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omments3.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2.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4.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0.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1.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5.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6.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0.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1.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ml.chartshap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73.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4.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5.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6.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7.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0.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1.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2.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5.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6.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7.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0.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1.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2.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5.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6.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7.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0.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1.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2.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5.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6.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7.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0.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1.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2.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5.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6.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7.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4.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5.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28.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29.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elke.pfeiffer\OneDrive - PRI Association\01_AOA\01_Engagment Track\03 Sector Engagement\Sector Engagement Pathways\Organizations\UTS\Project\Report Phase 1\"/>
    </mc:Choice>
  </mc:AlternateContent>
  <xr:revisionPtr revIDLastSave="0" documentId="8_{9DADF3E0-F93A-4C49-B49A-4BF69B68A70C}" xr6:coauthVersionLast="41" xr6:coauthVersionMax="41" xr10:uidLastSave="{00000000-0000-0000-0000-000000000000}"/>
  <bookViews>
    <workbookView xWindow="-108" yWindow="-108" windowWidth="23256" windowHeight="12576" tabRatio="957" activeTab="1" xr2:uid="{00000000-000D-0000-FFFF-FFFF00000000}"/>
  </bookViews>
  <sheets>
    <sheet name="Financial Sectors &amp; Scope" sheetId="1" r:id="rId1"/>
    <sheet name="G_All Sectors" sheetId="18" r:id="rId2"/>
    <sheet name="EU_All Sectors" sheetId="2" r:id="rId3"/>
    <sheet name="NA_All Sectors" sheetId="48" r:id="rId4"/>
    <sheet name="EUvsNA_All Sectors " sheetId="51" r:id="rId5"/>
    <sheet name="G_Invest &amp; Fuel" sheetId="19" r:id="rId6"/>
    <sheet name="EU_Invest &amp; Fuel" sheetId="3" r:id="rId7"/>
    <sheet name="NA_Invest &amp; Fuel" sheetId="34" r:id="rId8"/>
    <sheet name="G_Cement" sheetId="20" r:id="rId9"/>
    <sheet name="EU_Cement" sheetId="4" r:id="rId10"/>
    <sheet name="NA_Cement" sheetId="47" r:id="rId11"/>
    <sheet name="G_Steel" sheetId="21" r:id="rId12"/>
    <sheet name="EU_Steel" sheetId="5" r:id="rId13"/>
    <sheet name="NA+Steel" sheetId="35" r:id="rId14"/>
    <sheet name="G_Energy" sheetId="22" r:id="rId15"/>
    <sheet name="EU_Energy" sheetId="6" r:id="rId16"/>
    <sheet name="NA_Energy" sheetId="49" r:id="rId17"/>
    <sheet name="G_Utilities" sheetId="23" r:id="rId18"/>
    <sheet name="EU_Utilities" sheetId="7" r:id="rId19"/>
    <sheet name="NA_Utilities" sheetId="50" r:id="rId20"/>
    <sheet name="G_Coal" sheetId="24" r:id="rId21"/>
    <sheet name="EU_Coal" sheetId="8" r:id="rId22"/>
    <sheet name="NA_Coal" sheetId="38" r:id="rId23"/>
    <sheet name="G_Lignite" sheetId="25" r:id="rId24"/>
    <sheet name="EU_Lignite" sheetId="9" r:id="rId25"/>
    <sheet name="NA_Lignite" sheetId="39" r:id="rId26"/>
    <sheet name="G_Oil" sheetId="26" r:id="rId27"/>
    <sheet name="EU_Oil" sheetId="10" r:id="rId28"/>
    <sheet name="NA_Oil" sheetId="40" r:id="rId29"/>
    <sheet name="G_Gas" sheetId="27" r:id="rId30"/>
    <sheet name="EU_Gas" sheetId="11" r:id="rId31"/>
    <sheet name="NA_Gas" sheetId="41" r:id="rId32"/>
    <sheet name="G_RE&amp;O" sheetId="28" r:id="rId33"/>
    <sheet name="EU_RE&amp;O" sheetId="12" r:id="rId34"/>
    <sheet name="NA_RE&amp;O" sheetId="42" r:id="rId35"/>
    <sheet name="G_Transport" sheetId="29" r:id="rId36"/>
    <sheet name="EU_Transport" sheetId="13" r:id="rId37"/>
    <sheet name="NA_Transport" sheetId="43" r:id="rId38"/>
    <sheet name="G_Aviation" sheetId="30" r:id="rId39"/>
    <sheet name="EU_Aviation" sheetId="14" r:id="rId40"/>
    <sheet name="NA_Aviation" sheetId="44" r:id="rId41"/>
    <sheet name="G_Shipping" sheetId="31" r:id="rId42"/>
    <sheet name="EU_Shipping" sheetId="15" r:id="rId43"/>
    <sheet name="NA_Shipping" sheetId="45" r:id="rId44"/>
    <sheet name="G_Road" sheetId="32" r:id="rId45"/>
    <sheet name="EU_Road" sheetId="16" r:id="rId46"/>
    <sheet name="NA_Road" sheetId="46" r:id="rId47"/>
    <sheet name="Sheet17" sheetId="17" r:id="rId48"/>
  </sheets>
  <externalReferences>
    <externalReference r:id="rId49"/>
    <externalReference r:id="rId50"/>
    <externalReference r:id="rId51"/>
  </externalReferences>
  <definedNames>
    <definedName name="\I" localSheetId="2">#REF!</definedName>
    <definedName name="\I" localSheetId="9">#REF!</definedName>
    <definedName name="\I" localSheetId="21">#REF!</definedName>
    <definedName name="\I" localSheetId="15">#REF!</definedName>
    <definedName name="\I" localSheetId="30">#REF!</definedName>
    <definedName name="\I" localSheetId="24">#REF!</definedName>
    <definedName name="\I" localSheetId="27">#REF!</definedName>
    <definedName name="\I" localSheetId="33">#REF!</definedName>
    <definedName name="\I" localSheetId="45">#REF!</definedName>
    <definedName name="\I" localSheetId="42">#REF!</definedName>
    <definedName name="\I" localSheetId="12">#REF!</definedName>
    <definedName name="\I" localSheetId="18">#REF!</definedName>
    <definedName name="\I" localSheetId="4">#REF!</definedName>
    <definedName name="\I" localSheetId="1">#REF!</definedName>
    <definedName name="\I" localSheetId="8">#REF!</definedName>
    <definedName name="\I" localSheetId="20">#REF!</definedName>
    <definedName name="\I" localSheetId="14">#REF!</definedName>
    <definedName name="\I" localSheetId="29">#REF!</definedName>
    <definedName name="\I" localSheetId="23">#REF!</definedName>
    <definedName name="\I" localSheetId="26">#REF!</definedName>
    <definedName name="\I" localSheetId="32">#REF!</definedName>
    <definedName name="\I" localSheetId="44">#REF!</definedName>
    <definedName name="\I" localSheetId="41">#REF!</definedName>
    <definedName name="\I" localSheetId="11">#REF!</definedName>
    <definedName name="\I" localSheetId="17">#REF!</definedName>
    <definedName name="\I" localSheetId="3">#REF!</definedName>
    <definedName name="\I" localSheetId="10">#REF!</definedName>
    <definedName name="\I" localSheetId="22">#REF!</definedName>
    <definedName name="\I" localSheetId="16">#REF!</definedName>
    <definedName name="\I" localSheetId="31">#REF!</definedName>
    <definedName name="\I" localSheetId="25">#REF!</definedName>
    <definedName name="\I" localSheetId="28">#REF!</definedName>
    <definedName name="\I" localSheetId="34">#REF!</definedName>
    <definedName name="\I" localSheetId="46">#REF!</definedName>
    <definedName name="\I" localSheetId="43">#REF!</definedName>
    <definedName name="\I" localSheetId="19">#REF!</definedName>
    <definedName name="\I" localSheetId="13">#REF!</definedName>
    <definedName name="\I">#REF!</definedName>
    <definedName name="\P" localSheetId="2">#REF!</definedName>
    <definedName name="\P" localSheetId="9">#REF!</definedName>
    <definedName name="\P" localSheetId="21">#REF!</definedName>
    <definedName name="\P" localSheetId="15">#REF!</definedName>
    <definedName name="\P" localSheetId="30">#REF!</definedName>
    <definedName name="\P" localSheetId="24">#REF!</definedName>
    <definedName name="\P" localSheetId="27">#REF!</definedName>
    <definedName name="\P" localSheetId="33">#REF!</definedName>
    <definedName name="\P" localSheetId="45">#REF!</definedName>
    <definedName name="\P" localSheetId="42">#REF!</definedName>
    <definedName name="\P" localSheetId="12">#REF!</definedName>
    <definedName name="\P" localSheetId="18">#REF!</definedName>
    <definedName name="\P" localSheetId="4">#REF!</definedName>
    <definedName name="\P" localSheetId="1">#REF!</definedName>
    <definedName name="\P" localSheetId="8">#REF!</definedName>
    <definedName name="\P" localSheetId="20">#REF!</definedName>
    <definedName name="\P" localSheetId="14">#REF!</definedName>
    <definedName name="\P" localSheetId="29">#REF!</definedName>
    <definedName name="\P" localSheetId="23">#REF!</definedName>
    <definedName name="\P" localSheetId="26">#REF!</definedName>
    <definedName name="\P" localSheetId="32">#REF!</definedName>
    <definedName name="\P" localSheetId="44">#REF!</definedName>
    <definedName name="\P" localSheetId="41">#REF!</definedName>
    <definedName name="\P" localSheetId="11">#REF!</definedName>
    <definedName name="\P" localSheetId="17">#REF!</definedName>
    <definedName name="\P" localSheetId="3">#REF!</definedName>
    <definedName name="\P" localSheetId="10">#REF!</definedName>
    <definedName name="\P" localSheetId="22">#REF!</definedName>
    <definedName name="\P" localSheetId="16">#REF!</definedName>
    <definedName name="\P" localSheetId="31">#REF!</definedName>
    <definedName name="\P" localSheetId="25">#REF!</definedName>
    <definedName name="\P" localSheetId="28">#REF!</definedName>
    <definedName name="\P" localSheetId="34">#REF!</definedName>
    <definedName name="\P" localSheetId="46">#REF!</definedName>
    <definedName name="\P" localSheetId="43">#REF!</definedName>
    <definedName name="\P" localSheetId="19">#REF!</definedName>
    <definedName name="\P" localSheetId="13">#REF!</definedName>
    <definedName name="\P">#REF!</definedName>
    <definedName name="aa" localSheetId="2">'[1]Oil Consumption - Barrels'!#REF!</definedName>
    <definedName name="aa" localSheetId="9">'[1]Oil Consumption - Barrels'!#REF!</definedName>
    <definedName name="aa" localSheetId="21">'[1]Oil Consumption - Barrels'!#REF!</definedName>
    <definedName name="aa" localSheetId="15">'[1]Oil Consumption - Barrels'!#REF!</definedName>
    <definedName name="aa" localSheetId="30">'[1]Oil Consumption - Barrels'!#REF!</definedName>
    <definedName name="aa" localSheetId="24">'[1]Oil Consumption - Barrels'!#REF!</definedName>
    <definedName name="aa" localSheetId="27">'[1]Oil Consumption - Barrels'!#REF!</definedName>
    <definedName name="aa" localSheetId="33">'[1]Oil Consumption - Barrels'!#REF!</definedName>
    <definedName name="aa" localSheetId="45">'[1]Oil Consumption - Barrels'!#REF!</definedName>
    <definedName name="aa" localSheetId="42">'[1]Oil Consumption - Barrels'!#REF!</definedName>
    <definedName name="aa" localSheetId="12">'[1]Oil Consumption - Barrels'!#REF!</definedName>
    <definedName name="aa" localSheetId="18">'[1]Oil Consumption - Barrels'!#REF!</definedName>
    <definedName name="aa" localSheetId="4">'[1]Oil Consumption - Barrels'!#REF!</definedName>
    <definedName name="aa" localSheetId="1">'[1]Oil Consumption - Barrels'!#REF!</definedName>
    <definedName name="aa" localSheetId="8">'[1]Oil Consumption - Barrels'!#REF!</definedName>
    <definedName name="aa" localSheetId="20">'[1]Oil Consumption - Barrels'!#REF!</definedName>
    <definedName name="aa" localSheetId="14">'[1]Oil Consumption - Barrels'!#REF!</definedName>
    <definedName name="aa" localSheetId="29">'[1]Oil Consumption - Barrels'!#REF!</definedName>
    <definedName name="aa" localSheetId="23">'[1]Oil Consumption - Barrels'!#REF!</definedName>
    <definedName name="aa" localSheetId="26">'[1]Oil Consumption - Barrels'!#REF!</definedName>
    <definedName name="aa" localSheetId="32">'[1]Oil Consumption - Barrels'!#REF!</definedName>
    <definedName name="aa" localSheetId="44">'[1]Oil Consumption - Barrels'!#REF!</definedName>
    <definedName name="aa" localSheetId="41">'[1]Oil Consumption - Barrels'!#REF!</definedName>
    <definedName name="aa" localSheetId="11">'[1]Oil Consumption - Barrels'!#REF!</definedName>
    <definedName name="aa" localSheetId="17">'[1]Oil Consumption - Barrels'!#REF!</definedName>
    <definedName name="aa" localSheetId="3">'[1]Oil Consumption - Barrels'!#REF!</definedName>
    <definedName name="aa" localSheetId="10">'[1]Oil Consumption - Barrels'!#REF!</definedName>
    <definedName name="aa" localSheetId="22">'[1]Oil Consumption - Barrels'!#REF!</definedName>
    <definedName name="aa" localSheetId="16">'[1]Oil Consumption - Barrels'!#REF!</definedName>
    <definedName name="aa" localSheetId="31">'[1]Oil Consumption - Barrels'!#REF!</definedName>
    <definedName name="aa" localSheetId="25">'[1]Oil Consumption - Barrels'!#REF!</definedName>
    <definedName name="aa" localSheetId="28">'[1]Oil Consumption - Barrels'!#REF!</definedName>
    <definedName name="aa" localSheetId="34">'[1]Oil Consumption - Barrels'!#REF!</definedName>
    <definedName name="aa" localSheetId="46">'[1]Oil Consumption - Barrels'!#REF!</definedName>
    <definedName name="aa" localSheetId="43">'[1]Oil Consumption - Barrels'!#REF!</definedName>
    <definedName name="aa" localSheetId="19">'[1]Oil Consumption - Barrels'!#REF!</definedName>
    <definedName name="aa" localSheetId="13">'[1]Oil Consumption - Barrels'!#REF!</definedName>
    <definedName name="aa">'[1]Oil Consumption - Barrels'!#REF!</definedName>
    <definedName name="aaa">4</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AAGR_tolerance">200</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INIT" localSheetId="2">#REF!</definedName>
    <definedName name="INIT" localSheetId="9">#REF!</definedName>
    <definedName name="INIT" localSheetId="21">#REF!</definedName>
    <definedName name="INIT" localSheetId="15">#REF!</definedName>
    <definedName name="INIT" localSheetId="30">#REF!</definedName>
    <definedName name="INIT" localSheetId="24">#REF!</definedName>
    <definedName name="INIT" localSheetId="27">#REF!</definedName>
    <definedName name="INIT" localSheetId="33">#REF!</definedName>
    <definedName name="INIT" localSheetId="45">#REF!</definedName>
    <definedName name="INIT" localSheetId="42">#REF!</definedName>
    <definedName name="INIT" localSheetId="12">#REF!</definedName>
    <definedName name="INIT" localSheetId="18">#REF!</definedName>
    <definedName name="INIT" localSheetId="4">#REF!</definedName>
    <definedName name="INIT" localSheetId="1">#REF!</definedName>
    <definedName name="INIT" localSheetId="8">#REF!</definedName>
    <definedName name="INIT" localSheetId="20">#REF!</definedName>
    <definedName name="INIT" localSheetId="14">#REF!</definedName>
    <definedName name="INIT" localSheetId="29">#REF!</definedName>
    <definedName name="INIT" localSheetId="23">#REF!</definedName>
    <definedName name="INIT" localSheetId="26">#REF!</definedName>
    <definedName name="INIT" localSheetId="32">#REF!</definedName>
    <definedName name="INIT" localSheetId="44">#REF!</definedName>
    <definedName name="INIT" localSheetId="41">#REF!</definedName>
    <definedName name="INIT" localSheetId="11">#REF!</definedName>
    <definedName name="INIT" localSheetId="17">#REF!</definedName>
    <definedName name="INIT" localSheetId="3">#REF!</definedName>
    <definedName name="INIT" localSheetId="10">#REF!</definedName>
    <definedName name="INIT" localSheetId="22">#REF!</definedName>
    <definedName name="INIT" localSheetId="16">#REF!</definedName>
    <definedName name="INIT" localSheetId="31">#REF!</definedName>
    <definedName name="INIT" localSheetId="25">#REF!</definedName>
    <definedName name="INIT" localSheetId="28">#REF!</definedName>
    <definedName name="INIT" localSheetId="34">#REF!</definedName>
    <definedName name="INIT" localSheetId="46">#REF!</definedName>
    <definedName name="INIT" localSheetId="43">#REF!</definedName>
    <definedName name="INIT" localSheetId="19">#REF!</definedName>
    <definedName name="INIT" localSheetId="13">#REF!</definedName>
    <definedName name="INIT">#REF!</definedName>
    <definedName name="LEAP" localSheetId="2">#REF!</definedName>
    <definedName name="LEAP" localSheetId="9">#REF!</definedName>
    <definedName name="LEAP" localSheetId="21">#REF!</definedName>
    <definedName name="LEAP" localSheetId="15">#REF!</definedName>
    <definedName name="LEAP" localSheetId="30">#REF!</definedName>
    <definedName name="LEAP" localSheetId="24">#REF!</definedName>
    <definedName name="LEAP" localSheetId="27">#REF!</definedName>
    <definedName name="LEAP" localSheetId="33">#REF!</definedName>
    <definedName name="LEAP" localSheetId="45">#REF!</definedName>
    <definedName name="LEAP" localSheetId="42">#REF!</definedName>
    <definedName name="LEAP" localSheetId="12">#REF!</definedName>
    <definedName name="LEAP" localSheetId="18">#REF!</definedName>
    <definedName name="LEAP" localSheetId="4">#REF!</definedName>
    <definedName name="LEAP" localSheetId="1">#REF!</definedName>
    <definedName name="LEAP" localSheetId="8">#REF!</definedName>
    <definedName name="LEAP" localSheetId="20">#REF!</definedName>
    <definedName name="LEAP" localSheetId="14">#REF!</definedName>
    <definedName name="LEAP" localSheetId="29">#REF!</definedName>
    <definedName name="LEAP" localSheetId="23">#REF!</definedName>
    <definedName name="LEAP" localSheetId="26">#REF!</definedName>
    <definedName name="LEAP" localSheetId="32">#REF!</definedName>
    <definedName name="LEAP" localSheetId="44">#REF!</definedName>
    <definedName name="LEAP" localSheetId="41">#REF!</definedName>
    <definedName name="LEAP" localSheetId="11">#REF!</definedName>
    <definedName name="LEAP" localSheetId="17">#REF!</definedName>
    <definedName name="LEAP" localSheetId="3">#REF!</definedName>
    <definedName name="LEAP" localSheetId="10">#REF!</definedName>
    <definedName name="LEAP" localSheetId="22">#REF!</definedName>
    <definedName name="LEAP" localSheetId="16">#REF!</definedName>
    <definedName name="LEAP" localSheetId="31">#REF!</definedName>
    <definedName name="LEAP" localSheetId="25">#REF!</definedName>
    <definedName name="LEAP" localSheetId="28">#REF!</definedName>
    <definedName name="LEAP" localSheetId="34">#REF!</definedName>
    <definedName name="LEAP" localSheetId="46">#REF!</definedName>
    <definedName name="LEAP" localSheetId="43">#REF!</definedName>
    <definedName name="LEAP" localSheetId="19">#REF!</definedName>
    <definedName name="LEAP" localSheetId="13">#REF!</definedName>
    <definedName name="LEAP">#REF!</definedName>
    <definedName name="myCurrentRegion" localSheetId="21">#REF!</definedName>
    <definedName name="myCurrentRegion" localSheetId="4">#REF!</definedName>
    <definedName name="myCurrentRegion" localSheetId="20">#REF!</definedName>
    <definedName name="myCurrentRegion" localSheetId="10">#REF!</definedName>
    <definedName name="myCurrentRegion" localSheetId="22">#REF!</definedName>
    <definedName name="myCurrentRegion">#REF!</definedName>
    <definedName name="myCurrentRegionSource" localSheetId="21">#REF!</definedName>
    <definedName name="myCurrentRegionSource" localSheetId="4">#REF!</definedName>
    <definedName name="myCurrentRegionSource" localSheetId="20">#REF!</definedName>
    <definedName name="myCurrentRegionSource" localSheetId="10">#REF!</definedName>
    <definedName name="myCurrentRegionSource" localSheetId="22">#REF!</definedName>
    <definedName name="myCurrentRegionSource">#REF!</definedName>
    <definedName name="NONLEAP" localSheetId="2">#REF!</definedName>
    <definedName name="NONLEAP" localSheetId="9">#REF!</definedName>
    <definedName name="NONLEAP" localSheetId="21">#REF!</definedName>
    <definedName name="NONLEAP" localSheetId="15">#REF!</definedName>
    <definedName name="NONLEAP" localSheetId="30">#REF!</definedName>
    <definedName name="NONLEAP" localSheetId="24">#REF!</definedName>
    <definedName name="NONLEAP" localSheetId="27">#REF!</definedName>
    <definedName name="NONLEAP" localSheetId="33">#REF!</definedName>
    <definedName name="NONLEAP" localSheetId="45">#REF!</definedName>
    <definedName name="NONLEAP" localSheetId="42">#REF!</definedName>
    <definedName name="NONLEAP" localSheetId="12">#REF!</definedName>
    <definedName name="NONLEAP" localSheetId="18">#REF!</definedName>
    <definedName name="NONLEAP" localSheetId="4">#REF!</definedName>
    <definedName name="NONLEAP" localSheetId="1">#REF!</definedName>
    <definedName name="NONLEAP" localSheetId="8">#REF!</definedName>
    <definedName name="NONLEAP" localSheetId="20">#REF!</definedName>
    <definedName name="NONLEAP" localSheetId="14">#REF!</definedName>
    <definedName name="NONLEAP" localSheetId="29">#REF!</definedName>
    <definedName name="NONLEAP" localSheetId="23">#REF!</definedName>
    <definedName name="NONLEAP" localSheetId="26">#REF!</definedName>
    <definedName name="NONLEAP" localSheetId="32">#REF!</definedName>
    <definedName name="NONLEAP" localSheetId="44">#REF!</definedName>
    <definedName name="NONLEAP" localSheetId="41">#REF!</definedName>
    <definedName name="NONLEAP" localSheetId="11">#REF!</definedName>
    <definedName name="NONLEAP" localSheetId="17">#REF!</definedName>
    <definedName name="NONLEAP" localSheetId="3">#REF!</definedName>
    <definedName name="NONLEAP" localSheetId="10">#REF!</definedName>
    <definedName name="NONLEAP" localSheetId="22">#REF!</definedName>
    <definedName name="NONLEAP" localSheetId="16">#REF!</definedName>
    <definedName name="NONLEAP" localSheetId="31">#REF!</definedName>
    <definedName name="NONLEAP" localSheetId="25">#REF!</definedName>
    <definedName name="NONLEAP" localSheetId="28">#REF!</definedName>
    <definedName name="NONLEAP" localSheetId="34">#REF!</definedName>
    <definedName name="NONLEAP" localSheetId="46">#REF!</definedName>
    <definedName name="NONLEAP" localSheetId="43">#REF!</definedName>
    <definedName name="NONLEAP" localSheetId="19">#REF!</definedName>
    <definedName name="NONLEAP" localSheetId="13">#REF!</definedName>
    <definedName name="NONLEAP">#REF!</definedName>
    <definedName name="_xlnm.Print_Area" localSheetId="2">'EU_All Sectors'!$A$1:$AG$137</definedName>
    <definedName name="_xlnm.Print_Area" localSheetId="39">EU_Aviation!$A$1:$AM$78</definedName>
    <definedName name="_xlnm.Print_Area" localSheetId="9">EU_Cement!$A$1:$AN$89</definedName>
    <definedName name="_xlnm.Print_Area" localSheetId="21">EU_Coal!$A$1:$P$136</definedName>
    <definedName name="_xlnm.Print_Area" localSheetId="15">EU_Energy!$A$1:$AN$89</definedName>
    <definedName name="_xlnm.Print_Area" localSheetId="30">EU_Gas!$A$1:$P$151</definedName>
    <definedName name="_xlnm.Print_Area" localSheetId="24">EU_Lignite!$A$1:$P$102</definedName>
    <definedName name="_xlnm.Print_Area" localSheetId="27">EU_Oil!$A$1:$P$129</definedName>
    <definedName name="_xlnm.Print_Area" localSheetId="33">'EU_RE&amp;O'!$A$1:$P$205</definedName>
    <definedName name="_xlnm.Print_Area" localSheetId="45">EU_Road!$A$1:$AN$97</definedName>
    <definedName name="_xlnm.Print_Area" localSheetId="42">EU_Shipping!$A$1:$AM$80</definedName>
    <definedName name="_xlnm.Print_Area" localSheetId="12">EU_Steel!$A$1:$AN$119</definedName>
    <definedName name="_xlnm.Print_Area" localSheetId="36">EU_Transport!$A$1:$AM$84</definedName>
    <definedName name="_xlnm.Print_Area" localSheetId="18">EU_Utilities!$A$1:$AN$74</definedName>
    <definedName name="_xlnm.Print_Area" localSheetId="4">'EUvsNA_All Sectors '!$A$1:$R$137</definedName>
    <definedName name="_xlnm.Print_Area" localSheetId="0">'Financial Sectors &amp; Scope'!$A$1:$P$45</definedName>
    <definedName name="_xlnm.Print_Area" localSheetId="1">'G_All Sectors'!$A$1:$AH$137</definedName>
    <definedName name="_xlnm.Print_Area" localSheetId="38">G_Aviation!$A$1:$AM$78</definedName>
    <definedName name="_xlnm.Print_Area" localSheetId="8">G_Cement!$A$1:$AP$89</definedName>
    <definedName name="_xlnm.Print_Area" localSheetId="20">G_Coal!$A$1:$P$136</definedName>
    <definedName name="_xlnm.Print_Area" localSheetId="14">G_Energy!$A$1:$AM$89</definedName>
    <definedName name="_xlnm.Print_Area" localSheetId="29">G_Gas!$A$1:$P$151</definedName>
    <definedName name="_xlnm.Print_Area" localSheetId="5">'G_Invest &amp; Fuel'!$A$1:$K$145</definedName>
    <definedName name="_xlnm.Print_Area" localSheetId="23">G_Lignite!$A$1:$P$102</definedName>
    <definedName name="_xlnm.Print_Area" localSheetId="26">G_Oil!$A$1:$P$129</definedName>
    <definedName name="_xlnm.Print_Area" localSheetId="32">'G_RE&amp;O'!$A$1:$P$196</definedName>
    <definedName name="_xlnm.Print_Area" localSheetId="44">G_Road!$A$1:$AN$97</definedName>
    <definedName name="_xlnm.Print_Area" localSheetId="41">G_Shipping!$A$1:$AN$80</definedName>
    <definedName name="_xlnm.Print_Area" localSheetId="11">G_Steel!$A$1:$AP$120</definedName>
    <definedName name="_xlnm.Print_Area" localSheetId="35">G_Transport!$A$1:$AN$85</definedName>
    <definedName name="_xlnm.Print_Area" localSheetId="17">G_Utilities!$A$1:$AO$75</definedName>
    <definedName name="_xlnm.Print_Area" localSheetId="3">'NA_All Sectors'!$A$1:$AG$137</definedName>
    <definedName name="_xlnm.Print_Area" localSheetId="40">NA_Aviation!$A$1:$AM$78</definedName>
    <definedName name="_xlnm.Print_Area" localSheetId="10">NA_Cement!$A$1:$AN$90</definedName>
    <definedName name="_xlnm.Print_Area" localSheetId="22">NA_Coal!$A$1:$P$136</definedName>
    <definedName name="_xlnm.Print_Area" localSheetId="16">NA_Energy!$A$1:$AN$89</definedName>
    <definedName name="_xlnm.Print_Area" localSheetId="31">NA_Gas!$A$1:$P$151</definedName>
    <definedName name="_xlnm.Print_Area" localSheetId="25">NA_Lignite!$A$1:$P$102</definedName>
    <definedName name="_xlnm.Print_Area" localSheetId="28">NA_Oil!$A$1:$P$129</definedName>
    <definedName name="_xlnm.Print_Area" localSheetId="34">'NA_RE&amp;O'!$A$1:$P$205</definedName>
    <definedName name="_xlnm.Print_Area" localSheetId="46">NA_Road!$A$1:$AN$97</definedName>
    <definedName name="_xlnm.Print_Area" localSheetId="43">NA_Shipping!$A$1:$AM$80</definedName>
    <definedName name="_xlnm.Print_Area" localSheetId="37">NA_Transport!$A$1:$AM$84</definedName>
    <definedName name="_xlnm.Print_Area" localSheetId="19">NA_Utilities!$A$1:$AN$74</definedName>
    <definedName name="_xlnm.Print_Area" localSheetId="13">'NA+Steel'!$A$1:$AN$119</definedName>
    <definedName name="Print1" localSheetId="2">#REF!</definedName>
    <definedName name="Print1" localSheetId="9">#REF!</definedName>
    <definedName name="Print1" localSheetId="21">#REF!</definedName>
    <definedName name="Print1" localSheetId="15">#REF!</definedName>
    <definedName name="Print1" localSheetId="30">#REF!</definedName>
    <definedName name="Print1" localSheetId="24">#REF!</definedName>
    <definedName name="Print1" localSheetId="27">#REF!</definedName>
    <definedName name="Print1" localSheetId="33">#REF!</definedName>
    <definedName name="Print1" localSheetId="45">#REF!</definedName>
    <definedName name="Print1" localSheetId="42">#REF!</definedName>
    <definedName name="Print1" localSheetId="12">#REF!</definedName>
    <definedName name="Print1" localSheetId="18">#REF!</definedName>
    <definedName name="Print1" localSheetId="4">#REF!</definedName>
    <definedName name="Print1" localSheetId="1">#REF!</definedName>
    <definedName name="Print1" localSheetId="8">#REF!</definedName>
    <definedName name="Print1" localSheetId="20">#REF!</definedName>
    <definedName name="Print1" localSheetId="14">#REF!</definedName>
    <definedName name="Print1" localSheetId="29">#REF!</definedName>
    <definedName name="Print1" localSheetId="23">#REF!</definedName>
    <definedName name="Print1" localSheetId="26">#REF!</definedName>
    <definedName name="Print1" localSheetId="32">#REF!</definedName>
    <definedName name="Print1" localSheetId="44">#REF!</definedName>
    <definedName name="Print1" localSheetId="41">#REF!</definedName>
    <definedName name="Print1" localSheetId="11">#REF!</definedName>
    <definedName name="Print1" localSheetId="17">#REF!</definedName>
    <definedName name="Print1" localSheetId="3">#REF!</definedName>
    <definedName name="Print1" localSheetId="10">#REF!</definedName>
    <definedName name="Print1" localSheetId="22">#REF!</definedName>
    <definedName name="Print1" localSheetId="16">#REF!</definedName>
    <definedName name="Print1" localSheetId="31">#REF!</definedName>
    <definedName name="Print1" localSheetId="25">#REF!</definedName>
    <definedName name="Print1" localSheetId="28">#REF!</definedName>
    <definedName name="Print1" localSheetId="34">#REF!</definedName>
    <definedName name="Print1" localSheetId="46">#REF!</definedName>
    <definedName name="Print1" localSheetId="43">#REF!</definedName>
    <definedName name="Print1" localSheetId="19">#REF!</definedName>
    <definedName name="Print1" localSheetId="13">#REF!</definedName>
    <definedName name="Print1">#REF!</definedName>
    <definedName name="RoundFactorLong">4</definedName>
    <definedName name="RoundFactorMed">3</definedName>
    <definedName name="RoundFactorShort">3</definedName>
    <definedName name="schalter_name">[2]Sensitivitätsanalyse!$A$18:$A$19</definedName>
    <definedName name="SmallestNonZeroValue">0.00001</definedName>
    <definedName name="SumTolerance">0.005</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usammenfassung">[3]Sensitivitätsanalyse!$A$18:$A$19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5" i="19" l="1"/>
  <c r="Q35" i="19"/>
  <c r="R35" i="19"/>
  <c r="S35" i="19"/>
  <c r="T35" i="19"/>
  <c r="U35" i="19"/>
  <c r="V35" i="19"/>
  <c r="P36" i="19"/>
  <c r="Q36" i="19"/>
  <c r="R36" i="19"/>
  <c r="S36" i="19"/>
  <c r="T36" i="19"/>
  <c r="U36" i="19"/>
  <c r="V36" i="19"/>
  <c r="P37" i="19"/>
  <c r="Q37" i="19"/>
  <c r="R37" i="19"/>
  <c r="S37" i="19"/>
  <c r="T37" i="19"/>
  <c r="U37" i="19"/>
  <c r="V37" i="19"/>
  <c r="P38" i="19"/>
  <c r="Q38" i="19"/>
  <c r="R38" i="19"/>
  <c r="S38" i="19"/>
  <c r="T38" i="19"/>
  <c r="U38" i="19"/>
  <c r="V38" i="19"/>
  <c r="P41" i="19"/>
  <c r="Q41" i="19"/>
  <c r="R41" i="19"/>
  <c r="S41" i="19"/>
  <c r="T41" i="19"/>
  <c r="U41" i="19"/>
  <c r="V41" i="19"/>
  <c r="Y37" i="19"/>
  <c r="Z37" i="19"/>
  <c r="AA37" i="19"/>
  <c r="AB37" i="19"/>
  <c r="AC37" i="19"/>
  <c r="AD37" i="19"/>
  <c r="AE37" i="19"/>
  <c r="P42" i="19"/>
  <c r="Q42" i="19"/>
  <c r="R42" i="19"/>
  <c r="S42" i="19"/>
  <c r="T42" i="19"/>
  <c r="U42" i="19"/>
  <c r="V42" i="19"/>
  <c r="P43" i="19"/>
  <c r="Q43" i="19"/>
  <c r="R43" i="19"/>
  <c r="S43" i="19"/>
  <c r="T43" i="19"/>
  <c r="U43" i="19"/>
  <c r="V43" i="19"/>
  <c r="P44" i="19"/>
  <c r="Q44" i="19"/>
  <c r="R44" i="19"/>
  <c r="S44" i="19"/>
  <c r="T44" i="19"/>
  <c r="U44" i="19"/>
  <c r="V44" i="19"/>
  <c r="Y38" i="19"/>
  <c r="Z38" i="19"/>
  <c r="AA38" i="19"/>
  <c r="AB38" i="19"/>
  <c r="AC38" i="19"/>
  <c r="AD38" i="19"/>
  <c r="AE38" i="19"/>
  <c r="P47" i="19"/>
  <c r="Q47" i="19"/>
  <c r="R47" i="19"/>
  <c r="S47" i="19"/>
  <c r="T47" i="19"/>
  <c r="U47" i="19"/>
  <c r="V47" i="19"/>
  <c r="Y39" i="19"/>
  <c r="Z39" i="19"/>
  <c r="AA39" i="19"/>
  <c r="AB39" i="19"/>
  <c r="AC39" i="19"/>
  <c r="AD39" i="19"/>
  <c r="AE39" i="19"/>
  <c r="P54" i="19"/>
  <c r="Q54" i="19"/>
  <c r="R54" i="19"/>
  <c r="S54" i="19"/>
  <c r="T54" i="19"/>
  <c r="U54" i="19"/>
  <c r="V54" i="19"/>
  <c r="P55" i="19"/>
  <c r="Q55" i="19"/>
  <c r="Q48" i="19" s="1"/>
  <c r="R55" i="19"/>
  <c r="R48" i="19" s="1"/>
  <c r="S55" i="19"/>
  <c r="S48" i="19" s="1"/>
  <c r="T55" i="19"/>
  <c r="T48" i="19" s="1"/>
  <c r="U55" i="19"/>
  <c r="U48" i="19" s="1"/>
  <c r="V55" i="19"/>
  <c r="V48" i="19" s="1"/>
  <c r="P56" i="19"/>
  <c r="Q56" i="19"/>
  <c r="Q49" i="19" s="1"/>
  <c r="Q50" i="19" s="1"/>
  <c r="Z40" i="19" s="1"/>
  <c r="R56" i="19"/>
  <c r="R49" i="19" s="1"/>
  <c r="R50" i="19" s="1"/>
  <c r="AA40" i="19" s="1"/>
  <c r="S56" i="19"/>
  <c r="S49" i="19" s="1"/>
  <c r="T56" i="19"/>
  <c r="T49" i="19" s="1"/>
  <c r="U56" i="19"/>
  <c r="U49" i="19" s="1"/>
  <c r="U50" i="19" s="1"/>
  <c r="AD40" i="19" s="1"/>
  <c r="V56" i="19"/>
  <c r="V49" i="19" s="1"/>
  <c r="V50" i="19" s="1"/>
  <c r="AE40" i="19" s="1"/>
  <c r="P57" i="19"/>
  <c r="Q57" i="19"/>
  <c r="R57" i="19"/>
  <c r="S57" i="19"/>
  <c r="T57" i="19"/>
  <c r="U57" i="19"/>
  <c r="V57" i="19"/>
  <c r="P58" i="19"/>
  <c r="Q58" i="19"/>
  <c r="R58" i="19"/>
  <c r="S58" i="19"/>
  <c r="T58" i="19"/>
  <c r="U58" i="19"/>
  <c r="V58" i="19"/>
  <c r="P59" i="19"/>
  <c r="Q59" i="19"/>
  <c r="R59" i="19"/>
  <c r="S59" i="19"/>
  <c r="T59" i="19"/>
  <c r="U59" i="19"/>
  <c r="V59" i="19"/>
  <c r="P60" i="19"/>
  <c r="Q60" i="19"/>
  <c r="R60" i="19"/>
  <c r="S60" i="19"/>
  <c r="T60" i="19"/>
  <c r="U60" i="19"/>
  <c r="V60" i="19"/>
  <c r="P61" i="19"/>
  <c r="Q61" i="19"/>
  <c r="R61" i="19"/>
  <c r="S61" i="19"/>
  <c r="T61" i="19"/>
  <c r="U61" i="19"/>
  <c r="V61" i="19"/>
  <c r="P62" i="19"/>
  <c r="Q62" i="19"/>
  <c r="R62" i="19"/>
  <c r="S62" i="19"/>
  <c r="T62" i="19"/>
  <c r="U62" i="19"/>
  <c r="V62" i="19"/>
  <c r="P63" i="19"/>
  <c r="Q63" i="19"/>
  <c r="R63" i="19"/>
  <c r="S63" i="19"/>
  <c r="T63" i="19"/>
  <c r="U63" i="19"/>
  <c r="V63" i="19"/>
  <c r="P64" i="19"/>
  <c r="Q64" i="19"/>
  <c r="R64" i="19"/>
  <c r="S64" i="19"/>
  <c r="T64" i="19"/>
  <c r="U64" i="19"/>
  <c r="V64" i="19"/>
  <c r="P65" i="19"/>
  <c r="Q65" i="19"/>
  <c r="R65" i="19"/>
  <c r="S65" i="19"/>
  <c r="T65" i="19"/>
  <c r="U65" i="19"/>
  <c r="V65" i="19"/>
  <c r="P66" i="19"/>
  <c r="Q66" i="19"/>
  <c r="R66" i="19"/>
  <c r="S66" i="19"/>
  <c r="T66" i="19"/>
  <c r="U66" i="19"/>
  <c r="V66" i="19"/>
  <c r="P67" i="19"/>
  <c r="Q67" i="19"/>
  <c r="R67" i="19"/>
  <c r="S67" i="19"/>
  <c r="T67" i="19"/>
  <c r="U67" i="19"/>
  <c r="V67" i="19"/>
  <c r="P68" i="19"/>
  <c r="Q68" i="19"/>
  <c r="R68" i="19"/>
  <c r="S68" i="19"/>
  <c r="T68" i="19"/>
  <c r="U68" i="19"/>
  <c r="V68" i="19"/>
  <c r="P69" i="19"/>
  <c r="Q69" i="19"/>
  <c r="R69" i="19"/>
  <c r="S69" i="19"/>
  <c r="T69" i="19"/>
  <c r="U69" i="19"/>
  <c r="V69" i="19"/>
  <c r="P70" i="19"/>
  <c r="Q70" i="19"/>
  <c r="R70" i="19"/>
  <c r="S70" i="19"/>
  <c r="T70" i="19"/>
  <c r="U70" i="19"/>
  <c r="V70" i="19"/>
  <c r="P71" i="19"/>
  <c r="Q71" i="19"/>
  <c r="R71" i="19"/>
  <c r="S71" i="19"/>
  <c r="T71" i="19"/>
  <c r="U71" i="19"/>
  <c r="V71" i="19"/>
  <c r="P72" i="19"/>
  <c r="Q72" i="19"/>
  <c r="R72" i="19"/>
  <c r="S72" i="19"/>
  <c r="T72" i="19"/>
  <c r="U72" i="19"/>
  <c r="V72" i="19"/>
  <c r="P73" i="19"/>
  <c r="Q73" i="19"/>
  <c r="R73" i="19"/>
  <c r="S73" i="19"/>
  <c r="T73" i="19"/>
  <c r="U73" i="19"/>
  <c r="V73" i="19"/>
  <c r="P74" i="19"/>
  <c r="Q74" i="19"/>
  <c r="R74" i="19"/>
  <c r="S74" i="19"/>
  <c r="T74" i="19"/>
  <c r="U74" i="19"/>
  <c r="V74" i="19"/>
  <c r="P75" i="19"/>
  <c r="Q75" i="19"/>
  <c r="R75" i="19"/>
  <c r="S75" i="19"/>
  <c r="T75" i="19"/>
  <c r="U75" i="19"/>
  <c r="V75" i="19"/>
  <c r="P76" i="19"/>
  <c r="Q76" i="19"/>
  <c r="R76" i="19"/>
  <c r="S76" i="19"/>
  <c r="T76" i="19"/>
  <c r="U76" i="19"/>
  <c r="V76" i="19"/>
  <c r="P51" i="19"/>
  <c r="Q51" i="19"/>
  <c r="R51" i="19"/>
  <c r="S51" i="19"/>
  <c r="T51" i="19"/>
  <c r="U51" i="19"/>
  <c r="V51" i="19"/>
  <c r="P78" i="19"/>
  <c r="Q78" i="19"/>
  <c r="R78" i="19"/>
  <c r="S78" i="19"/>
  <c r="T78" i="19"/>
  <c r="U78" i="19"/>
  <c r="V78" i="19"/>
  <c r="P79" i="19"/>
  <c r="Q79" i="19"/>
  <c r="R79" i="19"/>
  <c r="S79" i="19"/>
  <c r="T79" i="19"/>
  <c r="U79" i="19"/>
  <c r="V79" i="19"/>
  <c r="T50" i="19" l="1"/>
  <c r="AC40" i="19" s="1"/>
  <c r="S50" i="19"/>
  <c r="AB40" i="19" s="1"/>
  <c r="G16" i="51"/>
  <c r="H16" i="51"/>
  <c r="I16" i="51"/>
  <c r="J16" i="51"/>
  <c r="K16" i="51"/>
  <c r="L16" i="51"/>
  <c r="M16" i="51"/>
  <c r="N16" i="51"/>
  <c r="O16" i="51"/>
  <c r="P16" i="51"/>
  <c r="F16" i="51"/>
  <c r="G14" i="51"/>
  <c r="H14" i="51"/>
  <c r="I14" i="51"/>
  <c r="J14" i="51"/>
  <c r="K14" i="51"/>
  <c r="L14" i="51"/>
  <c r="M14" i="51"/>
  <c r="N14" i="51"/>
  <c r="O14" i="51"/>
  <c r="P14" i="51"/>
  <c r="F14" i="51"/>
  <c r="G12" i="51"/>
  <c r="H12" i="51"/>
  <c r="I12" i="51"/>
  <c r="J12" i="51"/>
  <c r="K12" i="51"/>
  <c r="L12" i="51"/>
  <c r="M12" i="51"/>
  <c r="N12" i="51"/>
  <c r="O12" i="51"/>
  <c r="P12" i="51"/>
  <c r="F12" i="51"/>
  <c r="G10" i="51"/>
  <c r="H10" i="51"/>
  <c r="I10" i="51"/>
  <c r="J10" i="51"/>
  <c r="K10" i="51"/>
  <c r="L10" i="51"/>
  <c r="M10" i="51"/>
  <c r="N10" i="51"/>
  <c r="O10" i="51"/>
  <c r="P10" i="51"/>
  <c r="F10" i="51"/>
  <c r="G8" i="51"/>
  <c r="H8" i="51"/>
  <c r="I8" i="51"/>
  <c r="J8" i="51"/>
  <c r="K8" i="51"/>
  <c r="L8" i="51"/>
  <c r="M8" i="51"/>
  <c r="N8" i="51"/>
  <c r="O8" i="51"/>
  <c r="P8" i="51"/>
  <c r="F8" i="51"/>
  <c r="G15" i="51"/>
  <c r="H15" i="51"/>
  <c r="I15" i="51"/>
  <c r="J15" i="51"/>
  <c r="K15" i="51"/>
  <c r="L15" i="51"/>
  <c r="M15" i="51"/>
  <c r="N15" i="51"/>
  <c r="O15" i="51"/>
  <c r="P15" i="51"/>
  <c r="F15" i="51"/>
  <c r="G13" i="51"/>
  <c r="H13" i="51"/>
  <c r="I13" i="51"/>
  <c r="J13" i="51"/>
  <c r="K13" i="51"/>
  <c r="L13" i="51"/>
  <c r="M13" i="51"/>
  <c r="N13" i="51"/>
  <c r="O13" i="51"/>
  <c r="P13" i="51"/>
  <c r="F13" i="51"/>
  <c r="G11" i="51"/>
  <c r="H11" i="51"/>
  <c r="I11" i="51"/>
  <c r="J11" i="51"/>
  <c r="K11" i="51"/>
  <c r="L11" i="51"/>
  <c r="M11" i="51"/>
  <c r="N11" i="51"/>
  <c r="O11" i="51"/>
  <c r="P11" i="51"/>
  <c r="F11" i="51"/>
  <c r="G9" i="51"/>
  <c r="H9" i="51"/>
  <c r="I9" i="51"/>
  <c r="J9" i="51"/>
  <c r="K9" i="51"/>
  <c r="L9" i="51"/>
  <c r="M9" i="51"/>
  <c r="N9" i="51"/>
  <c r="O9" i="51"/>
  <c r="P9" i="51"/>
  <c r="F9" i="51"/>
  <c r="G7" i="51"/>
  <c r="H7" i="51"/>
  <c r="I7" i="51"/>
  <c r="J7" i="51"/>
  <c r="K7" i="51"/>
  <c r="L7" i="51"/>
  <c r="M7" i="51"/>
  <c r="N7" i="51"/>
  <c r="O7" i="51"/>
  <c r="P7" i="51"/>
  <c r="F7"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60" authorId="0" shapeId="0" xr:uid="{00000000-0006-0000-0800-000001000000}">
      <text>
        <r>
          <rPr>
            <b/>
            <sz val="9"/>
            <color indexed="81"/>
            <rFont val="Tahoma"/>
            <family val="2"/>
          </rPr>
          <t>Sven Teske:</t>
        </r>
        <r>
          <rPr>
            <sz val="9"/>
            <color indexed="81"/>
            <rFont val="Tahoma"/>
            <family val="2"/>
          </rPr>
          <t xml:space="preserve">
PJ divided by Mton =&gt; GJ/ton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60" authorId="0" shapeId="0" xr:uid="{00000000-0006-0000-0900-000001000000}">
      <text>
        <r>
          <rPr>
            <b/>
            <sz val="9"/>
            <color indexed="81"/>
            <rFont val="Tahoma"/>
            <family val="2"/>
          </rPr>
          <t>Sven Teske:</t>
        </r>
        <r>
          <rPr>
            <sz val="9"/>
            <color indexed="81"/>
            <rFont val="Tahoma"/>
            <family val="2"/>
          </rPr>
          <t xml:space="preserve">
PJ divided by Mton =&gt; GJ/ton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60" authorId="0" shapeId="0" xr:uid="{00000000-0006-0000-0A00-000001000000}">
      <text>
        <r>
          <rPr>
            <b/>
            <sz val="9"/>
            <color indexed="81"/>
            <rFont val="Tahoma"/>
            <family val="2"/>
          </rPr>
          <t>Sven Teske:</t>
        </r>
        <r>
          <rPr>
            <sz val="9"/>
            <color indexed="81"/>
            <rFont val="Tahoma"/>
            <family val="2"/>
          </rPr>
          <t xml:space="preserve">
PJ divided by Mton =&gt; GJ/ton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109" authorId="0" shapeId="0" xr:uid="{00000000-0006-0000-1700-000001000000}">
      <text>
        <r>
          <rPr>
            <b/>
            <sz val="9"/>
            <color indexed="81"/>
            <rFont val="Tahoma"/>
            <family val="2"/>
          </rPr>
          <t>Sven Teske:</t>
        </r>
        <r>
          <rPr>
            <sz val="9"/>
            <color indexed="81"/>
            <rFont val="Tahoma"/>
            <family val="2"/>
          </rPr>
          <t xml:space="preserve">
CHECK WITH DLR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109" authorId="0" shapeId="0" xr:uid="{00000000-0006-0000-1800-000001000000}">
      <text>
        <r>
          <rPr>
            <b/>
            <sz val="9"/>
            <color indexed="81"/>
            <rFont val="Tahoma"/>
            <family val="2"/>
          </rPr>
          <t>Sven Teske:</t>
        </r>
        <r>
          <rPr>
            <sz val="9"/>
            <color indexed="81"/>
            <rFont val="Tahoma"/>
            <family val="2"/>
          </rPr>
          <t xml:space="preserve">
CHECK WITH DLR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C109" authorId="0" shapeId="0" xr:uid="{00000000-0006-0000-1900-000001000000}">
      <text>
        <r>
          <rPr>
            <b/>
            <sz val="9"/>
            <color indexed="81"/>
            <rFont val="Tahoma"/>
            <family val="2"/>
          </rPr>
          <t>Sven Teske:</t>
        </r>
        <r>
          <rPr>
            <sz val="9"/>
            <color indexed="81"/>
            <rFont val="Tahoma"/>
            <family val="2"/>
          </rPr>
          <t xml:space="preserve">
CHECK WITH DLR</t>
        </r>
      </text>
    </comment>
  </commentList>
</comments>
</file>

<file path=xl/sharedStrings.xml><?xml version="1.0" encoding="utf-8"?>
<sst xmlns="http://schemas.openxmlformats.org/spreadsheetml/2006/main" count="15661" uniqueCount="1788">
  <si>
    <t>The 3 main Industry Categorization Systems: NACE,BICS, GICS</t>
  </si>
  <si>
    <t xml:space="preserve"> Industry Categorization used in the NZAOA analysis</t>
  </si>
  <si>
    <t xml:space="preserve">Financial Sector </t>
  </si>
  <si>
    <t>NACE</t>
  </si>
  <si>
    <t>BICS - Bloomberg</t>
  </si>
  <si>
    <t>GICS - S&amp;P and MSCI</t>
  </si>
  <si>
    <t>NZAOA-Sector</t>
  </si>
  <si>
    <t>Definition</t>
  </si>
  <si>
    <t>Scope - Analysis</t>
  </si>
  <si>
    <t>Definition Scope 1, 2 and 3 (hyperlink)</t>
  </si>
  <si>
    <t xml:space="preserve">Energy / Oil &amp; Gas </t>
  </si>
  <si>
    <t>B - Mining and quarrying</t>
  </si>
  <si>
    <t>1. Energy</t>
  </si>
  <si>
    <t>Energy / Oil &amp; Gas / Coal</t>
  </si>
  <si>
    <t>&gt; Extraction of oil oil</t>
  </si>
  <si>
    <r>
      <t>The</t>
    </r>
    <r>
      <rPr>
        <b/>
        <sz val="8"/>
        <color rgb="FF000000"/>
        <rFont val="Calibri Light"/>
        <family val="2"/>
      </rPr>
      <t xml:space="preserve"> Oil, Gas and Renewables</t>
    </r>
    <r>
      <rPr>
        <sz val="8"/>
        <color rgb="FF000000"/>
        <rFont val="Calibri Light"/>
        <family val="2"/>
      </rPr>
      <t xml:space="preserve"> sector covers the production of primary energy up to the transfer point for transport via pipeline, power plant of power grid:</t>
    </r>
  </si>
  <si>
    <r>
      <rPr>
        <b/>
        <sz val="8"/>
        <color rgb="FF000000"/>
        <rFont val="Calibri Light"/>
        <family val="2"/>
      </rPr>
      <t>Scope 1:</t>
    </r>
    <r>
      <rPr>
        <sz val="8"/>
        <color rgb="FF000000"/>
        <rFont val="Calibri Light"/>
        <family val="2"/>
      </rPr>
      <t xml:space="preserve">                                                                                                                                                                 Direct emissions related to extraction, mining and burning of fossils fuels. This analysis covers the two main GHG - CO</t>
    </r>
    <r>
      <rPr>
        <vertAlign val="subscript"/>
        <sz val="8"/>
        <color rgb="FF000000"/>
        <rFont val="Calibri Light"/>
        <family val="2"/>
      </rPr>
      <t>2</t>
    </r>
    <r>
      <rPr>
        <sz val="8"/>
        <color rgb="FF000000"/>
        <rFont val="Calibri Light"/>
        <family val="2"/>
      </rPr>
      <t xml:space="preserve"> and CH</t>
    </r>
    <r>
      <rPr>
        <vertAlign val="subscript"/>
        <sz val="8"/>
        <color rgb="FF000000"/>
        <rFont val="Calibri Light"/>
        <family val="2"/>
      </rPr>
      <t>4</t>
    </r>
    <r>
      <rPr>
        <sz val="8"/>
        <color rgb="FF000000"/>
        <rFont val="Calibri Light"/>
        <family val="2"/>
      </rPr>
      <t xml:space="preserve"> only.                                                                                                                                     For CO</t>
    </r>
    <r>
      <rPr>
        <vertAlign val="subscript"/>
        <sz val="8"/>
        <color rgb="FF000000"/>
        <rFont val="Calibri Light"/>
        <family val="2"/>
      </rPr>
      <t>2,</t>
    </r>
    <r>
      <rPr>
        <sz val="8"/>
        <color rgb="FF000000"/>
        <rFont val="Calibri Light"/>
        <family val="2"/>
      </rPr>
      <t xml:space="preserve"> the potential emission content of the produced primary energy is provided in order to take into account that the sector does not use energy itself, but extracts, mines and / or produces the energy to sell to customers.</t>
    </r>
  </si>
  <si>
    <t>Scope 1,2 and 3 includes the following GHG gases:</t>
  </si>
  <si>
    <t>B5 - Mining of coal and lignite</t>
  </si>
  <si>
    <t>1.1 Coal</t>
  </si>
  <si>
    <t>1.1 Oil, Gas &amp; Consumable Fuels</t>
  </si>
  <si>
    <t>&gt; Primary Energy Sector</t>
  </si>
  <si>
    <t>&gt; Extraction of gas</t>
  </si>
  <si>
    <t>&gt; oil</t>
  </si>
  <si>
    <t>Greenhouse Gas (GHG)</t>
  </si>
  <si>
    <t>Main source of emission (hyperlinks to IPCC reports)</t>
  </si>
  <si>
    <t>CO2 equivalent</t>
  </si>
  <si>
    <t>This analysis covers</t>
  </si>
  <si>
    <t>B6 - Extraction of crude petroleum and natural gas</t>
  </si>
  <si>
    <t>1.2 Oil &amp; Gas</t>
  </si>
  <si>
    <t>1.1.1 Integrated Oil &amp; Gas</t>
  </si>
  <si>
    <t>&gt; Mining coal</t>
  </si>
  <si>
    <t>&gt; gas</t>
  </si>
  <si>
    <r>
      <t>CO</t>
    </r>
    <r>
      <rPr>
        <vertAlign val="subscript"/>
        <sz val="8"/>
        <color rgb="FF00B050"/>
        <rFont val="Calibri Light"/>
        <family val="2"/>
      </rPr>
      <t>2</t>
    </r>
    <r>
      <rPr>
        <sz val="8"/>
        <color rgb="FF00B050"/>
        <rFont val="Calibri Light"/>
        <family val="2"/>
      </rPr>
      <t xml:space="preserve"> - Carbon dioxide</t>
    </r>
  </si>
  <si>
    <t>Energy industry / burning fossil fuels</t>
  </si>
  <si>
    <t>X</t>
  </si>
  <si>
    <t>1.3 Renewables</t>
  </si>
  <si>
    <t>1.1.2 Oil &amp; Gas Exploration &amp; Production</t>
  </si>
  <si>
    <t>&gt; Mining lignite</t>
  </si>
  <si>
    <t>&gt; coal / lignite</t>
  </si>
  <si>
    <r>
      <rPr>
        <b/>
        <sz val="8"/>
        <color rgb="FF000000"/>
        <rFont val="Calibri Light"/>
        <family val="2"/>
      </rPr>
      <t>Scope 2:</t>
    </r>
    <r>
      <rPr>
        <sz val="8"/>
        <color rgb="FF000000"/>
        <rFont val="Calibri Light"/>
        <family val="2"/>
      </rPr>
      <t xml:space="preserve">                                                                                                                                                               Indirect emissions from electricity used for the production of the sector core product. Calculation based on statistical information ('own consumption') of IEA Advanced Energy Balances.</t>
    </r>
  </si>
  <si>
    <r>
      <t>CH</t>
    </r>
    <r>
      <rPr>
        <vertAlign val="subscript"/>
        <sz val="8"/>
        <color rgb="FF00B050"/>
        <rFont val="Calibri Light"/>
        <family val="2"/>
      </rPr>
      <t>4</t>
    </r>
    <r>
      <rPr>
        <sz val="8"/>
        <color rgb="FF00B050"/>
        <rFont val="Calibri Light"/>
        <family val="2"/>
      </rPr>
      <t xml:space="preserve"> - Methane</t>
    </r>
  </si>
  <si>
    <t>Livestock, fertilizer and extraction/mining of fossil fuels</t>
  </si>
  <si>
    <t>1.1.3 Coal &amp; Consumable Fuels</t>
  </si>
  <si>
    <t>&gt; all renewable energies</t>
  </si>
  <si>
    <r>
      <t>N</t>
    </r>
    <r>
      <rPr>
        <vertAlign val="subscript"/>
        <sz val="8"/>
        <color theme="1"/>
        <rFont val="Calibri Light"/>
        <family val="2"/>
      </rPr>
      <t>2</t>
    </r>
    <r>
      <rPr>
        <sz val="8"/>
        <color theme="1"/>
        <rFont val="Calibri Light"/>
        <family val="2"/>
      </rPr>
      <t>O - Nitrous Oxide</t>
    </r>
  </si>
  <si>
    <t>Fertilizer / Agricultural sector</t>
  </si>
  <si>
    <t>HFCs - Hydrofluorocarbons</t>
  </si>
  <si>
    <t>Refrigerants / Production of refrigerants</t>
  </si>
  <si>
    <t>53 - 14,800</t>
  </si>
  <si>
    <r>
      <rPr>
        <sz val="8"/>
        <color rgb="FF000000"/>
        <rFont val="Calibri Light"/>
        <family val="2"/>
      </rPr>
      <t xml:space="preserve">The </t>
    </r>
    <r>
      <rPr>
        <b/>
        <sz val="8"/>
        <color rgb="FF000000"/>
        <rFont val="Calibri Light"/>
        <family val="2"/>
      </rPr>
      <t>Energy, Oil&amp;Gas and Coal sector</t>
    </r>
    <r>
      <rPr>
        <sz val="8"/>
        <color rgb="FF000000"/>
        <rFont val="Calibri Light"/>
        <family val="2"/>
      </rPr>
      <t xml:space="preserve"> ("Primary Energy") covers all activities required for the primary energy production of fuel and electricity</t>
    </r>
  </si>
  <si>
    <t>PFCs - Perfluorocarbons</t>
  </si>
  <si>
    <t>Primary aluminium production process</t>
  </si>
  <si>
    <t>7,390-12,200</t>
  </si>
  <si>
    <t>Utilities</t>
  </si>
  <si>
    <t>D - Electricity, gas, steam and air conditioning supply</t>
  </si>
  <si>
    <t>2. Utilities</t>
  </si>
  <si>
    <t>Operation &amp; Maintenance of</t>
  </si>
  <si>
    <r>
      <t xml:space="preserve">The </t>
    </r>
    <r>
      <rPr>
        <b/>
        <sz val="8"/>
        <color rgb="FF000000"/>
        <rFont val="Calibri Light"/>
        <family val="2"/>
      </rPr>
      <t xml:space="preserve">Utilities </t>
    </r>
    <r>
      <rPr>
        <sz val="8"/>
        <color rgb="FF000000"/>
        <rFont val="Calibri Light"/>
        <family val="2"/>
      </rPr>
      <t>sector covers the energy transport and the operation and maintenance of power/heat generating equipment and the transport infrastructure (grid- and pipe-bound infrastructure):</t>
    </r>
  </si>
  <si>
    <r>
      <rPr>
        <b/>
        <sz val="8"/>
        <color rgb="FF000000"/>
        <rFont val="Calibri Light"/>
        <family val="2"/>
      </rPr>
      <t>Scope 1:</t>
    </r>
    <r>
      <rPr>
        <sz val="8"/>
        <color rgb="FF000000"/>
        <rFont val="Calibri Light"/>
        <family val="2"/>
      </rPr>
      <t xml:space="preserve">                                                                                                                                                                 Direct emissions related to generation and transmission of electricity and the distribution of fossil and/or renewable gas. This analysis covers the two main GHG - CO</t>
    </r>
    <r>
      <rPr>
        <vertAlign val="subscript"/>
        <sz val="8"/>
        <color rgb="FF000000"/>
        <rFont val="Calibri Light"/>
        <family val="2"/>
      </rPr>
      <t>2</t>
    </r>
    <r>
      <rPr>
        <sz val="8"/>
        <color rgb="FF000000"/>
        <rFont val="Calibri Light"/>
        <family val="2"/>
      </rPr>
      <t xml:space="preserve"> and CH</t>
    </r>
    <r>
      <rPr>
        <vertAlign val="subscript"/>
        <sz val="8"/>
        <color rgb="FF000000"/>
        <rFont val="Calibri Light"/>
        <family val="2"/>
      </rPr>
      <t>4</t>
    </r>
    <r>
      <rPr>
        <sz val="8"/>
        <color rgb="FF000000"/>
        <rFont val="Calibri Light"/>
        <family val="2"/>
      </rPr>
      <t xml:space="preserve"> only.                                                                                                                                                                             For CO</t>
    </r>
    <r>
      <rPr>
        <vertAlign val="subscript"/>
        <sz val="8"/>
        <color rgb="FF000000"/>
        <rFont val="Calibri Light"/>
        <family val="2"/>
      </rPr>
      <t>2,</t>
    </r>
    <r>
      <rPr>
        <sz val="8"/>
        <color rgb="FF000000"/>
        <rFont val="Calibri Light"/>
        <family val="2"/>
      </rPr>
      <t xml:space="preserve"> the potential emission content of the produced electricity / transported gases is provided in order to take into account that the sector does not use energy itself, but provides energy services for energy consumers.     </t>
    </r>
  </si>
  <si>
    <t>SF6 - Sulphur Hexafluoride</t>
  </si>
  <si>
    <t xml:space="preserve">Electrical equipment </t>
  </si>
  <si>
    <t xml:space="preserve">Electric Generation &amp; Distribution </t>
  </si>
  <si>
    <t xml:space="preserve">D35.1 - Electric power generation, transmission </t>
  </si>
  <si>
    <t>2.1 Electric</t>
  </si>
  <si>
    <t>2.1 Electric Utilities</t>
  </si>
  <si>
    <t>&gt; Energy Service Sector:</t>
  </si>
  <si>
    <t>&gt; power plants / co-generation plants</t>
  </si>
  <si>
    <t>NF3 - Nitrogen Trifluoride</t>
  </si>
  <si>
    <t>Chemical released in high-tech industries such as electronics</t>
  </si>
  <si>
    <t xml:space="preserve">              and distribution</t>
  </si>
  <si>
    <t>&gt; power grid (transmission to distribution)</t>
  </si>
  <si>
    <r>
      <rPr>
        <b/>
        <sz val="8"/>
        <color theme="1"/>
        <rFont val="Calibri Light"/>
        <family val="2"/>
      </rPr>
      <t>Scope 1</t>
    </r>
    <r>
      <rPr>
        <sz val="8"/>
        <color theme="1"/>
        <rFont val="Calibri Light"/>
        <family val="2"/>
      </rPr>
      <t xml:space="preserve"> – All Direct Emissions from the activities of an organisation or under their control. Including fuel combustion on site such as gas boilers, fleet vehicles and air-conditioning leaks.</t>
    </r>
  </si>
  <si>
    <t>Gas distribution</t>
  </si>
  <si>
    <t>2.1.1 Distribution</t>
  </si>
  <si>
    <t>2.2 Gas Utilities</t>
  </si>
  <si>
    <t>&gt; energy service infrastructure e.g. smart grid and storage</t>
  </si>
  <si>
    <t>Utilities are energy services and link the production with the costumer</t>
  </si>
  <si>
    <t>2.1.2 Generation</t>
  </si>
  <si>
    <t>2.3 Multi-Utilities</t>
  </si>
  <si>
    <r>
      <rPr>
        <b/>
        <sz val="8"/>
        <color rgb="FF000000"/>
        <rFont val="Calibri Light"/>
        <family val="2"/>
      </rPr>
      <t>Scope 2:</t>
    </r>
    <r>
      <rPr>
        <sz val="8"/>
        <color rgb="FF000000"/>
        <rFont val="Calibri Light"/>
        <family val="2"/>
      </rPr>
      <t xml:space="preserve">                                                                                                                                                               Indirect emissions from electricity used for the production of the sector core product. Calculation based on statistical information for "self-consumption power plants and energy infrastructure",  IEA Advanced Energy Balances.</t>
    </r>
  </si>
  <si>
    <r>
      <rPr>
        <b/>
        <sz val="8"/>
        <color theme="1"/>
        <rFont val="Calibri Light"/>
        <family val="2"/>
      </rPr>
      <t xml:space="preserve">Limitations for this analysis: </t>
    </r>
    <r>
      <rPr>
        <sz val="8"/>
        <color theme="1"/>
        <rFont val="Calibri Light"/>
        <family val="2"/>
      </rPr>
      <t xml:space="preserve">Only sector specific emission - as opposed to company specific scope 1 emissions which would include e.g. the emissions of vehicles used by the analysed sector or subsector. These emission are  provided in the Transport Sector analysis.                              </t>
    </r>
  </si>
  <si>
    <t>2.2 Gas</t>
  </si>
  <si>
    <t>&gt; pipeline for gas transport</t>
  </si>
  <si>
    <t>2.2.1 Distribution</t>
  </si>
  <si>
    <r>
      <rPr>
        <sz val="8"/>
        <color rgb="FF000000"/>
        <rFont val="Calibri Light"/>
        <family val="2"/>
      </rPr>
      <t xml:space="preserve">The </t>
    </r>
    <r>
      <rPr>
        <b/>
        <sz val="8"/>
        <color rgb="FF000000"/>
        <rFont val="Calibri Light"/>
        <family val="2"/>
      </rPr>
      <t xml:space="preserve">Utility Sector </t>
    </r>
    <r>
      <rPr>
        <sz val="8"/>
        <color rgb="FF000000"/>
        <rFont val="Calibri Light"/>
        <family val="2"/>
      </rPr>
      <t xml:space="preserve">("Energy Services") connects the electricity and fuel gas production with the consumer. </t>
    </r>
  </si>
  <si>
    <r>
      <rPr>
        <b/>
        <sz val="8"/>
        <color theme="1"/>
        <rFont val="Calibri Light"/>
        <family val="2"/>
      </rPr>
      <t xml:space="preserve">Scope 2 </t>
    </r>
    <r>
      <rPr>
        <sz val="8"/>
        <color theme="1"/>
        <rFont val="Calibri Light"/>
        <family val="2"/>
      </rPr>
      <t>– Indirect Emissions from electricity purchased and used by the organisation. Emissions are created during the production of the energy and eventually used by the organisation.</t>
    </r>
  </si>
  <si>
    <t>Transport</t>
  </si>
  <si>
    <t>H - Transporting and storage</t>
  </si>
  <si>
    <t>4. Transportation</t>
  </si>
  <si>
    <t xml:space="preserve">Civil Aviation </t>
  </si>
  <si>
    <r>
      <rPr>
        <b/>
        <sz val="8"/>
        <color rgb="FF000000"/>
        <rFont val="Calibri Light"/>
        <family val="2"/>
      </rPr>
      <t>Scope 1:</t>
    </r>
    <r>
      <rPr>
        <sz val="8"/>
        <color rgb="FF000000"/>
        <rFont val="Calibri Light"/>
        <family val="2"/>
      </rPr>
      <t xml:space="preserve">                                                                                                                                                                 Direct emissions related to operation of vehicles, not the energy required to manufacture those vehicles as the data is not available (IEA statistics)                                                                                                                                                                              For CO</t>
    </r>
    <r>
      <rPr>
        <vertAlign val="subscript"/>
        <sz val="8"/>
        <color rgb="FF000000"/>
        <rFont val="Calibri Light"/>
        <family val="2"/>
      </rPr>
      <t>2,</t>
    </r>
    <r>
      <rPr>
        <sz val="8"/>
        <color rgb="FF000000"/>
        <rFont val="Calibri Light"/>
        <family val="2"/>
      </rPr>
      <t xml:space="preserve"> the potential emission content of the consumed transport  energy (electricity / fuels) is provided in order to take into account that the sector does not use the transport service itself, but provides transport services for  consumers.     </t>
    </r>
  </si>
  <si>
    <t>Airlines</t>
  </si>
  <si>
    <t>H50 - Water transport</t>
  </si>
  <si>
    <t>4.1 Airlines</t>
  </si>
  <si>
    <t>&gt; Transport Equipment &amp; Services:</t>
  </si>
  <si>
    <t xml:space="preserve">&gt; Passenger planes </t>
  </si>
  <si>
    <r>
      <t xml:space="preserve">The </t>
    </r>
    <r>
      <rPr>
        <b/>
        <sz val="8"/>
        <color rgb="FF000000"/>
        <rFont val="Calibri Light"/>
        <family val="2"/>
      </rPr>
      <t>Transport</t>
    </r>
    <r>
      <rPr>
        <sz val="8"/>
        <color rgb="FF000000"/>
        <rFont val="Calibri Light"/>
        <family val="2"/>
      </rPr>
      <t xml:space="preserve"> sector cover aviation, shipping and road transport. For each transport mode there are two main subsectors:  </t>
    </r>
  </si>
  <si>
    <t>Light and Heavy Road Transport</t>
  </si>
  <si>
    <t>H51 - Air transport</t>
  </si>
  <si>
    <t>4.2 Auto Manufacturers</t>
  </si>
  <si>
    <t>4.1.1 Airlines</t>
  </si>
  <si>
    <t>Civil Aviation</t>
  </si>
  <si>
    <t xml:space="preserve">&gt; Airline services/ air plane operation </t>
  </si>
  <si>
    <r>
      <rPr>
        <b/>
        <sz val="8"/>
        <color theme="1"/>
        <rFont val="Calibri Light"/>
        <family val="2"/>
      </rPr>
      <t>Limitations for this analysis:</t>
    </r>
    <r>
      <rPr>
        <sz val="8"/>
        <color theme="1"/>
        <rFont val="Calibri Light"/>
        <family val="2"/>
      </rPr>
      <t xml:space="preserve"> Due to data availability, the actual electricity demand is not reported for most of the industry sectors and/or subsectors. Therefore the scope 2 emissions focus on "own consumption" reported in the IEA statistic "Advanced World Energy Balances".</t>
    </r>
  </si>
  <si>
    <t>Shipping</t>
  </si>
  <si>
    <t>4.2.1 Auto-Cars/Light Trucks</t>
  </si>
  <si>
    <t>Road Transport</t>
  </si>
  <si>
    <t xml:space="preserve">1. Design, manufacturing and sales of planes, ships and road vehicles for transportation of passenger and fright. </t>
  </si>
  <si>
    <t>4.2.2 Auto-Med &amp;Heavy Duty Trucks</t>
  </si>
  <si>
    <t>4.2 Automobile Manufacturers</t>
  </si>
  <si>
    <t>&gt; Ships</t>
  </si>
  <si>
    <r>
      <rPr>
        <b/>
        <sz val="8"/>
        <color rgb="FF000000"/>
        <rFont val="Calibri Light"/>
        <family val="2"/>
      </rPr>
      <t>Scope 2:</t>
    </r>
    <r>
      <rPr>
        <sz val="8"/>
        <color rgb="FF000000"/>
        <rFont val="Calibri Light"/>
        <family val="2"/>
      </rPr>
      <t xml:space="preserve">                                                                                                                                                               Indirect emissions from electricity or electricity produced fuels (hydrogen, synthetic fuels) used for transportation services</t>
    </r>
  </si>
  <si>
    <t>C - Manufacturing</t>
  </si>
  <si>
    <t>4.3 Industrial</t>
  </si>
  <si>
    <t>4.3 Transportation Infrastructure</t>
  </si>
  <si>
    <t xml:space="preserve">&gt; shipping line services/ ship operation  </t>
  </si>
  <si>
    <t>2. Operation and maintenance of vehicles to provide transport services for passengers and fright.</t>
  </si>
  <si>
    <r>
      <rPr>
        <b/>
        <sz val="8"/>
        <color theme="1"/>
        <rFont val="Calibri Light"/>
        <family val="2"/>
      </rPr>
      <t>Scope 3</t>
    </r>
    <r>
      <rPr>
        <sz val="8"/>
        <color theme="1"/>
        <rFont val="Calibri Light"/>
        <family val="2"/>
      </rPr>
      <t xml:space="preserve"> – All Other Indirect Emissions from activities of the organisation, occurring from sources that they do not own or control. These are usually the greatest share of the carbon footprint, covering emissions associated with business travel, procurement, waste and water.</t>
    </r>
  </si>
  <si>
    <t>C29.1 - Manufacture of motor vehicles</t>
  </si>
  <si>
    <t>4.3.1 Shipbuilding</t>
  </si>
  <si>
    <t>4.3.1 Marine Ports &amp; Services</t>
  </si>
  <si>
    <t>C30.1 - Building of ships and boats</t>
  </si>
  <si>
    <t>4.3.2 Transport-Marine</t>
  </si>
  <si>
    <t>&gt; Light and heavy duty vehicles</t>
  </si>
  <si>
    <t xml:space="preserve">C30.3 - Manufacture of air and spacecraft </t>
  </si>
  <si>
    <t xml:space="preserve">&gt; car services/ car operation  </t>
  </si>
  <si>
    <t xml:space="preserve">              and related machinery</t>
  </si>
  <si>
    <t xml:space="preserve">&gt; truck/bus services/ truck/bus operation  </t>
  </si>
  <si>
    <r>
      <rPr>
        <b/>
        <sz val="8"/>
        <color theme="1"/>
        <rFont val="Calibri Light"/>
        <family val="2"/>
      </rPr>
      <t xml:space="preserve">Limitations for this analysis: </t>
    </r>
    <r>
      <rPr>
        <sz val="8"/>
        <color theme="1"/>
        <rFont val="Calibri Light"/>
        <family val="2"/>
      </rPr>
      <t>The project scope is limited to 5 industry sectors and two Greenhouse gases (CO</t>
    </r>
    <r>
      <rPr>
        <vertAlign val="subscript"/>
        <sz val="8"/>
        <color theme="1"/>
        <rFont val="Calibri Light"/>
        <family val="2"/>
      </rPr>
      <t>2</t>
    </r>
    <r>
      <rPr>
        <sz val="8"/>
        <color theme="1"/>
        <rFont val="Calibri Light"/>
        <family val="2"/>
      </rPr>
      <t xml:space="preserve"> and CH</t>
    </r>
    <r>
      <rPr>
        <vertAlign val="subscript"/>
        <sz val="8"/>
        <color theme="1"/>
        <rFont val="Calibri Light"/>
        <family val="2"/>
      </rPr>
      <t>4</t>
    </r>
    <r>
      <rPr>
        <sz val="8"/>
        <color theme="1"/>
        <rFont val="Calibri Light"/>
        <family val="2"/>
      </rPr>
      <t>). Therefore other indirect emissions for the analysed five sectors can not be provided. However, the analysed industries shall require compliance with a 1.5</t>
    </r>
    <r>
      <rPr>
        <sz val="8"/>
        <color theme="1"/>
        <rFont val="Calibri"/>
        <family val="2"/>
      </rPr>
      <t>˚</t>
    </r>
    <r>
      <rPr>
        <sz val="8"/>
        <color theme="1"/>
        <rFont val="Calibri Light"/>
        <family val="2"/>
      </rPr>
      <t>C pathways for all business partners.</t>
    </r>
  </si>
  <si>
    <r>
      <t xml:space="preserve">The </t>
    </r>
    <r>
      <rPr>
        <b/>
        <sz val="8"/>
        <color rgb="FF000000"/>
        <rFont val="Calibri Light"/>
        <family val="2"/>
      </rPr>
      <t>Transport Sector</t>
    </r>
    <r>
      <rPr>
        <sz val="8"/>
        <color rgb="FF000000"/>
        <rFont val="Calibri Light"/>
        <family val="2"/>
      </rPr>
      <t xml:space="preserve"> ("Transport Equipment &amp; Services") develops, manufactures and /or operates technical equipment to provide transport services in aviation, navigation and on roads (excluding rail)</t>
    </r>
  </si>
  <si>
    <t>Materials / Steel</t>
  </si>
  <si>
    <t>3. Basic Materials</t>
  </si>
  <si>
    <t>3. Materials</t>
  </si>
  <si>
    <t>Steel Manufacturing</t>
  </si>
  <si>
    <t xml:space="preserve">C24.1 - Manufacture of basic iron and steel and of </t>
  </si>
  <si>
    <t>3.1 Iron/Steel</t>
  </si>
  <si>
    <t>3.1 Metals &amp; Mining</t>
  </si>
  <si>
    <t>&gt; Mining iron ore</t>
  </si>
  <si>
    <r>
      <t xml:space="preserve">The </t>
    </r>
    <r>
      <rPr>
        <b/>
        <sz val="8"/>
        <color rgb="FF000000"/>
        <rFont val="Calibri Light"/>
        <family val="2"/>
      </rPr>
      <t>Materials / Steel</t>
    </r>
    <r>
      <rPr>
        <sz val="8"/>
        <color rgb="FF000000"/>
        <rFont val="Calibri Light"/>
        <family val="2"/>
      </rPr>
      <t xml:space="preserve"> sector covers the manucturing of steel. It does not include further processing of steel in e.g. the car or construction industry.</t>
    </r>
  </si>
  <si>
    <t xml:space="preserve">             ferro-alloys</t>
  </si>
  <si>
    <t>3.1.1 Diversified Metals &amp; Mining</t>
  </si>
  <si>
    <t>&gt; Primary steel processes</t>
  </si>
  <si>
    <t>The steel sector covers three subsectors:</t>
  </si>
  <si>
    <t xml:space="preserve">C24.2 - Manufacture of tubes, pipes, hollow profiles </t>
  </si>
  <si>
    <t>3.1.1 Metal-Iron</t>
  </si>
  <si>
    <t>3.1.1.1 Steel</t>
  </si>
  <si>
    <t xml:space="preserve">&gt; Manufacture of basic iron and steel </t>
  </si>
  <si>
    <t>1. Mining of iron ore</t>
  </si>
  <si>
    <t xml:space="preserve">              and related fittings, of steel</t>
  </si>
  <si>
    <t>2. Processing iron ore to primary steel</t>
  </si>
  <si>
    <t xml:space="preserve">C24.3 - Manufacture of other products of first </t>
  </si>
  <si>
    <t>3.1.2 Steel-Producers</t>
  </si>
  <si>
    <t>3. Production of secondary steel by using scrap / recycled primary steel</t>
  </si>
  <si>
    <t xml:space="preserve">              processing of steel</t>
  </si>
  <si>
    <r>
      <rPr>
        <sz val="8"/>
        <color rgb="FF000000"/>
        <rFont val="Calibri Light"/>
        <family val="2"/>
      </rPr>
      <t>The</t>
    </r>
    <r>
      <rPr>
        <b/>
        <sz val="8"/>
        <color rgb="FF000000"/>
        <rFont val="Calibri Light"/>
        <family val="2"/>
      </rPr>
      <t xml:space="preserve"> Materials: Steel Sector</t>
    </r>
    <r>
      <rPr>
        <sz val="8"/>
        <color rgb="FF000000"/>
        <rFont val="Calibri Light"/>
        <family val="2"/>
      </rPr>
      <t xml:space="preserve"> ("Steel") covers all activities required to produce steel: from mining iron ore to the final steel product. </t>
    </r>
  </si>
  <si>
    <t>Materials &amp; Cement</t>
  </si>
  <si>
    <t xml:space="preserve">Manufacturing of cement </t>
  </si>
  <si>
    <t>5. Industrial</t>
  </si>
  <si>
    <t>5. Materials</t>
  </si>
  <si>
    <t>&gt; Mining</t>
  </si>
  <si>
    <t>The Materials / Cement sector covers the manuction of cement It does not include further processing of cement in e.g. the construction industry.</t>
  </si>
  <si>
    <t>C23.5.1 - Manufacture of cement</t>
  </si>
  <si>
    <t>5.1 Building Materials</t>
  </si>
  <si>
    <t>5.1 Construction Materials</t>
  </si>
  <si>
    <t>&gt; Clinker</t>
  </si>
  <si>
    <t>1. Mining of Limestone and clay (= marl)</t>
  </si>
  <si>
    <t>5.2 Building Prod-Cement/Aggregated</t>
  </si>
  <si>
    <t>. Cement production</t>
  </si>
  <si>
    <t>2. Processing marl to clinker</t>
  </si>
  <si>
    <t>3. Production of cement</t>
  </si>
  <si>
    <r>
      <t xml:space="preserve">The </t>
    </r>
    <r>
      <rPr>
        <b/>
        <sz val="8"/>
        <color rgb="FF000000"/>
        <rFont val="Calibri Light"/>
        <family val="2"/>
      </rPr>
      <t xml:space="preserve">Material / Cement </t>
    </r>
    <r>
      <rPr>
        <sz val="8"/>
        <color rgb="FF000000"/>
        <rFont val="Calibri Light"/>
        <family val="2"/>
      </rPr>
      <t xml:space="preserve">sector  ("Cement") covers all activities required to produce cement: from mining limestone and clay to the final cement product. </t>
    </r>
  </si>
  <si>
    <t>Sector Transformation Pathway - to Net - Zero 2050</t>
  </si>
  <si>
    <t>Region:</t>
  </si>
  <si>
    <t>Scenario:</t>
  </si>
  <si>
    <t>GDP Projection</t>
  </si>
  <si>
    <r>
      <t>Dashboard: 1.5</t>
    </r>
    <r>
      <rPr>
        <sz val="20"/>
        <rFont val="Calibri"/>
        <family val="2"/>
      </rPr>
      <t>˚</t>
    </r>
    <r>
      <rPr>
        <sz val="20"/>
        <rFont val="Calibri Light"/>
        <family val="2"/>
      </rPr>
      <t xml:space="preserve">C OneEarth for NZAOA </t>
    </r>
  </si>
  <si>
    <t>OECD Europe</t>
  </si>
  <si>
    <t>Subsector</t>
  </si>
  <si>
    <t>Unit</t>
  </si>
  <si>
    <t>Base year</t>
  </si>
  <si>
    <t>[estimated]</t>
  </si>
  <si>
    <r>
      <t>[1.5</t>
    </r>
    <r>
      <rPr>
        <sz val="10"/>
        <rFont val="Calibri"/>
        <family val="2"/>
      </rPr>
      <t>˚</t>
    </r>
    <r>
      <rPr>
        <sz val="10"/>
        <rFont val="Calibri Light"/>
        <family val="2"/>
      </rPr>
      <t>C]</t>
    </r>
  </si>
  <si>
    <t>Projection</t>
  </si>
  <si>
    <t xml:space="preserve">Total Energy, Gas, Oil &amp; Coal Sector - </t>
  </si>
  <si>
    <t>x</t>
  </si>
  <si>
    <t>SCOPE 1</t>
  </si>
  <si>
    <t>2019 - estimated</t>
  </si>
  <si>
    <t>2020 - estimated</t>
  </si>
  <si>
    <t>2020 [1.5C]</t>
  </si>
  <si>
    <r>
      <t>Total CO</t>
    </r>
    <r>
      <rPr>
        <vertAlign val="subscript"/>
        <sz val="10"/>
        <rFont val="Calibri Light"/>
        <family val="2"/>
      </rPr>
      <t>2</t>
    </r>
    <r>
      <rPr>
        <sz val="10"/>
        <rFont val="Calibri Light"/>
        <family val="2"/>
      </rPr>
      <t xml:space="preserve"> Emissions </t>
    </r>
  </si>
  <si>
    <r>
      <t>[mio. t CO</t>
    </r>
    <r>
      <rPr>
        <vertAlign val="subscript"/>
        <sz val="10"/>
        <rFont val="Calibri Light"/>
        <family val="2"/>
      </rPr>
      <t>2</t>
    </r>
    <r>
      <rPr>
        <sz val="10"/>
        <rFont val="Calibri Light"/>
        <family val="2"/>
      </rPr>
      <t>/a]</t>
    </r>
  </si>
  <si>
    <t>Energy Sector</t>
  </si>
  <si>
    <t>Variation compared to 2019</t>
  </si>
  <si>
    <t>[%]</t>
  </si>
  <si>
    <t>Utility Sector</t>
  </si>
  <si>
    <r>
      <rPr>
        <b/>
        <sz val="10"/>
        <rFont val="Calibri Light"/>
        <family val="2"/>
      </rPr>
      <t>Energy Sector - Scope 1</t>
    </r>
    <r>
      <rPr>
        <sz val="10"/>
        <rFont val="Calibri Light"/>
        <family val="2"/>
      </rPr>
      <t>: Total CO</t>
    </r>
    <r>
      <rPr>
        <b/>
        <vertAlign val="subscript"/>
        <sz val="10"/>
        <rFont val="Calibri Light"/>
        <family val="2"/>
      </rPr>
      <t>2</t>
    </r>
    <r>
      <rPr>
        <b/>
        <sz val="10"/>
        <rFont val="Calibri Light"/>
        <family val="2"/>
      </rPr>
      <t xml:space="preserve"> </t>
    </r>
    <r>
      <rPr>
        <sz val="10"/>
        <rFont val="Calibri Light"/>
        <family val="2"/>
      </rPr>
      <t>equivalent</t>
    </r>
  </si>
  <si>
    <r>
      <t xml:space="preserve">[mio t </t>
    </r>
    <r>
      <rPr>
        <b/>
        <sz val="10"/>
        <rFont val="Calibri Light"/>
        <family val="2"/>
      </rPr>
      <t>CO</t>
    </r>
    <r>
      <rPr>
        <b/>
        <vertAlign val="subscript"/>
        <sz val="10"/>
        <rFont val="Calibri Light"/>
        <family val="2"/>
      </rPr>
      <t>2</t>
    </r>
    <r>
      <rPr>
        <b/>
        <sz val="10"/>
        <rFont val="Calibri Light"/>
        <family val="2"/>
      </rPr>
      <t>e</t>
    </r>
    <r>
      <rPr>
        <sz val="10"/>
        <rFont val="Calibri Light"/>
        <family val="2"/>
      </rPr>
      <t>]</t>
    </r>
  </si>
  <si>
    <t>Transport Sector</t>
  </si>
  <si>
    <t>Change to 2019</t>
  </si>
  <si>
    <t>Steel</t>
  </si>
  <si>
    <r>
      <rPr>
        <b/>
        <sz val="10"/>
        <rFont val="Calibri Light"/>
        <family val="2"/>
      </rPr>
      <t>Energy Sector - Scope 2:</t>
    </r>
    <r>
      <rPr>
        <sz val="10"/>
        <rFont val="Calibri Light"/>
        <family val="2"/>
      </rPr>
      <t xml:space="preserve"> Total CO</t>
    </r>
    <r>
      <rPr>
        <vertAlign val="subscript"/>
        <sz val="10"/>
        <rFont val="Calibri Light"/>
        <family val="2"/>
      </rPr>
      <t>2</t>
    </r>
    <r>
      <rPr>
        <sz val="10"/>
        <rFont val="Calibri Light"/>
        <family val="2"/>
      </rPr>
      <t xml:space="preserve"> equivalent</t>
    </r>
  </si>
  <si>
    <t>Cement</t>
  </si>
  <si>
    <t>Materials / Cement</t>
  </si>
  <si>
    <t>Total Energy Production</t>
  </si>
  <si>
    <t>[PJ/a]</t>
  </si>
  <si>
    <t>SCOPE 2</t>
  </si>
  <si>
    <t>Intensities</t>
  </si>
  <si>
    <r>
      <t>Sector CO</t>
    </r>
    <r>
      <rPr>
        <vertAlign val="subscript"/>
        <sz val="10"/>
        <rFont val="Calibri Light"/>
        <family val="2"/>
      </rPr>
      <t>2</t>
    </r>
    <r>
      <rPr>
        <sz val="10"/>
        <rFont val="Calibri Light"/>
        <family val="2"/>
      </rPr>
      <t xml:space="preserve"> Intensity </t>
    </r>
  </si>
  <si>
    <r>
      <t>[mio. t CO</t>
    </r>
    <r>
      <rPr>
        <vertAlign val="subscript"/>
        <sz val="10"/>
        <rFont val="Calibri Light"/>
        <family val="2"/>
      </rPr>
      <t>2</t>
    </r>
    <r>
      <rPr>
        <sz val="10"/>
        <rFont val="Calibri Light"/>
        <family val="2"/>
      </rPr>
      <t>/PJ]</t>
    </r>
  </si>
  <si>
    <r>
      <t xml:space="preserve">Sector </t>
    </r>
    <r>
      <rPr>
        <b/>
        <sz val="10"/>
        <rFont val="Calibri Light"/>
        <family val="2"/>
      </rPr>
      <t>CO</t>
    </r>
    <r>
      <rPr>
        <b/>
        <vertAlign val="subscript"/>
        <sz val="10"/>
        <rFont val="Calibri Light"/>
        <family val="2"/>
      </rPr>
      <t xml:space="preserve">2 </t>
    </r>
    <r>
      <rPr>
        <b/>
        <sz val="10"/>
        <rFont val="Calibri Light"/>
        <family val="2"/>
      </rPr>
      <t>equivalent</t>
    </r>
    <r>
      <rPr>
        <sz val="10"/>
        <rFont val="Calibri Light"/>
        <family val="2"/>
      </rPr>
      <t xml:space="preserve"> Intensity (CO</t>
    </r>
    <r>
      <rPr>
        <vertAlign val="subscript"/>
        <sz val="10"/>
        <rFont val="Calibri Light"/>
        <family val="2"/>
      </rPr>
      <t>2</t>
    </r>
    <r>
      <rPr>
        <sz val="10"/>
        <rFont val="Calibri Light"/>
        <family val="2"/>
      </rPr>
      <t xml:space="preserve"> + CH</t>
    </r>
    <r>
      <rPr>
        <vertAlign val="subscript"/>
        <sz val="10"/>
        <rFont val="Calibri Light"/>
        <family val="2"/>
      </rPr>
      <t>4</t>
    </r>
    <r>
      <rPr>
        <sz val="10"/>
        <rFont val="Calibri Light"/>
        <family val="2"/>
      </rPr>
      <t>)</t>
    </r>
  </si>
  <si>
    <t>Regional Energy Intensity</t>
  </si>
  <si>
    <t>[PJ/$GDP]</t>
  </si>
  <si>
    <t>Total Utilities Sector</t>
  </si>
  <si>
    <r>
      <t xml:space="preserve">Utilities - Scope 1: </t>
    </r>
    <r>
      <rPr>
        <sz val="10"/>
        <rFont val="Calibri Light"/>
        <family val="2"/>
      </rPr>
      <t>Total CO</t>
    </r>
    <r>
      <rPr>
        <vertAlign val="subscript"/>
        <sz val="10"/>
        <rFont val="Calibri Light"/>
        <family val="2"/>
      </rPr>
      <t>2</t>
    </r>
    <r>
      <rPr>
        <sz val="10"/>
        <rFont val="Calibri Light"/>
        <family val="2"/>
      </rPr>
      <t xml:space="preserve"> equivalent</t>
    </r>
  </si>
  <si>
    <r>
      <t>Utilities - Scope 2:</t>
    </r>
    <r>
      <rPr>
        <sz val="10"/>
        <rFont val="Calibri Light"/>
        <family val="2"/>
      </rPr>
      <t xml:space="preserve"> Total CO</t>
    </r>
    <r>
      <rPr>
        <vertAlign val="subscript"/>
        <sz val="10"/>
        <rFont val="Calibri Light"/>
        <family val="2"/>
      </rPr>
      <t xml:space="preserve">2 </t>
    </r>
    <r>
      <rPr>
        <sz val="10"/>
        <rFont val="Calibri Light"/>
        <family val="2"/>
      </rPr>
      <t>equivalent</t>
    </r>
  </si>
  <si>
    <r>
      <t xml:space="preserve"> Sector CO</t>
    </r>
    <r>
      <rPr>
        <vertAlign val="subscript"/>
        <sz val="10"/>
        <rFont val="Calibri Light"/>
        <family val="2"/>
      </rPr>
      <t>2</t>
    </r>
    <r>
      <rPr>
        <sz val="10"/>
        <rFont val="Calibri Light"/>
        <family val="2"/>
      </rPr>
      <t xml:space="preserve"> Intensity </t>
    </r>
  </si>
  <si>
    <r>
      <t>Sector</t>
    </r>
    <r>
      <rPr>
        <b/>
        <sz val="10"/>
        <rFont val="Calibri Light"/>
        <family val="2"/>
      </rPr>
      <t xml:space="preserve"> CO</t>
    </r>
    <r>
      <rPr>
        <b/>
        <vertAlign val="subscript"/>
        <sz val="10"/>
        <rFont val="Calibri Light"/>
        <family val="2"/>
      </rPr>
      <t>2</t>
    </r>
    <r>
      <rPr>
        <b/>
        <sz val="10"/>
        <rFont val="Calibri Light"/>
        <family val="2"/>
      </rPr>
      <t xml:space="preserve"> equivalent </t>
    </r>
    <r>
      <rPr>
        <sz val="10"/>
        <rFont val="Calibri Light"/>
        <family val="2"/>
      </rPr>
      <t>Intensity (CO</t>
    </r>
    <r>
      <rPr>
        <vertAlign val="subscript"/>
        <sz val="10"/>
        <rFont val="Calibri Light"/>
        <family val="2"/>
      </rPr>
      <t>2</t>
    </r>
    <r>
      <rPr>
        <sz val="10"/>
        <rFont val="Calibri Light"/>
        <family val="2"/>
      </rPr>
      <t xml:space="preserve"> + CH</t>
    </r>
    <r>
      <rPr>
        <vertAlign val="subscript"/>
        <sz val="10"/>
        <rFont val="Calibri Light"/>
        <family val="2"/>
      </rPr>
      <t>4</t>
    </r>
    <r>
      <rPr>
        <sz val="10"/>
        <rFont val="Calibri Light"/>
        <family val="2"/>
      </rPr>
      <t>)</t>
    </r>
  </si>
  <si>
    <r>
      <t xml:space="preserve">[mio. t </t>
    </r>
    <r>
      <rPr>
        <b/>
        <sz val="10"/>
        <rFont val="Calibri Light"/>
        <family val="2"/>
      </rPr>
      <t>CO</t>
    </r>
    <r>
      <rPr>
        <b/>
        <vertAlign val="subscript"/>
        <sz val="10"/>
        <rFont val="Calibri Light"/>
        <family val="2"/>
      </rPr>
      <t>2e</t>
    </r>
    <r>
      <rPr>
        <sz val="10"/>
        <rFont val="Calibri Light"/>
        <family val="2"/>
      </rPr>
      <t>/PJ]</t>
    </r>
  </si>
  <si>
    <t>Total Transport Sector</t>
  </si>
  <si>
    <r>
      <t xml:space="preserve">Transport - Scope 1: </t>
    </r>
    <r>
      <rPr>
        <sz val="10"/>
        <rFont val="Calibri Light"/>
        <family val="2"/>
      </rPr>
      <t>Total CO</t>
    </r>
    <r>
      <rPr>
        <vertAlign val="subscript"/>
        <sz val="10"/>
        <rFont val="Calibri Light"/>
        <family val="2"/>
      </rPr>
      <t>2</t>
    </r>
    <r>
      <rPr>
        <sz val="10"/>
        <rFont val="Calibri Light"/>
        <family val="2"/>
      </rPr>
      <t xml:space="preserve"> equivalent</t>
    </r>
  </si>
  <si>
    <r>
      <t>Transport - Scope 2:</t>
    </r>
    <r>
      <rPr>
        <sz val="10"/>
        <rFont val="Calibri Light"/>
        <family val="2"/>
      </rPr>
      <t xml:space="preserve"> Total CO</t>
    </r>
    <r>
      <rPr>
        <vertAlign val="subscript"/>
        <sz val="10"/>
        <rFont val="Calibri Light"/>
        <family val="2"/>
      </rPr>
      <t xml:space="preserve">2 </t>
    </r>
    <r>
      <rPr>
        <sz val="10"/>
        <rFont val="Calibri Light"/>
        <family val="2"/>
      </rPr>
      <t>equivalent</t>
    </r>
  </si>
  <si>
    <t>Total Sector Energy Demand</t>
  </si>
  <si>
    <t>Coal</t>
  </si>
  <si>
    <t>Oil</t>
  </si>
  <si>
    <t>Gas</t>
  </si>
  <si>
    <t>Renewables (power)</t>
  </si>
  <si>
    <t>Carbon intensity</t>
  </si>
  <si>
    <t>coal</t>
  </si>
  <si>
    <t>oil</t>
  </si>
  <si>
    <t>gas</t>
  </si>
  <si>
    <t>renewables</t>
  </si>
  <si>
    <t>Electric - Vehicle</t>
  </si>
  <si>
    <t>Intensity: Electric Vehicle</t>
  </si>
  <si>
    <t>ICE - Diesel/OIL</t>
  </si>
  <si>
    <t>Intensity: ICE - Diesel/OIL</t>
  </si>
  <si>
    <t>Gas - Vehicle</t>
  </si>
  <si>
    <t>Intensity: Gas Vehicle</t>
  </si>
  <si>
    <t>Hybrid - Electricity</t>
  </si>
  <si>
    <t>Intensity: Hybrid-Electricity</t>
  </si>
  <si>
    <t>: ICE-BIO</t>
  </si>
  <si>
    <t>Intensity: ICE-BIO</t>
  </si>
  <si>
    <t>Share biofuel/synfuel vs. diesel</t>
  </si>
  <si>
    <t>Hydrogen - Vehicle</t>
  </si>
  <si>
    <t>Intensity: Hydrogen Vehicle</t>
  </si>
  <si>
    <t>Electric Vehicle</t>
  </si>
  <si>
    <t>Market share: Electric Vehicle</t>
  </si>
  <si>
    <t>ICE Diesel/OIL</t>
  </si>
  <si>
    <t>Market share: ICE-Diesel/OIL</t>
  </si>
  <si>
    <t>Total Materials / Steel</t>
  </si>
  <si>
    <t>Gas Vehicle</t>
  </si>
  <si>
    <t>Market share:  Gas Vehicle</t>
  </si>
  <si>
    <t>Scope 1: Total direct emissions in Carbon dioxide equivalent</t>
  </si>
  <si>
    <t>Hybrid Vehicle</t>
  </si>
  <si>
    <t>Market share: Hybrid Vehicle</t>
  </si>
  <si>
    <t>Hydrogen Vehicle</t>
  </si>
  <si>
    <t>Market share: Hydrogen Vehicle</t>
  </si>
  <si>
    <t>Scope 2: Electricity generation for steel production</t>
  </si>
  <si>
    <r>
      <t>Cumulative energy-related CO</t>
    </r>
    <r>
      <rPr>
        <vertAlign val="subscript"/>
        <sz val="12"/>
        <rFont val="Calibri Light"/>
        <family val="2"/>
      </rPr>
      <t>2</t>
    </r>
    <r>
      <rPr>
        <sz val="12"/>
        <rFont val="Calibri Light"/>
        <family val="2"/>
      </rPr>
      <t xml:space="preserve"> emissions [GtCO</t>
    </r>
    <r>
      <rPr>
        <vertAlign val="subscript"/>
        <sz val="12"/>
        <rFont val="Calibri Light"/>
        <family val="2"/>
      </rPr>
      <t>2</t>
    </r>
    <r>
      <rPr>
        <sz val="12"/>
        <rFont val="Calibri Light"/>
        <family val="2"/>
      </rPr>
      <t>]                                                                                                                                                                                                                                                                          Note (A): Energy Statistics and Financial Sectorial breakdowns differ - emissions therefore will not add up.</t>
    </r>
  </si>
  <si>
    <t>Global</t>
  </si>
  <si>
    <t>OECD North America</t>
  </si>
  <si>
    <t>Share global emissions</t>
  </si>
  <si>
    <t>Total Materials / Cement</t>
  </si>
  <si>
    <t>Sector</t>
  </si>
  <si>
    <t>2017-2030</t>
  </si>
  <si>
    <t>2017-2050</t>
  </si>
  <si>
    <t>Industry</t>
  </si>
  <si>
    <t>- Cement</t>
  </si>
  <si>
    <t>- Steel</t>
  </si>
  <si>
    <t>- Aviation</t>
  </si>
  <si>
    <t>- Navigation</t>
  </si>
  <si>
    <t>- Road</t>
  </si>
  <si>
    <t>Power</t>
  </si>
  <si>
    <t>- Utility</t>
  </si>
  <si>
    <t>- Energy Sector</t>
  </si>
  <si>
    <t>Buildings/other sectors</t>
  </si>
  <si>
    <t>other conversions</t>
  </si>
  <si>
    <t>Total actual CO2 emissions</t>
  </si>
  <si>
    <t>See (A)</t>
  </si>
  <si>
    <t>Total investment</t>
  </si>
  <si>
    <t>POWER</t>
  </si>
  <si>
    <t>Power &amp; CHP</t>
  </si>
  <si>
    <t>unit</t>
  </si>
  <si>
    <t>2021-2025</t>
  </si>
  <si>
    <t>2026-2030</t>
  </si>
  <si>
    <t>2031-2035</t>
  </si>
  <si>
    <t>2036-2040</t>
  </si>
  <si>
    <t>2041-2045</t>
  </si>
  <si>
    <t>2046-2050</t>
  </si>
  <si>
    <t>2021 - 2050</t>
  </si>
  <si>
    <t>1.5C pathway - total</t>
  </si>
  <si>
    <t>Investment cost - power generation (incl. CHP)</t>
  </si>
  <si>
    <t>billion €</t>
  </si>
  <si>
    <t>- fossil (power)</t>
  </si>
  <si>
    <t>- fossil (CHP )</t>
  </si>
  <si>
    <t>- public fossil (CHP )</t>
  </si>
  <si>
    <t>- industry fossil (CHP )</t>
  </si>
  <si>
    <t>- other sectors fossil (CHP )</t>
  </si>
  <si>
    <t>- nuclear</t>
  </si>
  <si>
    <t>- renewables (power)</t>
  </si>
  <si>
    <t>- renewables (CHP)</t>
  </si>
  <si>
    <t>- public renewable (CHP )</t>
  </si>
  <si>
    <t>- industry renewable (CHP )</t>
  </si>
  <si>
    <t>- other sectors renewables (CHP )</t>
  </si>
  <si>
    <t>Power (fossil &amp; renewables)</t>
  </si>
  <si>
    <t>- CHP (fossil + renewable)</t>
  </si>
  <si>
    <t>Annual investment (incl. CHP)</t>
  </si>
  <si>
    <t>billion €/a</t>
  </si>
  <si>
    <r>
      <t xml:space="preserve">Investment cost - power generation (incl. CHP) </t>
    </r>
    <r>
      <rPr>
        <b/>
        <sz val="10"/>
        <color rgb="FFFF0000"/>
        <rFont val="Calibri Light"/>
        <family val="2"/>
      </rPr>
      <t>RED ALL REFERENCE</t>
    </r>
  </si>
  <si>
    <r>
      <t>Investment cost - power generation (incl. CHP)</t>
    </r>
    <r>
      <rPr>
        <sz val="10"/>
        <rFont val="Calibri Light"/>
        <family val="2"/>
      </rPr>
      <t xml:space="preserve"> - 1.5</t>
    </r>
    <r>
      <rPr>
        <sz val="10"/>
        <rFont val="Calibri"/>
        <family val="2"/>
      </rPr>
      <t>˚</t>
    </r>
    <r>
      <rPr>
        <sz val="10"/>
        <rFont val="Calibri Light"/>
        <family val="2"/>
      </rPr>
      <t>C pathway</t>
    </r>
  </si>
  <si>
    <t>billion $</t>
  </si>
  <si>
    <t>Investment cost - power generation (incl. CHP) - IEA WEO 2017 Current Policy Scenario</t>
  </si>
  <si>
    <r>
      <t>Additional Investment Costs 1.5</t>
    </r>
    <r>
      <rPr>
        <b/>
        <sz val="10"/>
        <rFont val="Calibri"/>
        <family val="2"/>
      </rPr>
      <t>˚</t>
    </r>
    <r>
      <rPr>
        <b/>
        <sz val="10"/>
        <rFont val="Calibri Light"/>
        <family val="2"/>
      </rPr>
      <t>C pathway</t>
    </r>
  </si>
  <si>
    <t>billion $/a</t>
  </si>
  <si>
    <r>
      <rPr>
        <b/>
        <sz val="10"/>
        <rFont val="Calibri Light"/>
        <family val="2"/>
      </rPr>
      <t>Fossil Fuel Costs</t>
    </r>
    <r>
      <rPr>
        <sz val="10"/>
        <rFont val="Calibri Light"/>
        <family val="2"/>
      </rPr>
      <t>: Power (incl CHP) - 1.5</t>
    </r>
    <r>
      <rPr>
        <sz val="10"/>
        <rFont val="Calibri"/>
        <family val="2"/>
      </rPr>
      <t>˚</t>
    </r>
    <r>
      <rPr>
        <sz val="10"/>
        <rFont val="Calibri Light"/>
        <family val="2"/>
      </rPr>
      <t>C pathway</t>
    </r>
  </si>
  <si>
    <r>
      <rPr>
        <b/>
        <sz val="10"/>
        <rFont val="Calibri Light"/>
        <family val="2"/>
      </rPr>
      <t>Bio &amp; Synthetic Fuel Costs</t>
    </r>
    <r>
      <rPr>
        <sz val="10"/>
        <rFont val="Calibri Light"/>
        <family val="2"/>
      </rPr>
      <t>: Power (incl CHP) - 1.5</t>
    </r>
    <r>
      <rPr>
        <sz val="10"/>
        <rFont val="Calibri"/>
        <family val="2"/>
      </rPr>
      <t>˚</t>
    </r>
    <r>
      <rPr>
        <sz val="10"/>
        <rFont val="Calibri Light"/>
        <family val="2"/>
      </rPr>
      <t>C pathway</t>
    </r>
  </si>
  <si>
    <r>
      <rPr>
        <b/>
        <sz val="10"/>
        <rFont val="Calibri Light"/>
        <family val="2"/>
      </rPr>
      <t>Fossil Fuel Costs</t>
    </r>
    <r>
      <rPr>
        <sz val="10"/>
        <rFont val="Calibri Light"/>
        <family val="2"/>
      </rPr>
      <t>: Power (incl. CHP) - IEA WEO 2017 Current Policy Scenario</t>
    </r>
  </si>
  <si>
    <r>
      <rPr>
        <b/>
        <sz val="10"/>
        <rFont val="Calibri Light"/>
        <family val="2"/>
      </rPr>
      <t xml:space="preserve">Bio and Synthetic Fuel Costs: </t>
    </r>
    <r>
      <rPr>
        <sz val="10"/>
        <rFont val="Calibri Light"/>
        <family val="2"/>
      </rPr>
      <t>Power (incl. CHP) - IEA WEO 2017 Current Policy Scenario</t>
    </r>
  </si>
  <si>
    <r>
      <rPr>
        <b/>
        <sz val="10"/>
        <rFont val="Calibri Light"/>
        <family val="2"/>
      </rPr>
      <t>Fuel costs savings: Power</t>
    </r>
    <r>
      <rPr>
        <sz val="10"/>
        <rFont val="Calibri Light"/>
        <family val="2"/>
      </rPr>
      <t xml:space="preserve"> - compared to IEA WEO 2017 Current Policy Scenario                                                                     5-year intervall</t>
    </r>
  </si>
  <si>
    <t>annual average</t>
  </si>
  <si>
    <t>HEAT</t>
  </si>
  <si>
    <t>Parameter</t>
  </si>
  <si>
    <t>2021-2050</t>
  </si>
  <si>
    <t>Investment cost - Renewable Heat Generation</t>
  </si>
  <si>
    <t>- heat pump</t>
  </si>
  <si>
    <t>- geothermal</t>
  </si>
  <si>
    <t>- solar thermal</t>
  </si>
  <si>
    <t>- biomass</t>
  </si>
  <si>
    <t>Annual Investment cost - Renewable Heat</t>
  </si>
  <si>
    <r>
      <t xml:space="preserve">Investment cost - Renewable Heat Generation </t>
    </r>
    <r>
      <rPr>
        <b/>
        <sz val="10"/>
        <color rgb="FFFF0000"/>
        <rFont val="Calibri Light"/>
        <family val="2"/>
      </rPr>
      <t>(RED is REFERENCE)</t>
    </r>
  </si>
  <si>
    <t>Heat (excl. CHP)</t>
  </si>
  <si>
    <t>Investment cost - Renewable Heat Generation 5-year intervall</t>
  </si>
  <si>
    <t>Investment cost - Renewable Heat - IEA WEO 2017 Current Policy Scenario</t>
  </si>
  <si>
    <r>
      <rPr>
        <b/>
        <sz val="10"/>
        <rFont val="Calibri Light"/>
        <family val="2"/>
      </rPr>
      <t>Fossil Fuel Cost:</t>
    </r>
    <r>
      <rPr>
        <sz val="10"/>
        <rFont val="Calibri Light"/>
        <family val="2"/>
      </rPr>
      <t xml:space="preserve"> Heat (excl. CHP) - 1.5</t>
    </r>
    <r>
      <rPr>
        <sz val="10"/>
        <rFont val="Calibri"/>
        <family val="2"/>
      </rPr>
      <t>˚</t>
    </r>
    <r>
      <rPr>
        <sz val="10"/>
        <rFont val="Calibri Light"/>
        <family val="2"/>
      </rPr>
      <t>C pathway</t>
    </r>
  </si>
  <si>
    <r>
      <rPr>
        <b/>
        <sz val="10"/>
        <rFont val="Calibri Light"/>
        <family val="2"/>
      </rPr>
      <t>Bio &amp; Synthetic Fuel Cost</t>
    </r>
    <r>
      <rPr>
        <sz val="10"/>
        <rFont val="Calibri Light"/>
        <family val="2"/>
      </rPr>
      <t>: Heat (excl. CHP) - 1.5</t>
    </r>
    <r>
      <rPr>
        <sz val="10"/>
        <rFont val="Calibri"/>
        <family val="2"/>
      </rPr>
      <t>˚</t>
    </r>
    <r>
      <rPr>
        <sz val="10"/>
        <rFont val="Calibri Light"/>
        <family val="2"/>
      </rPr>
      <t>C pathway</t>
    </r>
  </si>
  <si>
    <r>
      <rPr>
        <b/>
        <sz val="10"/>
        <rFont val="Calibri Light"/>
        <family val="2"/>
      </rPr>
      <t>Fossil Fuel Costs:</t>
    </r>
    <r>
      <rPr>
        <sz val="10"/>
        <rFont val="Calibri Light"/>
        <family val="2"/>
      </rPr>
      <t xml:space="preserve"> Heat (excl. CHP) - IEA WEO 2017 Current Policy Scenario</t>
    </r>
  </si>
  <si>
    <r>
      <rPr>
        <b/>
        <sz val="10"/>
        <rFont val="Calibri Light"/>
        <family val="2"/>
      </rPr>
      <t>Bio &amp; Synthetic Fuel Costs:</t>
    </r>
    <r>
      <rPr>
        <sz val="10"/>
        <rFont val="Calibri Light"/>
        <family val="2"/>
      </rPr>
      <t xml:space="preserve"> Heat (excl. CHP) - IEA WEO 2017 Current Policy Scenario</t>
    </r>
  </si>
  <si>
    <r>
      <rPr>
        <b/>
        <sz val="10"/>
        <rFont val="Calibri Light"/>
        <family val="2"/>
      </rPr>
      <t>Fuel costs savings: Heat</t>
    </r>
    <r>
      <rPr>
        <sz val="10"/>
        <rFont val="Calibri Light"/>
        <family val="2"/>
      </rPr>
      <t xml:space="preserve"> - compared to IEA WEO 2017 Current Policy Scenario                          5-year intervall</t>
    </r>
  </si>
  <si>
    <r>
      <rPr>
        <b/>
        <sz val="10"/>
        <rFont val="Calibri Light"/>
        <family val="2"/>
      </rPr>
      <t>FOSSIL</t>
    </r>
    <r>
      <rPr>
        <sz val="10"/>
        <rFont val="Calibri Light"/>
        <family val="2"/>
      </rPr>
      <t xml:space="preserve"> Fuel Cost Transport - 1.5</t>
    </r>
    <r>
      <rPr>
        <sz val="10"/>
        <rFont val="Calibri"/>
        <family val="2"/>
      </rPr>
      <t>˚</t>
    </r>
    <r>
      <rPr>
        <sz val="10"/>
        <rFont val="Calibri Light"/>
        <family val="2"/>
      </rPr>
      <t>C pathway</t>
    </r>
  </si>
  <si>
    <r>
      <rPr>
        <b/>
        <sz val="10"/>
        <rFont val="Calibri Light"/>
        <family val="2"/>
      </rPr>
      <t>FOSSIL</t>
    </r>
    <r>
      <rPr>
        <sz val="10"/>
        <rFont val="Calibri Light"/>
        <family val="2"/>
      </rPr>
      <t xml:space="preserve"> Fuel Costs Transport - IEA WEO 2017 Current Policy Scenario</t>
    </r>
  </si>
  <si>
    <r>
      <rPr>
        <b/>
        <sz val="10"/>
        <rFont val="Calibri Light"/>
        <family val="2"/>
      </rPr>
      <t>BIO</t>
    </r>
    <r>
      <rPr>
        <sz val="10"/>
        <rFont val="Calibri Light"/>
        <family val="2"/>
      </rPr>
      <t xml:space="preserve"> Fuel Cost Transport - 1.5</t>
    </r>
    <r>
      <rPr>
        <sz val="10"/>
        <rFont val="Calibri"/>
        <family val="2"/>
      </rPr>
      <t>˚</t>
    </r>
    <r>
      <rPr>
        <sz val="10"/>
        <rFont val="Calibri Light"/>
        <family val="2"/>
      </rPr>
      <t>C pathway</t>
    </r>
  </si>
  <si>
    <r>
      <rPr>
        <b/>
        <sz val="10"/>
        <rFont val="Calibri Light"/>
        <family val="2"/>
      </rPr>
      <t>BIO</t>
    </r>
    <r>
      <rPr>
        <sz val="10"/>
        <rFont val="Calibri Light"/>
        <family val="2"/>
      </rPr>
      <t xml:space="preserve"> Fuel Costs Transport - IEA WEO 2017 Current Policy Scenario</t>
    </r>
  </si>
  <si>
    <r>
      <rPr>
        <b/>
        <sz val="10"/>
        <rFont val="Calibri Light"/>
        <family val="2"/>
      </rPr>
      <t>SYNTHETIC/H</t>
    </r>
    <r>
      <rPr>
        <b/>
        <vertAlign val="subscript"/>
        <sz val="10"/>
        <rFont val="Calibri Light"/>
        <family val="2"/>
      </rPr>
      <t>2</t>
    </r>
    <r>
      <rPr>
        <sz val="10"/>
        <rFont val="Calibri Light"/>
        <family val="2"/>
      </rPr>
      <t xml:space="preserve"> Fuel Cost Transport - 1.5</t>
    </r>
    <r>
      <rPr>
        <sz val="10"/>
        <rFont val="Calibri"/>
        <family val="2"/>
      </rPr>
      <t>˚</t>
    </r>
    <r>
      <rPr>
        <sz val="10"/>
        <rFont val="Calibri Light"/>
        <family val="2"/>
      </rPr>
      <t>C pathway</t>
    </r>
  </si>
  <si>
    <r>
      <rPr>
        <b/>
        <sz val="10"/>
        <rFont val="Calibri Light"/>
        <family val="2"/>
      </rPr>
      <t>SYNTHETIC/H</t>
    </r>
    <r>
      <rPr>
        <b/>
        <vertAlign val="subscript"/>
        <sz val="10"/>
        <rFont val="Calibri Light"/>
        <family val="2"/>
      </rPr>
      <t>2</t>
    </r>
    <r>
      <rPr>
        <b/>
        <sz val="10"/>
        <rFont val="Calibri Light"/>
        <family val="2"/>
      </rPr>
      <t xml:space="preserve"> </t>
    </r>
    <r>
      <rPr>
        <sz val="10"/>
        <rFont val="Calibri Light"/>
        <family val="2"/>
      </rPr>
      <t>Fuel Costs Transport - IEA WEO 2017 Current Policy Scenario</t>
    </r>
  </si>
  <si>
    <r>
      <rPr>
        <b/>
        <sz val="10"/>
        <rFont val="Calibri Light"/>
        <family val="2"/>
      </rPr>
      <t xml:space="preserve">Fossil Fuel cost savings </t>
    </r>
    <r>
      <rPr>
        <sz val="10"/>
        <rFont val="Calibri Light"/>
        <family val="2"/>
      </rPr>
      <t>- compared to IEA WEO 2017 Current Policy Scenario</t>
    </r>
  </si>
  <si>
    <r>
      <rPr>
        <b/>
        <sz val="10"/>
        <rFont val="Calibri Light"/>
        <family val="2"/>
      </rPr>
      <t>Bio &amp; Syn cost delta</t>
    </r>
    <r>
      <rPr>
        <sz val="10"/>
        <rFont val="Calibri Light"/>
        <family val="2"/>
      </rPr>
      <t xml:space="preserve"> - compared to IEA WEO 2017 Current Policy Scenario</t>
    </r>
  </si>
  <si>
    <r>
      <rPr>
        <b/>
        <sz val="10"/>
        <rFont val="Calibri Light"/>
        <family val="2"/>
      </rPr>
      <t>Overall Cost</t>
    </r>
    <r>
      <rPr>
        <sz val="10"/>
        <rFont val="Calibri Light"/>
        <family val="2"/>
      </rPr>
      <t xml:space="preserve"> compared to IEA WEO 2017 Current Policy Scenario (negative value 1.5C pathways lower costs then IEA WEO Current Policy</t>
    </r>
  </si>
  <si>
    <t>Summary</t>
  </si>
  <si>
    <t>Energy Investments &amp; Fuel</t>
  </si>
  <si>
    <r>
      <rPr>
        <b/>
        <sz val="10"/>
        <rFont val="Calibri Light"/>
        <family val="2"/>
      </rPr>
      <t>Total Energy Investment</t>
    </r>
    <r>
      <rPr>
        <sz val="10"/>
        <rFont val="Calibri Light"/>
        <family val="2"/>
      </rPr>
      <t>: Power &amp; Heat - 5-year intervall</t>
    </r>
  </si>
  <si>
    <r>
      <rPr>
        <b/>
        <sz val="10"/>
        <rFont val="Calibri Light"/>
        <family val="2"/>
      </rPr>
      <t>Total Additional Energy Investment</t>
    </r>
    <r>
      <rPr>
        <sz val="10"/>
        <rFont val="Calibri Light"/>
        <family val="2"/>
      </rPr>
      <t>: - compared to IEA WEO 2017 Current Policy Scenario</t>
    </r>
  </si>
  <si>
    <r>
      <rPr>
        <b/>
        <sz val="10"/>
        <rFont val="Calibri Light"/>
        <family val="2"/>
      </rPr>
      <t xml:space="preserve">Total Fossil Fuel Costs: Power, Heat &amp; Transport </t>
    </r>
    <r>
      <rPr>
        <sz val="10"/>
        <rFont val="Calibri Light"/>
        <family val="2"/>
      </rPr>
      <t>- 5-year intervall</t>
    </r>
  </si>
  <si>
    <r>
      <rPr>
        <b/>
        <sz val="10"/>
        <rFont val="Calibri Light"/>
        <family val="2"/>
      </rPr>
      <t xml:space="preserve">Total Bio and Synthetic Fuel Costs: Power, Heat &amp; Transport </t>
    </r>
    <r>
      <rPr>
        <sz val="10"/>
        <rFont val="Calibri Light"/>
        <family val="2"/>
      </rPr>
      <t>- 5-year intervall</t>
    </r>
  </si>
  <si>
    <r>
      <rPr>
        <b/>
        <sz val="10"/>
        <rFont val="Calibri Light"/>
        <family val="2"/>
      </rPr>
      <t xml:space="preserve">Total Fuel Costs: Power, Heat &amp; Transport </t>
    </r>
    <r>
      <rPr>
        <sz val="10"/>
        <rFont val="Calibri Light"/>
        <family val="2"/>
      </rPr>
      <t>- 5-year intervall</t>
    </r>
  </si>
  <si>
    <t>Total Fuel Costs Savings - compared to IEA WEO 2017 Current Policy Scenario                                                                    5-year intervall</t>
  </si>
  <si>
    <r>
      <t>Additional Investment  versus Fuel Costs Savings 1.5</t>
    </r>
    <r>
      <rPr>
        <b/>
        <sz val="10"/>
        <rFont val="Calibri"/>
        <family val="2"/>
      </rPr>
      <t>˚</t>
    </r>
    <r>
      <rPr>
        <b/>
        <sz val="10"/>
        <rFont val="Calibri Light"/>
        <family val="2"/>
      </rPr>
      <t>C pathway</t>
    </r>
  </si>
  <si>
    <t>Average annual                        [billion $/a]</t>
  </si>
  <si>
    <t>Sectorial Investments</t>
  </si>
  <si>
    <t>Energy Sector - Scope 1 Investments</t>
  </si>
  <si>
    <t>[billion $/a]</t>
  </si>
  <si>
    <t>Energy Sector - weighted Investment (energy)</t>
  </si>
  <si>
    <t>Energy Sector - Scope 2 Investments</t>
  </si>
  <si>
    <t>Energy Sector - weighted Investment (power)</t>
  </si>
  <si>
    <t>Utility Sector - Scope 1 Investments</t>
  </si>
  <si>
    <t>Utility Sector - weighted Investment (energy)</t>
  </si>
  <si>
    <t>Utility Sector - Scope 2 Investments</t>
  </si>
  <si>
    <t>Utility Sector - weighted Investment (power)</t>
  </si>
  <si>
    <r>
      <t xml:space="preserve">Energy Sector - Scope 1 Investments </t>
    </r>
    <r>
      <rPr>
        <sz val="10"/>
        <rFont val="Calibri Light"/>
        <family val="2"/>
      </rPr>
      <t>(bio &amp; Synthetic fuels)</t>
    </r>
  </si>
  <si>
    <t>Transport Sector - weighted Investment (energy)</t>
  </si>
  <si>
    <r>
      <t>Energy Sector - Scope 2 Investments</t>
    </r>
    <r>
      <rPr>
        <sz val="10"/>
        <rFont val="Calibri Light"/>
        <family val="2"/>
      </rPr>
      <t xml:space="preserve"> (incl. electricity for synthetic fuels production)</t>
    </r>
  </si>
  <si>
    <t>Transport Sector - weighted Investment (power)</t>
  </si>
  <si>
    <t>Steel Sector - weighted Investment (energy)</t>
  </si>
  <si>
    <t>Steel Sector - weighted Investment (power)</t>
  </si>
  <si>
    <t>Cement Sector - weighted Investment (energy)</t>
  </si>
  <si>
    <t>Cement Sector - weighted Investment (power)</t>
  </si>
  <si>
    <r>
      <t>Weighted Investments Concept:                                                                                         I</t>
    </r>
    <r>
      <rPr>
        <sz val="10"/>
        <rFont val="Calibri Light"/>
        <family val="2"/>
      </rPr>
      <t xml:space="preserve">nvestment shares based on supplied/consumed energy by sector </t>
    </r>
  </si>
  <si>
    <t>Consumer</t>
  </si>
  <si>
    <t>Share</t>
  </si>
  <si>
    <t>Primary Consumer (= Industry)</t>
  </si>
  <si>
    <t>Secondary Consumer</t>
  </si>
  <si>
    <t>Primary Energy Supplier</t>
  </si>
  <si>
    <t xml:space="preserve">Steel </t>
  </si>
  <si>
    <t xml:space="preserve">Cement </t>
  </si>
  <si>
    <t>Private Households</t>
  </si>
  <si>
    <t>Secondary Energy Supplier</t>
  </si>
  <si>
    <t xml:space="preserve">Financial Sector: </t>
  </si>
  <si>
    <t>Remark</t>
  </si>
  <si>
    <t xml:space="preserve">Link </t>
  </si>
  <si>
    <t>DEMAND CEMENT</t>
  </si>
  <si>
    <r>
      <rPr>
        <b/>
        <sz val="10"/>
        <rFont val="Calibri Light"/>
        <family val="2"/>
      </rPr>
      <t>Cement</t>
    </r>
    <r>
      <rPr>
        <sz val="10"/>
        <rFont val="Calibri Light"/>
        <family val="2"/>
      </rPr>
      <t xml:space="preserve"> - production volume in mega tonnes per year</t>
    </r>
  </si>
  <si>
    <t>[Mt/a]</t>
  </si>
  <si>
    <t>IEA tracking</t>
  </si>
  <si>
    <t>https://www.iea.org/reports/cement</t>
  </si>
  <si>
    <t>Key Indicators: Minerals / Cement</t>
  </si>
  <si>
    <t>Cement - variation compared to 2019</t>
  </si>
  <si>
    <r>
      <rPr>
        <b/>
        <sz val="10"/>
        <rFont val="Calibri Light"/>
        <family val="2"/>
      </rPr>
      <t>Clinker</t>
    </r>
    <r>
      <rPr>
        <sz val="10"/>
        <rFont val="Calibri Light"/>
        <family val="2"/>
      </rPr>
      <t xml:space="preserve"> - production volume in mega tonnes per year</t>
    </r>
  </si>
  <si>
    <t>calculated with ratio see below</t>
  </si>
  <si>
    <t>Clinker - variation compared to 2019</t>
  </si>
  <si>
    <t>Product Demand</t>
  </si>
  <si>
    <t>PRODUCT PARAMETER</t>
  </si>
  <si>
    <r>
      <t xml:space="preserve">Thermal energy intensity - per ton of </t>
    </r>
    <r>
      <rPr>
        <b/>
        <sz val="10"/>
        <rFont val="Calibri Light"/>
        <family val="2"/>
      </rPr>
      <t>Clinker</t>
    </r>
  </si>
  <si>
    <r>
      <t>[</t>
    </r>
    <r>
      <rPr>
        <b/>
        <sz val="10"/>
        <color rgb="FFFF0000"/>
        <rFont val="Calibri Light"/>
        <family val="2"/>
      </rPr>
      <t>GJ</t>
    </r>
    <r>
      <rPr>
        <sz val="10"/>
        <rFont val="Calibri Light"/>
        <family val="2"/>
      </rPr>
      <t>/ton]</t>
    </r>
  </si>
  <si>
    <t>Thermal energy intensity - Clinker - variation compared to 2019</t>
  </si>
  <si>
    <t>Clinker</t>
  </si>
  <si>
    <r>
      <rPr>
        <b/>
        <sz val="10"/>
        <rFont val="Calibri Light"/>
        <family val="2"/>
      </rPr>
      <t>Cement</t>
    </r>
    <r>
      <rPr>
        <sz val="10"/>
        <rFont val="Calibri Light"/>
        <family val="2"/>
      </rPr>
      <t xml:space="preserve"> production - electricity intensity</t>
    </r>
  </si>
  <si>
    <t>[kWh/t]</t>
  </si>
  <si>
    <t>Clinker to Cement Ratio</t>
  </si>
  <si>
    <t>Cement production - electricity intensity  - variation compared to 2019</t>
  </si>
  <si>
    <r>
      <t xml:space="preserve">Thermal energy intensity - per ton of </t>
    </r>
    <r>
      <rPr>
        <b/>
        <sz val="10"/>
        <color rgb="FFFF0000"/>
        <rFont val="Calibri Light"/>
        <family val="2"/>
      </rPr>
      <t>Cement</t>
    </r>
  </si>
  <si>
    <t>ETC: Using IEA ETP 2017 - Beyond 2 Degrees Scenario. Energy Sources include: Coal, Oil, Natural Gas, Biomass, Waste. Electricity is excluded</t>
  </si>
  <si>
    <t>Thermal energy intensity - Cement - variation compared to 2019</t>
  </si>
  <si>
    <t>Product Parameter</t>
  </si>
  <si>
    <t>Thermal Intensity Cement</t>
  </si>
  <si>
    <t>ENERGY SUPPLY</t>
  </si>
  <si>
    <r>
      <t xml:space="preserve">Energy Demand - </t>
    </r>
    <r>
      <rPr>
        <b/>
        <sz val="10"/>
        <rFont val="Calibri Light"/>
        <family val="2"/>
      </rPr>
      <t>Clinker</t>
    </r>
    <r>
      <rPr>
        <sz val="10"/>
        <rFont val="Calibri Light"/>
        <family val="2"/>
      </rPr>
      <t xml:space="preserve"> production</t>
    </r>
  </si>
  <si>
    <t>Calculated with intensities - see assumptions below</t>
  </si>
  <si>
    <t>Thermal Intensity Clinker</t>
  </si>
  <si>
    <t>Energy Demand - Clinker - variation compared to 2019</t>
  </si>
  <si>
    <t>Electricity - Intensity: Cement</t>
  </si>
  <si>
    <r>
      <rPr>
        <b/>
        <sz val="10"/>
        <rFont val="Calibri Light"/>
        <family val="2"/>
      </rPr>
      <t>Energy</t>
    </r>
    <r>
      <rPr>
        <sz val="10"/>
        <rFont val="Calibri Light"/>
        <family val="2"/>
      </rPr>
      <t xml:space="preserve"> Demand - </t>
    </r>
    <r>
      <rPr>
        <b/>
        <sz val="10"/>
        <rFont val="Calibri Light"/>
        <family val="2"/>
      </rPr>
      <t xml:space="preserve">Cement </t>
    </r>
    <r>
      <rPr>
        <sz val="10"/>
        <rFont val="Calibri Light"/>
        <family val="2"/>
      </rPr>
      <t>production</t>
    </r>
  </si>
  <si>
    <t>IEA statistic : Cement, glass ceramic / calculated</t>
  </si>
  <si>
    <t>Energy Demand - Cement - variation compared to 2019</t>
  </si>
  <si>
    <r>
      <rPr>
        <b/>
        <sz val="10"/>
        <rFont val="Calibri Light"/>
        <family val="2"/>
      </rPr>
      <t>Electricity</t>
    </r>
    <r>
      <rPr>
        <sz val="10"/>
        <rFont val="Calibri Light"/>
        <family val="2"/>
      </rPr>
      <t xml:space="preserve"> Demand </t>
    </r>
    <r>
      <rPr>
        <b/>
        <sz val="10"/>
        <rFont val="Calibri Light"/>
        <family val="2"/>
      </rPr>
      <t>Cement</t>
    </r>
    <r>
      <rPr>
        <sz val="10"/>
        <rFont val="Calibri Light"/>
        <family val="2"/>
      </rPr>
      <t xml:space="preserve"> production</t>
    </r>
  </si>
  <si>
    <t>[TWh/a]</t>
  </si>
  <si>
    <t>Electricity Demand Cement production - variation compared to 2019</t>
  </si>
  <si>
    <r>
      <t>Specific Energy-Related CO</t>
    </r>
    <r>
      <rPr>
        <vertAlign val="subscript"/>
        <sz val="10"/>
        <rFont val="Calibri Light"/>
        <family val="2"/>
      </rPr>
      <t>2</t>
    </r>
    <r>
      <rPr>
        <sz val="10"/>
        <rFont val="Calibri Light"/>
        <family val="2"/>
      </rPr>
      <t xml:space="preserve"> emissions - Power -</t>
    </r>
  </si>
  <si>
    <t>Electricity Supply</t>
  </si>
  <si>
    <t>Specific Energy-Related CO2 emissions - Process Heat/thermal -</t>
  </si>
  <si>
    <r>
      <t>Specific CO</t>
    </r>
    <r>
      <rPr>
        <vertAlign val="subscript"/>
        <sz val="10"/>
        <rFont val="Calibri Light"/>
        <family val="2"/>
      </rPr>
      <t>2</t>
    </r>
    <r>
      <rPr>
        <sz val="10"/>
        <rFont val="Calibri Light"/>
        <family val="2"/>
      </rPr>
      <t xml:space="preserve"> emissions per kWh (according to scenario)</t>
    </r>
  </si>
  <si>
    <t>[gCO2/kWh]</t>
  </si>
  <si>
    <r>
      <t>1.5</t>
    </r>
    <r>
      <rPr>
        <sz val="10"/>
        <rFont val="Calibri"/>
        <family val="2"/>
      </rPr>
      <t>˚</t>
    </r>
    <r>
      <rPr>
        <sz val="10"/>
        <rFont val="Calibri Light"/>
        <family val="2"/>
      </rPr>
      <t>C scenario results</t>
    </r>
  </si>
  <si>
    <t>Specific Process-Related CO2 emissions</t>
  </si>
  <si>
    <t>Renewables share for Industry Sector (according to scenario)</t>
  </si>
  <si>
    <t>Industry Process Heat (incl. industry CHP) Supply</t>
  </si>
  <si>
    <t>1.5˚C scenario results</t>
  </si>
  <si>
    <t>Renewables</t>
  </si>
  <si>
    <t>Electricity for heat</t>
  </si>
  <si>
    <t>Heat (District)</t>
  </si>
  <si>
    <t>Hydrogen &amp; Synthetic fuels</t>
  </si>
  <si>
    <t>ENERGY RELATED         CO2-EMISSIONS</t>
  </si>
  <si>
    <r>
      <t>CO</t>
    </r>
    <r>
      <rPr>
        <b/>
        <vertAlign val="subscript"/>
        <sz val="10"/>
        <rFont val="Calibri Light"/>
        <family val="2"/>
      </rPr>
      <t xml:space="preserve">2 </t>
    </r>
    <r>
      <rPr>
        <b/>
        <sz val="10"/>
        <rFont val="Calibri Light"/>
        <family val="2"/>
      </rPr>
      <t>emissions</t>
    </r>
  </si>
  <si>
    <r>
      <t>CO</t>
    </r>
    <r>
      <rPr>
        <vertAlign val="subscript"/>
        <sz val="10"/>
        <rFont val="Calibri Light"/>
        <family val="2"/>
      </rPr>
      <t>2</t>
    </r>
    <r>
      <rPr>
        <sz val="10"/>
        <rFont val="Calibri Light"/>
        <family val="2"/>
      </rPr>
      <t xml:space="preserve"> emissions - power supply</t>
    </r>
  </si>
  <si>
    <t>Scope 1 &amp; 2</t>
  </si>
  <si>
    <t>Cement - Scope 1</t>
  </si>
  <si>
    <t>CO2 emissions - power - variation compared to 2019</t>
  </si>
  <si>
    <t>Cement - Scope 2</t>
  </si>
  <si>
    <r>
      <t>CO</t>
    </r>
    <r>
      <rPr>
        <vertAlign val="subscript"/>
        <sz val="10"/>
        <rFont val="Calibri Light"/>
        <family val="2"/>
      </rPr>
      <t>2</t>
    </r>
    <r>
      <rPr>
        <sz val="10"/>
        <rFont val="Calibri Light"/>
        <family val="2"/>
      </rPr>
      <t xml:space="preserve"> emissions - heat supply</t>
    </r>
  </si>
  <si>
    <t>CO2 emissions - heat - variation compared to 2019</t>
  </si>
  <si>
    <r>
      <t>CO</t>
    </r>
    <r>
      <rPr>
        <vertAlign val="subscript"/>
        <sz val="10"/>
        <rFont val="Calibri Light"/>
        <family val="2"/>
      </rPr>
      <t>2</t>
    </r>
    <r>
      <rPr>
        <sz val="10"/>
        <rFont val="Calibri Light"/>
        <family val="2"/>
      </rPr>
      <t xml:space="preserve"> emissions - total energy supply</t>
    </r>
  </si>
  <si>
    <t>CO2 emissions - energy supply - variation compared to 2019</t>
  </si>
  <si>
    <r>
      <t>CO</t>
    </r>
    <r>
      <rPr>
        <vertAlign val="subscript"/>
        <sz val="10"/>
        <rFont val="Calibri Light"/>
        <family val="2"/>
      </rPr>
      <t>2</t>
    </r>
    <r>
      <rPr>
        <sz val="10"/>
        <rFont val="Calibri Light"/>
        <family val="2"/>
      </rPr>
      <t xml:space="preserve"> emissions - </t>
    </r>
    <r>
      <rPr>
        <b/>
        <sz val="10"/>
        <rFont val="Calibri Light"/>
        <family val="2"/>
      </rPr>
      <t>Process related emissions</t>
    </r>
  </si>
  <si>
    <r>
      <t>[mio t CO</t>
    </r>
    <r>
      <rPr>
        <vertAlign val="subscript"/>
        <sz val="10"/>
        <rFont val="Calibri Light"/>
        <family val="2"/>
      </rPr>
      <t>2</t>
    </r>
    <r>
      <rPr>
        <sz val="10"/>
        <rFont val="Calibri Light"/>
        <family val="2"/>
      </rPr>
      <t xml:space="preserve"> equiv./a]</t>
    </r>
  </si>
  <si>
    <t>Total including process related in Europe around 150 mio ton according to ECOFYS (&gt;&gt;)</t>
  </si>
  <si>
    <t>https://publications.jrc.ec.europa.eu/repository/bitstream/JRC59826/reqno_jrc59826_as_published_jrc59826_jrc-2010-energy_efficiency_and_co2_emissions__prospective_scenarios_for_the_ce%5B1%5D.pdf</t>
  </si>
  <si>
    <r>
      <t xml:space="preserve">Scope 2: Emissions - </t>
    </r>
    <r>
      <rPr>
        <sz val="10"/>
        <rFont val="Calibri Light"/>
        <family val="2"/>
      </rPr>
      <t>Electricity generation for cement production</t>
    </r>
  </si>
  <si>
    <t>Energy related CO2 emissions only</t>
  </si>
  <si>
    <t>CO2 Emission reduction compared to 2019</t>
  </si>
  <si>
    <r>
      <t>specific</t>
    </r>
    <r>
      <rPr>
        <sz val="10"/>
        <color rgb="FFFF0000"/>
        <rFont val="Calibri Light"/>
        <family val="2"/>
      </rPr>
      <t xml:space="preserve"> ENERGY RELATED</t>
    </r>
    <r>
      <rPr>
        <sz val="10"/>
        <rFont val="Calibri Light"/>
        <family val="2"/>
      </rPr>
      <t xml:space="preserve"> CO</t>
    </r>
    <r>
      <rPr>
        <vertAlign val="subscript"/>
        <sz val="10"/>
        <rFont val="Calibri Light"/>
        <family val="2"/>
      </rPr>
      <t>2</t>
    </r>
    <r>
      <rPr>
        <sz val="10"/>
        <rFont val="Calibri Light"/>
        <family val="2"/>
      </rPr>
      <t xml:space="preserve"> emissions per ton of Clinker</t>
    </r>
  </si>
  <si>
    <r>
      <t>[tCO</t>
    </r>
    <r>
      <rPr>
        <vertAlign val="subscript"/>
        <sz val="10"/>
        <rFont val="Calibri Light"/>
        <family val="2"/>
      </rPr>
      <t>2</t>
    </r>
    <r>
      <rPr>
        <sz val="10"/>
        <rFont val="Calibri Light"/>
        <family val="2"/>
      </rPr>
      <t>/ton clinker]</t>
    </r>
  </si>
  <si>
    <t>Deviation  compared to 2019</t>
  </si>
  <si>
    <r>
      <t xml:space="preserve">specific </t>
    </r>
    <r>
      <rPr>
        <sz val="10"/>
        <color rgb="FFFF0000"/>
        <rFont val="Calibri Light"/>
        <family val="2"/>
      </rPr>
      <t>ENERGY RELATED</t>
    </r>
    <r>
      <rPr>
        <sz val="10"/>
        <rFont val="Calibri Light"/>
        <family val="2"/>
      </rPr>
      <t xml:space="preserve"> CO</t>
    </r>
    <r>
      <rPr>
        <vertAlign val="subscript"/>
        <sz val="10"/>
        <rFont val="Calibri Light"/>
        <family val="2"/>
      </rPr>
      <t>2</t>
    </r>
    <r>
      <rPr>
        <sz val="10"/>
        <rFont val="Calibri Light"/>
        <family val="2"/>
      </rPr>
      <t xml:space="preserve"> emissions per ton of Cement</t>
    </r>
  </si>
  <si>
    <r>
      <t>[tCO</t>
    </r>
    <r>
      <rPr>
        <vertAlign val="subscript"/>
        <sz val="10"/>
        <rFont val="Calibri Light"/>
        <family val="2"/>
      </rPr>
      <t>2</t>
    </r>
    <r>
      <rPr>
        <sz val="10"/>
        <rFont val="Calibri Light"/>
        <family val="2"/>
      </rPr>
      <t>/ton cement]</t>
    </r>
  </si>
  <si>
    <r>
      <t>IEA tracking: Direct CO</t>
    </r>
    <r>
      <rPr>
        <vertAlign val="subscript"/>
        <sz val="10"/>
        <rFont val="Calibri Light"/>
        <family val="2"/>
      </rPr>
      <t>2</t>
    </r>
    <r>
      <rPr>
        <sz val="10"/>
        <rFont val="Calibri Light"/>
        <family val="2"/>
      </rPr>
      <t xml:space="preserve"> intensity  Cement production - global average in 2018: </t>
    </r>
    <r>
      <rPr>
        <b/>
        <sz val="10"/>
        <rFont val="Calibri Light"/>
        <family val="2"/>
      </rPr>
      <t>0.54t CO</t>
    </r>
    <r>
      <rPr>
        <b/>
        <vertAlign val="subscript"/>
        <sz val="10"/>
        <rFont val="Calibri Light"/>
        <family val="2"/>
      </rPr>
      <t>2</t>
    </r>
    <r>
      <rPr>
        <b/>
        <sz val="10"/>
        <rFont val="Calibri Light"/>
        <family val="2"/>
      </rPr>
      <t>/ton cement</t>
    </r>
  </si>
  <si>
    <r>
      <t>specific CO</t>
    </r>
    <r>
      <rPr>
        <vertAlign val="subscript"/>
        <sz val="10"/>
        <rFont val="Calibri Light"/>
        <family val="2"/>
      </rPr>
      <t>2</t>
    </r>
    <r>
      <rPr>
        <sz val="10"/>
        <rFont val="Calibri Light"/>
        <family val="2"/>
      </rPr>
      <t xml:space="preserve"> emissions per ton of </t>
    </r>
    <r>
      <rPr>
        <b/>
        <sz val="10"/>
        <rFont val="Calibri Light"/>
        <family val="2"/>
      </rPr>
      <t xml:space="preserve">Cement </t>
    </r>
    <r>
      <rPr>
        <sz val="10"/>
        <rFont val="Calibri Light"/>
        <family val="2"/>
      </rPr>
      <t>(including process emissions)</t>
    </r>
  </si>
  <si>
    <t>Deviation due to process emission estimation (row 74)  - are there any other projections? IEA data does not add up to their value of 0.54 tCO2/ton</t>
  </si>
  <si>
    <t>Total Energy Demand</t>
  </si>
  <si>
    <t>Deviation Energy Demand compared to 2019</t>
  </si>
  <si>
    <r>
      <t>Product Energy Intensity</t>
    </r>
    <r>
      <rPr>
        <b/>
        <sz val="10"/>
        <rFont val="Calibri Light"/>
        <family val="2"/>
      </rPr>
      <t xml:space="preserve"> (thermal + electricity)</t>
    </r>
  </si>
  <si>
    <r>
      <t>[</t>
    </r>
    <r>
      <rPr>
        <sz val="10"/>
        <color rgb="FFFF0000"/>
        <rFont val="Calibri Light"/>
        <family val="2"/>
      </rPr>
      <t>GJ</t>
    </r>
    <r>
      <rPr>
        <sz val="10"/>
        <rFont val="Calibri Light"/>
        <family val="2"/>
      </rPr>
      <t>/ton cement]</t>
    </r>
  </si>
  <si>
    <t>Deviation compared to 2019</t>
  </si>
  <si>
    <t>Assumptions</t>
  </si>
  <si>
    <t>parameter</t>
  </si>
  <si>
    <t>[unit]</t>
  </si>
  <si>
    <t>2019                   [estimated]</t>
  </si>
  <si>
    <t>2020                   [estimated]</t>
  </si>
  <si>
    <r>
      <t>2020                   [1.5</t>
    </r>
    <r>
      <rPr>
        <sz val="10"/>
        <color theme="0"/>
        <rFont val="Calibri"/>
        <family val="2"/>
      </rPr>
      <t>˚</t>
    </r>
    <r>
      <rPr>
        <sz val="10"/>
        <color theme="0"/>
        <rFont val="Calibri Light"/>
        <family val="2"/>
      </rPr>
      <t>C]</t>
    </r>
  </si>
  <si>
    <t>Clinker to cement ratio</t>
  </si>
  <si>
    <t>IEA 2DS Low variability case</t>
  </si>
  <si>
    <t>IEA statistics: Non-metallic minerals: Cement share cement</t>
  </si>
  <si>
    <t>EU Cement Report page 28</t>
  </si>
  <si>
    <t>Global Cement production 2019 &amp; projection: IEA low variability Reference Technology Sc.</t>
  </si>
  <si>
    <r>
      <t xml:space="preserve">IEA low variability Reference Technology Sc. </t>
    </r>
    <r>
      <rPr>
        <sz val="10"/>
        <color rgb="FF0070C0"/>
        <rFont val="Calibri Light"/>
        <family val="2"/>
      </rPr>
      <t>(blue calculated)/</t>
    </r>
    <r>
      <rPr>
        <b/>
        <sz val="10"/>
        <rFont val="Calibri Light"/>
        <family val="2"/>
      </rPr>
      <t xml:space="preserve"> ETC values for 2030, 2040 and 2050</t>
    </r>
  </si>
  <si>
    <t>Energy Intensity Cement - Calculated</t>
  </si>
  <si>
    <t>Values for 2025 to 2050 from ETC using IEA ETP 2017 - Beyond 2 Degrees Scenario. Energy Sources include: Coal, Oil, Natural Gas, Biomass, Waste. Electricity is excluded</t>
  </si>
  <si>
    <t>Europe - Market share of global cement production (calculated for 2019 - assumed stable)</t>
  </si>
  <si>
    <t>Market share assumed stable 2019 to 2050</t>
  </si>
  <si>
    <r>
      <rPr>
        <b/>
        <sz val="10"/>
        <rFont val="Calibri Light"/>
        <family val="2"/>
      </rPr>
      <t>Thermal</t>
    </r>
    <r>
      <rPr>
        <sz val="10"/>
        <rFont val="Calibri Light"/>
        <family val="2"/>
      </rPr>
      <t xml:space="preserve"> Energy Intensity - </t>
    </r>
    <r>
      <rPr>
        <b/>
        <sz val="10"/>
        <rFont val="Calibri Light"/>
        <family val="2"/>
      </rPr>
      <t>Clinker</t>
    </r>
    <r>
      <rPr>
        <sz val="10"/>
        <rFont val="Calibri Light"/>
        <family val="2"/>
      </rPr>
      <t xml:space="preserve"> production</t>
    </r>
  </si>
  <si>
    <r>
      <t>[</t>
    </r>
    <r>
      <rPr>
        <b/>
        <sz val="10"/>
        <color rgb="FFFF0000"/>
        <rFont val="Calibri Light"/>
        <family val="2"/>
      </rPr>
      <t>GJ</t>
    </r>
    <r>
      <rPr>
        <sz val="10"/>
        <rFont val="Calibri Light"/>
        <family val="2"/>
      </rPr>
      <t>/t clinker]</t>
    </r>
  </si>
  <si>
    <t>IEA 2DS</t>
  </si>
  <si>
    <r>
      <t xml:space="preserve">Electricity intensity Cement production Status und IEA </t>
    </r>
    <r>
      <rPr>
        <b/>
        <sz val="10"/>
        <color rgb="FFFF0000"/>
        <rFont val="Calibri Light"/>
        <family val="2"/>
      </rPr>
      <t>ETP 2017 projection</t>
    </r>
  </si>
  <si>
    <t xml:space="preserve">ETC: Using IEA ETP 2017 - Beyond 2 Degrees Scenario. Conversion Rates:  Electricity share (of total energy demand) for cement production 12% (base year) in crease to 17% (2050) </t>
  </si>
  <si>
    <t>Calculated electricity share of total cement production</t>
  </si>
  <si>
    <t>Global Cement emissions (Process + energy use) -database-</t>
  </si>
  <si>
    <t>https://essd.copernicus.org/articles/11/1675/2019/ - The database results do not fit entirely with the calculated results. Many reasons possible: Estimated  volume European clinker production for base years, specific process emissions, clinker to cement ratio…</t>
  </si>
  <si>
    <t>Process emissions (calcination process)</t>
  </si>
  <si>
    <r>
      <t>[t CO</t>
    </r>
    <r>
      <rPr>
        <vertAlign val="subscript"/>
        <sz val="10"/>
        <rFont val="Calibri Light"/>
        <family val="2"/>
      </rPr>
      <t>2</t>
    </r>
    <r>
      <rPr>
        <sz val="10"/>
        <rFont val="Calibri Light"/>
        <family val="2"/>
      </rPr>
      <t>/ton Clinker)</t>
    </r>
  </si>
  <si>
    <t>Decreasing evenly from 0.479 to 0.24 t CO2/t cement- according to Technology Roadmap &gt;&gt;</t>
  </si>
  <si>
    <t xml:space="preserve"> file:///Users/150077/Downloads/TechnologyRoadmapLowCarbonTransitionintheCementIndustry.pdf</t>
  </si>
  <si>
    <t>Units</t>
  </si>
  <si>
    <t>acronym</t>
  </si>
  <si>
    <t xml:space="preserve">Conversion </t>
  </si>
  <si>
    <t>value</t>
  </si>
  <si>
    <t>to</t>
  </si>
  <si>
    <t>conversion factor</t>
  </si>
  <si>
    <t>remark/reference</t>
  </si>
  <si>
    <t>[PJ]</t>
  </si>
  <si>
    <t>&gt;&gt;&gt;</t>
  </si>
  <si>
    <t>[bn tons/a]</t>
  </si>
  <si>
    <t>&lt;&lt;&lt;</t>
  </si>
  <si>
    <t xml:space="preserve">Global CO2 Emissions Cement </t>
  </si>
  <si>
    <t>https://essd.copernicus.org/articles/11/1675/2019/</t>
  </si>
  <si>
    <t>China</t>
  </si>
  <si>
    <t>India</t>
  </si>
  <si>
    <t>[Mt CO2]</t>
  </si>
  <si>
    <t xml:space="preserve">STEEL DEMAND </t>
  </si>
  <si>
    <r>
      <t xml:space="preserve">Regional: </t>
    </r>
    <r>
      <rPr>
        <b/>
        <sz val="10"/>
        <rFont val="Calibri Light"/>
        <family val="2"/>
      </rPr>
      <t>Minning</t>
    </r>
    <r>
      <rPr>
        <sz val="10"/>
        <rFont val="Calibri Light"/>
        <family val="2"/>
      </rPr>
      <t xml:space="preserve"> iron ore - production volume in mega tonnes per year</t>
    </r>
  </si>
  <si>
    <t>Statista for 2017</t>
  </si>
  <si>
    <t>Key Indicators: Minerals / Steel</t>
  </si>
  <si>
    <t>Mining iron ore - variation compared to 2019</t>
  </si>
  <si>
    <r>
      <t xml:space="preserve">Energy Demand - </t>
    </r>
    <r>
      <rPr>
        <b/>
        <sz val="10"/>
        <rFont val="Calibri Light"/>
        <family val="2"/>
      </rPr>
      <t>Mining</t>
    </r>
    <r>
      <rPr>
        <sz val="10"/>
        <rFont val="Calibri Light"/>
        <family val="2"/>
      </rPr>
      <t xml:space="preserve"> iron ore</t>
    </r>
  </si>
  <si>
    <t>Energy Demand - Mining iron ore - variation compared to 2019</t>
  </si>
  <si>
    <t>2020 [1.6C]</t>
  </si>
  <si>
    <r>
      <t xml:space="preserve">Annual </t>
    </r>
    <r>
      <rPr>
        <b/>
        <sz val="10"/>
        <rFont val="Calibri Light"/>
        <family val="2"/>
      </rPr>
      <t>production</t>
    </r>
    <r>
      <rPr>
        <sz val="10"/>
        <rFont val="Calibri Light"/>
        <family val="2"/>
      </rPr>
      <t xml:space="preserve"> volume- Iron &amp; Steel Industry</t>
    </r>
  </si>
  <si>
    <t>World Steel Asso. / IEA projection (Europe + "other Europe)</t>
  </si>
  <si>
    <t>Iron Ore Mining</t>
  </si>
  <si>
    <t>Annual production volume- Iron &amp; Steel Industry - variation to 2019</t>
  </si>
  <si>
    <t>Steel Production</t>
  </si>
  <si>
    <r>
      <rPr>
        <b/>
        <sz val="10"/>
        <rFont val="Calibri Light"/>
        <family val="2"/>
      </rPr>
      <t>Primary</t>
    </r>
    <r>
      <rPr>
        <sz val="10"/>
        <rFont val="Calibri Light"/>
        <family val="2"/>
      </rPr>
      <t xml:space="preserve"> steel production - share on total production</t>
    </r>
  </si>
  <si>
    <t>Primary Steel Production</t>
  </si>
  <si>
    <r>
      <rPr>
        <b/>
        <sz val="10"/>
        <rFont val="Calibri Light"/>
        <family val="2"/>
      </rPr>
      <t>Secondary</t>
    </r>
    <r>
      <rPr>
        <sz val="10"/>
        <rFont val="Calibri Light"/>
        <family val="2"/>
      </rPr>
      <t>/scrap steel - share on total production</t>
    </r>
  </si>
  <si>
    <t>Secondary Steel Production</t>
  </si>
  <si>
    <t>Average Energy Intensity in  steel production</t>
  </si>
  <si>
    <t>IEA</t>
  </si>
  <si>
    <t>Energy Intensity - PRIMARY steel</t>
  </si>
  <si>
    <t>Data: ETC</t>
  </si>
  <si>
    <t>Energy Intensity - Primary -</t>
  </si>
  <si>
    <t>Energy Intensity - SECONDARY steel</t>
  </si>
  <si>
    <t>Data: ETC - Energy intensity includes higher electricity share</t>
  </si>
  <si>
    <t>Electricity - Intensity - Primary -</t>
  </si>
  <si>
    <t>Share of electricity in electricity in AVERAGE steel production</t>
  </si>
  <si>
    <t xml:space="preserve">Base: calculated from statistic </t>
  </si>
  <si>
    <t>Energy Intensity - Secondary -</t>
  </si>
  <si>
    <t>Share of electricity in electricity in PRIMARY steel production</t>
  </si>
  <si>
    <t>Electricity - Intensity - Secondary -</t>
  </si>
  <si>
    <t>Share of electricity in electricity in SECONDARY steel production</t>
  </si>
  <si>
    <t>Average Energy Intensity - Steel</t>
  </si>
  <si>
    <t>Energy demand - steel production</t>
  </si>
  <si>
    <r>
      <t xml:space="preserve">Total </t>
    </r>
    <r>
      <rPr>
        <sz val="10"/>
        <color rgb="FFFF0000"/>
        <rFont val="Calibri Light"/>
        <family val="2"/>
      </rPr>
      <t>Electricity</t>
    </r>
    <r>
      <rPr>
        <sz val="10"/>
        <rFont val="Calibri Light"/>
        <family val="2"/>
      </rPr>
      <t xml:space="preserve"> Demand - Iron &amp; Steel Industry</t>
    </r>
  </si>
  <si>
    <t>IEA Statistic (Base year) / Projection calculated with energy intensities, rates for used scrap steel and electricity share according to ETC</t>
  </si>
  <si>
    <t>IEA Statistic (Base year) / Projection calculated with energy intensities</t>
  </si>
  <si>
    <r>
      <t>Energy-Related CO</t>
    </r>
    <r>
      <rPr>
        <vertAlign val="subscript"/>
        <sz val="10"/>
        <rFont val="Calibri Light"/>
        <family val="2"/>
      </rPr>
      <t>2</t>
    </r>
    <r>
      <rPr>
        <sz val="10"/>
        <rFont val="Calibri Light"/>
        <family val="2"/>
      </rPr>
      <t xml:space="preserve"> emissions - Power -</t>
    </r>
  </si>
  <si>
    <r>
      <t xml:space="preserve">Electricity Demand - </t>
    </r>
    <r>
      <rPr>
        <b/>
        <sz val="10"/>
        <rFont val="Calibri Light"/>
        <family val="2"/>
      </rPr>
      <t>Primary Steel</t>
    </r>
  </si>
  <si>
    <t xml:space="preserve"> Projection calculated with energy intensities, rates for used scrap steel and electricity share according to ETC</t>
  </si>
  <si>
    <t>Energy-Related CO2 emissions - Process Heat/thermal -</t>
  </si>
  <si>
    <r>
      <t xml:space="preserve">Electricity Demand - </t>
    </r>
    <r>
      <rPr>
        <b/>
        <sz val="10"/>
        <rFont val="Calibri Light"/>
        <family val="2"/>
      </rPr>
      <t>Secondary Steel</t>
    </r>
  </si>
  <si>
    <t>Specific CO2 emissions - Electricity (according to scenario)</t>
  </si>
  <si>
    <t>[mio. t CO2/TWh]</t>
  </si>
  <si>
    <t>Renewables electricity share for Industry Sector (according to scenario)</t>
  </si>
  <si>
    <r>
      <t xml:space="preserve">Total </t>
    </r>
    <r>
      <rPr>
        <sz val="10"/>
        <color rgb="FFFF0000"/>
        <rFont val="Calibri Light"/>
        <family val="2"/>
      </rPr>
      <t>Process Heat</t>
    </r>
    <r>
      <rPr>
        <sz val="10"/>
        <rFont val="Calibri Light"/>
        <family val="2"/>
      </rPr>
      <t xml:space="preserve"> Demand - Iron &amp; Steel Industry</t>
    </r>
  </si>
  <si>
    <t>IEA Statistic (Base year) - FINAL ENERGY/ Projection calculated with energy intensities (in PRIMARY) assumed thermal efficiency of 60%</t>
  </si>
  <si>
    <r>
      <t xml:space="preserve">Process Heat Demand - </t>
    </r>
    <r>
      <rPr>
        <b/>
        <sz val="10"/>
        <rFont val="Calibri Light"/>
        <family val="2"/>
      </rPr>
      <t>Primary Steel</t>
    </r>
  </si>
  <si>
    <r>
      <t xml:space="preserve">Process Heaty Demand - </t>
    </r>
    <r>
      <rPr>
        <b/>
        <sz val="10"/>
        <rFont val="Calibri Light"/>
        <family val="2"/>
      </rPr>
      <t>Secondary Steel</t>
    </r>
  </si>
  <si>
    <t>Industry Process Heat (incl. industry CHP) for Cement production</t>
  </si>
  <si>
    <t>Iron &amp; Steel - Scope 1</t>
  </si>
  <si>
    <t>Iron &amp; Steel - Scope 2</t>
  </si>
  <si>
    <r>
      <t>CO</t>
    </r>
    <r>
      <rPr>
        <vertAlign val="subscript"/>
        <sz val="10"/>
        <rFont val="Calibri Light"/>
        <family val="2"/>
      </rPr>
      <t xml:space="preserve">2 </t>
    </r>
    <r>
      <rPr>
        <sz val="10"/>
        <rFont val="Calibri Light"/>
        <family val="2"/>
      </rPr>
      <t>emissions - power supply</t>
    </r>
  </si>
  <si>
    <r>
      <t>Calculated with specific carbon intensity per unit electricity according to 1.5</t>
    </r>
    <r>
      <rPr>
        <sz val="10"/>
        <rFont val="Calibri"/>
        <family val="2"/>
      </rPr>
      <t>˚</t>
    </r>
    <r>
      <rPr>
        <sz val="10"/>
        <rFont val="Calibri Light"/>
        <family val="2"/>
      </rPr>
      <t>C scenario results</t>
    </r>
  </si>
  <si>
    <r>
      <t>CO</t>
    </r>
    <r>
      <rPr>
        <vertAlign val="subscript"/>
        <sz val="10"/>
        <rFont val="Calibri Light"/>
        <family val="2"/>
      </rPr>
      <t xml:space="preserve">2 </t>
    </r>
    <r>
      <rPr>
        <sz val="10"/>
        <rFont val="Calibri Light"/>
        <family val="2"/>
      </rPr>
      <t>emissions - heat supply</t>
    </r>
  </si>
  <si>
    <t>Calculated with specific carbon intensity per unit heat according to 1.5˚C scenario results</t>
  </si>
  <si>
    <r>
      <t>CO</t>
    </r>
    <r>
      <rPr>
        <vertAlign val="subscript"/>
        <sz val="10"/>
        <rFont val="Calibri Light"/>
        <family val="2"/>
      </rPr>
      <t xml:space="preserve">2 </t>
    </r>
    <r>
      <rPr>
        <sz val="10"/>
        <rFont val="Calibri Light"/>
        <family val="2"/>
      </rPr>
      <t>emissions - total energy supply</t>
    </r>
  </si>
  <si>
    <t xml:space="preserve">Process related emissions </t>
  </si>
  <si>
    <t>Process related emissions   - variation compared to 2019</t>
  </si>
  <si>
    <t>MATERIALS / STEEL</t>
  </si>
  <si>
    <r>
      <rPr>
        <b/>
        <sz val="10"/>
        <rFont val="Calibri Light"/>
        <family val="2"/>
      </rPr>
      <t>Scope 1:</t>
    </r>
    <r>
      <rPr>
        <sz val="10"/>
        <rFont val="Calibri Light"/>
        <family val="2"/>
      </rPr>
      <t xml:space="preserve"> Total direct emissions in Carbon dioxide equivalent</t>
    </r>
  </si>
  <si>
    <r>
      <t xml:space="preserve">Scope 2: </t>
    </r>
    <r>
      <rPr>
        <sz val="10"/>
        <rFont val="Calibri Light"/>
        <family val="2"/>
      </rPr>
      <t xml:space="preserve">Electricity generation for steel production - emissions from electricity generation </t>
    </r>
  </si>
  <si>
    <t>[tCO2/ton steel]</t>
  </si>
  <si>
    <r>
      <t xml:space="preserve">Specific </t>
    </r>
    <r>
      <rPr>
        <sz val="10"/>
        <color rgb="FFFF0000"/>
        <rFont val="Calibri Light"/>
        <family val="2"/>
      </rPr>
      <t>ENERGY RELATED CO</t>
    </r>
    <r>
      <rPr>
        <vertAlign val="subscript"/>
        <sz val="10"/>
        <color rgb="FFFF0000"/>
        <rFont val="Calibri Light"/>
        <family val="2"/>
      </rPr>
      <t>2</t>
    </r>
    <r>
      <rPr>
        <sz val="10"/>
        <color rgb="FFFF0000"/>
        <rFont val="Calibri Light"/>
        <family val="2"/>
      </rPr>
      <t xml:space="preserve"> </t>
    </r>
    <r>
      <rPr>
        <sz val="10"/>
        <rFont val="Calibri Light"/>
        <family val="2"/>
      </rPr>
      <t>emissions per ton of steel</t>
    </r>
  </si>
  <si>
    <r>
      <t>2018: 1.85tCO</t>
    </r>
    <r>
      <rPr>
        <vertAlign val="subscript"/>
        <sz val="10"/>
        <rFont val="Calibri Light"/>
        <family val="2"/>
      </rPr>
      <t>2</t>
    </r>
    <r>
      <rPr>
        <sz val="10"/>
        <rFont val="Calibri Light"/>
        <family val="2"/>
      </rPr>
      <t>/ton - for whole process (https://www.mckinsey.com/industries/metals-and-mining/our-insights/decarbonization-challenge-for-steel#)</t>
    </r>
  </si>
  <si>
    <r>
      <t xml:space="preserve">Specific </t>
    </r>
    <r>
      <rPr>
        <sz val="10"/>
        <color rgb="FFFF0000"/>
        <rFont val="Calibri Light"/>
        <family val="2"/>
      </rPr>
      <t>PROCESS RELATED CO</t>
    </r>
    <r>
      <rPr>
        <vertAlign val="subscript"/>
        <sz val="10"/>
        <color rgb="FFFF0000"/>
        <rFont val="Calibri Light"/>
        <family val="2"/>
      </rPr>
      <t>2</t>
    </r>
    <r>
      <rPr>
        <sz val="10"/>
        <color rgb="FFFF0000"/>
        <rFont val="Calibri Light"/>
        <family val="2"/>
      </rPr>
      <t xml:space="preserve"> </t>
    </r>
    <r>
      <rPr>
        <sz val="10"/>
        <rFont val="Calibri Light"/>
        <family val="2"/>
      </rPr>
      <t>emissions per ton of steel</t>
    </r>
  </si>
  <si>
    <r>
      <t>Specific  CO</t>
    </r>
    <r>
      <rPr>
        <vertAlign val="subscript"/>
        <sz val="10"/>
        <rFont val="Calibri Light"/>
        <family val="2"/>
      </rPr>
      <t>2</t>
    </r>
    <r>
      <rPr>
        <sz val="10"/>
        <rFont val="Calibri Light"/>
        <family val="2"/>
      </rPr>
      <t xml:space="preserve"> emissions per ton of steel (energy + process)</t>
    </r>
  </si>
  <si>
    <t>Total Final Energy Demand</t>
  </si>
  <si>
    <t>Product Energy Intensity</t>
  </si>
  <si>
    <t>[GJ/ton steel]</t>
  </si>
  <si>
    <t>Iron ore mining</t>
  </si>
  <si>
    <t>share of iron ore mining of total mining activity in the region.</t>
  </si>
  <si>
    <t>IEA statistic only identifies mining energy demand</t>
  </si>
  <si>
    <t>Global Iron Ore Production - estimation based on steel growth projection</t>
  </si>
  <si>
    <t>https://www.statista.com/statistics/590289/global-production-of-iron-ore-by-region/</t>
  </si>
  <si>
    <t>Regional Iron Ore Production - estimation based on steel growth projection</t>
  </si>
  <si>
    <r>
      <rPr>
        <b/>
        <sz val="10"/>
        <rFont val="Calibri Light"/>
        <family val="2"/>
      </rPr>
      <t>Global:</t>
    </r>
    <r>
      <rPr>
        <sz val="10"/>
        <rFont val="Calibri Light"/>
        <family val="2"/>
      </rPr>
      <t xml:space="preserve"> Annual </t>
    </r>
    <r>
      <rPr>
        <b/>
        <sz val="10"/>
        <rFont val="Calibri Light"/>
        <family val="2"/>
      </rPr>
      <t>production</t>
    </r>
    <r>
      <rPr>
        <sz val="10"/>
        <rFont val="Calibri Light"/>
        <family val="2"/>
      </rPr>
      <t xml:space="preserve"> volume - Iron &amp; Steel Industry</t>
    </r>
  </si>
  <si>
    <t>Market data 2017 to 2019 and projection for 2020 (-3%): World Steel Association Projection, Projection:  steady growth to 2.7 Gt by 2050 &gt;Weighing regional scrap availability in global pathways for steel production processes, Maria Xylia et. al., Energy Efficiency (2018) 11:1135–1159; https://doi.org/10.1007/s12053-017-9583-7</t>
  </si>
  <si>
    <t>https://www.worldsteel.org/media-centre/press-releases/2020/Global-crude-steel-output-increases-by-3.4--in-2019.html</t>
  </si>
  <si>
    <r>
      <rPr>
        <b/>
        <sz val="10"/>
        <rFont val="Calibri Light"/>
        <family val="2"/>
      </rPr>
      <t>OECD Europe:</t>
    </r>
    <r>
      <rPr>
        <sz val="10"/>
        <rFont val="Calibri Light"/>
        <family val="2"/>
      </rPr>
      <t xml:space="preserve"> Annual </t>
    </r>
    <r>
      <rPr>
        <b/>
        <sz val="10"/>
        <rFont val="Calibri Light"/>
        <family val="2"/>
      </rPr>
      <t>production</t>
    </r>
    <r>
      <rPr>
        <sz val="10"/>
        <rFont val="Calibri Light"/>
        <family val="2"/>
      </rPr>
      <t xml:space="preserve"> volume- Iron &amp; Steel Industry</t>
    </r>
  </si>
  <si>
    <t>Base year World Steel Asso. / IEA  (Europe + "other Europe) - project calculated with global increase/decrease rates</t>
  </si>
  <si>
    <t>Calculated annual growth rate for global steel market</t>
  </si>
  <si>
    <t>[%/a]</t>
  </si>
  <si>
    <r>
      <rPr>
        <b/>
        <sz val="10"/>
        <rFont val="Calibri Light"/>
        <family val="2"/>
      </rPr>
      <t>Global:</t>
    </r>
    <r>
      <rPr>
        <sz val="10"/>
        <rFont val="Calibri Light"/>
        <family val="2"/>
      </rPr>
      <t xml:space="preserve"> Annual </t>
    </r>
    <r>
      <rPr>
        <b/>
        <sz val="10"/>
        <rFont val="Calibri Light"/>
        <family val="2"/>
      </rPr>
      <t>energy demand</t>
    </r>
    <r>
      <rPr>
        <sz val="10"/>
        <rFont val="Calibri Light"/>
        <family val="2"/>
      </rPr>
      <t xml:space="preserve"> - Iron &amp; Steel Industry</t>
    </r>
  </si>
  <si>
    <t>[EJ]</t>
  </si>
  <si>
    <t>IEA Tracking Process</t>
  </si>
  <si>
    <r>
      <rPr>
        <b/>
        <sz val="10"/>
        <rFont val="Calibri Light"/>
        <family val="2"/>
      </rPr>
      <t>Global:</t>
    </r>
    <r>
      <rPr>
        <sz val="10"/>
        <rFont val="Calibri Light"/>
        <family val="2"/>
      </rPr>
      <t xml:space="preserve"> Annual </t>
    </r>
    <r>
      <rPr>
        <b/>
        <sz val="10"/>
        <rFont val="Calibri Light"/>
        <family val="2"/>
      </rPr>
      <t>electricity demand</t>
    </r>
    <r>
      <rPr>
        <sz val="10"/>
        <rFont val="Calibri Light"/>
        <family val="2"/>
      </rPr>
      <t xml:space="preserve"> - Iron &amp; Steel Industry</t>
    </r>
  </si>
  <si>
    <r>
      <rPr>
        <b/>
        <sz val="10"/>
        <rFont val="Calibri Light"/>
        <family val="2"/>
      </rPr>
      <t xml:space="preserve">Europe: </t>
    </r>
    <r>
      <rPr>
        <sz val="10"/>
        <rFont val="Calibri Light"/>
        <family val="2"/>
      </rPr>
      <t xml:space="preserve"> Annual </t>
    </r>
    <r>
      <rPr>
        <b/>
        <sz val="10"/>
        <rFont val="Calibri Light"/>
        <family val="2"/>
      </rPr>
      <t>energy demand</t>
    </r>
    <r>
      <rPr>
        <sz val="10"/>
        <rFont val="Calibri Light"/>
        <family val="2"/>
      </rPr>
      <t xml:space="preserve"> - Iron &amp; Steel Industry</t>
    </r>
  </si>
  <si>
    <t>Calculated with EU market share - double check calculation results</t>
  </si>
  <si>
    <r>
      <rPr>
        <b/>
        <sz val="10"/>
        <rFont val="Calibri Light"/>
        <family val="2"/>
      </rPr>
      <t xml:space="preserve">Europe: </t>
    </r>
    <r>
      <rPr>
        <sz val="10"/>
        <rFont val="Calibri Light"/>
        <family val="2"/>
      </rPr>
      <t xml:space="preserve"> Annual </t>
    </r>
    <r>
      <rPr>
        <b/>
        <sz val="10"/>
        <rFont val="Calibri Light"/>
        <family val="2"/>
      </rPr>
      <t>electricity demand</t>
    </r>
    <r>
      <rPr>
        <sz val="10"/>
        <rFont val="Calibri Light"/>
        <family val="2"/>
      </rPr>
      <t xml:space="preserve"> - Iron &amp; Steel Industry</t>
    </r>
  </si>
  <si>
    <t>Market share of iron ore mining from overall regional mining</t>
  </si>
  <si>
    <t>Energy Intensity Iron Ore Mining</t>
  </si>
  <si>
    <t>[PJ/Mt]</t>
  </si>
  <si>
    <t>Calculated from IEA statistic</t>
  </si>
  <si>
    <r>
      <rPr>
        <b/>
        <sz val="10"/>
        <rFont val="Calibri Light"/>
        <family val="2"/>
      </rPr>
      <t>Global range:</t>
    </r>
    <r>
      <rPr>
        <sz val="10"/>
        <rFont val="Calibri Light"/>
        <family val="2"/>
      </rPr>
      <t xml:space="preserve"> Average Energy Intensity in PRIMARY steel production</t>
    </r>
  </si>
  <si>
    <t>[GJ/ton]</t>
  </si>
  <si>
    <t>(28-31 GJ/t)</t>
  </si>
  <si>
    <t xml:space="preserve">Xylia, M. et al. (2018) ‘Weighing regional scrap availability in global pathways for steel production processes’, Energy Efficiency. Energy Efficiency, 11(5), pp. 1135–1159. doi: 10.1007/s12053-017-9583-7.//Yellishetty, M., Mudd, G. M., &amp; Ranjith, P. G. (2011). The steel industry, abiotic resource depletion and life cycle assessment: A real or perceived issue? Journal of Cleaner Production, 19 (1), 78–90. https://doi.org/10.1016/j.jclepro.2010.08.020. </t>
  </si>
  <si>
    <r>
      <rPr>
        <b/>
        <sz val="10"/>
        <rFont val="Calibri Light"/>
        <family val="2"/>
      </rPr>
      <t>Global range:</t>
    </r>
    <r>
      <rPr>
        <sz val="10"/>
        <rFont val="Calibri Light"/>
        <family val="2"/>
      </rPr>
      <t xml:space="preserve"> Average Energy Intensity in Secondary steel production</t>
    </r>
  </si>
  <si>
    <t>(9-12.5 GJ/t)</t>
  </si>
  <si>
    <r>
      <rPr>
        <b/>
        <sz val="10"/>
        <rFont val="Calibri Light"/>
        <family val="2"/>
      </rPr>
      <t>Europe:</t>
    </r>
    <r>
      <rPr>
        <sz val="10"/>
        <rFont val="Calibri Light"/>
        <family val="2"/>
      </rPr>
      <t xml:space="preserve"> Average Energy Intensity in  steel production</t>
    </r>
  </si>
  <si>
    <t>IEA (for base year)  - projection calculated with energy intensity and share primary/secondary steel</t>
  </si>
  <si>
    <r>
      <rPr>
        <b/>
        <sz val="10"/>
        <rFont val="Calibri Light"/>
        <family val="2"/>
      </rPr>
      <t>Europe:</t>
    </r>
    <r>
      <rPr>
        <sz val="10"/>
        <rFont val="Calibri Light"/>
        <family val="2"/>
      </rPr>
      <t xml:space="preserve"> Average Energy Intensity in PRIMARY steel production</t>
    </r>
  </si>
  <si>
    <t>ETC: Energy intensity in integrated mills (BOF)</t>
  </si>
  <si>
    <t>https://www.energy.gov/sites/prod/files/2015/08/f26/iron_and_steel_bandwidth_report_0.pdf</t>
  </si>
  <si>
    <r>
      <rPr>
        <b/>
        <sz val="10"/>
        <rFont val="Calibri Light"/>
        <family val="2"/>
      </rPr>
      <t xml:space="preserve">Europe: </t>
    </r>
    <r>
      <rPr>
        <sz val="10"/>
        <rFont val="Calibri Light"/>
        <family val="2"/>
      </rPr>
      <t>Average Energy Intensity in Secondary steel production</t>
    </r>
  </si>
  <si>
    <t>ETCEnergy intensity in mini  mills (EAF) in the US - 2010</t>
  </si>
  <si>
    <r>
      <rPr>
        <b/>
        <sz val="10"/>
        <rFont val="Calibri Light"/>
        <family val="2"/>
      </rPr>
      <t>Primary</t>
    </r>
    <r>
      <rPr>
        <sz val="10"/>
        <rFont val="Calibri Light"/>
        <family val="2"/>
      </rPr>
      <t xml:space="preserve"> steel production - electricity demand</t>
    </r>
  </si>
  <si>
    <t>Calculated with ETC information about electricity shares (see below)</t>
  </si>
  <si>
    <r>
      <rPr>
        <b/>
        <sz val="10"/>
        <rFont val="Calibri Light"/>
        <family val="2"/>
      </rPr>
      <t>Primary</t>
    </r>
    <r>
      <rPr>
        <sz val="10"/>
        <rFont val="Calibri Light"/>
        <family val="2"/>
      </rPr>
      <t xml:space="preserve"> steel production - process heat demand</t>
    </r>
  </si>
  <si>
    <t>Calculated with ETC information about process heat shares (see below)</t>
  </si>
  <si>
    <r>
      <rPr>
        <b/>
        <sz val="10"/>
        <rFont val="Calibri Light"/>
        <family val="2"/>
      </rPr>
      <t>Secondary</t>
    </r>
    <r>
      <rPr>
        <sz val="10"/>
        <rFont val="Calibri Light"/>
        <family val="2"/>
      </rPr>
      <t xml:space="preserve"> steel production - electricity demand</t>
    </r>
  </si>
  <si>
    <r>
      <rPr>
        <b/>
        <sz val="10"/>
        <rFont val="Calibri Light"/>
        <family val="2"/>
      </rPr>
      <t>Secondary</t>
    </r>
    <r>
      <rPr>
        <sz val="10"/>
        <rFont val="Calibri Light"/>
        <family val="2"/>
      </rPr>
      <t xml:space="preserve"> steel production - process heat demand</t>
    </r>
  </si>
  <si>
    <t>PRIMARY steel production</t>
  </si>
  <si>
    <t xml:space="preserve">2018 baseline from World Steel Association annual report 2019 / 2050 % from Material Economics analysis for the ETC (2018)
</t>
  </si>
  <si>
    <t>https://www.worldsteel.org/en/dam/jcr:96d7a585-e6b2-4d63-b943-4cd9ab621a91/World%2520Steel%2520in%2520Figures%25202019.pdf</t>
  </si>
  <si>
    <t>SECONDARY steel production (Share of scrap)</t>
  </si>
  <si>
    <r>
      <t xml:space="preserve">Current scrap steel use in Europe : Total steel production EU 28 167.7 million tones - scrap use 93.8 mio ton = 56% assumed to increase to 80% by 2050 according to SAAM (https://link.springer.com/article/10.1007/s12053-017-9583-7) </t>
    </r>
    <r>
      <rPr>
        <b/>
        <sz val="8"/>
        <rFont val="Calibri Light"/>
        <family val="2"/>
      </rPr>
      <t>Calculation indicates only around 22% scrap use for steel production</t>
    </r>
  </si>
  <si>
    <t>https://www.bdsv.org/fileadmin/user_upload/World-Steel-Recycling-in-Figures-2014-2018.pdf</t>
  </si>
  <si>
    <t>Information from ETC - Global figure</t>
  </si>
  <si>
    <t>Electricity Intensity -PRIMARY steel production</t>
  </si>
  <si>
    <t>[TWh/Mt]</t>
  </si>
  <si>
    <t>Electricity Intensity - Secondary steel production</t>
  </si>
  <si>
    <t>Global Steel Industry CO2 emissions 2019 according to SBTi</t>
  </si>
  <si>
    <r>
      <t>Specific process emissions steel production -</t>
    </r>
    <r>
      <rPr>
        <b/>
        <sz val="10"/>
        <rFont val="Calibri Light"/>
        <family val="2"/>
      </rPr>
      <t xml:space="preserve"> max:</t>
    </r>
  </si>
  <si>
    <t>[t CO2 / ton crude steel]</t>
  </si>
  <si>
    <t>https://science.sciencemag.org/content/360/6396/eaas9793</t>
  </si>
  <si>
    <r>
      <t>Specific process emission steels production -</t>
    </r>
    <r>
      <rPr>
        <b/>
        <sz val="10"/>
        <rFont val="Calibri Light"/>
        <family val="2"/>
      </rPr>
      <t xml:space="preserve"> min:</t>
    </r>
  </si>
  <si>
    <t>Specific process emissions - assume in calculation (Global Average)</t>
  </si>
  <si>
    <t>1.06 - IPCC Guidelines -global average factor</t>
  </si>
  <si>
    <t>page 25; https://www.ipcc-nggip.iges.or.jp/public/2006gl/pdf/3_Volume3/V3_4_Ch4_Metal_Industry.pdf</t>
  </si>
  <si>
    <t>Basic Oxygen Furnace (BOF) - Production Share:</t>
  </si>
  <si>
    <t>see above</t>
  </si>
  <si>
    <t>Basic Oxygen Furnace (BOF) - Emission Factor:</t>
  </si>
  <si>
    <t>[t CO2 / ton  steel]</t>
  </si>
  <si>
    <t>Open Hearth Furnace (OHF) - Production Share:</t>
  </si>
  <si>
    <t>2020: Open Hearth Furnace (OHF) 5% &gt;&gt; 2030: 1% &gt;&gt; 2040: 0%</t>
  </si>
  <si>
    <t>Open Hearth Furnace (OHF) - Emission Factor:</t>
  </si>
  <si>
    <t>Electric Arc Furnace (EAF) - Production Share:</t>
  </si>
  <si>
    <t>2020: Electric Arc Furnace (EAF) 30% &gt;&gt; 2030: 50% &gt;&gt; 2050: 10%</t>
  </si>
  <si>
    <t>Electric Arc Furnace (EAF) - Emission Factor:</t>
  </si>
  <si>
    <t>[GJ]</t>
  </si>
  <si>
    <t>[Mt]</t>
  </si>
  <si>
    <t>[t]</t>
  </si>
  <si>
    <t>Energy, Gas, Oil &amp; Coal</t>
  </si>
  <si>
    <r>
      <t>[1.5</t>
    </r>
    <r>
      <rPr>
        <sz val="10"/>
        <color theme="0"/>
        <rFont val="Calibri"/>
        <family val="2"/>
      </rPr>
      <t>˚</t>
    </r>
    <r>
      <rPr>
        <sz val="10"/>
        <color theme="0"/>
        <rFont val="Calibri Light"/>
        <family val="2"/>
      </rPr>
      <t>C]</t>
    </r>
  </si>
  <si>
    <t>Coal (hard &amp; brown)</t>
  </si>
  <si>
    <r>
      <t>COAL - Development under 1.5</t>
    </r>
    <r>
      <rPr>
        <sz val="10"/>
        <color theme="0"/>
        <rFont val="Calibri"/>
        <family val="2"/>
      </rPr>
      <t>˚</t>
    </r>
    <r>
      <rPr>
        <sz val="10"/>
        <color theme="0"/>
        <rFont val="Calibri Light"/>
        <family val="2"/>
      </rPr>
      <t>C pathway</t>
    </r>
  </si>
  <si>
    <t>Coal: Gross Production (for regional energy demand - incl. non-energy-use)</t>
  </si>
  <si>
    <t>[mio tons/year]</t>
  </si>
  <si>
    <t>European coal phase-out for power generation by 2030 and for industry CHP by 2035 / except: non energy use and coking coal</t>
  </si>
  <si>
    <t>Key Indicators: Energy, Oil &amp; Gas, Coal</t>
  </si>
  <si>
    <t>Coal: Gross Production - variation compared to 2019</t>
  </si>
  <si>
    <r>
      <t>Coal: Total CO</t>
    </r>
    <r>
      <rPr>
        <vertAlign val="subscript"/>
        <sz val="10"/>
        <rFont val="Calibri Light"/>
        <family val="2"/>
      </rPr>
      <t>2</t>
    </r>
    <r>
      <rPr>
        <sz val="10"/>
        <rFont val="Calibri Light"/>
        <family val="2"/>
      </rPr>
      <t xml:space="preserve"> Content - Gross Production (excluding non-energy use)</t>
    </r>
  </si>
  <si>
    <t>[mio t CO2/a]</t>
  </si>
  <si>
    <t>Emissions in [mio tCO2/a]</t>
  </si>
  <si>
    <t xml:space="preserve">2019 - estimated </t>
  </si>
  <si>
    <t>Coal: Total CO2 Content - Gross Production - variation compared to 2019</t>
  </si>
  <si>
    <r>
      <t>Total CO</t>
    </r>
    <r>
      <rPr>
        <vertAlign val="subscript"/>
        <sz val="10"/>
        <rFont val="Calibri Light"/>
        <family val="2"/>
      </rPr>
      <t>2</t>
    </r>
    <r>
      <rPr>
        <sz val="10"/>
        <rFont val="Calibri Light"/>
        <family val="2"/>
      </rPr>
      <t xml:space="preserve"> Emissions: Mining</t>
    </r>
  </si>
  <si>
    <t>Lignite</t>
  </si>
  <si>
    <t>CO2 Emissions: Mining - compared to 2019</t>
  </si>
  <si>
    <r>
      <t>Total CH</t>
    </r>
    <r>
      <rPr>
        <vertAlign val="subscript"/>
        <sz val="10"/>
        <rFont val="Calibri Light"/>
        <family val="2"/>
      </rPr>
      <t>4</t>
    </r>
    <r>
      <rPr>
        <sz val="10"/>
        <rFont val="Calibri Light"/>
        <family val="2"/>
      </rPr>
      <t xml:space="preserve"> Emissions </t>
    </r>
    <r>
      <rPr>
        <b/>
        <sz val="10"/>
        <rFont val="Calibri Light"/>
        <family val="2"/>
      </rPr>
      <t xml:space="preserve"> - upstream</t>
    </r>
  </si>
  <si>
    <r>
      <t>[mio. t CH</t>
    </r>
    <r>
      <rPr>
        <vertAlign val="subscript"/>
        <sz val="10"/>
        <rFont val="Calibri Light"/>
        <family val="2"/>
      </rPr>
      <t>4</t>
    </r>
    <r>
      <rPr>
        <sz val="10"/>
        <rFont val="Calibri Light"/>
        <family val="2"/>
      </rPr>
      <t>/a]</t>
    </r>
  </si>
  <si>
    <t>CH4 Emission reduction compared to 2019</t>
  </si>
  <si>
    <r>
      <rPr>
        <b/>
        <sz val="10"/>
        <rFont val="Calibri Light"/>
        <family val="2"/>
      </rPr>
      <t>Coal Scope 1</t>
    </r>
    <r>
      <rPr>
        <sz val="10"/>
        <rFont val="Calibri Light"/>
        <family val="2"/>
      </rPr>
      <t>: Total direct (embedded) emissions in Carbon dioxide equivalent</t>
    </r>
  </si>
  <si>
    <t>Energy Production [PJ/a]</t>
  </si>
  <si>
    <t>Compared to 2019</t>
  </si>
  <si>
    <r>
      <rPr>
        <b/>
        <sz val="10"/>
        <rFont val="Calibri Light"/>
        <family val="2"/>
      </rPr>
      <t>Coal Scope 2:</t>
    </r>
    <r>
      <rPr>
        <sz val="10"/>
        <rFont val="Calibri Light"/>
        <family val="2"/>
      </rPr>
      <t xml:space="preserve"> Electricity - own sector use</t>
    </r>
  </si>
  <si>
    <t>Coal intensity of economy</t>
  </si>
  <si>
    <t>Coal Intensity reduction compared to 2019</t>
  </si>
  <si>
    <r>
      <t>OIL - Development under 1.5</t>
    </r>
    <r>
      <rPr>
        <sz val="10"/>
        <rFont val="Calibri"/>
        <family val="2"/>
      </rPr>
      <t>˚</t>
    </r>
    <r>
      <rPr>
        <sz val="10"/>
        <rFont val="Calibri Light"/>
        <family val="2"/>
      </rPr>
      <t>C pathway</t>
    </r>
  </si>
  <si>
    <t>Sope 1 &amp; 2</t>
  </si>
  <si>
    <t>Oil: Gross Production (for regional energy demand - incl. non-energy-use)</t>
  </si>
  <si>
    <t>Rapid electrification of the transport sector will lead to significant decline of oil demand and therefore oil extraction requirements</t>
  </si>
  <si>
    <t>Coal Scope 1</t>
  </si>
  <si>
    <t>Beyond 2040, oil is used almost entirely for non-energy use</t>
  </si>
  <si>
    <t>Coal Scope 2</t>
  </si>
  <si>
    <t>Oil: Gross Production - variation compared to 2019</t>
  </si>
  <si>
    <t>Oil Scope 1</t>
  </si>
  <si>
    <r>
      <t>Oil: Total CO</t>
    </r>
    <r>
      <rPr>
        <vertAlign val="subscript"/>
        <sz val="10"/>
        <rFont val="Calibri Light"/>
        <family val="2"/>
      </rPr>
      <t>2</t>
    </r>
    <r>
      <rPr>
        <sz val="10"/>
        <rFont val="Calibri Light"/>
        <family val="2"/>
      </rPr>
      <t xml:space="preserve"> Content - Gross Production (excluding non-energy use)</t>
    </r>
  </si>
  <si>
    <r>
      <t>CO</t>
    </r>
    <r>
      <rPr>
        <vertAlign val="subscript"/>
        <sz val="10"/>
        <rFont val="Calibri Light"/>
        <family val="2"/>
      </rPr>
      <t xml:space="preserve">2 </t>
    </r>
    <r>
      <rPr>
        <sz val="10"/>
        <rFont val="Calibri Light"/>
        <family val="2"/>
      </rPr>
      <t>emissions from oil combustion - in Europe almost exclusively from the transport sector - half by the end of 2025</t>
    </r>
  </si>
  <si>
    <t>Oil Scope 2</t>
  </si>
  <si>
    <t>Oil: Total CO2 Content - Gross Production - variation compared to 2019</t>
  </si>
  <si>
    <t>Gas Scope 1</t>
  </si>
  <si>
    <r>
      <t>Total CO</t>
    </r>
    <r>
      <rPr>
        <vertAlign val="subscript"/>
        <sz val="10"/>
        <rFont val="Calibri Light"/>
        <family val="2"/>
      </rPr>
      <t>2</t>
    </r>
    <r>
      <rPr>
        <sz val="10"/>
        <rFont val="Calibri Light"/>
        <family val="2"/>
      </rPr>
      <t xml:space="preserve"> Emissions: Extraction and oil products</t>
    </r>
  </si>
  <si>
    <t>Gas Scope 2</t>
  </si>
  <si>
    <t>CO2 Emissions: Extraction and oil products - compared to 2019</t>
  </si>
  <si>
    <t>Parallel to the oil production - upstream CH4 emission will drop by 45% by 2025</t>
  </si>
  <si>
    <r>
      <rPr>
        <b/>
        <sz val="10"/>
        <rFont val="Calibri Light"/>
        <family val="2"/>
      </rPr>
      <t>Oil Scope 1</t>
    </r>
    <r>
      <rPr>
        <sz val="10"/>
        <rFont val="Calibri Light"/>
        <family val="2"/>
      </rPr>
      <t>: Total direct (embedded) emissions in Carbon dioxide equivalent</t>
    </r>
  </si>
  <si>
    <r>
      <rPr>
        <b/>
        <sz val="10"/>
        <rFont val="Calibri Light"/>
        <family val="2"/>
      </rPr>
      <t>Oil Scope 2:</t>
    </r>
    <r>
      <rPr>
        <sz val="10"/>
        <rFont val="Calibri Light"/>
        <family val="2"/>
      </rPr>
      <t xml:space="preserve"> Electricity - own sector use</t>
    </r>
  </si>
  <si>
    <t>Energy - Scope 1</t>
  </si>
  <si>
    <t>Energy - Scope 2</t>
  </si>
  <si>
    <t>Oil intensity of economy</t>
  </si>
  <si>
    <t>The oil intensity of the European economy - in Oil energy unit per dollar GDP will half by 2025</t>
  </si>
  <si>
    <t>Oil Intensity reduction compared to 2019</t>
  </si>
  <si>
    <r>
      <t>GAS - Development under 1.5</t>
    </r>
    <r>
      <rPr>
        <sz val="10"/>
        <rFont val="Calibri"/>
        <family val="2"/>
      </rPr>
      <t>˚</t>
    </r>
    <r>
      <rPr>
        <sz val="10"/>
        <rFont val="Calibri Light"/>
        <family val="2"/>
      </rPr>
      <t>C pathway</t>
    </r>
  </si>
  <si>
    <t>Gas: Gross Production (for regional energy demand - incl. non-energy-use)</t>
  </si>
  <si>
    <t>Gas production decreases significantly slower then oil and coal. Between 2018 and 2025 around minus 2% per year.</t>
  </si>
  <si>
    <t>Gas: Gross Production - variation compared to 2019</t>
  </si>
  <si>
    <r>
      <t>Gas: Total CO</t>
    </r>
    <r>
      <rPr>
        <vertAlign val="subscript"/>
        <sz val="10"/>
        <rFont val="Calibri Light"/>
        <family val="2"/>
      </rPr>
      <t>2</t>
    </r>
    <r>
      <rPr>
        <sz val="10"/>
        <rFont val="Calibri Light"/>
        <family val="2"/>
      </rPr>
      <t xml:space="preserve"> Content - Gross Production (excluding non-energy use)</t>
    </r>
  </si>
  <si>
    <r>
      <t>CO</t>
    </r>
    <r>
      <rPr>
        <vertAlign val="subscript"/>
        <sz val="10"/>
        <rFont val="Calibri Light"/>
        <family val="2"/>
      </rPr>
      <t>2</t>
    </r>
    <r>
      <rPr>
        <sz val="10"/>
        <rFont val="Calibri Light"/>
        <family val="2"/>
      </rPr>
      <t xml:space="preserve"> emissions from natural gas half by the end of 2035.</t>
    </r>
  </si>
  <si>
    <t>Gas: Total CO2 Content - Gross Production - variation compared to 2019</t>
  </si>
  <si>
    <r>
      <t>Total CO</t>
    </r>
    <r>
      <rPr>
        <vertAlign val="subscript"/>
        <sz val="10"/>
        <rFont val="Calibri Light"/>
        <family val="2"/>
      </rPr>
      <t>2</t>
    </r>
    <r>
      <rPr>
        <sz val="10"/>
        <rFont val="Calibri Light"/>
        <family val="2"/>
      </rPr>
      <t xml:space="preserve"> Emissions: Extraction</t>
    </r>
  </si>
  <si>
    <t>CO2 Emissions: Extraction - compared to 2019</t>
  </si>
  <si>
    <r>
      <t>Total CH</t>
    </r>
    <r>
      <rPr>
        <vertAlign val="subscript"/>
        <sz val="10"/>
        <rFont val="Calibri Light"/>
        <family val="2"/>
      </rPr>
      <t>4</t>
    </r>
    <r>
      <rPr>
        <sz val="10"/>
        <rFont val="Calibri Light"/>
        <family val="2"/>
      </rPr>
      <t xml:space="preserve"> Emissions</t>
    </r>
    <r>
      <rPr>
        <b/>
        <sz val="10"/>
        <rFont val="Calibri Light"/>
        <family val="2"/>
      </rPr>
      <t xml:space="preserve">  - upstream</t>
    </r>
  </si>
  <si>
    <t>Methane emissions decrease with decrease of production</t>
  </si>
  <si>
    <r>
      <rPr>
        <b/>
        <sz val="10"/>
        <rFont val="Calibri Light"/>
        <family val="2"/>
      </rPr>
      <t>Gas Scope 1</t>
    </r>
    <r>
      <rPr>
        <sz val="10"/>
        <rFont val="Calibri Light"/>
        <family val="2"/>
      </rPr>
      <t>: Total direct (embedded) emissions in Carbon dioxide equivalent</t>
    </r>
  </si>
  <si>
    <r>
      <rPr>
        <b/>
        <sz val="10"/>
        <rFont val="Calibri Light"/>
        <family val="2"/>
      </rPr>
      <t>Gas Scope 2:</t>
    </r>
    <r>
      <rPr>
        <sz val="10"/>
        <rFont val="Calibri Light"/>
        <family val="2"/>
      </rPr>
      <t xml:space="preserve"> Electricity - own sector use</t>
    </r>
  </si>
  <si>
    <t>Gas intensity of economy</t>
  </si>
  <si>
    <t>The gas intensity of the European economy - in gas energy unit per dollar GDP will half by 2035</t>
  </si>
  <si>
    <t>Gas Intensity reduction compared to 2019</t>
  </si>
  <si>
    <t>Renewables &amp; other fuels/technology (RE-FT)</t>
  </si>
  <si>
    <r>
      <t>RENEWABLES &amp; OTHER TECHNOLOGIES - Development under 1.5</t>
    </r>
    <r>
      <rPr>
        <sz val="10"/>
        <rFont val="Calibri"/>
        <family val="2"/>
      </rPr>
      <t>˚</t>
    </r>
    <r>
      <rPr>
        <sz val="10"/>
        <rFont val="Calibri Light"/>
        <family val="2"/>
      </rPr>
      <t>C pathway</t>
    </r>
  </si>
  <si>
    <t>Renewable power</t>
  </si>
  <si>
    <t>Rapid ramp up of renewable power generation - mainly utility scale onshore &amp; offshore wind p- partly for fuel production</t>
  </si>
  <si>
    <t>Nuclear power</t>
  </si>
  <si>
    <t>Nuclear power phase out with aging reactors and according to current government plans.</t>
  </si>
  <si>
    <t>Renewable (thermal) heat</t>
  </si>
  <si>
    <t xml:space="preserve">Renewable heat - solar, bio, geo thermal - double after 2035 (compared to 2020). Replacing fossil fuels in the heating sector. </t>
  </si>
  <si>
    <t>Renewable (electric) heat pumps</t>
  </si>
  <si>
    <t>Heat pumps replace fossil fuels - first coal than gas - in the heating sector (buildings and industry)</t>
  </si>
  <si>
    <t>Renewable fuels</t>
  </si>
  <si>
    <t>Ramp up of renewable fuel production with renewable electricity.</t>
  </si>
  <si>
    <t>FOR COMPARISON: Deviation Natural Gas production</t>
  </si>
  <si>
    <t>Decrease of gas production and increase of renewable fuels are with the same order of magnitude.</t>
  </si>
  <si>
    <t>Total FINAL ENERGY RE-FT production</t>
  </si>
  <si>
    <t xml:space="preserve">Total renewable energy production in Europe </t>
  </si>
  <si>
    <t>RE-FT intensity of economy</t>
  </si>
  <si>
    <t>RE-FT Intensity reduction compared to 2019</t>
  </si>
  <si>
    <t>Energy, Gas, Oil &amp; Coal: Primary Energy</t>
  </si>
  <si>
    <r>
      <t>Energy, Gas, Oil &amp; Coal Sector - Development under 1.5</t>
    </r>
    <r>
      <rPr>
        <sz val="10"/>
        <color theme="6" tint="0.79998168889431442"/>
        <rFont val="Calibri"/>
        <family val="2"/>
      </rPr>
      <t>˚</t>
    </r>
    <r>
      <rPr>
        <sz val="10"/>
        <color theme="6" tint="0.79998168889431442"/>
        <rFont val="Calibri Light"/>
        <family val="2"/>
      </rPr>
      <t>C pathway</t>
    </r>
  </si>
  <si>
    <t>Total Energy Production - Energy, Gas, Oil &amp;Coal Sector</t>
  </si>
  <si>
    <t>The overall European primary energy demand decreases between 2018 and 2025 by 24% - due to high electrification</t>
  </si>
  <si>
    <t>Fossil - including imports and non-energy use -</t>
  </si>
  <si>
    <t>Import of oil, gas and coal decreases while regional renewable energy production increases accordingly.</t>
  </si>
  <si>
    <t>Fossil - regional production (excluding imports) -</t>
  </si>
  <si>
    <t>Nuclear</t>
  </si>
  <si>
    <t>Regional renewable energy production currently twice as high as regional fossil fuel production. Doubling by 2030 again.</t>
  </si>
  <si>
    <t>Renewable share (including non-energy use)</t>
  </si>
  <si>
    <t xml:space="preserve">Total Energy, Gas, Oil &amp; Coal Sector </t>
  </si>
  <si>
    <r>
      <t>Sector CO</t>
    </r>
    <r>
      <rPr>
        <vertAlign val="subscript"/>
        <sz val="10"/>
        <rFont val="Calibri Light"/>
        <family val="2"/>
      </rPr>
      <t>2</t>
    </r>
    <r>
      <rPr>
        <sz val="10"/>
        <rFont val="Calibri Light"/>
        <family val="2"/>
      </rPr>
      <t xml:space="preserve"> Intensity</t>
    </r>
  </si>
  <si>
    <r>
      <t>[mio t CO</t>
    </r>
    <r>
      <rPr>
        <vertAlign val="subscript"/>
        <sz val="10"/>
        <rFont val="Calibri Light"/>
        <family val="2"/>
      </rPr>
      <t>2</t>
    </r>
    <r>
      <rPr>
        <sz val="10"/>
        <rFont val="Calibri Light"/>
        <family val="2"/>
      </rPr>
      <t>/PJ]</t>
    </r>
  </si>
  <si>
    <r>
      <t>Total CH</t>
    </r>
    <r>
      <rPr>
        <vertAlign val="subscript"/>
        <sz val="10"/>
        <rFont val="Calibri Light"/>
        <family val="2"/>
      </rPr>
      <t>4</t>
    </r>
    <r>
      <rPr>
        <sz val="10"/>
        <rFont val="Calibri Light"/>
        <family val="2"/>
      </rPr>
      <t xml:space="preserve"> Emissions </t>
    </r>
    <r>
      <rPr>
        <b/>
        <sz val="10"/>
        <rFont val="Calibri Light"/>
        <family val="2"/>
      </rPr>
      <t>- upstream</t>
    </r>
  </si>
  <si>
    <r>
      <t>Energy related CO</t>
    </r>
    <r>
      <rPr>
        <vertAlign val="subscript"/>
        <sz val="10"/>
        <rFont val="Calibri Light"/>
        <family val="2"/>
      </rPr>
      <t>2</t>
    </r>
    <r>
      <rPr>
        <sz val="10"/>
        <rFont val="Calibri Light"/>
        <family val="2"/>
      </rPr>
      <t xml:space="preserve"> + CH</t>
    </r>
    <r>
      <rPr>
        <vertAlign val="subscript"/>
        <sz val="10"/>
        <rFont val="Calibri Light"/>
        <family val="2"/>
      </rPr>
      <t xml:space="preserve">4 </t>
    </r>
    <r>
      <rPr>
        <sz val="10"/>
        <rFont val="Calibri Light"/>
        <family val="2"/>
      </rPr>
      <t>only</t>
    </r>
  </si>
  <si>
    <r>
      <t>Energy related CO</t>
    </r>
    <r>
      <rPr>
        <vertAlign val="subscript"/>
        <sz val="10"/>
        <rFont val="Calibri Light"/>
        <family val="2"/>
      </rPr>
      <t>2</t>
    </r>
    <r>
      <rPr>
        <sz val="10"/>
        <rFont val="Calibri Light"/>
        <family val="2"/>
      </rPr>
      <t xml:space="preserve"> only - electricity use (own consumption)</t>
    </r>
  </si>
  <si>
    <r>
      <t xml:space="preserve">Sector </t>
    </r>
    <r>
      <rPr>
        <b/>
        <sz val="10"/>
        <rFont val="Calibri Light"/>
        <family val="2"/>
      </rPr>
      <t>CO</t>
    </r>
    <r>
      <rPr>
        <b/>
        <vertAlign val="subscript"/>
        <sz val="10"/>
        <rFont val="Calibri Light"/>
        <family val="2"/>
      </rPr>
      <t>2</t>
    </r>
    <r>
      <rPr>
        <b/>
        <sz val="10"/>
        <rFont val="Calibri Light"/>
        <family val="2"/>
      </rPr>
      <t xml:space="preserve"> Equivalent </t>
    </r>
    <r>
      <rPr>
        <sz val="10"/>
        <rFont val="Calibri Light"/>
        <family val="2"/>
      </rPr>
      <t>Intensity</t>
    </r>
  </si>
  <si>
    <r>
      <t xml:space="preserve">[mio t </t>
    </r>
    <r>
      <rPr>
        <b/>
        <sz val="10"/>
        <rFont val="Calibri Light"/>
        <family val="2"/>
      </rPr>
      <t>CO</t>
    </r>
    <r>
      <rPr>
        <b/>
        <vertAlign val="subscript"/>
        <sz val="10"/>
        <rFont val="Calibri Light"/>
        <family val="2"/>
      </rPr>
      <t>2</t>
    </r>
    <r>
      <rPr>
        <b/>
        <sz val="10"/>
        <rFont val="Calibri Light"/>
        <family val="2"/>
      </rPr>
      <t xml:space="preserve">e </t>
    </r>
    <r>
      <rPr>
        <sz val="10"/>
        <rFont val="Calibri Light"/>
        <family val="2"/>
      </rPr>
      <t>/ PJ]</t>
    </r>
  </si>
  <si>
    <t>Total Energy Production (Primary)</t>
  </si>
  <si>
    <t xml:space="preserve">Power </t>
  </si>
  <si>
    <r>
      <t>Power utilities - development under 1.5</t>
    </r>
    <r>
      <rPr>
        <sz val="10"/>
        <rFont val="Calibri"/>
        <family val="2"/>
      </rPr>
      <t>˚</t>
    </r>
    <r>
      <rPr>
        <sz val="10"/>
        <rFont val="Calibri Light"/>
        <family val="2"/>
      </rPr>
      <t xml:space="preserve">C pathway </t>
    </r>
  </si>
  <si>
    <t>Total public power generation (incl. CHP, excluding auto producers, losses)</t>
  </si>
  <si>
    <t>Electrification doubles market volume for electricity utilities until 2050</t>
  </si>
  <si>
    <t>Key Indicators: Utilities</t>
  </si>
  <si>
    <r>
      <t>Total CO</t>
    </r>
    <r>
      <rPr>
        <vertAlign val="subscript"/>
        <sz val="10"/>
        <rFont val="Calibri Light"/>
        <family val="2"/>
      </rPr>
      <t>2</t>
    </r>
    <r>
      <rPr>
        <sz val="10"/>
        <rFont val="Calibri Light"/>
        <family val="2"/>
      </rPr>
      <t xml:space="preserve"> Emissions - Operation of all public CHP &amp; power plants</t>
    </r>
  </si>
  <si>
    <t>CO2 Emission - Change to 2019</t>
  </si>
  <si>
    <t>Coal: public power generation (incl. CHP, excluding auto producers)</t>
  </si>
  <si>
    <t>Coal phase-out until 2030</t>
  </si>
  <si>
    <r>
      <t xml:space="preserve"> Coal: CO</t>
    </r>
    <r>
      <rPr>
        <vertAlign val="subscript"/>
        <sz val="10"/>
        <rFont val="Calibri Light"/>
        <family val="2"/>
      </rPr>
      <t>2</t>
    </r>
    <r>
      <rPr>
        <sz val="10"/>
        <rFont val="Calibri Light"/>
        <family val="2"/>
      </rPr>
      <t xml:space="preserve"> Emissions: Operation of all public CHP &amp; power plants</t>
    </r>
  </si>
  <si>
    <t>Lignite: public power generation (incl. CHP, excluding auto producers)</t>
  </si>
  <si>
    <t>Lignite phase-out until 2030 - first coal technology to phase out ahead of hard coal</t>
  </si>
  <si>
    <r>
      <t>Lignite: CO</t>
    </r>
    <r>
      <rPr>
        <vertAlign val="subscript"/>
        <sz val="10"/>
        <rFont val="Calibri Light"/>
        <family val="2"/>
      </rPr>
      <t>2</t>
    </r>
    <r>
      <rPr>
        <sz val="10"/>
        <rFont val="Calibri Light"/>
        <family val="2"/>
      </rPr>
      <t xml:space="preserve"> Emissions: Operation of all public CHP &amp; power plants</t>
    </r>
  </si>
  <si>
    <t>Gas: public power generation (incl. CHP, excluding auto producers)</t>
  </si>
  <si>
    <t>Gas power &amp; CHP takes over market share from coal - fuel switch to synthetic fuel for system services and industry process heat</t>
  </si>
  <si>
    <t>Generation in [TWh/a]</t>
  </si>
  <si>
    <r>
      <t xml:space="preserve"> Gas: CO</t>
    </r>
    <r>
      <rPr>
        <vertAlign val="subscript"/>
        <sz val="10"/>
        <rFont val="Calibri Light"/>
        <family val="2"/>
      </rPr>
      <t>2</t>
    </r>
    <r>
      <rPr>
        <sz val="10"/>
        <rFont val="Calibri Light"/>
        <family val="2"/>
      </rPr>
      <t xml:space="preserve"> Emissions: Operation of all public CHP &amp; power plants</t>
    </r>
  </si>
  <si>
    <t>Nuclear: power generation</t>
  </si>
  <si>
    <t>Renewables: public power generation (incl. CHP, excluding auto producers)</t>
  </si>
  <si>
    <t xml:space="preserve">Electricity Carbon intensity </t>
  </si>
  <si>
    <r>
      <t>[g CO</t>
    </r>
    <r>
      <rPr>
        <vertAlign val="subscript"/>
        <sz val="10"/>
        <rFont val="Calibri Light"/>
        <family val="2"/>
      </rPr>
      <t>2</t>
    </r>
    <r>
      <rPr>
        <sz val="10"/>
        <rFont val="Calibri Light"/>
        <family val="2"/>
      </rPr>
      <t>/kWh]</t>
    </r>
  </si>
  <si>
    <t xml:space="preserve">Reduction 2019 - 2020: Coal demand down by -20% https://www.iea.org/reports/european-union-2020 </t>
  </si>
  <si>
    <t>Power utilities {PJ/a]</t>
  </si>
  <si>
    <t>Fossil</t>
  </si>
  <si>
    <t>Electricity Intensity variation compared to 2019</t>
  </si>
  <si>
    <r>
      <t xml:space="preserve"> Gas Transport: CO</t>
    </r>
    <r>
      <rPr>
        <vertAlign val="subscript"/>
        <sz val="10"/>
        <rFont val="Calibri Light"/>
        <family val="2"/>
      </rPr>
      <t>2</t>
    </r>
    <r>
      <rPr>
        <sz val="10"/>
        <rFont val="Calibri Light"/>
        <family val="2"/>
      </rPr>
      <t xml:space="preserve"> Emissions: Operation of all public CHP &amp; power plants</t>
    </r>
  </si>
  <si>
    <t>Gas Transport - CO2 Emission - Change to 2019</t>
  </si>
  <si>
    <t>Renewables Share</t>
  </si>
  <si>
    <r>
      <t xml:space="preserve">Power - Scope 1: </t>
    </r>
    <r>
      <rPr>
        <sz val="10"/>
        <rFont val="Calibri Light"/>
        <family val="2"/>
      </rPr>
      <t>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</si>
  <si>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 xml:space="preserve">2 </t>
    </r>
    <r>
      <rPr>
        <sz val="10"/>
        <rFont val="Calibri Light"/>
        <family val="2"/>
      </rPr>
      <t xml:space="preserve">only </t>
    </r>
    <r>
      <rPr>
        <vertAlign val="subscript"/>
        <sz val="10"/>
        <rFont val="Calibri Light"/>
        <family val="2"/>
      </rPr>
      <t xml:space="preserve">- </t>
    </r>
    <r>
      <rPr>
        <sz val="10"/>
        <rFont val="Calibri Light"/>
        <family val="2"/>
      </rPr>
      <t>CH</t>
    </r>
    <r>
      <rPr>
        <vertAlign val="subscript"/>
        <sz val="10"/>
        <rFont val="Calibri Light"/>
        <family val="2"/>
      </rPr>
      <t xml:space="preserve">4 </t>
    </r>
    <r>
      <rPr>
        <sz val="10"/>
        <rFont val="Calibri Light"/>
        <family val="2"/>
      </rPr>
      <t>calculated under Gas-utilities (subsector below)</t>
    </r>
  </si>
  <si>
    <t>Scope 1</t>
  </si>
  <si>
    <t>Power Utilities - Scope 1</t>
  </si>
  <si>
    <r>
      <t>Power - Scope 2:</t>
    </r>
    <r>
      <rPr>
        <sz val="10"/>
        <rFont val="Calibri Light"/>
        <family val="2"/>
      </rPr>
      <t xml:space="preserve"> Total CO</t>
    </r>
    <r>
      <rPr>
        <vertAlign val="subscript"/>
        <sz val="10"/>
        <rFont val="Calibri Light"/>
        <family val="2"/>
      </rPr>
      <t xml:space="preserve">2 </t>
    </r>
    <r>
      <rPr>
        <sz val="10"/>
        <rFont val="Calibri Light"/>
        <family val="2"/>
      </rPr>
      <t>equivalent</t>
    </r>
  </si>
  <si>
    <r>
      <t>Energy related CO</t>
    </r>
    <r>
      <rPr>
        <vertAlign val="subscript"/>
        <sz val="10"/>
        <rFont val="Calibri Light"/>
        <family val="2"/>
      </rPr>
      <t>2</t>
    </r>
    <r>
      <rPr>
        <sz val="10"/>
        <rFont val="Calibri Light"/>
        <family val="2"/>
      </rPr>
      <t xml:space="preserve"> only</t>
    </r>
  </si>
  <si>
    <t>Power Utilities - Scope 2</t>
  </si>
  <si>
    <r>
      <t>Gas utilities - Development under 1.5</t>
    </r>
    <r>
      <rPr>
        <sz val="10"/>
        <rFont val="Calibri"/>
        <family val="2"/>
      </rPr>
      <t>˚</t>
    </r>
    <r>
      <rPr>
        <sz val="10"/>
        <rFont val="Calibri Light"/>
        <family val="2"/>
      </rPr>
      <t>C pathway</t>
    </r>
  </si>
  <si>
    <t>Gas supply halves between 2035 and 2040</t>
  </si>
  <si>
    <t>Gas utilities {PJ/a]</t>
  </si>
  <si>
    <t>Natural Gas</t>
  </si>
  <si>
    <r>
      <t>CO</t>
    </r>
    <r>
      <rPr>
        <vertAlign val="subscript"/>
        <sz val="10"/>
        <rFont val="Calibri Light"/>
        <family val="2"/>
      </rPr>
      <t>2</t>
    </r>
    <r>
      <rPr>
        <sz val="10"/>
        <rFont val="Calibri Light"/>
        <family val="2"/>
      </rPr>
      <t xml:space="preserve"> content: Gas transport &amp; distribution (excl. non-energy use)</t>
    </r>
  </si>
  <si>
    <t>Synthetic fuels and Hydrogen</t>
  </si>
  <si>
    <t>Gas Utilities - Scope 1</t>
  </si>
  <si>
    <t>Synthetic &amp; hydrogen fuels</t>
  </si>
  <si>
    <t>Synthetic fuels / hydrogen increasingly important for industry heat supply and for dispatch power plants</t>
  </si>
  <si>
    <t>Gas Utilities - Scope 2</t>
  </si>
  <si>
    <r>
      <t>CO</t>
    </r>
    <r>
      <rPr>
        <vertAlign val="subscript"/>
        <sz val="10"/>
        <rFont val="Calibri Light"/>
        <family val="2"/>
      </rPr>
      <t>2</t>
    </r>
    <r>
      <rPr>
        <sz val="10"/>
        <rFont val="Calibri Light"/>
        <family val="2"/>
      </rPr>
      <t xml:space="preserve"> content: hydrogen &amp; synthetic fuels </t>
    </r>
  </si>
  <si>
    <t>Decrease of natural gas and increase of renewable fuel on same level to enable for transition (incl. workers)</t>
  </si>
  <si>
    <r>
      <t>Total CH</t>
    </r>
    <r>
      <rPr>
        <vertAlign val="subscript"/>
        <sz val="10"/>
        <rFont val="Calibri Light"/>
        <family val="2"/>
      </rPr>
      <t>4</t>
    </r>
    <r>
      <rPr>
        <sz val="10"/>
        <rFont val="Calibri Light"/>
        <family val="2"/>
      </rPr>
      <t xml:space="preserve"> Emissions - downstream</t>
    </r>
  </si>
  <si>
    <r>
      <t>[mio. t CO</t>
    </r>
    <r>
      <rPr>
        <vertAlign val="subscript"/>
        <sz val="10"/>
        <rFont val="Calibri Light"/>
        <family val="2"/>
      </rPr>
      <t>2</t>
    </r>
    <r>
      <rPr>
        <sz val="10"/>
        <rFont val="Calibri Light"/>
        <family val="2"/>
      </rPr>
      <t>e/a]</t>
    </r>
  </si>
  <si>
    <t>Total Energy transport &amp; distribution (gas, synthetic fuels &amp; hydrogen)</t>
  </si>
  <si>
    <t>From fossil to renewable gas &amp; fuels sector - energy volume decreases by 50%. Reason: energy efficiency &amp; electrification</t>
  </si>
  <si>
    <r>
      <t>Gas supply CO</t>
    </r>
    <r>
      <rPr>
        <vertAlign val="subscript"/>
        <sz val="10"/>
        <rFont val="Calibri Light"/>
        <family val="2"/>
      </rPr>
      <t>2</t>
    </r>
    <r>
      <rPr>
        <sz val="10"/>
        <rFont val="Calibri Light"/>
        <family val="2"/>
      </rPr>
      <t xml:space="preserve"> emission intensity </t>
    </r>
  </si>
  <si>
    <t>Gas supply CO2 emission intensity - compared to 2019</t>
  </si>
  <si>
    <r>
      <t xml:space="preserve">Gas - Scope 1: </t>
    </r>
    <r>
      <rPr>
        <sz val="10"/>
        <rFont val="Calibri Light"/>
        <family val="2"/>
      </rPr>
      <t>Total CO</t>
    </r>
    <r>
      <rPr>
        <vertAlign val="subscript"/>
        <sz val="10"/>
        <rFont val="Calibri Light"/>
        <family val="2"/>
      </rPr>
      <t>2</t>
    </r>
    <r>
      <rPr>
        <sz val="10"/>
        <rFont val="Calibri Light"/>
        <family val="2"/>
      </rPr>
      <t xml:space="preserve"> equivalent</t>
    </r>
  </si>
  <si>
    <r>
      <t>Gas - Scope 2:</t>
    </r>
    <r>
      <rPr>
        <sz val="10"/>
        <rFont val="Calibri Light"/>
        <family val="2"/>
      </rPr>
      <t xml:space="preserve"> Total CO</t>
    </r>
    <r>
      <rPr>
        <vertAlign val="subscript"/>
        <sz val="10"/>
        <rFont val="Calibri Light"/>
        <family val="2"/>
      </rPr>
      <t xml:space="preserve">2 </t>
    </r>
    <r>
      <rPr>
        <sz val="10"/>
        <rFont val="Calibri Light"/>
        <family val="2"/>
      </rPr>
      <t>equivalent</t>
    </r>
  </si>
  <si>
    <t>Final Energy</t>
  </si>
  <si>
    <t>Renewable</t>
  </si>
  <si>
    <t>Primary</t>
  </si>
  <si>
    <r>
      <rPr>
        <b/>
        <sz val="10"/>
        <rFont val="Calibri Light"/>
        <family val="2"/>
      </rPr>
      <t>Natural Gas</t>
    </r>
    <r>
      <rPr>
        <sz val="10"/>
        <rFont val="Calibri Light"/>
        <family val="2"/>
      </rPr>
      <t xml:space="preserve"> - market share purchased and delivered gas</t>
    </r>
  </si>
  <si>
    <r>
      <rPr>
        <b/>
        <sz val="10"/>
        <rFont val="Calibri Light"/>
        <family val="2"/>
      </rPr>
      <t xml:space="preserve">Hydrogen &amp; Synthetic fuels </t>
    </r>
    <r>
      <rPr>
        <sz val="10"/>
        <rFont val="Calibri Light"/>
        <family val="2"/>
      </rPr>
      <t xml:space="preserve"> - market share purchased and delivered gas</t>
    </r>
  </si>
  <si>
    <r>
      <t>[tCO</t>
    </r>
    <r>
      <rPr>
        <vertAlign val="subscript"/>
        <sz val="10"/>
        <rFont val="Calibri Light"/>
        <family val="2"/>
      </rPr>
      <t>2</t>
    </r>
    <r>
      <rPr>
        <sz val="10"/>
        <rFont val="Calibri Light"/>
        <family val="2"/>
      </rPr>
      <t>/PJ]</t>
    </r>
  </si>
  <si>
    <r>
      <t>[tCO</t>
    </r>
    <r>
      <rPr>
        <vertAlign val="subscript"/>
        <sz val="10"/>
        <rFont val="Calibri Light"/>
        <family val="2"/>
      </rPr>
      <t>2</t>
    </r>
    <r>
      <rPr>
        <sz val="10"/>
        <rFont val="Calibri Light"/>
        <family val="2"/>
      </rPr>
      <t>/GJ]</t>
    </r>
  </si>
  <si>
    <r>
      <t>Total CH</t>
    </r>
    <r>
      <rPr>
        <vertAlign val="subscript"/>
        <sz val="10"/>
        <rFont val="Calibri Light"/>
        <family val="2"/>
      </rPr>
      <t>4</t>
    </r>
    <r>
      <rPr>
        <sz val="10"/>
        <rFont val="Calibri Light"/>
        <family val="2"/>
      </rPr>
      <t xml:space="preserve"> Emissions </t>
    </r>
    <r>
      <rPr>
        <b/>
        <sz val="10"/>
        <rFont val="Calibri Light"/>
        <family val="2"/>
      </rPr>
      <t>- downstream</t>
    </r>
  </si>
  <si>
    <r>
      <t>Energy related CO</t>
    </r>
    <r>
      <rPr>
        <vertAlign val="subscript"/>
        <sz val="10"/>
        <rFont val="Calibri Light"/>
        <family val="2"/>
      </rPr>
      <t xml:space="preserve">2 </t>
    </r>
    <r>
      <rPr>
        <sz val="10"/>
        <rFont val="Calibri Light"/>
        <family val="2"/>
      </rPr>
      <t>&amp; CH</t>
    </r>
    <r>
      <rPr>
        <vertAlign val="subscript"/>
        <sz val="10"/>
        <rFont val="Calibri Light"/>
        <family val="2"/>
      </rPr>
      <t xml:space="preserve">4 only </t>
    </r>
  </si>
  <si>
    <r>
      <t>Energy related CO</t>
    </r>
    <r>
      <rPr>
        <vertAlign val="subscript"/>
        <sz val="10"/>
        <rFont val="Calibri Light"/>
        <family val="2"/>
      </rPr>
      <t>2</t>
    </r>
    <r>
      <rPr>
        <sz val="10"/>
        <rFont val="Calibri Light"/>
        <family val="2"/>
      </rPr>
      <t xml:space="preserve"> only - electricity - own consumption power generation</t>
    </r>
  </si>
  <si>
    <t>Total Energy Production (power + gas/fuels)</t>
  </si>
  <si>
    <t>Regional GDP</t>
  </si>
  <si>
    <t>[$/a]</t>
  </si>
  <si>
    <t>PRIMARY energy / (Energy, Oil&amp;Gas)</t>
  </si>
  <si>
    <t>Primary Energy Supply</t>
  </si>
  <si>
    <r>
      <t xml:space="preserve">Hard Coal: Gross Production </t>
    </r>
    <r>
      <rPr>
        <b/>
        <sz val="10"/>
        <rFont val="Calibri Light"/>
        <family val="2"/>
      </rPr>
      <t>(incl. non-energy use)</t>
    </r>
  </si>
  <si>
    <t>Coal phase-out in by 2030 - remaining coal for non-energy use</t>
  </si>
  <si>
    <t>2018 IEA / 2019+ 2020 estimation by UTS / 2025 - 2050: 1.5˚C scenario results</t>
  </si>
  <si>
    <t>Hard Coal: Gross Production - variation compared to 2019</t>
  </si>
  <si>
    <t>Hard Coal: Import</t>
  </si>
  <si>
    <t>Hard Coal: Import - variation compared to 2019</t>
  </si>
  <si>
    <t>Hard Coal: Export</t>
  </si>
  <si>
    <t>Hard Coal: Export - variation compared to 2019</t>
  </si>
  <si>
    <t>Hard Coal: Mining - own energy use</t>
  </si>
  <si>
    <t>Hard Coal: Mining - variation compared to 2019</t>
  </si>
  <si>
    <t>Hard Coal secondary products: Coking coal, coal liquification etc.</t>
  </si>
  <si>
    <t>Hard Coal: Secondary products - variation compared to 2019</t>
  </si>
  <si>
    <t>Hard Coal (primary): Own consumption - electricity -</t>
  </si>
  <si>
    <t>2018 IEA / 2019+ 2020 estimation by UTS / 2025 - 2050: Calculated with assumptions see below</t>
  </si>
  <si>
    <t>Hard Coal (primary): Own consumption - electricity - variation compared to 2019</t>
  </si>
  <si>
    <t>Hard Coal: non-energy use</t>
  </si>
  <si>
    <t>Hard Coal: non-energy use - variation compared to 2019</t>
  </si>
  <si>
    <t>Hard Coal: Net Production (regional production - import/export balance)</t>
  </si>
  <si>
    <t>Hard Coal: Net Production - variation compared to 2019</t>
  </si>
  <si>
    <t>Carbon Emissions</t>
  </si>
  <si>
    <r>
      <t>Hard Coal: Total CO</t>
    </r>
    <r>
      <rPr>
        <vertAlign val="subscript"/>
        <sz val="10"/>
        <rFont val="Calibri Light"/>
        <family val="2"/>
      </rPr>
      <t>2</t>
    </r>
    <r>
      <rPr>
        <sz val="10"/>
        <rFont val="Calibri Light"/>
        <family val="2"/>
      </rPr>
      <t xml:space="preserve"> content - Gross Production (excluding non-energy use + coking coal)</t>
    </r>
  </si>
  <si>
    <r>
      <t>[mio t CO</t>
    </r>
    <r>
      <rPr>
        <vertAlign val="subscript"/>
        <sz val="10"/>
        <rFont val="Calibri Light"/>
        <family val="2"/>
      </rPr>
      <t>2</t>
    </r>
    <r>
      <rPr>
        <sz val="10"/>
        <rFont val="Calibri Light"/>
        <family val="2"/>
      </rPr>
      <t>/a]</t>
    </r>
  </si>
  <si>
    <t>1.5˚C scenario results - calculated with emission factor see below</t>
  </si>
  <si>
    <t>Hard Coal: Total CO2 content - Gross Production - variation compared to 2019</t>
  </si>
  <si>
    <r>
      <t>Hard Coal: Import - CO</t>
    </r>
    <r>
      <rPr>
        <vertAlign val="subscript"/>
        <sz val="10"/>
        <rFont val="Calibri Light"/>
        <family val="2"/>
      </rPr>
      <t>2</t>
    </r>
    <r>
      <rPr>
        <sz val="10"/>
        <rFont val="Calibri Light"/>
        <family val="2"/>
      </rPr>
      <t xml:space="preserve"> content</t>
    </r>
  </si>
  <si>
    <t>Hard Coal: Import CO2 content - variation compared to 2019</t>
  </si>
  <si>
    <t>Hard Coal: Export - CO2 content - variation compared to 2019</t>
  </si>
  <si>
    <r>
      <t>Hard Coal: CO</t>
    </r>
    <r>
      <rPr>
        <vertAlign val="subscript"/>
        <sz val="10"/>
        <rFont val="Calibri Light"/>
        <family val="2"/>
      </rPr>
      <t>2</t>
    </r>
    <r>
      <rPr>
        <sz val="10"/>
        <rFont val="Calibri Light"/>
        <family val="2"/>
      </rPr>
      <t xml:space="preserve"> content - Mining</t>
    </r>
  </si>
  <si>
    <t>Hard Coal: CO2 emissions - Mining   - variation compared to 2019</t>
  </si>
  <si>
    <t>Scope 2</t>
  </si>
  <si>
    <r>
      <t>Hard Coal secondary products: CO</t>
    </r>
    <r>
      <rPr>
        <vertAlign val="subscript"/>
        <sz val="10"/>
        <rFont val="Calibri Light"/>
        <family val="2"/>
      </rPr>
      <t>2</t>
    </r>
    <r>
      <rPr>
        <sz val="10"/>
        <rFont val="Calibri Light"/>
        <family val="2"/>
      </rPr>
      <t xml:space="preserve"> content - Coking coal, coal liquification etc.</t>
    </r>
  </si>
  <si>
    <t>Hard Coal: Secondary products - CO2 content - variation compared to 2019</t>
  </si>
  <si>
    <t>Calculated with emission factor see below</t>
  </si>
  <si>
    <r>
      <t>Hard Coal: Net Production - CO</t>
    </r>
    <r>
      <rPr>
        <vertAlign val="subscript"/>
        <sz val="10"/>
        <rFont val="Calibri Light"/>
        <family val="2"/>
      </rPr>
      <t>2</t>
    </r>
    <r>
      <rPr>
        <sz val="10"/>
        <rFont val="Calibri Light"/>
        <family val="2"/>
      </rPr>
      <t xml:space="preserve"> content</t>
    </r>
  </si>
  <si>
    <t>Hard Coal: Net Production - CO2 content - variation compared to 2019</t>
  </si>
  <si>
    <t>CH4 Emissions</t>
  </si>
  <si>
    <t>Hard Coal other associated emissions</t>
  </si>
  <si>
    <r>
      <t>Total CH</t>
    </r>
    <r>
      <rPr>
        <vertAlign val="subscript"/>
        <sz val="10"/>
        <rFont val="Calibri Light"/>
        <family val="2"/>
      </rPr>
      <t>4</t>
    </r>
    <r>
      <rPr>
        <sz val="10"/>
        <rFont val="Calibri Light"/>
        <family val="2"/>
      </rPr>
      <t xml:space="preserve"> Emissions Hard Coal </t>
    </r>
    <r>
      <rPr>
        <b/>
        <sz val="10"/>
        <rFont val="Calibri Light"/>
        <family val="2"/>
      </rPr>
      <t xml:space="preserve"> - upstream</t>
    </r>
  </si>
  <si>
    <r>
      <t>[mio t CH</t>
    </r>
    <r>
      <rPr>
        <vertAlign val="subscript"/>
        <sz val="10"/>
        <rFont val="Calibri Light"/>
        <family val="2"/>
      </rPr>
      <t>4</t>
    </r>
    <r>
      <rPr>
        <sz val="10"/>
        <rFont val="Calibri Light"/>
        <family val="2"/>
      </rPr>
      <t>]</t>
    </r>
  </si>
  <si>
    <t>SECONDARY ENERGY: Utilities</t>
  </si>
  <si>
    <t>Hard Coal: Total Transport</t>
  </si>
  <si>
    <t>Total demand OECD Europe -2018: IEA, 2019 + 2020: estimation by UTS; 2025-2050: 1.5˚C scenario results</t>
  </si>
  <si>
    <t>Hard Coal: Total Transport - variation compared to 2019</t>
  </si>
  <si>
    <t>Hard Coal: Shipment for export</t>
  </si>
  <si>
    <t>Calculated with assumption see below - assumed to be stable over modelling period</t>
  </si>
  <si>
    <t>Hard Coal: Shipment for export - variation compared to 2019</t>
  </si>
  <si>
    <t>Hard Coal: Shipment for import</t>
  </si>
  <si>
    <t>Hard Coal: Shipment for import - variation compared to 2019</t>
  </si>
  <si>
    <t>Hard Coal: Rail - transport (of all used coal to the power plant)</t>
  </si>
  <si>
    <t>Hard Coal: Rail transport - variation compared to 2019</t>
  </si>
  <si>
    <t>Secondary Energy Supply</t>
  </si>
  <si>
    <t>Hard Coal: Industry - heat and CHP</t>
  </si>
  <si>
    <t>Hard Coal: other sectors - heat and CHP</t>
  </si>
  <si>
    <t>Hard Coal: all public CHP</t>
  </si>
  <si>
    <t>Hard Coal: public power plants</t>
  </si>
  <si>
    <t>Hard Coal; heating plants</t>
  </si>
  <si>
    <t>Hard Coal - own consumption - power generation incl. CHP -</t>
  </si>
  <si>
    <r>
      <t>2018 IEA / 2019+ 2020 estimation by UTS / 2025 - 2050: 1.5</t>
    </r>
    <r>
      <rPr>
        <sz val="10"/>
        <rFont val="Calibri"/>
        <family val="2"/>
      </rPr>
      <t>˚</t>
    </r>
    <r>
      <rPr>
        <sz val="10"/>
        <rFont val="Calibri Light"/>
        <family val="2"/>
      </rPr>
      <t>C scenario results &amp; calculated with assumptions see below</t>
    </r>
  </si>
  <si>
    <t>Hard Coal - own consumption - variation to 2019 -</t>
  </si>
  <si>
    <t>For Scope 2</t>
  </si>
  <si>
    <t>Hard Coal: Coal transformation</t>
  </si>
  <si>
    <t>Carbon Content</t>
  </si>
  <si>
    <r>
      <t>Hard Coal: Total Transport - CO</t>
    </r>
    <r>
      <rPr>
        <vertAlign val="subscript"/>
        <sz val="10"/>
        <rFont val="Calibri Light"/>
        <family val="2"/>
      </rPr>
      <t>2</t>
    </r>
    <r>
      <rPr>
        <sz val="10"/>
        <rFont val="Calibri Light"/>
        <family val="2"/>
      </rPr>
      <t xml:space="preserve"> content</t>
    </r>
  </si>
  <si>
    <t>1.5˚C scenario results calculated with emission factor see below (assumptions) - remaining Coal: NON-ENERGY USE ONLY</t>
  </si>
  <si>
    <t>Hard Coal: Total Transport  - CO2 content- variation compared to 2019</t>
  </si>
  <si>
    <r>
      <t>Hard Coal: Shipment for export - CO</t>
    </r>
    <r>
      <rPr>
        <vertAlign val="subscript"/>
        <sz val="10"/>
        <rFont val="Calibri Light"/>
        <family val="2"/>
      </rPr>
      <t>2</t>
    </r>
    <r>
      <rPr>
        <sz val="10"/>
        <rFont val="Calibri Light"/>
        <family val="2"/>
      </rPr>
      <t xml:space="preserve"> content</t>
    </r>
  </si>
  <si>
    <t>1.5˚C scenario results calculated with emission factor see below (assumptions)</t>
  </si>
  <si>
    <t>Hard Coal: Shipment for export  - CO2 content- variation compared to 2019</t>
  </si>
  <si>
    <r>
      <t>Hard Coal: Shipment for import - CO</t>
    </r>
    <r>
      <rPr>
        <vertAlign val="subscript"/>
        <sz val="10"/>
        <rFont val="Calibri Light"/>
        <family val="2"/>
      </rPr>
      <t>2</t>
    </r>
    <r>
      <rPr>
        <sz val="10"/>
        <rFont val="Calibri Light"/>
        <family val="2"/>
      </rPr>
      <t xml:space="preserve"> content</t>
    </r>
  </si>
  <si>
    <t>Hard Coal: Shipment for import - CO2 content - variation compared to 2019</t>
  </si>
  <si>
    <r>
      <t>Hard Coal: Rail - transport (of all used coal to the power plant) - CO</t>
    </r>
    <r>
      <rPr>
        <vertAlign val="subscript"/>
        <sz val="10"/>
        <rFont val="Calibri Light"/>
        <family val="2"/>
      </rPr>
      <t>2</t>
    </r>
    <r>
      <rPr>
        <sz val="10"/>
        <rFont val="Calibri Light"/>
        <family val="2"/>
      </rPr>
      <t xml:space="preserve"> content</t>
    </r>
  </si>
  <si>
    <t>Hard Coal: Rail transport - CO2 content- variation compared to 2019</t>
  </si>
  <si>
    <r>
      <t>Hard Coal: Industry - heat and CHP - CO</t>
    </r>
    <r>
      <rPr>
        <vertAlign val="subscript"/>
        <sz val="10"/>
        <rFont val="Calibri Light"/>
        <family val="2"/>
      </rPr>
      <t>2</t>
    </r>
    <r>
      <rPr>
        <sz val="10"/>
        <rFont val="Calibri Light"/>
        <family val="2"/>
      </rPr>
      <t xml:space="preserve"> content</t>
    </r>
  </si>
  <si>
    <t>Hard Coal: Industry - heat and CHP - CO2 content - variation compared to 2019</t>
  </si>
  <si>
    <r>
      <t>Hard Coal: other sectors - heat and CHP - CO</t>
    </r>
    <r>
      <rPr>
        <vertAlign val="subscript"/>
        <sz val="10"/>
        <rFont val="Calibri Light"/>
        <family val="2"/>
      </rPr>
      <t>2</t>
    </r>
    <r>
      <rPr>
        <sz val="10"/>
        <rFont val="Calibri Light"/>
        <family val="2"/>
      </rPr>
      <t xml:space="preserve"> content </t>
    </r>
  </si>
  <si>
    <t>Hard Coal: other sectors - heat and CHP - CO2 content - variation compared to 2019</t>
  </si>
  <si>
    <r>
      <t>Hard Coal: all public CHP - CO</t>
    </r>
    <r>
      <rPr>
        <vertAlign val="subscript"/>
        <sz val="10"/>
        <rFont val="Calibri Light"/>
        <family val="2"/>
      </rPr>
      <t>2</t>
    </r>
    <r>
      <rPr>
        <sz val="10"/>
        <rFont val="Calibri Light"/>
        <family val="2"/>
      </rPr>
      <t xml:space="preserve"> content</t>
    </r>
  </si>
  <si>
    <t>Hard Coal: all public CHP - CO2 content - variation compared to 2019</t>
  </si>
  <si>
    <t>Hard Coal: public power plants - CO2 content</t>
  </si>
  <si>
    <t>Hard Coal: public power plants- CO2 content - variation compared to 2019</t>
  </si>
  <si>
    <r>
      <t>Hard Coal; heating plants - CO</t>
    </r>
    <r>
      <rPr>
        <vertAlign val="subscript"/>
        <sz val="10"/>
        <rFont val="Calibri Light"/>
        <family val="2"/>
      </rPr>
      <t>2</t>
    </r>
    <r>
      <rPr>
        <sz val="10"/>
        <rFont val="Calibri Light"/>
        <family val="2"/>
      </rPr>
      <t xml:space="preserve"> content</t>
    </r>
  </si>
  <si>
    <t>Hard Coal: heating plants - CO2 content - variation compared to 2019</t>
  </si>
  <si>
    <t>Hard Coal - own consumption and grid losses  - variation to 2019 -</t>
  </si>
  <si>
    <r>
      <t>Hard Coal: non-energy use - CO</t>
    </r>
    <r>
      <rPr>
        <vertAlign val="subscript"/>
        <sz val="10"/>
        <rFont val="Calibri Light"/>
        <family val="2"/>
      </rPr>
      <t>2</t>
    </r>
    <r>
      <rPr>
        <sz val="10"/>
        <rFont val="Calibri Light"/>
        <family val="2"/>
      </rPr>
      <t xml:space="preserve"> content</t>
    </r>
  </si>
  <si>
    <t>Hard Coal: non-energy use - CO2 content - variation compared to 2019</t>
  </si>
  <si>
    <r>
      <t>Hard Coal: Coal transformation - CO</t>
    </r>
    <r>
      <rPr>
        <vertAlign val="subscript"/>
        <sz val="10"/>
        <rFont val="Calibri Light"/>
        <family val="2"/>
      </rPr>
      <t>2</t>
    </r>
    <r>
      <rPr>
        <sz val="10"/>
        <rFont val="Calibri Light"/>
        <family val="2"/>
      </rPr>
      <t xml:space="preserve"> content</t>
    </r>
  </si>
  <si>
    <t>Hard Coal: Coal transformation - CO2 content - variation compared to 2019</t>
  </si>
  <si>
    <r>
      <t>Total CH</t>
    </r>
    <r>
      <rPr>
        <vertAlign val="subscript"/>
        <sz val="10"/>
        <rFont val="Calibri Light"/>
        <family val="2"/>
      </rPr>
      <t>4</t>
    </r>
    <r>
      <rPr>
        <sz val="10"/>
        <rFont val="Calibri Light"/>
        <family val="2"/>
      </rPr>
      <t xml:space="preserve"> Emissions - Hard Coal</t>
    </r>
    <r>
      <rPr>
        <b/>
        <sz val="10"/>
        <rFont val="Calibri Light"/>
        <family val="2"/>
      </rPr>
      <t xml:space="preserve"> - downstream</t>
    </r>
  </si>
  <si>
    <t>Coal consumption:</t>
  </si>
  <si>
    <r>
      <rPr>
        <b/>
        <sz val="10"/>
        <rFont val="Calibri Light"/>
        <family val="2"/>
      </rPr>
      <t>IEA:</t>
    </r>
    <r>
      <rPr>
        <sz val="10"/>
        <rFont val="Calibri Light"/>
        <family val="2"/>
      </rPr>
      <t xml:space="preserve"> "Coal demand could decline by </t>
    </r>
    <r>
      <rPr>
        <b/>
        <sz val="10"/>
        <rFont val="Calibri Light"/>
        <family val="2"/>
      </rPr>
      <t>8%</t>
    </r>
    <r>
      <rPr>
        <sz val="10"/>
        <rFont val="Calibri Light"/>
        <family val="2"/>
      </rPr>
      <t>, in large part because electricity demand will be nearly 5% lower over the course of the year. The recovery of coal demand for industry and electricity generation in China could offset larger declines elsewhere."                  (https://www.iea.org/reports/global-energy-review-2020#)</t>
    </r>
  </si>
  <si>
    <t>Hard Coal Mining - own energy use</t>
  </si>
  <si>
    <t>Hard Coal Mining - share of secondary coal products from gross production</t>
  </si>
  <si>
    <t xml:space="preserve">Hard Coal Import </t>
  </si>
  <si>
    <t>Hard Coal Export</t>
  </si>
  <si>
    <t>Hard Coal Transport - IMPORT: Share - marine transport (international)</t>
  </si>
  <si>
    <t>Estimation</t>
  </si>
  <si>
    <t>Hard Coal Transport - EXPORT: Share - marine transport (international)</t>
  </si>
  <si>
    <t>Hard Coal Transport: Share - rail transport</t>
  </si>
  <si>
    <t>Hard Coal Transport: Share - road transport</t>
  </si>
  <si>
    <t>Hard Coal Transport: Share - intermodal (within mine) transport</t>
  </si>
  <si>
    <t>Lignite (primary): own consumption - electricity -</t>
  </si>
  <si>
    <t>Calculated from IEA statistic - projection: Assumed to be stable</t>
  </si>
  <si>
    <t>Hard Coal - power and cogeneration - own consumption and grid losses (for Scope 2)</t>
  </si>
  <si>
    <t>2017 - 2025: Current average values - 230-2050 projection from UTS/ISF</t>
  </si>
  <si>
    <r>
      <t>Emission factor primary energy hard coal to CO</t>
    </r>
    <r>
      <rPr>
        <vertAlign val="subscript"/>
        <sz val="10"/>
        <rFont val="Calibri Light"/>
        <family val="2"/>
      </rPr>
      <t>2</t>
    </r>
  </si>
  <si>
    <r>
      <t>[kt CO</t>
    </r>
    <r>
      <rPr>
        <vertAlign val="subscript"/>
        <sz val="10"/>
        <rFont val="Calibri Light"/>
        <family val="2"/>
      </rPr>
      <t>2</t>
    </r>
    <r>
      <rPr>
        <sz val="10"/>
        <rFont val="Calibri Light"/>
        <family val="2"/>
      </rPr>
      <t>/PJ]</t>
    </r>
  </si>
  <si>
    <t>Global Hard coal - methane emissions -upstream</t>
  </si>
  <si>
    <r>
      <t>[Mt/CH</t>
    </r>
    <r>
      <rPr>
        <vertAlign val="subscript"/>
        <sz val="10"/>
        <rFont val="Calibri Light"/>
        <family val="2"/>
      </rPr>
      <t>4</t>
    </r>
    <r>
      <rPr>
        <sz val="10"/>
        <rFont val="Calibri Light"/>
        <family val="2"/>
      </rPr>
      <t>]</t>
    </r>
  </si>
  <si>
    <t>IEA WEO 2019</t>
  </si>
  <si>
    <t>Global Hard coal - methane emissions -downstream</t>
  </si>
  <si>
    <t>NA</t>
  </si>
  <si>
    <t>downstream methane emissions for coal not available</t>
  </si>
  <si>
    <r>
      <rPr>
        <b/>
        <sz val="10"/>
        <rFont val="Calibri Light"/>
        <family val="2"/>
      </rPr>
      <t>Average Specific</t>
    </r>
    <r>
      <rPr>
        <sz val="10"/>
        <rFont val="Calibri Light"/>
        <family val="2"/>
      </rPr>
      <t xml:space="preserve"> Hard coal - methane emissions -upstream</t>
    </r>
  </si>
  <si>
    <r>
      <t>[t CH</t>
    </r>
    <r>
      <rPr>
        <vertAlign val="subscript"/>
        <sz val="10"/>
        <rFont val="Calibri Light"/>
        <family val="2"/>
      </rPr>
      <t>4</t>
    </r>
    <r>
      <rPr>
        <sz val="10"/>
        <rFont val="Calibri Light"/>
        <family val="2"/>
      </rPr>
      <t>/PJ]</t>
    </r>
  </si>
  <si>
    <t>calculated with global production figure</t>
  </si>
  <si>
    <r>
      <rPr>
        <b/>
        <sz val="10"/>
        <rFont val="Calibri Light"/>
        <family val="2"/>
      </rPr>
      <t>Average Specific</t>
    </r>
    <r>
      <rPr>
        <sz val="10"/>
        <rFont val="Calibri Light"/>
        <family val="2"/>
      </rPr>
      <t xml:space="preserve"> Hard coal - methane emissions -downstream</t>
    </r>
  </si>
  <si>
    <t>Estimation - EU GDP 2018 to 2019: IEA&gt;&gt; approx. minus 7-10%: Estimation MINUS 7% source: https://www.iea.org/reports/european-union-2020</t>
  </si>
  <si>
    <t>Coal production</t>
  </si>
  <si>
    <t>million tons per year</t>
  </si>
  <si>
    <t>[mio tons/a]</t>
  </si>
  <si>
    <t>Lignite production</t>
  </si>
  <si>
    <t>Peta Joule</t>
  </si>
  <si>
    <t>[TWh]</t>
  </si>
  <si>
    <t>CH4 to CO2equivalent</t>
  </si>
  <si>
    <t>[CO2e]</t>
  </si>
  <si>
    <t>CH4</t>
  </si>
  <si>
    <t>https://climatechangeconnection.org/emissions/co2-equivalents/</t>
  </si>
  <si>
    <r>
      <t xml:space="preserve">Lignite: Gross Production </t>
    </r>
    <r>
      <rPr>
        <b/>
        <sz val="10"/>
        <rFont val="Calibri Light"/>
        <family val="2"/>
      </rPr>
      <t>(incl. non-energy use)</t>
    </r>
  </si>
  <si>
    <t>Lignite phase-out between 2025 and 2030 - ahead of hard coal</t>
  </si>
  <si>
    <t>Lignite: Gross Production - variation compared to 2019</t>
  </si>
  <si>
    <t>Lignite: Mining</t>
  </si>
  <si>
    <t>Lignite: Mining - variation compared to 2019</t>
  </si>
  <si>
    <t>Lignite secondary products: BKB plants</t>
  </si>
  <si>
    <t>Lignite: Secondary products - variation compared to 2019</t>
  </si>
  <si>
    <t>Lignite: Own consumption - electricity -</t>
  </si>
  <si>
    <t>Lignite (primary): Own consumption - electricity - variation compared to 2019</t>
  </si>
  <si>
    <t>Lignite: Net Production</t>
  </si>
  <si>
    <t>Lignite: Net Production - variation compared to 2019</t>
  </si>
  <si>
    <r>
      <t>Lignite: Total CO</t>
    </r>
    <r>
      <rPr>
        <vertAlign val="subscript"/>
        <sz val="10"/>
        <rFont val="Calibri Light"/>
        <family val="2"/>
      </rPr>
      <t>2</t>
    </r>
    <r>
      <rPr>
        <sz val="10"/>
        <rFont val="Calibri Light"/>
        <family val="2"/>
      </rPr>
      <t xml:space="preserve"> - content - Gross Production</t>
    </r>
  </si>
  <si>
    <t>Lignite: Total CO2 content - Gross Production - variation compared to 2019</t>
  </si>
  <si>
    <r>
      <t>Lignite: CO</t>
    </r>
    <r>
      <rPr>
        <vertAlign val="subscript"/>
        <sz val="10"/>
        <rFont val="Calibri Light"/>
        <family val="2"/>
      </rPr>
      <t>2</t>
    </r>
    <r>
      <rPr>
        <sz val="10"/>
        <rFont val="Calibri Light"/>
        <family val="2"/>
      </rPr>
      <t xml:space="preserve"> content - Mining</t>
    </r>
  </si>
  <si>
    <t>Lignite: CO2 content - Mining  - variation compared to 2019</t>
  </si>
  <si>
    <r>
      <t>Lignite secondary products: CO</t>
    </r>
    <r>
      <rPr>
        <vertAlign val="subscript"/>
        <sz val="10"/>
        <rFont val="Calibri Light"/>
        <family val="2"/>
      </rPr>
      <t>2</t>
    </r>
    <r>
      <rPr>
        <sz val="10"/>
        <rFont val="Calibri Light"/>
        <family val="2"/>
      </rPr>
      <t xml:space="preserve"> content - BKB plants</t>
    </r>
  </si>
  <si>
    <t>Lignite: Secondary products - CO2 content - variation compared to 2019</t>
  </si>
  <si>
    <t>Lignite (primary): Own consumption - electricity -</t>
  </si>
  <si>
    <r>
      <t>Lignite: Net Production - CO</t>
    </r>
    <r>
      <rPr>
        <vertAlign val="subscript"/>
        <sz val="10"/>
        <rFont val="Calibri Light"/>
        <family val="2"/>
      </rPr>
      <t>2</t>
    </r>
    <r>
      <rPr>
        <sz val="10"/>
        <rFont val="Calibri Light"/>
        <family val="2"/>
      </rPr>
      <t xml:space="preserve"> content</t>
    </r>
  </si>
  <si>
    <t>Lignite: Net Production - CO2 content - variation compared to 2019</t>
  </si>
  <si>
    <t>Brown Coal (Lignite) other associated emissions</t>
  </si>
  <si>
    <r>
      <t>Total CH</t>
    </r>
    <r>
      <rPr>
        <vertAlign val="subscript"/>
        <sz val="10"/>
        <rFont val="Calibri Light"/>
        <family val="2"/>
      </rPr>
      <t>4</t>
    </r>
    <r>
      <rPr>
        <sz val="10"/>
        <rFont val="Calibri Light"/>
        <family val="2"/>
      </rPr>
      <t xml:space="preserve"> Emissions  Brown Coal</t>
    </r>
    <r>
      <rPr>
        <b/>
        <sz val="10"/>
        <rFont val="Calibri Light"/>
        <family val="2"/>
      </rPr>
      <t xml:space="preserve"> - upstream</t>
    </r>
  </si>
  <si>
    <t>No information available about upstream methane emissions from brown coal</t>
  </si>
  <si>
    <t>Lignite: Total Transport - local mine next to power plant</t>
  </si>
  <si>
    <t>Lignite: Total Transport - variation compared to 2019</t>
  </si>
  <si>
    <t>Lignite: Industry - heat and CHP</t>
  </si>
  <si>
    <t>Lignite: other sectors - heat and CHP</t>
  </si>
  <si>
    <t>Lignite: all public CHP</t>
  </si>
  <si>
    <t>Lignite: public power plants</t>
  </si>
  <si>
    <t>Lignite; heating plants</t>
  </si>
  <si>
    <t>Lignite - own consumption - power generation incl. CHP -</t>
  </si>
  <si>
    <t>Lignite - own consumption - variation to 2019 -</t>
  </si>
  <si>
    <r>
      <t>Lignite: Industry - heat and CHP - CO</t>
    </r>
    <r>
      <rPr>
        <vertAlign val="subscript"/>
        <sz val="10"/>
        <rFont val="Calibri Light"/>
        <family val="2"/>
      </rPr>
      <t>2</t>
    </r>
    <r>
      <rPr>
        <sz val="10"/>
        <rFont val="Calibri Light"/>
        <family val="2"/>
      </rPr>
      <t xml:space="preserve"> content</t>
    </r>
  </si>
  <si>
    <t>Lignite: Industry - heat and CHP - CO2 content - variation compared to 2019</t>
  </si>
  <si>
    <r>
      <t>Lignite: other sectors - heat and CHP - CO</t>
    </r>
    <r>
      <rPr>
        <vertAlign val="subscript"/>
        <sz val="10"/>
        <rFont val="Calibri Light"/>
        <family val="2"/>
      </rPr>
      <t>2</t>
    </r>
    <r>
      <rPr>
        <sz val="10"/>
        <rFont val="Calibri Light"/>
        <family val="2"/>
      </rPr>
      <t xml:space="preserve"> content</t>
    </r>
  </si>
  <si>
    <t>Lignite: other sectors - heat and CHP - CO2 content - variation compared to 2019</t>
  </si>
  <si>
    <r>
      <t>Lignite: all public CHP - CO</t>
    </r>
    <r>
      <rPr>
        <vertAlign val="subscript"/>
        <sz val="10"/>
        <rFont val="Calibri Light"/>
        <family val="2"/>
      </rPr>
      <t>2</t>
    </r>
    <r>
      <rPr>
        <sz val="10"/>
        <rFont val="Calibri Light"/>
        <family val="2"/>
      </rPr>
      <t xml:space="preserve"> content</t>
    </r>
  </si>
  <si>
    <t>Lignite: all public CHP - CO2 content - variation compared to 2019</t>
  </si>
  <si>
    <r>
      <t>Lignite: public power plants - CO</t>
    </r>
    <r>
      <rPr>
        <vertAlign val="subscript"/>
        <sz val="10"/>
        <rFont val="Calibri Light"/>
        <family val="2"/>
      </rPr>
      <t>2</t>
    </r>
    <r>
      <rPr>
        <sz val="10"/>
        <rFont val="Calibri Light"/>
        <family val="2"/>
      </rPr>
      <t xml:space="preserve"> content</t>
    </r>
  </si>
  <si>
    <t>Lignite: public power plants - CO2 content - variation compared to 2019</t>
  </si>
  <si>
    <r>
      <t>Lignite; heating plants - CO</t>
    </r>
    <r>
      <rPr>
        <vertAlign val="subscript"/>
        <sz val="10"/>
        <rFont val="Calibri Light"/>
        <family val="2"/>
      </rPr>
      <t>2</t>
    </r>
    <r>
      <rPr>
        <sz val="10"/>
        <rFont val="Calibri Light"/>
        <family val="2"/>
      </rPr>
      <t xml:space="preserve"> content</t>
    </r>
  </si>
  <si>
    <t>Lignite: heating plants - CO2 content - variation compared to 2019</t>
  </si>
  <si>
    <t>Gas - own consumption and grid losses  - variation to 2019 -</t>
  </si>
  <si>
    <r>
      <t>Total CH</t>
    </r>
    <r>
      <rPr>
        <vertAlign val="subscript"/>
        <sz val="10"/>
        <rFont val="Calibri Light"/>
        <family val="2"/>
      </rPr>
      <t>4</t>
    </r>
    <r>
      <rPr>
        <sz val="10"/>
        <rFont val="Calibri Light"/>
        <family val="2"/>
      </rPr>
      <t xml:space="preserve"> Emissions </t>
    </r>
    <r>
      <rPr>
        <b/>
        <sz val="10"/>
        <rFont val="Calibri Light"/>
        <family val="2"/>
      </rPr>
      <t xml:space="preserve"> Brown Coal - downstream</t>
    </r>
  </si>
  <si>
    <t>Calculated with IEA statistic - assumed to remain stable</t>
  </si>
  <si>
    <t>Lignite Transport: Share - marine transport</t>
  </si>
  <si>
    <t>No import possible</t>
  </si>
  <si>
    <t>Lignite Transport: Share - rail transport</t>
  </si>
  <si>
    <t>Check - Estimation</t>
  </si>
  <si>
    <t>Lignite Transport: Share - road transport</t>
  </si>
  <si>
    <t>Lignite Transport: Share - intermodal (within mine) transport</t>
  </si>
  <si>
    <t>Lignite - power and cogeneration - own consumption and grid losses (for Scope 2)</t>
  </si>
  <si>
    <r>
      <t>Emission factor primary energy lignite to CO</t>
    </r>
    <r>
      <rPr>
        <vertAlign val="subscript"/>
        <sz val="10"/>
        <rFont val="Calibri Light"/>
        <family val="2"/>
      </rPr>
      <t>2</t>
    </r>
  </si>
  <si>
    <t>Global Brown coal - methane emissions -upstream</t>
  </si>
  <si>
    <t>Not available</t>
  </si>
  <si>
    <t>Global Brown coal - methane emissions -downstream</t>
  </si>
  <si>
    <r>
      <rPr>
        <b/>
        <sz val="10"/>
        <rFont val="Calibri Light"/>
        <family val="2"/>
      </rPr>
      <t>Average Specific</t>
    </r>
    <r>
      <rPr>
        <sz val="10"/>
        <rFont val="Calibri Light"/>
        <family val="2"/>
      </rPr>
      <t xml:space="preserve"> Brown coal - methane emissions -upstream</t>
    </r>
  </si>
  <si>
    <r>
      <rPr>
        <b/>
        <sz val="10"/>
        <rFont val="Calibri Light"/>
        <family val="2"/>
      </rPr>
      <t>Average Specific</t>
    </r>
    <r>
      <rPr>
        <sz val="10"/>
        <rFont val="Calibri Light"/>
        <family val="2"/>
      </rPr>
      <t xml:space="preserve"> Brown coal - methane emissions -downstream</t>
    </r>
  </si>
  <si>
    <t>[PJ/a]]</t>
  </si>
  <si>
    <t>[mio b/d]</t>
  </si>
  <si>
    <t>Oil phased-out first in power sector, than heating sector - transport last. Remaining oil in 2050 for non energy use</t>
  </si>
  <si>
    <t>Oil: Import</t>
  </si>
  <si>
    <t>Oil: Import - variation compared to 2019</t>
  </si>
  <si>
    <t>Oil: Export</t>
  </si>
  <si>
    <t>Oil: Export - variation compared to 2019</t>
  </si>
  <si>
    <t>Oil: Extraction</t>
  </si>
  <si>
    <t>Oil: Extraction - variation compared to 2019</t>
  </si>
  <si>
    <t>Oil: Refineries</t>
  </si>
  <si>
    <t>Oil: Refineries - variation compared to 2019</t>
  </si>
  <si>
    <t>Oil (primary): Own consumption - electricity -</t>
  </si>
  <si>
    <t>Oil (primary): Own consumption - electricity - variation compared to 2019</t>
  </si>
  <si>
    <t>Oil: Net Production (regional demand - import/export balance)</t>
  </si>
  <si>
    <t>Oil: Net Production - variation compared to 2019</t>
  </si>
  <si>
    <r>
      <t>Oil: Total CO</t>
    </r>
    <r>
      <rPr>
        <vertAlign val="subscript"/>
        <sz val="10"/>
        <rFont val="Calibri Light"/>
        <family val="2"/>
      </rPr>
      <t>2</t>
    </r>
    <r>
      <rPr>
        <sz val="10"/>
        <rFont val="Calibri Light"/>
        <family val="2"/>
      </rPr>
      <t xml:space="preserve"> Content - Gross Production </t>
    </r>
    <r>
      <rPr>
        <b/>
        <sz val="10"/>
        <rFont val="Calibri Light"/>
        <family val="2"/>
      </rPr>
      <t>(excluding non-energy use)</t>
    </r>
  </si>
  <si>
    <r>
      <t>Oil: Import - CO</t>
    </r>
    <r>
      <rPr>
        <vertAlign val="subscript"/>
        <sz val="10"/>
        <rFont val="Calibri Light"/>
        <family val="2"/>
      </rPr>
      <t>2</t>
    </r>
    <r>
      <rPr>
        <sz val="10"/>
        <rFont val="Calibri Light"/>
        <family val="2"/>
      </rPr>
      <t xml:space="preserve"> Content</t>
    </r>
  </si>
  <si>
    <t>Oil: Import - CO2 Content - variation compared to 2019</t>
  </si>
  <si>
    <r>
      <t>Oil: Export - CO</t>
    </r>
    <r>
      <rPr>
        <vertAlign val="subscript"/>
        <sz val="10"/>
        <rFont val="Calibri Light"/>
        <family val="2"/>
      </rPr>
      <t>2</t>
    </r>
    <r>
      <rPr>
        <sz val="10"/>
        <rFont val="Calibri Light"/>
        <family val="2"/>
      </rPr>
      <t xml:space="preserve"> Content</t>
    </r>
  </si>
  <si>
    <t>Oil: Export  CO2 Content - variation compared to 2019</t>
  </si>
  <si>
    <r>
      <t>Oil: CO</t>
    </r>
    <r>
      <rPr>
        <vertAlign val="subscript"/>
        <sz val="10"/>
        <rFont val="Calibri Light"/>
        <family val="2"/>
      </rPr>
      <t>2</t>
    </r>
    <r>
      <rPr>
        <sz val="10"/>
        <rFont val="Calibri Light"/>
        <family val="2"/>
      </rPr>
      <t xml:space="preserve"> Content - Extraction only</t>
    </r>
  </si>
  <si>
    <t>Oil: CO2 Content - Extraction only  - variation compared to 2019</t>
  </si>
  <si>
    <r>
      <t>Oil: Refineries - CO</t>
    </r>
    <r>
      <rPr>
        <vertAlign val="subscript"/>
        <sz val="10"/>
        <rFont val="Calibri Light"/>
        <family val="2"/>
      </rPr>
      <t>2</t>
    </r>
    <r>
      <rPr>
        <sz val="10"/>
        <rFont val="Calibri Light"/>
        <family val="2"/>
      </rPr>
      <t xml:space="preserve"> Content</t>
    </r>
  </si>
  <si>
    <t>Oil: Refineries CO2 Content- variation compared to 2019</t>
  </si>
  <si>
    <r>
      <t>Oil: Net Production  - CO</t>
    </r>
    <r>
      <rPr>
        <vertAlign val="subscript"/>
        <sz val="10"/>
        <rFont val="Calibri Light"/>
        <family val="2"/>
      </rPr>
      <t>2</t>
    </r>
    <r>
      <rPr>
        <sz val="10"/>
        <rFont val="Calibri Light"/>
        <family val="2"/>
      </rPr>
      <t xml:space="preserve"> Content</t>
    </r>
  </si>
  <si>
    <t>Oil: Net Production  - CO2 Content- variation compared to 2019</t>
  </si>
  <si>
    <t>Oil: Production - Flaring</t>
  </si>
  <si>
    <t>Calculated with assumption and emission factor see below. IEA uses emission factor of 54 ktCO2/PJ instead of 56 CO2kt/PJ</t>
  </si>
  <si>
    <t>Oil other associated emissions</t>
  </si>
  <si>
    <r>
      <t>Total CH</t>
    </r>
    <r>
      <rPr>
        <vertAlign val="subscript"/>
        <sz val="10"/>
        <rFont val="Calibri Light"/>
        <family val="2"/>
      </rPr>
      <t>4</t>
    </r>
    <r>
      <rPr>
        <sz val="10"/>
        <rFont val="Calibri Light"/>
        <family val="2"/>
      </rPr>
      <t xml:space="preserve"> Emissions  Oil</t>
    </r>
    <r>
      <rPr>
        <b/>
        <sz val="10"/>
        <rFont val="Calibri Light"/>
        <family val="2"/>
      </rPr>
      <t xml:space="preserve"> - upstream</t>
    </r>
  </si>
  <si>
    <t>Calculated with assumption see below</t>
  </si>
  <si>
    <t>Oil: Total Transport</t>
  </si>
  <si>
    <r>
      <t>Total demand OECD Europe -2018: IEA, 2019 + 2020: estimation by UTS; 2025-2050: 1.5</t>
    </r>
    <r>
      <rPr>
        <sz val="10"/>
        <rFont val="Calibri"/>
        <family val="2"/>
      </rPr>
      <t>˚</t>
    </r>
    <r>
      <rPr>
        <sz val="10"/>
        <rFont val="Calibri Light"/>
        <family val="2"/>
      </rPr>
      <t>C scenario results</t>
    </r>
  </si>
  <si>
    <t>Oil: Total Transport - variation compared to 2019</t>
  </si>
  <si>
    <t>Oil: Pipeline transport</t>
  </si>
  <si>
    <t>Oil: Pipeline transport - variation compared to 2019</t>
  </si>
  <si>
    <t>Oil: Marine / Tanker - transport</t>
  </si>
  <si>
    <t>Oil: Marine / Tanker - transport - variation compared to 2019</t>
  </si>
  <si>
    <t>Oil: Land / Rail &amp; Road - transport</t>
  </si>
  <si>
    <t>Oil: Rail &amp; Rail tanker transport - variation compared to 2019</t>
  </si>
  <si>
    <t>Oil Consumption:  Power Plants, Co-generation and heating plants</t>
  </si>
  <si>
    <t>Oil Consumption: Power &amp; heat - compared to 2019</t>
  </si>
  <si>
    <t>Oil Consumption: Heating (excluding CHP)</t>
  </si>
  <si>
    <t>Oil Consumption: Heating (excluding CHP) - compared to 2019</t>
  </si>
  <si>
    <t>Oil - own consumption - power generation incl. CHP -</t>
  </si>
  <si>
    <t>Oil - own consumption - variation to 2019 -</t>
  </si>
  <si>
    <t>Oil Consumption: Other appliances</t>
  </si>
  <si>
    <t>Oil Consumption: Other appliances - compared to 2019</t>
  </si>
  <si>
    <t>Oil Consumption: Transport</t>
  </si>
  <si>
    <t>Oil Consumption: Transport - compared to 2019</t>
  </si>
  <si>
    <t>Oil: Non-energy use</t>
  </si>
  <si>
    <t>Oil: non-energy use - variation compared to 2019</t>
  </si>
  <si>
    <r>
      <t>Oil: Total CO</t>
    </r>
    <r>
      <rPr>
        <vertAlign val="subscript"/>
        <sz val="10"/>
        <rFont val="Calibri Light"/>
        <family val="2"/>
      </rPr>
      <t>2</t>
    </r>
    <r>
      <rPr>
        <sz val="10"/>
        <rFont val="Calibri Light"/>
        <family val="2"/>
      </rPr>
      <t xml:space="preserve"> Content - Total Transport</t>
    </r>
  </si>
  <si>
    <t>Oil: Total CO2 Content- Total Transport - variation compared to 2019</t>
  </si>
  <si>
    <r>
      <t>Oil: CO</t>
    </r>
    <r>
      <rPr>
        <vertAlign val="subscript"/>
        <sz val="10"/>
        <rFont val="Calibri Light"/>
        <family val="2"/>
      </rPr>
      <t>2</t>
    </r>
    <r>
      <rPr>
        <sz val="10"/>
        <rFont val="Calibri Light"/>
        <family val="2"/>
      </rPr>
      <t xml:space="preserve"> Content - Pipeline</t>
    </r>
  </si>
  <si>
    <t>Oil: CO2 Content - Pipeline  - variation compared to 2019</t>
  </si>
  <si>
    <r>
      <t>Oil: CO</t>
    </r>
    <r>
      <rPr>
        <vertAlign val="subscript"/>
        <sz val="10"/>
        <rFont val="Calibri Light"/>
        <family val="2"/>
      </rPr>
      <t>2</t>
    </r>
    <r>
      <rPr>
        <sz val="10"/>
        <rFont val="Calibri Light"/>
        <family val="2"/>
      </rPr>
      <t xml:space="preserve"> Content - Oil-shipment (Tanker)</t>
    </r>
  </si>
  <si>
    <t>Oil: CO2 Content - Oil-shipment (Tanker)  - variation compared to 2019</t>
  </si>
  <si>
    <r>
      <t>Oil: Rail &amp; Road Oil transport - CO</t>
    </r>
    <r>
      <rPr>
        <vertAlign val="subscript"/>
        <sz val="10"/>
        <rFont val="Calibri Light"/>
        <family val="2"/>
      </rPr>
      <t xml:space="preserve">2 </t>
    </r>
    <r>
      <rPr>
        <sz val="10"/>
        <rFont val="Calibri Light"/>
        <family val="2"/>
      </rPr>
      <t>Content</t>
    </r>
  </si>
  <si>
    <t>Oil: Rail &amp; Road Oil transport -  CO2 Content - variation compared to 2019</t>
  </si>
  <si>
    <t>Oil: Fugitive Emissions</t>
  </si>
  <si>
    <r>
      <t>Oil CO</t>
    </r>
    <r>
      <rPr>
        <vertAlign val="subscript"/>
        <sz val="10"/>
        <rFont val="Calibri Light"/>
        <family val="2"/>
      </rPr>
      <t>2</t>
    </r>
    <r>
      <rPr>
        <sz val="10"/>
        <rFont val="Calibri Light"/>
        <family val="2"/>
      </rPr>
      <t xml:space="preserve"> Content:  Power Plants, Co-generation and heating plants</t>
    </r>
  </si>
  <si>
    <t>Oil CO2 Content: Power &amp; heat - compared to 2019</t>
  </si>
  <si>
    <r>
      <t>Oil CO</t>
    </r>
    <r>
      <rPr>
        <vertAlign val="subscript"/>
        <sz val="10"/>
        <rFont val="Calibri Light"/>
        <family val="2"/>
      </rPr>
      <t>2</t>
    </r>
    <r>
      <rPr>
        <sz val="10"/>
        <rFont val="Calibri Light"/>
        <family val="2"/>
      </rPr>
      <t xml:space="preserve"> Content: Heating (excluding CHP)</t>
    </r>
  </si>
  <si>
    <t>Oil  CO2 Content: Heating (excluding CHP) - compared to 2019</t>
  </si>
  <si>
    <t>Oil - own consumption and grid losses  - variation to 2019 -</t>
  </si>
  <si>
    <r>
      <t>Oil CO</t>
    </r>
    <r>
      <rPr>
        <vertAlign val="subscript"/>
        <sz val="10"/>
        <rFont val="Calibri Light"/>
        <family val="2"/>
      </rPr>
      <t>2</t>
    </r>
    <r>
      <rPr>
        <sz val="10"/>
        <rFont val="Calibri Light"/>
        <family val="2"/>
      </rPr>
      <t xml:space="preserve"> Content: Other appliances</t>
    </r>
  </si>
  <si>
    <t>Oil CO2 Content: Other appliances - compared to 2019</t>
  </si>
  <si>
    <r>
      <t>Oil CO</t>
    </r>
    <r>
      <rPr>
        <vertAlign val="subscript"/>
        <sz val="10"/>
        <rFont val="Calibri Light"/>
        <family val="2"/>
      </rPr>
      <t>2</t>
    </r>
    <r>
      <rPr>
        <sz val="10"/>
        <rFont val="Calibri Light"/>
        <family val="2"/>
      </rPr>
      <t xml:space="preserve"> Content: Transport</t>
    </r>
  </si>
  <si>
    <t>Oil  CO2 Content: Transport - compared to 2019</t>
  </si>
  <si>
    <r>
      <t>Total CH</t>
    </r>
    <r>
      <rPr>
        <vertAlign val="subscript"/>
        <sz val="10"/>
        <rFont val="Calibri Light"/>
        <family val="2"/>
      </rPr>
      <t>4</t>
    </r>
    <r>
      <rPr>
        <sz val="10"/>
        <rFont val="Calibri Light"/>
        <family val="2"/>
      </rPr>
      <t xml:space="preserve"> Emissions </t>
    </r>
    <r>
      <rPr>
        <b/>
        <sz val="10"/>
        <rFont val="Calibri Light"/>
        <family val="2"/>
      </rPr>
      <t xml:space="preserve"> Oil - downstream</t>
    </r>
  </si>
  <si>
    <t>Oil consumption:</t>
  </si>
  <si>
    <r>
      <rPr>
        <b/>
        <sz val="10"/>
        <rFont val="Calibri Light"/>
        <family val="2"/>
      </rPr>
      <t>IEA:</t>
    </r>
    <r>
      <rPr>
        <sz val="10"/>
        <rFont val="Calibri Light"/>
        <family val="2"/>
      </rPr>
      <t xml:space="preserve"> "Oil demand could drop by</t>
    </r>
    <r>
      <rPr>
        <b/>
        <sz val="10"/>
        <rFont val="Calibri Light"/>
        <family val="2"/>
      </rPr>
      <t xml:space="preserve"> 9%</t>
    </r>
    <r>
      <rPr>
        <sz val="10"/>
        <rFont val="Calibri Light"/>
        <family val="2"/>
      </rPr>
      <t>, or 9 mb/d on average across the year, returning oil consumption to 2012 levels."                  (https://www.iea.org/reports/global-energy-review-2020#)</t>
    </r>
  </si>
  <si>
    <t>Oil Extraction - share of gross production</t>
  </si>
  <si>
    <t>Import assume to be stable - oil import in EU 2018: 94.6% of net imports in gross available energy (https://ec.europa.eu/eurostat/statistics-explained/index.php?title=Oil_and_petroleum_products_-_a_statistical_overview&amp;oldid=315177#Trade_in_petroleum_products)</t>
  </si>
  <si>
    <t>Export assume to be stable</t>
  </si>
  <si>
    <t>Assumed to be stable</t>
  </si>
  <si>
    <t>Oil (primary): own consumption - electricity -</t>
  </si>
  <si>
    <t>Oil: Production - rate/share of flaring on gross production</t>
  </si>
  <si>
    <t>Flaring is under Natural gas</t>
  </si>
  <si>
    <t>Oil Transport: Share - pipeline transport</t>
  </si>
  <si>
    <t>Estimation based on global data</t>
  </si>
  <si>
    <t>Oil Transport: Share - marine transport</t>
  </si>
  <si>
    <t>Oil Transport: Share - Land transport</t>
  </si>
  <si>
    <t>Oil - power and cogeneration - own consumption and grid losses (for Scope 2)</t>
  </si>
  <si>
    <t>2017 - 2025: Current average values - 2030-2050 projection from UTS/ISF</t>
  </si>
  <si>
    <t>Losses oil transport</t>
  </si>
  <si>
    <r>
      <t>Emission factor primary energy oil to CO</t>
    </r>
    <r>
      <rPr>
        <vertAlign val="subscript"/>
        <sz val="10"/>
        <rFont val="Calibri Light"/>
        <family val="2"/>
      </rPr>
      <t>2</t>
    </r>
  </si>
  <si>
    <t xml:space="preserve">Umweltbundesamt, Climate Change 28/2016, CO2 Emission Factors for Fossil Fuels, page 46, https://www.umweltbundesamt.de/sites/default/files/medien/1968/publikationen/co2_emission_factors_for_fossil_fuels_correction.pdf </t>
  </si>
  <si>
    <t>Global Oil - methane emissions -upstream</t>
  </si>
  <si>
    <t>IEA 2020 Methane Tracker (2019)</t>
  </si>
  <si>
    <t>Global Oil - methane emissions -downstream</t>
  </si>
  <si>
    <t>IEA 2020 Methane Tracker</t>
  </si>
  <si>
    <t>Average Specific Oil - methane emissions -upstream</t>
  </si>
  <si>
    <t>Average Specific Oil - methane emissions -downstream</t>
  </si>
  <si>
    <t>Oil production</t>
  </si>
  <si>
    <t>barrel of oil equivalent</t>
  </si>
  <si>
    <t>[bboe]</t>
  </si>
  <si>
    <t>barrel per day</t>
  </si>
  <si>
    <t>[b/d]</t>
  </si>
  <si>
    <t>Gas: Gross Production (for regional demand - incl. import &amp; non-energy use)</t>
  </si>
  <si>
    <t>[BCM/year]</t>
  </si>
  <si>
    <t>Demand halfs between 2035 and 2040 - replacement with H2 and Synthetic fuels from 2035 onwards</t>
  </si>
  <si>
    <t>Gas: Import</t>
  </si>
  <si>
    <t>Gas: Import - variation compared to 2019</t>
  </si>
  <si>
    <t>Gas: Export</t>
  </si>
  <si>
    <t>Gas: Export - variation compared to 2019</t>
  </si>
  <si>
    <t>Gas: Extraction incl. gas works</t>
  </si>
  <si>
    <t>Gas: Extraction - variation compared to 2019</t>
  </si>
  <si>
    <t>Gas: Processing - blending, gas-to liquefaction plans (GTL), LNG-regasification</t>
  </si>
  <si>
    <t>Gas: Processing - variation compared to 2019</t>
  </si>
  <si>
    <t>Gas: Net Production (regional production - import/export balance)</t>
  </si>
  <si>
    <t>Gas: Net Production - variation compared to 2019</t>
  </si>
  <si>
    <t>Gas (primary): Own consumption - electricity -</t>
  </si>
  <si>
    <t>Gas (primary): Own consumption - electricity - variation compared to 2019</t>
  </si>
  <si>
    <t>Gas: flaring</t>
  </si>
  <si>
    <t>Gas flaring share of total production</t>
  </si>
  <si>
    <r>
      <t>Gas: Total CO</t>
    </r>
    <r>
      <rPr>
        <vertAlign val="subscript"/>
        <sz val="10"/>
        <rFont val="Calibri Light"/>
        <family val="2"/>
      </rPr>
      <t>2</t>
    </r>
    <r>
      <rPr>
        <sz val="10"/>
        <rFont val="Calibri Light"/>
        <family val="2"/>
      </rPr>
      <t xml:space="preserve"> content - Gross Production </t>
    </r>
    <r>
      <rPr>
        <b/>
        <sz val="10"/>
        <rFont val="Calibri Light"/>
        <family val="2"/>
      </rPr>
      <t>(excluding non-energy use)</t>
    </r>
  </si>
  <si>
    <t>Gas: Total CO2 content - Gross Production - variation compared to 2019</t>
  </si>
  <si>
    <r>
      <t>Gas: Import - CO</t>
    </r>
    <r>
      <rPr>
        <vertAlign val="subscript"/>
        <sz val="10"/>
        <rFont val="Calibri Light"/>
        <family val="2"/>
      </rPr>
      <t>2</t>
    </r>
    <r>
      <rPr>
        <sz val="10"/>
        <rFont val="Calibri Light"/>
        <family val="2"/>
      </rPr>
      <t xml:space="preserve"> content</t>
    </r>
  </si>
  <si>
    <t>Gas: Import CO2 content - variation compared to 2019</t>
  </si>
  <si>
    <r>
      <t>Gas: Export - CO</t>
    </r>
    <r>
      <rPr>
        <vertAlign val="subscript"/>
        <sz val="10"/>
        <rFont val="Calibri Light"/>
        <family val="2"/>
      </rPr>
      <t>2</t>
    </r>
    <r>
      <rPr>
        <sz val="10"/>
        <rFont val="Calibri Light"/>
        <family val="2"/>
      </rPr>
      <t xml:space="preserve"> content</t>
    </r>
  </si>
  <si>
    <t>Gas: Export - CO2 content - variation compared to 2019</t>
  </si>
  <si>
    <r>
      <t>Gas: CO</t>
    </r>
    <r>
      <rPr>
        <vertAlign val="subscript"/>
        <sz val="10"/>
        <rFont val="Calibri Light"/>
        <family val="2"/>
      </rPr>
      <t>2</t>
    </r>
    <r>
      <rPr>
        <sz val="10"/>
        <rFont val="Calibri Light"/>
        <family val="2"/>
      </rPr>
      <t xml:space="preserve"> content - Extraction only</t>
    </r>
  </si>
  <si>
    <t>Gas: CO2 content - Extraction only  - variation compared to 2019</t>
  </si>
  <si>
    <r>
      <t>Gas: Net Production CO</t>
    </r>
    <r>
      <rPr>
        <vertAlign val="subscript"/>
        <sz val="10"/>
        <rFont val="Calibri Light"/>
        <family val="2"/>
      </rPr>
      <t>2</t>
    </r>
    <r>
      <rPr>
        <sz val="10"/>
        <rFont val="Calibri Light"/>
        <family val="2"/>
      </rPr>
      <t xml:space="preserve"> content</t>
    </r>
  </si>
  <si>
    <t>Gas: Net Production - CO2 content - variation compared to 2019</t>
  </si>
  <si>
    <t>Gas: Production - Flaring</t>
  </si>
  <si>
    <t>Gas other associated emissions</t>
  </si>
  <si>
    <r>
      <t>Total CH</t>
    </r>
    <r>
      <rPr>
        <vertAlign val="subscript"/>
        <sz val="10"/>
        <rFont val="Calibri Light"/>
        <family val="2"/>
      </rPr>
      <t>4</t>
    </r>
    <r>
      <rPr>
        <sz val="10"/>
        <rFont val="Calibri Light"/>
        <family val="2"/>
      </rPr>
      <t xml:space="preserve"> Emissions </t>
    </r>
    <r>
      <rPr>
        <b/>
        <sz val="10"/>
        <rFont val="Calibri Light"/>
        <family val="2"/>
      </rPr>
      <t xml:space="preserve"> Gas - upstream</t>
    </r>
  </si>
  <si>
    <t>Gas: Transport &amp; distribution</t>
  </si>
  <si>
    <t>[bcm/year]</t>
  </si>
  <si>
    <t>Gas: Transport &amp; distribution - variation compared to 2019</t>
  </si>
  <si>
    <t>Gas: Pipeline transport</t>
  </si>
  <si>
    <t>Gas: Pipeline transport - variation compared to 2019</t>
  </si>
  <si>
    <t>Gas: Marine / Tanker - transport</t>
  </si>
  <si>
    <t>Gas: Marine / Tanker - transport - variation compared to 2019</t>
  </si>
  <si>
    <t>Gas: Land / Rail &amp; Road - transport</t>
  </si>
  <si>
    <t>Gas: Rail &amp; Rail tanker transport - variation compared to 2019</t>
  </si>
  <si>
    <t>Gas: Industry - heat and CHP, other appliances</t>
  </si>
  <si>
    <t>Gas: other sectors - heat and CHP, other appliances</t>
  </si>
  <si>
    <t>Gas: all public CHP</t>
  </si>
  <si>
    <t>Gas: public power plants</t>
  </si>
  <si>
    <t>Gas; heating plants</t>
  </si>
  <si>
    <t>Gas - own consumption - power generation incl. CHP -</t>
  </si>
  <si>
    <t>Gas - own consumption - variation to 2019 -</t>
  </si>
  <si>
    <t>Gas:  Transport (vehicles)</t>
  </si>
  <si>
    <t>Gas: Transport - compared to 2019</t>
  </si>
  <si>
    <t>Gas: non-energy use</t>
  </si>
  <si>
    <t>Gas: non-energy use - compared to 2019</t>
  </si>
  <si>
    <t>Gas: refineries</t>
  </si>
  <si>
    <t>2018 IEA / 2019+ 2020 estimation by UTS / 2025 - 2050: 1.5C scenario results - calculated with assumptions see below</t>
  </si>
  <si>
    <t>Gas: refineries - compared to 2019</t>
  </si>
  <si>
    <t>Gas: Losses gas transport</t>
  </si>
  <si>
    <t>2018: IEA statistic / 2020 -2050: Calculated with assumption see below - assumed to be stable over modelling period</t>
  </si>
  <si>
    <r>
      <t>Gas:  CO</t>
    </r>
    <r>
      <rPr>
        <vertAlign val="subscript"/>
        <sz val="10"/>
        <rFont val="Calibri Light"/>
        <family val="2"/>
      </rPr>
      <t>2</t>
    </r>
    <r>
      <rPr>
        <sz val="10"/>
        <rFont val="Calibri Light"/>
        <family val="2"/>
      </rPr>
      <t xml:space="preserve"> Content - total Gas Transport</t>
    </r>
  </si>
  <si>
    <t>Gas:  CO2 Content - total Gas Transport - variation compared to 2019</t>
  </si>
  <si>
    <t>Gas: CO2 Content - Gas-Pipeline</t>
  </si>
  <si>
    <t>Gas: CO2 Content - Gas-Pipeline  - variation compared to 2019</t>
  </si>
  <si>
    <t>Gas: CO2 Content - Gas-shipment (Tanker)</t>
  </si>
  <si>
    <t>Gas: CO2 Content - Gas-shipment (Tanker)  - variation compared to 2019</t>
  </si>
  <si>
    <r>
      <t>Gas CO</t>
    </r>
    <r>
      <rPr>
        <vertAlign val="subscript"/>
        <sz val="10"/>
        <rFont val="Calibri Light"/>
        <family val="2"/>
      </rPr>
      <t>2</t>
    </r>
    <r>
      <rPr>
        <sz val="10"/>
        <rFont val="Calibri Light"/>
        <family val="2"/>
      </rPr>
      <t xml:space="preserve"> Content: Rail &amp; Road Gas transport</t>
    </r>
  </si>
  <si>
    <t>Gas CO2 Content: Rail &amp; Road Gas transport - variation compared to 2019</t>
  </si>
  <si>
    <t>Gas: Fugitive Emissions</t>
  </si>
  <si>
    <t>GAS: CO2 Content Industry - heat and CHP, other appliances</t>
  </si>
  <si>
    <t>GAS: CO2 Content other sectors - heat and CHP, other appliances</t>
  </si>
  <si>
    <t>GAS: CO2 Content all public CHP</t>
  </si>
  <si>
    <t>GAS: CO2 Content public power plants</t>
  </si>
  <si>
    <t>GAS: CO2 Content Transport</t>
  </si>
  <si>
    <t>GAS: CO2 Content Transport - compared to 2019</t>
  </si>
  <si>
    <t>GAS: CO2 Content non-energy use</t>
  </si>
  <si>
    <t>GAS: CO2 Content non-energy use - compared to 2019</t>
  </si>
  <si>
    <t>GAS: CO2 Content refineries</t>
  </si>
  <si>
    <t>GAS: CO2 Content refineries - compared to 2019</t>
  </si>
  <si>
    <t>GAS: CO2 Content Losses gas transport</t>
  </si>
  <si>
    <r>
      <t>Total CH</t>
    </r>
    <r>
      <rPr>
        <vertAlign val="subscript"/>
        <sz val="10"/>
        <rFont val="Calibri Light"/>
        <family val="2"/>
      </rPr>
      <t>4</t>
    </r>
    <r>
      <rPr>
        <sz val="10"/>
        <rFont val="Calibri Light"/>
        <family val="2"/>
      </rPr>
      <t xml:space="preserve"> Emissions </t>
    </r>
    <r>
      <rPr>
        <b/>
        <sz val="10"/>
        <rFont val="Calibri Light"/>
        <family val="2"/>
      </rPr>
      <t xml:space="preserve"> Gas - downstream</t>
    </r>
  </si>
  <si>
    <r>
      <rPr>
        <b/>
        <sz val="10"/>
        <rFont val="Calibri Light"/>
        <family val="2"/>
      </rPr>
      <t>IEA:</t>
    </r>
    <r>
      <rPr>
        <sz val="10"/>
        <rFont val="Calibri Light"/>
        <family val="2"/>
      </rPr>
      <t xml:space="preserve"> "The impact of the pandemic on gas demand was more moderate, at around</t>
    </r>
    <r>
      <rPr>
        <b/>
        <sz val="10"/>
        <rFont val="Calibri Light"/>
        <family val="2"/>
      </rPr>
      <t xml:space="preserve"> 2%</t>
    </r>
    <r>
      <rPr>
        <sz val="10"/>
        <rFont val="Calibri Light"/>
        <family val="2"/>
      </rPr>
      <t>, as gas-based economies were not strongly affected in the first quarter of 2020. (...) Gas demand could fall much further across the full year than in the first quarter, with reduced demand in power and industry applications."                  (https://www.iea.org/reports/global-energy-review-2020#)</t>
    </r>
  </si>
  <si>
    <t>Gas: Global production in 2018</t>
  </si>
  <si>
    <t>[BCM}</t>
  </si>
  <si>
    <t>IEA - Natural Gas Information 2019 - https://www.iea.org/reports/natural-gas-information-2019</t>
  </si>
  <si>
    <t>see above in PJ</t>
  </si>
  <si>
    <t xml:space="preserve">Gas: Global Flaring (according to IEA) </t>
  </si>
  <si>
    <t>IEA Tracking Process - Flaring Emissions https://www.iea.org/reports/flaring-emissions</t>
  </si>
  <si>
    <t>Gas flaring share from global production</t>
  </si>
  <si>
    <r>
      <t>Calculated for base year 2018 -</t>
    </r>
    <r>
      <rPr>
        <b/>
        <sz val="10"/>
        <color rgb="FFFF0000"/>
        <rFont val="Calibri Light"/>
        <family val="2"/>
      </rPr>
      <t xml:space="preserve"> Assumed to go to ZERO by 2030 </t>
    </r>
    <r>
      <rPr>
        <sz val="10"/>
        <rFont val="Calibri Light"/>
        <family val="2"/>
      </rPr>
      <t xml:space="preserve">according to "ZERO ROUTINE FLARING 2030" (http://climateinitiativesplatform.org/index.php/Zero_Routine_Flaring_by_2030) </t>
    </r>
  </si>
  <si>
    <t>Import assume to be stable</t>
  </si>
  <si>
    <t>Gas (primary): own consumption - electricity -</t>
  </si>
  <si>
    <t>Gas: Production - rate/share of flaring on gross production</t>
  </si>
  <si>
    <t>Gas Transport: Share - pipeline transport</t>
  </si>
  <si>
    <t>Gas Transport: Share - marine transport</t>
  </si>
  <si>
    <t>Gas Transport: Share - Land transport</t>
  </si>
  <si>
    <t>Losses gas transport</t>
  </si>
  <si>
    <t>DLR/UTS assumption</t>
  </si>
  <si>
    <t>Gas - power and cogeneration - own consumption and grid losses (for Scope 2)</t>
  </si>
  <si>
    <r>
      <t>Emission factor primary energy gas to CO</t>
    </r>
    <r>
      <rPr>
        <vertAlign val="subscript"/>
        <sz val="10"/>
        <rFont val="Calibri Light"/>
        <family val="2"/>
      </rPr>
      <t>2</t>
    </r>
  </si>
  <si>
    <r>
      <t xml:space="preserve">Umweltbundesamt, Climate Change 28/2016, CO2 Emission Factors for Fossil Fuels, page 46, </t>
    </r>
    <r>
      <rPr>
        <sz val="6"/>
        <rFont val="Calibri Light"/>
        <family val="2"/>
      </rPr>
      <t xml:space="preserve">https://www.umweltbundesamt.de/sites/default/files/medien/1968/publikationen/co2_emission_factors_for_fossil_fuels_correction.pdf </t>
    </r>
  </si>
  <si>
    <t>Global Gas - methane emissions -upstream</t>
  </si>
  <si>
    <t>Global Gas - methane emissions -downstream</t>
  </si>
  <si>
    <t>Average Specific Gas - methane emissions -upstream</t>
  </si>
  <si>
    <t>Average Specific Gas - methane emissions -downstream</t>
  </si>
  <si>
    <t>Gas production</t>
  </si>
  <si>
    <t>billion cubic metres per year</t>
  </si>
  <si>
    <t>[bcm]</t>
  </si>
  <si>
    <t>Renewables, &amp; other fuels/technologies</t>
  </si>
  <si>
    <t>Installed capacity at the indicated year</t>
  </si>
  <si>
    <t>additional capacity over 5-year period</t>
  </si>
  <si>
    <t xml:space="preserve"> * Project development till electricity/heat production = "Supply enabler"</t>
  </si>
  <si>
    <t xml:space="preserve">Primary Supply*  </t>
  </si>
  <si>
    <t>Solar Photovoltaic (roof-top + utility scale)</t>
  </si>
  <si>
    <r>
      <t>[GW</t>
    </r>
    <r>
      <rPr>
        <vertAlign val="subscript"/>
        <sz val="10"/>
        <rFont val="Calibri Light"/>
        <family val="2"/>
      </rPr>
      <t>electric</t>
    </r>
    <r>
      <rPr>
        <sz val="10"/>
        <rFont val="Calibri Light"/>
        <family val="2"/>
      </rPr>
      <t>]</t>
    </r>
  </si>
  <si>
    <r>
      <t>2017 to 2019 REN21 GSR2017-2019 / 2020-2050: 1.5</t>
    </r>
    <r>
      <rPr>
        <sz val="10"/>
        <rFont val="Calibri"/>
        <family val="2"/>
      </rPr>
      <t>˚</t>
    </r>
    <r>
      <rPr>
        <sz val="10"/>
        <rFont val="Calibri Light"/>
        <family val="2"/>
      </rPr>
      <t>C scenario results</t>
    </r>
  </si>
  <si>
    <r>
      <t xml:space="preserve">Solar Photovoltaic (utility scale share </t>
    </r>
    <r>
      <rPr>
        <sz val="10"/>
        <color rgb="FFFF0000"/>
        <rFont val="Calibri Light"/>
        <family val="2"/>
      </rPr>
      <t>25%</t>
    </r>
    <r>
      <rPr>
        <sz val="10"/>
        <rFont val="Calibri Light"/>
        <family val="2"/>
      </rPr>
      <t xml:space="preserve"> of total capacity) </t>
    </r>
  </si>
  <si>
    <t>Concentrated solar power</t>
  </si>
  <si>
    <t>2017 to 2019 REN21 GSR2017-2019 / 2020-2050: 1.5˚C scenario results</t>
  </si>
  <si>
    <t>Solar Thermal and Solar District Heating Plant</t>
  </si>
  <si>
    <r>
      <t>[GW</t>
    </r>
    <r>
      <rPr>
        <vertAlign val="subscript"/>
        <sz val="10"/>
        <rFont val="Calibri Light"/>
        <family val="2"/>
      </rPr>
      <t>thermal</t>
    </r>
    <r>
      <rPr>
        <sz val="10"/>
        <rFont val="Calibri Light"/>
        <family val="2"/>
      </rPr>
      <t>]</t>
    </r>
  </si>
  <si>
    <t>2017-2019: SolarHeatEurope / 2020-20250: 1.5˚C scenario results</t>
  </si>
  <si>
    <t>Onshore Wind</t>
  </si>
  <si>
    <t>Offshore Wind</t>
  </si>
  <si>
    <t>Hydro power plants</t>
  </si>
  <si>
    <t>Ocean energy</t>
  </si>
  <si>
    <t>Bio energy power plants</t>
  </si>
  <si>
    <t>Bio energy Co-Gen plants</t>
  </si>
  <si>
    <t>Bio District Heating Plant</t>
  </si>
  <si>
    <t>Geo energy power plants</t>
  </si>
  <si>
    <t>Geo energy Co-Gen plants</t>
  </si>
  <si>
    <t>Gas power plant to H2 conversion</t>
  </si>
  <si>
    <t>Gas power Co-Gen to H2 conversion</t>
  </si>
  <si>
    <t>Fuel cell &amp; Synthetic fuels Co-Gen plants</t>
  </si>
  <si>
    <t>Nuclear power plant</t>
  </si>
  <si>
    <t>IEA WEO 2019 (2017 + 2018),  2020-2050: 1.5˚C scenario results</t>
  </si>
  <si>
    <t>Industrial / District Heat Pumps</t>
  </si>
  <si>
    <t>Battery Storage - utility scale</t>
  </si>
  <si>
    <r>
      <t>[TWh</t>
    </r>
    <r>
      <rPr>
        <vertAlign val="subscript"/>
        <sz val="10"/>
        <rFont val="Calibri Light"/>
        <family val="2"/>
      </rPr>
      <t>electric</t>
    </r>
    <r>
      <rPr>
        <sz val="10"/>
        <rFont val="Calibri Light"/>
        <family val="2"/>
      </rPr>
      <t>/a]</t>
    </r>
  </si>
  <si>
    <t>Hydrogen Fuel Production - electricity demand</t>
  </si>
  <si>
    <t>Hydrogen Fuel Production - see above in PJ/a</t>
  </si>
  <si>
    <t xml:space="preserve">Synthetic Fuel Production - electricity demand </t>
  </si>
  <si>
    <t>Synthetic Fuel Production - see above in PJ/a</t>
  </si>
  <si>
    <t>Synthetic Fuel Production - regional production</t>
  </si>
  <si>
    <r>
      <t>Carbon Emissions</t>
    </r>
    <r>
      <rPr>
        <b/>
        <sz val="10"/>
        <color theme="0"/>
        <rFont val="Calibri Light"/>
        <family val="2"/>
      </rPr>
      <t xml:space="preserve"> </t>
    </r>
    <r>
      <rPr>
        <b/>
        <sz val="10"/>
        <color rgb="FFFF0000"/>
        <rFont val="Calibri Light"/>
        <family val="2"/>
      </rPr>
      <t xml:space="preserve"> - current assumption RE =0 -</t>
    </r>
  </si>
  <si>
    <t>Solar Photovoltaic (utility scale)</t>
  </si>
  <si>
    <t>Solar District Heating Plant</t>
  </si>
  <si>
    <t>Renewable fuels other associated emissions</t>
  </si>
  <si>
    <t>Bio fuel - methane emissions</t>
  </si>
  <si>
    <t>Bio fuels - methane emissions - variation compared to base year</t>
  </si>
  <si>
    <t>Secondary energy / (Energy, Oil&amp;Gas)</t>
  </si>
  <si>
    <t xml:space="preserve"> * Connects primary production with consumer = "Demand enabler"</t>
  </si>
  <si>
    <t xml:space="preserve">Secondary Supply/ Supply Services*  </t>
  </si>
  <si>
    <t xml:space="preserve">Generation - operation &amp; maintenance </t>
  </si>
  <si>
    <t>2017-2020: Calculated with installed capacities / 2025 - 2050: 1.5˚C scenario results</t>
  </si>
  <si>
    <t>Solar Photovoltaic (utility scale - 25% of total generation)</t>
  </si>
  <si>
    <t>Storage: electricity and fuels</t>
  </si>
  <si>
    <t>Hydro pump storage</t>
  </si>
  <si>
    <t>Bio energy (fuels, gas and solids)</t>
  </si>
  <si>
    <t>2017-2020: Calculated with IEA statistic / 2025 - 2050: 1.5˚C scenario results</t>
  </si>
  <si>
    <t>Energy Transport &amp; Services: Electricity and fuels</t>
  </si>
  <si>
    <t>Electricity Transmission: Power Grids</t>
  </si>
  <si>
    <t>Emission factors in [g kWh]</t>
  </si>
  <si>
    <r>
      <t>CO</t>
    </r>
    <r>
      <rPr>
        <vertAlign val="subscript"/>
        <sz val="10"/>
        <rFont val="Calibri Light"/>
        <family val="2"/>
      </rPr>
      <t>2</t>
    </r>
    <r>
      <rPr>
        <sz val="10"/>
        <rFont val="Calibri Light"/>
        <family val="2"/>
      </rPr>
      <t xml:space="preserve"> intensity total electricity generation</t>
    </r>
  </si>
  <si>
    <t>Gas transport: Gas Grids</t>
  </si>
  <si>
    <t>Electricity demand:</t>
  </si>
  <si>
    <r>
      <rPr>
        <b/>
        <sz val="10"/>
        <rFont val="Calibri Light"/>
        <family val="2"/>
      </rPr>
      <t>IEA:</t>
    </r>
    <r>
      <rPr>
        <sz val="10"/>
        <rFont val="Calibri Light"/>
        <family val="2"/>
      </rPr>
      <t xml:space="preserve"> "In our estimate for 2020, global electricity demand falls by 5%, with 10% reductions in some regions. Low-carbon sources would far outstrip coal-fired generation globally, extending the lead established in 2019."                  (https://www.iea.org/reports/global-energy-review-2020#)</t>
    </r>
  </si>
  <si>
    <t>Renewables:</t>
  </si>
  <si>
    <r>
      <rPr>
        <b/>
        <sz val="10"/>
        <rFont val="Calibri Light"/>
        <family val="2"/>
      </rPr>
      <t>IEA:</t>
    </r>
    <r>
      <rPr>
        <sz val="10"/>
        <rFont val="Calibri Light"/>
        <family val="2"/>
      </rPr>
      <t xml:space="preserve"> "Renewables demand is expected to increase because of low operating costs and preferential access to many power systems. Recent growth in capacity, some new projects coming online in 2020, would also boost output."                  (https://www.iea.org/reports/global-energy-review-2020#)</t>
    </r>
  </si>
  <si>
    <t>Nuclear:</t>
  </si>
  <si>
    <r>
      <rPr>
        <b/>
        <sz val="10"/>
        <rFont val="Calibri Light"/>
        <family val="2"/>
      </rPr>
      <t>IEA:</t>
    </r>
    <r>
      <rPr>
        <sz val="10"/>
        <rFont val="Calibri Light"/>
        <family val="2"/>
      </rPr>
      <t xml:space="preserve"> "In our estimate for 2020, global electricity demand falls by 5%, with 10% reductions in some regions. Low-carbon sources would far outstrip coal-fired generation globally, extending the lead established in 2019. (...) Nuclear power demand would also fall in response to lower electricity demand."                  (https://www.iea.org/reports/global-energy-review-2020#)</t>
    </r>
  </si>
  <si>
    <t>PV: Market share utility scale to roof-top</t>
  </si>
  <si>
    <t>{%]</t>
  </si>
  <si>
    <t>Bio energy power and CHP</t>
  </si>
  <si>
    <t>[GW]</t>
  </si>
  <si>
    <t>IRENA Renewable Capacity Statistic 2019</t>
  </si>
  <si>
    <t>Bio power plants - share</t>
  </si>
  <si>
    <t>Estimation based on market data</t>
  </si>
  <si>
    <t>Bio CHP - share</t>
  </si>
  <si>
    <t>Geo energy power and CHP</t>
  </si>
  <si>
    <t>Geo power plants - share</t>
  </si>
  <si>
    <t>Geo CHP - share</t>
  </si>
  <si>
    <t xml:space="preserve">Capacity factor </t>
  </si>
  <si>
    <t>[h/a]</t>
  </si>
  <si>
    <t>Based on average operation times of existing plants in OECD Europe / 2017-2019: statistical data</t>
  </si>
  <si>
    <r>
      <rPr>
        <b/>
        <sz val="10"/>
        <rFont val="Calibri Light"/>
        <family val="2"/>
      </rPr>
      <t>Aviation - Scope 1:</t>
    </r>
    <r>
      <rPr>
        <sz val="10"/>
        <rFont val="Calibri Light"/>
        <family val="2"/>
      </rPr>
      <t xml:space="preserve"> Total CO</t>
    </r>
    <r>
      <rPr>
        <vertAlign val="subscript"/>
        <sz val="10"/>
        <rFont val="Calibri Light"/>
        <family val="2"/>
      </rPr>
      <t>2</t>
    </r>
    <r>
      <rPr>
        <sz val="10"/>
        <rFont val="Calibri Light"/>
        <family val="2"/>
      </rPr>
      <t xml:space="preserve"> Emissions </t>
    </r>
  </si>
  <si>
    <t>Key Indicators: Transport</t>
  </si>
  <si>
    <r>
      <rPr>
        <b/>
        <sz val="10"/>
        <rFont val="Calibri Light"/>
        <family val="2"/>
      </rPr>
      <t>Aviation - Scope 2:</t>
    </r>
    <r>
      <rPr>
        <sz val="10"/>
        <rFont val="Calibri Light"/>
        <family val="2"/>
      </rPr>
      <t xml:space="preserve"> </t>
    </r>
  </si>
  <si>
    <t>Emission intensity</t>
  </si>
  <si>
    <t>Air Freight Transport</t>
  </si>
  <si>
    <t>Air Passenger Transport</t>
  </si>
  <si>
    <t>Navigation Freight</t>
  </si>
  <si>
    <r>
      <t>Total CO</t>
    </r>
    <r>
      <rPr>
        <vertAlign val="subscript"/>
        <sz val="10"/>
        <rFont val="Calibri Light"/>
        <family val="2"/>
      </rPr>
      <t>2</t>
    </r>
    <r>
      <rPr>
        <sz val="10"/>
        <rFont val="Calibri Light"/>
        <family val="2"/>
      </rPr>
      <t xml:space="preserve"> Emissions (Domestic)</t>
    </r>
  </si>
  <si>
    <t>Road Freight</t>
  </si>
  <si>
    <t>Emission Intensity</t>
  </si>
  <si>
    <r>
      <t>[g CO</t>
    </r>
    <r>
      <rPr>
        <vertAlign val="subscript"/>
        <sz val="10"/>
        <rFont val="Calibri Light"/>
        <family val="2"/>
      </rPr>
      <t>2</t>
    </r>
    <r>
      <rPr>
        <sz val="10"/>
        <rFont val="Calibri Light"/>
        <family val="2"/>
      </rPr>
      <t>/pkm]</t>
    </r>
  </si>
  <si>
    <t>Emission Intensity reduction compared to 2019</t>
  </si>
  <si>
    <t>Air Passenger</t>
  </si>
  <si>
    <t>Energy Intensity</t>
  </si>
  <si>
    <t>[MJ/pkm]</t>
  </si>
  <si>
    <t>Navigation Passenger</t>
  </si>
  <si>
    <t>Road Passenger (LDV)</t>
  </si>
  <si>
    <t>Total emission - freight</t>
  </si>
  <si>
    <r>
      <t>[gCO</t>
    </r>
    <r>
      <rPr>
        <vertAlign val="subscript"/>
        <sz val="10"/>
        <rFont val="Calibri Light"/>
        <family val="2"/>
      </rPr>
      <t>2</t>
    </r>
    <r>
      <rPr>
        <sz val="10"/>
        <rFont val="Calibri Light"/>
        <family val="2"/>
      </rPr>
      <t>/tkm]</t>
    </r>
  </si>
  <si>
    <t>Aviation - Freight</t>
  </si>
  <si>
    <t>Aviation Passenger</t>
  </si>
  <si>
    <t>[MJ/tkm]</t>
  </si>
  <si>
    <t>Navigation - Freight</t>
  </si>
  <si>
    <t>Navigation - Passenger</t>
  </si>
  <si>
    <t>Aviation (Passenger + Freight): Primary Energy</t>
  </si>
  <si>
    <t>Total Emission Passenger</t>
  </si>
  <si>
    <r>
      <t>2018 IEA / 2019+ 2020 estimation by UTS / 2025 - 2050: 1.5</t>
    </r>
    <r>
      <rPr>
        <sz val="10"/>
        <rFont val="Calibri"/>
        <family val="2"/>
      </rPr>
      <t>˚</t>
    </r>
    <r>
      <rPr>
        <sz val="10"/>
        <rFont val="Calibri Light"/>
        <family val="2"/>
      </rPr>
      <t>C scenario result</t>
    </r>
  </si>
  <si>
    <t>Road - Freight</t>
  </si>
  <si>
    <t>-</t>
  </si>
  <si>
    <t>Road - Passenger</t>
  </si>
  <si>
    <t>Renewables (Bio, H2, Syn.Fuels + Electricity)</t>
  </si>
  <si>
    <t>Total Transport - Freight</t>
  </si>
  <si>
    <t>Total Transport - Passenger</t>
  </si>
  <si>
    <t>Navigation/Shipping</t>
  </si>
  <si>
    <r>
      <rPr>
        <b/>
        <sz val="10"/>
        <rFont val="Calibri Light"/>
        <family val="2"/>
      </rPr>
      <t>Navigation - Scope 1:</t>
    </r>
    <r>
      <rPr>
        <sz val="10"/>
        <rFont val="Calibri Light"/>
        <family val="2"/>
      </rPr>
      <t xml:space="preserve"> Total CO</t>
    </r>
    <r>
      <rPr>
        <vertAlign val="subscript"/>
        <sz val="10"/>
        <rFont val="Calibri Light"/>
        <family val="2"/>
      </rPr>
      <t>2</t>
    </r>
    <r>
      <rPr>
        <sz val="10"/>
        <rFont val="Calibri Light"/>
        <family val="2"/>
      </rPr>
      <t xml:space="preserve"> Emissions </t>
    </r>
  </si>
  <si>
    <t>Scope 1 and 2</t>
  </si>
  <si>
    <t>Scope 1 - Transport</t>
  </si>
  <si>
    <r>
      <rPr>
        <b/>
        <sz val="10"/>
        <rFont val="Calibri Light"/>
        <family val="2"/>
      </rPr>
      <t>Navigation - Scope 2:</t>
    </r>
    <r>
      <rPr>
        <sz val="10"/>
        <rFont val="Calibri Light"/>
        <family val="2"/>
      </rPr>
      <t xml:space="preserve"> </t>
    </r>
  </si>
  <si>
    <t>Scope 2 - Transport</t>
  </si>
  <si>
    <t>Navigation: Passenger Transport</t>
  </si>
  <si>
    <t xml:space="preserve">Navigation: Freight Transport </t>
  </si>
  <si>
    <r>
      <t>[g CO</t>
    </r>
    <r>
      <rPr>
        <vertAlign val="subscript"/>
        <sz val="10"/>
        <rFont val="Calibri Light"/>
        <family val="2"/>
      </rPr>
      <t>2</t>
    </r>
    <r>
      <rPr>
        <sz val="10"/>
        <rFont val="Calibri Light"/>
        <family val="2"/>
      </rPr>
      <t>/tkm]</t>
    </r>
  </si>
  <si>
    <t>Navigation: Primary Energy</t>
  </si>
  <si>
    <r>
      <rPr>
        <b/>
        <sz val="10"/>
        <rFont val="Calibri Light"/>
        <family val="2"/>
      </rPr>
      <t>Road Transport - Scope 1:</t>
    </r>
    <r>
      <rPr>
        <sz val="10"/>
        <rFont val="Calibri Light"/>
        <family val="2"/>
      </rPr>
      <t xml:space="preserve"> Total CO</t>
    </r>
    <r>
      <rPr>
        <vertAlign val="subscript"/>
        <sz val="10"/>
        <rFont val="Calibri Light"/>
        <family val="2"/>
      </rPr>
      <t>2</t>
    </r>
    <r>
      <rPr>
        <sz val="10"/>
        <rFont val="Calibri Light"/>
        <family val="2"/>
      </rPr>
      <t xml:space="preserve"> Emissions </t>
    </r>
  </si>
  <si>
    <r>
      <rPr>
        <b/>
        <sz val="10"/>
        <rFont val="Calibri Light"/>
        <family val="2"/>
      </rPr>
      <t>Road Transport - Scope 2:</t>
    </r>
    <r>
      <rPr>
        <sz val="10"/>
        <rFont val="Calibri Light"/>
        <family val="2"/>
      </rPr>
      <t xml:space="preserve"> </t>
    </r>
  </si>
  <si>
    <t>ROAD: Light Duty Vehicles / Passenger Transport</t>
  </si>
  <si>
    <t>ROAD: Trucks / Freight Transport</t>
  </si>
  <si>
    <t>Road Transport: Primary Energy</t>
  </si>
  <si>
    <r>
      <t>Energy related CO</t>
    </r>
    <r>
      <rPr>
        <vertAlign val="subscript"/>
        <sz val="10"/>
        <rFont val="Calibri Light"/>
        <family val="2"/>
      </rPr>
      <t xml:space="preserve">2 </t>
    </r>
    <r>
      <rPr>
        <sz val="10"/>
        <rFont val="Calibri Light"/>
        <family val="2"/>
      </rPr>
      <t>only</t>
    </r>
  </si>
  <si>
    <r>
      <t>Energy related CO</t>
    </r>
    <r>
      <rPr>
        <vertAlign val="subscript"/>
        <sz val="10"/>
        <rFont val="Calibri Light"/>
        <family val="2"/>
      </rPr>
      <t>2</t>
    </r>
    <r>
      <rPr>
        <sz val="10"/>
        <rFont val="Calibri Light"/>
        <family val="2"/>
      </rPr>
      <t xml:space="preserve"> only - electricity use for transport services - carbon emission from specific CO2 per kWh according to 1.5</t>
    </r>
    <r>
      <rPr>
        <sz val="10"/>
        <rFont val="Calibri"/>
        <family val="2"/>
      </rPr>
      <t>˚˚</t>
    </r>
    <r>
      <rPr>
        <sz val="10"/>
        <rFont val="Calibri Light"/>
        <family val="2"/>
      </rPr>
      <t>C scenario results</t>
    </r>
  </si>
  <si>
    <t>Only possible if electricity demand for plane, ship and road vehicles manufacturing available</t>
  </si>
  <si>
    <t>Aviation</t>
  </si>
  <si>
    <t>Key Indicators: Aviation Transport</t>
  </si>
  <si>
    <t>Energy DEMAND</t>
  </si>
  <si>
    <t>Air Freight: Energy Intensity</t>
  </si>
  <si>
    <t>Teske et al. 2019, Springer; Achieving the Paris Climate Agreements; Chapter 6, Transport Transition Concepts, Pagenkopf et. al</t>
  </si>
  <si>
    <t>Air Freight: Energy Intensity - compared to 2019</t>
  </si>
  <si>
    <t>Identical in all regions</t>
  </si>
  <si>
    <t>Air-Passenger: Energy Intensity</t>
  </si>
  <si>
    <t>Air Passenger: Energy Intensity - compared to 2019</t>
  </si>
  <si>
    <t>Air Freight: Energy Demand</t>
  </si>
  <si>
    <t xml:space="preserve">Total demand </t>
  </si>
  <si>
    <t>Air Freight: Total  Energy Demand - compared to 2019</t>
  </si>
  <si>
    <t>Air Passenger: Energy Demand</t>
  </si>
  <si>
    <t>Air Passenger: Total Energy Demand  - compared to 2019</t>
  </si>
  <si>
    <t>Energy Supply</t>
  </si>
  <si>
    <t>Air Freight Fuel: Fossil</t>
  </si>
  <si>
    <t>Air Freight Fuel: Renewable &amp; Synthetic Fuels</t>
  </si>
  <si>
    <t>Air Freight Fuel: Renewables share</t>
  </si>
  <si>
    <t xml:space="preserve">Air Freight electricity: Fossil </t>
  </si>
  <si>
    <t xml:space="preserve">Air Freight electricity: Renewables </t>
  </si>
  <si>
    <t>Air Freight electricity: Renewables share</t>
  </si>
  <si>
    <t>Air Passenger Fuel: Fossil</t>
  </si>
  <si>
    <t>Air Passenger Fuel: Renewable &amp; Synthetic Fuels</t>
  </si>
  <si>
    <t>Air Passenger Fuel: Renewables share</t>
  </si>
  <si>
    <t xml:space="preserve">Air Passenger electricity: Fossil </t>
  </si>
  <si>
    <t xml:space="preserve">Air Passenger electricity: Renewables </t>
  </si>
  <si>
    <t>Air Passenger electricity: Renewables share</t>
  </si>
  <si>
    <t>Carbon dioxide emissions</t>
  </si>
  <si>
    <t>Air Freight: Emission Intensity</t>
  </si>
  <si>
    <t>Calculated with energy intensity, emission factor for kerosene  minus renewable energy share</t>
  </si>
  <si>
    <t>Air Freight: Emission Intensity - comparison to 2019</t>
  </si>
  <si>
    <t>Air Freight: Total Emission</t>
  </si>
  <si>
    <t>Air Freight: Total Emission - comparison to 2019</t>
  </si>
  <si>
    <t>Air Passenger: Emission Intensity</t>
  </si>
  <si>
    <t>Air Passenger: Emission Intensity - comparison to 2019</t>
  </si>
  <si>
    <t>Air Passenger: Total Emission (domestic)</t>
  </si>
  <si>
    <t>Air Passenger: Total Emission - comparison to 2019</t>
  </si>
  <si>
    <r>
      <t>Aviation - Freight Transport - Scope 1: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</si>
  <si>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 xml:space="preserve">2 </t>
    </r>
    <r>
      <rPr>
        <sz val="10"/>
        <rFont val="Calibri Light"/>
        <family val="2"/>
      </rPr>
      <t xml:space="preserve">only </t>
    </r>
    <r>
      <rPr>
        <vertAlign val="subscript"/>
        <sz val="10"/>
        <rFont val="Calibri Light"/>
        <family val="2"/>
      </rPr>
      <t/>
    </r>
  </si>
  <si>
    <r>
      <t>Aviation - Freight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</si>
  <si>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aviation  (freight)</t>
    </r>
  </si>
  <si>
    <t>Only possible if electricity demand for freight plane manufacturing available</t>
  </si>
  <si>
    <t>Aviation Fright</t>
  </si>
  <si>
    <r>
      <t>Aviation - Passenger Transport - Scope 1: Total CO</t>
    </r>
    <r>
      <rPr>
        <vertAlign val="subscript"/>
        <sz val="10"/>
        <rFont val="Calibri Light"/>
        <family val="2"/>
      </rPr>
      <t>2</t>
    </r>
    <r>
      <rPr>
        <sz val="10"/>
        <rFont val="Calibri Light"/>
        <family val="2"/>
      </rPr>
      <t xml:space="preserve"> equivalent</t>
    </r>
  </si>
  <si>
    <r>
      <t>Aviation - Passenger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</si>
  <si>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aviation transport (passenger)</t>
    </r>
  </si>
  <si>
    <t>Only possible if electricity demand for passenger plane manufacturing available</t>
  </si>
  <si>
    <t>Aviation Transport</t>
  </si>
  <si>
    <r>
      <t>Aviation - Transport - Scope 1: Total CO</t>
    </r>
    <r>
      <rPr>
        <vertAlign val="subscript"/>
        <sz val="10"/>
        <rFont val="Calibri Light"/>
        <family val="2"/>
      </rPr>
      <t>2</t>
    </r>
    <r>
      <rPr>
        <sz val="10"/>
        <rFont val="Calibri Light"/>
        <family val="2"/>
      </rPr>
      <t xml:space="preserve"> equivalent</t>
    </r>
  </si>
  <si>
    <r>
      <t>Aviation -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</si>
  <si>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aviation transport</t>
    </r>
  </si>
  <si>
    <t>Only possible if electricity demand for plane manufacturing available</t>
  </si>
  <si>
    <t>Kerosene consumption:</t>
  </si>
  <si>
    <r>
      <rPr>
        <b/>
        <sz val="10"/>
        <rFont val="Calibri Light"/>
        <family val="2"/>
      </rPr>
      <t>IEA:</t>
    </r>
    <r>
      <rPr>
        <sz val="10"/>
        <rFont val="Calibri Light"/>
        <family val="2"/>
      </rPr>
      <t xml:space="preserve"> "The International Air Transport Association expects flight capacity utilisation to average 65% below 2019 levels in Q2 2020, 40% in Q3 2020 and 10% in Q4 2020. Data show that global flight numbers were down 70% at the start of April from a year earlier. Looking ahead to the rest of 2020, we expect demand for jet fuel and kerosene to decrease 20% in the second half of the year relative to 2019. For 2020 as a whole, demand is expected to fall by 2.1 mb/d on average, or </t>
    </r>
    <r>
      <rPr>
        <b/>
        <sz val="10"/>
        <rFont val="Calibri Light"/>
        <family val="2"/>
      </rPr>
      <t>26%</t>
    </r>
    <r>
      <rPr>
        <sz val="10"/>
        <rFont val="Calibri Light"/>
        <family val="2"/>
      </rPr>
      <t>"                  (https://www.iea.org/reports/global-energy-review-2020/oil#abstract)</t>
    </r>
  </si>
  <si>
    <t>Quantity: Freight (domestic only)</t>
  </si>
  <si>
    <t>[mio ton km/a]</t>
  </si>
  <si>
    <t>Teske et al. 2019, Springer; Achieving the Paris Climate Agreements; Chapter 6, Transport Transition Concepts, Pagenkopf et. Al</t>
  </si>
  <si>
    <t>Quantity: Passenger (domestic)</t>
  </si>
  <si>
    <t>[mio p km/a]</t>
  </si>
  <si>
    <r>
      <t>Emission factor Kerosene to CO</t>
    </r>
    <r>
      <rPr>
        <vertAlign val="subscript"/>
        <sz val="10"/>
        <rFont val="Calibri Light"/>
        <family val="2"/>
      </rPr>
      <t>2</t>
    </r>
  </si>
  <si>
    <r>
      <t>[tCO</t>
    </r>
    <r>
      <rPr>
        <vertAlign val="subscript"/>
        <sz val="10"/>
        <rFont val="Calibri Light"/>
        <family val="2"/>
      </rPr>
      <t>2</t>
    </r>
    <r>
      <rPr>
        <sz val="10"/>
        <rFont val="Calibri Light"/>
        <family val="2"/>
      </rPr>
      <t>/TJ]</t>
    </r>
  </si>
  <si>
    <r>
      <t>Source:  Umweltbundesamt, Climate Change 28/2016, CO</t>
    </r>
    <r>
      <rPr>
        <vertAlign val="subscript"/>
        <sz val="10"/>
        <rFont val="Calibri Light"/>
        <family val="2"/>
      </rPr>
      <t>2</t>
    </r>
    <r>
      <rPr>
        <sz val="10"/>
        <rFont val="Calibri Light"/>
        <family val="2"/>
      </rPr>
      <t xml:space="preserve"> Emission Factors for Fossil Fuels, page 46, https://www.umweltbundesamt.de/sites/default/files/medien/1968/publikationen/co2_emission_factors_for_fossil_fuels_correction.pdf </t>
    </r>
  </si>
  <si>
    <r>
      <t>[gCO</t>
    </r>
    <r>
      <rPr>
        <vertAlign val="subscript"/>
        <sz val="10"/>
        <rFont val="Calibri Light"/>
        <family val="2"/>
      </rPr>
      <t>2</t>
    </r>
    <r>
      <rPr>
        <sz val="10"/>
        <rFont val="Calibri Light"/>
        <family val="2"/>
      </rPr>
      <t>/MJ]</t>
    </r>
  </si>
  <si>
    <t>Emission factor electricity for electric vehicles and synthetic fuels &gt; CO2</t>
  </si>
  <si>
    <r>
      <t>Average specific CO</t>
    </r>
    <r>
      <rPr>
        <vertAlign val="subscript"/>
        <sz val="10"/>
        <rFont val="Calibri Light"/>
        <family val="2"/>
      </rPr>
      <t>2</t>
    </r>
    <r>
      <rPr>
        <sz val="10"/>
        <rFont val="Calibri Light"/>
        <family val="2"/>
      </rPr>
      <t xml:space="preserve"> emission according to 1.5</t>
    </r>
    <r>
      <rPr>
        <sz val="10"/>
        <rFont val="Calibri"/>
        <family val="2"/>
      </rPr>
      <t>˚</t>
    </r>
    <r>
      <rPr>
        <sz val="10"/>
        <rFont val="Calibri Light"/>
        <family val="2"/>
      </rPr>
      <t>C scenario results</t>
    </r>
  </si>
  <si>
    <r>
      <t>[mio. t CO</t>
    </r>
    <r>
      <rPr>
        <vertAlign val="subscript"/>
        <sz val="10"/>
        <rFont val="Calibri Light"/>
        <family val="2"/>
      </rPr>
      <t>2</t>
    </r>
    <r>
      <rPr>
        <sz val="10"/>
        <rFont val="Calibri Light"/>
        <family val="2"/>
      </rPr>
      <t>/TWh]</t>
    </r>
  </si>
  <si>
    <t>Data base week in energy intensity, market share passenger transport and km - therefor specific emissions might be totally wrong. Better data needed. Check with ETC!</t>
  </si>
  <si>
    <t>M</t>
  </si>
  <si>
    <t>N</t>
  </si>
  <si>
    <t>Key Indicators: Shipping Transport</t>
  </si>
  <si>
    <t>Shipping Freight: Energy Intensity</t>
  </si>
  <si>
    <t>Shipping Freight: Energy Intensity  - compared to 2019</t>
  </si>
  <si>
    <t>Shipping-Passenger: Energy Intensity</t>
  </si>
  <si>
    <t>Lahrmann, H.; Hald Pedersen, L. (eds.); Transportraadet, Copenhagen (Denmark); Aalborg Universitetscenter (Denmark). Inst. for Samfundsudvikling og Planlaegning; ISP's Skriftserie, 188; 426 p; ISBN 87-90215-40-0; Worldcat; 1996; p. 255-267; Conference on traffic-days at Aalborg University; Aalborg (Denmark); 19-20 Aug 1996; ISSN 0902-8056; Worldcat; Available on loan from Risoe Library, P.O.Box 49, DK-4000 Roskilde, Denmark; https://inis.iaea.org/search/searchsinglerecord.aspx?recordsFor=SingleRecord&amp;RN=28009196</t>
  </si>
  <si>
    <t>Shipping Passenger: Energy Intensity   - compared to 2019</t>
  </si>
  <si>
    <t>Shipping Freight: Energy Demand</t>
  </si>
  <si>
    <t>2018 IEA / 2019+ 2020 estimation by UTS / 2025 - 2050: 1.5˚C scenario result with assumption: 90% of shipping energy used for freight transport</t>
  </si>
  <si>
    <t>Shipping Freight: Total  Energy Demand - compared to 2019</t>
  </si>
  <si>
    <t>Shipping Passenger: Energy Demand</t>
  </si>
  <si>
    <t>2018 IEA / 2019+ 2020 estimation by UTS / 2025 - 2050: 1.5˚C scenario result with assumption: 10% of shipping energy used for passenger transport</t>
  </si>
  <si>
    <t>Shipping Passenger: Total Energy Demand - compared to 2019</t>
  </si>
  <si>
    <t>Shipping Freight Fuel: Fossil</t>
  </si>
  <si>
    <t>Shipping Freight Fuel: Renewable &amp; Synthetic Fuels</t>
  </si>
  <si>
    <t>Shipping Freight Fuel: Renewables share</t>
  </si>
  <si>
    <t xml:space="preserve">Shipping Freight electricity: Fossil </t>
  </si>
  <si>
    <t xml:space="preserve">Shipping Freight electricity: Renewables </t>
  </si>
  <si>
    <t>Shipping Freight electricity: Renewables share</t>
  </si>
  <si>
    <t>Shipping Passenger Fuel: Fossil</t>
  </si>
  <si>
    <t>Shipping Passenger Fuel: Renewable &amp; Synthetic Fuels</t>
  </si>
  <si>
    <t>Shipping Passenger Fuel: Renewables share</t>
  </si>
  <si>
    <t xml:space="preserve">Shipping Passenger electricity: Fossil </t>
  </si>
  <si>
    <t xml:space="preserve">Shipping Passenger electricity: Renewables </t>
  </si>
  <si>
    <t>Shipping Passenger electricity: Renewables share</t>
  </si>
  <si>
    <t>Shipping Freight: Emission Intensity</t>
  </si>
  <si>
    <t>Shipping Freight: Emission Intensity  - comparison to 2019</t>
  </si>
  <si>
    <t>Shipping Freight: Total Emission</t>
  </si>
  <si>
    <r>
      <t>1.5</t>
    </r>
    <r>
      <rPr>
        <sz val="10"/>
        <rFont val="Calibri"/>
        <family val="2"/>
      </rPr>
      <t>˚</t>
    </r>
    <r>
      <rPr>
        <sz val="10"/>
        <rFont val="Calibri Light"/>
        <family val="2"/>
      </rPr>
      <t>C scenario result</t>
    </r>
  </si>
  <si>
    <t>Shipping Freight: Total Emission Reduction - comparison to 2019</t>
  </si>
  <si>
    <t>Shipping Passenger: Emission Intensity</t>
  </si>
  <si>
    <t>Shipping Passenger: Emission Intensity  - comparison to 2019</t>
  </si>
  <si>
    <t>Shipping Passenger: Total Emission</t>
  </si>
  <si>
    <t>Shipping Passenger: Total Emission - comparison to 2019</t>
  </si>
  <si>
    <r>
      <t>Navigation - Freight Transport - Scope 1: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</si>
  <si>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 xml:space="preserve">2 </t>
    </r>
    <r>
      <rPr>
        <sz val="10"/>
        <rFont val="Calibri Light"/>
        <family val="2"/>
      </rPr>
      <t>only</t>
    </r>
    <r>
      <rPr>
        <vertAlign val="subscript"/>
        <sz val="10"/>
        <rFont val="Calibri Light"/>
        <family val="2"/>
      </rPr>
      <t/>
    </r>
  </si>
  <si>
    <r>
      <t>Navigation - Freight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</si>
  <si>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navigation  (freight)</t>
    </r>
  </si>
  <si>
    <t>Only possible if electricity demand for freight ship manufacturing available</t>
  </si>
  <si>
    <t>Navigation Fright</t>
  </si>
  <si>
    <r>
      <t>Navigation - Passenger Transport - Scope 1: Total CO</t>
    </r>
    <r>
      <rPr>
        <vertAlign val="subscript"/>
        <sz val="10"/>
        <rFont val="Calibri Light"/>
        <family val="2"/>
      </rPr>
      <t>2</t>
    </r>
    <r>
      <rPr>
        <sz val="10"/>
        <rFont val="Calibri Light"/>
        <family val="2"/>
      </rPr>
      <t xml:space="preserve"> equivalent</t>
    </r>
  </si>
  <si>
    <r>
      <t>Navigation - Passenger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</si>
  <si>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Navigation transport (passenger)</t>
    </r>
  </si>
  <si>
    <t>Only possible if electricity demand for passenger ship manufacturing available</t>
  </si>
  <si>
    <t>Navigation Transport</t>
  </si>
  <si>
    <r>
      <t>Navigation - Transport - Scope 1: Total CO</t>
    </r>
    <r>
      <rPr>
        <vertAlign val="subscript"/>
        <sz val="10"/>
        <rFont val="Calibri Light"/>
        <family val="2"/>
      </rPr>
      <t>2</t>
    </r>
    <r>
      <rPr>
        <sz val="10"/>
        <rFont val="Calibri Light"/>
        <family val="2"/>
      </rPr>
      <t xml:space="preserve"> equivalent</t>
    </r>
  </si>
  <si>
    <r>
      <t>Navigation - Transport - Scope 2: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</si>
  <si>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hydrogen/synthetic fuel production for Navigation transport</t>
    </r>
  </si>
  <si>
    <t>Only possible if electricity demand for ship manufacturing available</t>
  </si>
  <si>
    <t>Diesel consumption:</t>
  </si>
  <si>
    <r>
      <rPr>
        <b/>
        <sz val="10"/>
        <rFont val="Calibri Light"/>
        <family val="2"/>
      </rPr>
      <t>IEA:</t>
    </r>
    <r>
      <rPr>
        <sz val="10"/>
        <rFont val="Calibri Light"/>
        <family val="2"/>
      </rPr>
      <t xml:space="preserve"> "A substantial share of diesel demand globally is used in trucks and ships to transport goods, or in the manufacturing sector, rather than in passenger cars. While demand has no doubt been affected by containment, owing to the closure of shops in many countries, several basic activities and industries have remained open, thus providing a demand floor. The International Maritime Organization’s sulphur regulations on bunker fuel, which took effect at the start of the year, offset part of the drop by boosting diesel demand in the shipping sector. By contrast, the warm temperatures across the northern hemisphere led to lower diesel demand for heating than in 2019. Overall, for 2020, diesel consumption is expected to fall by 2 mb/d (</t>
    </r>
    <r>
      <rPr>
        <b/>
        <sz val="10"/>
        <rFont val="Calibri Light"/>
        <family val="2"/>
      </rPr>
      <t>7%</t>
    </r>
    <r>
      <rPr>
        <sz val="10"/>
        <rFont val="Calibri Light"/>
        <family val="2"/>
      </rPr>
      <t>)."                  (https://www.iea.org/reports/global-energy-review-2020/oil#abstract)</t>
    </r>
  </si>
  <si>
    <t>Navigation - Technology Parameter</t>
  </si>
  <si>
    <t>Quantity: Freight North Atlantic + Mediterrean and Black Sea</t>
  </si>
  <si>
    <t>[billion ton km/a]</t>
  </si>
  <si>
    <t>ITF (Base year 2015), 2030 and 2050 - intermediate year calcuated, ITF Transport Outlook 2019,  http://oe.cd/disclaimer</t>
  </si>
  <si>
    <t>Quantity: Passenger</t>
  </si>
  <si>
    <t>not available</t>
  </si>
  <si>
    <t>Shipping-Passager: Energy Intensity</t>
  </si>
  <si>
    <t>Base year: Lahrmann, H.; Hald Pedersen, L. (eds.); Transportraadet, Copenhagen (Denmark); Aalborg Universitetscenter (Denmark). Inst. for Samfundsudvikling og Planlaegning; ISP's Skriftserie, 188; 426 p; ISBN 87-90215-40-0; Worldcat; 1996; p. 255-267; Conference on traffic-days at Aalborg University; Aalborg (Denmark); 19-20 Aug 1996; ISSN 0902-8056; Worldcat; Available on loan from Risoe Library, P.O.Box 49, DK-4000 Roskilde, Denmark; https://inis.iaea.org/search/searchsinglerecord.aspx?recordsFor=SingleRecord&amp;RN=28009196</t>
  </si>
  <si>
    <t>Projection towards 2050: 2025 tp 2050: 1% efficiency every 5 years</t>
  </si>
  <si>
    <r>
      <t>Emission factor heavy fuel oil to CO</t>
    </r>
    <r>
      <rPr>
        <vertAlign val="subscript"/>
        <sz val="10"/>
        <rFont val="Calibri Light"/>
        <family val="2"/>
      </rPr>
      <t>2</t>
    </r>
  </si>
  <si>
    <r>
      <t>Umweltbundesamt, Climate Change 28/2016, CO</t>
    </r>
    <r>
      <rPr>
        <vertAlign val="subscript"/>
        <sz val="10"/>
        <rFont val="Calibri Light"/>
        <family val="2"/>
      </rPr>
      <t>2</t>
    </r>
    <r>
      <rPr>
        <sz val="10"/>
        <rFont val="Calibri Light"/>
        <family val="2"/>
      </rPr>
      <t xml:space="preserve"> Emission Factors for Fossil Fuels, page 46, https://www.umweltbundesamt.de/sites/default/files/medien/1968/publikationen/co2_emission_factors_for_fossil_fuels_correction.pdf </t>
    </r>
  </si>
  <si>
    <t>Road</t>
  </si>
  <si>
    <t>Key Indicators: Road Transport</t>
  </si>
  <si>
    <t>Road Freight: Energy Intensity</t>
  </si>
  <si>
    <t>Calculated average energy intensity for fright transport via road - based on 1.5˚C scenario result. Break-down by vehicle type see below</t>
  </si>
  <si>
    <t>Road Freight: Energy Intensity - compared to 2019</t>
  </si>
  <si>
    <t>Road-Passenger: Energy Intensity</t>
  </si>
  <si>
    <t>Calculated average energy intensity for passenger transport via road - based on 1.5˚C scenario result. Break-down by vehicle type see below</t>
  </si>
  <si>
    <t>Road Passenger: Energy Intensity - comparison to 2019</t>
  </si>
  <si>
    <t>Road Freight: Energy Demand</t>
  </si>
  <si>
    <t>Road Freight: Total  Energy - compared to 2019</t>
  </si>
  <si>
    <t>ICE-BIO</t>
  </si>
  <si>
    <t>Road Passenger: Energy Demand</t>
  </si>
  <si>
    <t>Road Passenger: Total Energy - comparison to 2019</t>
  </si>
  <si>
    <t>Road Freight Fuel: Fossil</t>
  </si>
  <si>
    <t>Road Freight Fuel: Renewable, Electric &amp; Synthetic Fuels</t>
  </si>
  <si>
    <t>Road Freight Fuel: Renewables share</t>
  </si>
  <si>
    <t xml:space="preserve">Road Freight electricity: Fossil </t>
  </si>
  <si>
    <t xml:space="preserve">Road Freight electricity: Renewables </t>
  </si>
  <si>
    <t>Road Freight electricity share</t>
  </si>
  <si>
    <t>Road Passenger Fuel: Fossil</t>
  </si>
  <si>
    <t>Road Passenger Fuel: Renewable, Electric &amp; Synthetic Fuels</t>
  </si>
  <si>
    <t>Road Passenger Fuel: Renewables share</t>
  </si>
  <si>
    <t xml:space="preserve">Road Passenger electricity: Fossil </t>
  </si>
  <si>
    <t xml:space="preserve">Road Passenger electricity: Renewables </t>
  </si>
  <si>
    <t>Road Passenger electricity share</t>
  </si>
  <si>
    <t>Road Freight: Emission Intensity</t>
  </si>
  <si>
    <t>Calculated with ton kilometre</t>
  </si>
  <si>
    <t>Calculated with energy intensity, emission factor for light fuel oil  minus renewable energy share</t>
  </si>
  <si>
    <t>Road Freight: Emission Intensity  - comparison to 2019</t>
  </si>
  <si>
    <t>Road Freight: Total Emission</t>
  </si>
  <si>
    <t>Road Freight: Total Emission - comparison to 2019</t>
  </si>
  <si>
    <t>Road Passenger: Emission Intensity</t>
  </si>
  <si>
    <t>Calculated with passenger kilometre</t>
  </si>
  <si>
    <r>
      <t>Calculated with energy intensity, emission factor for light fuel oil  minus renewable energy share/</t>
    </r>
    <r>
      <rPr>
        <b/>
        <sz val="10"/>
        <rFont val="Calibri Light"/>
        <family val="2"/>
      </rPr>
      <t xml:space="preserve"> EU target for 2021: 95gCO2/km</t>
    </r>
  </si>
  <si>
    <t>Road Passenger: Emission Intensity - comparison to 2019</t>
  </si>
  <si>
    <t>Road Passenger: Total Emission</t>
  </si>
  <si>
    <t>2018 IEA / 2019+ 2020 estimation by UTS / 2025 - 2050: 1.5˚C scenario result</t>
  </si>
  <si>
    <t>Road Passenger: Total Emission - comparison to 2019</t>
  </si>
  <si>
    <t>Road Passenger</t>
  </si>
  <si>
    <r>
      <rPr>
        <b/>
        <sz val="10"/>
        <rFont val="Calibri Light"/>
        <family val="2"/>
      </rPr>
      <t>Road - Freight Transport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</si>
  <si>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Road - Freight Transport - Scope 2:</t>
    </r>
    <r>
      <rPr>
        <sz val="10"/>
        <rFont val="Calibri Light"/>
        <family val="2"/>
      </rPr>
      <t xml:space="preserve">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</si>
  <si>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electricity for electric vehicles and hydrogen/synthetic fuel production for road transport (freight)</t>
    </r>
  </si>
  <si>
    <t>Only possible if electricity demand for passenger vehicle manufacturing available</t>
  </si>
  <si>
    <t>Road Fright</t>
  </si>
  <si>
    <r>
      <rPr>
        <b/>
        <sz val="10"/>
        <rFont val="Calibri Light"/>
        <family val="2"/>
      </rPr>
      <t>Road - Passenger Transport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</si>
  <si>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Road - Passenger Transport - Scope 2:</t>
    </r>
    <r>
      <rPr>
        <sz val="10"/>
        <rFont val="Calibri Light"/>
        <family val="2"/>
      </rPr>
      <t xml:space="preserve">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</si>
  <si>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electricity for electric vehicles and hydrogen/synthetic fuel production for road transport (passenger)</t>
    </r>
  </si>
  <si>
    <r>
      <rPr>
        <b/>
        <sz val="10"/>
        <rFont val="Calibri Light"/>
        <family val="2"/>
      </rPr>
      <t>Road - Transport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</si>
  <si>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Road - Transport - Scope 2:</t>
    </r>
    <r>
      <rPr>
        <sz val="10"/>
        <rFont val="Calibri Light"/>
        <family val="2"/>
      </rPr>
      <t xml:space="preserve"> Total CO</t>
    </r>
    <r>
      <rPr>
        <vertAlign val="subscript"/>
        <sz val="10"/>
        <rFont val="Calibri Light"/>
        <family val="2"/>
      </rPr>
      <t>2</t>
    </r>
    <r>
      <rPr>
        <sz val="10"/>
        <rFont val="Calibri Light"/>
        <family val="2"/>
      </rPr>
      <t xml:space="preserve"> equivalent</t>
    </r>
  </si>
  <si>
    <r>
      <t>Energy related CO</t>
    </r>
    <r>
      <rPr>
        <vertAlign val="subscript"/>
        <sz val="10"/>
        <rFont val="Calibri Light"/>
        <family val="2"/>
      </rPr>
      <t>2</t>
    </r>
    <r>
      <rPr>
        <sz val="10"/>
        <rFont val="Calibri Light"/>
        <family val="2"/>
      </rPr>
      <t xml:space="preserve"> only - electricity for electric vehicles and hydrogen/synthetic fuel production for road transport</t>
    </r>
  </si>
  <si>
    <t>Only possible if electricity demand for vehicle manufacturing available</t>
  </si>
  <si>
    <t>Assumptions / Additional data</t>
  </si>
  <si>
    <t>Gasoline consumption:</t>
  </si>
  <si>
    <r>
      <rPr>
        <b/>
        <sz val="10"/>
        <rFont val="Calibri Light"/>
        <family val="2"/>
      </rPr>
      <t>IEA:</t>
    </r>
    <r>
      <rPr>
        <sz val="10"/>
        <rFont val="Calibri Light"/>
        <family val="2"/>
      </rPr>
      <t xml:space="preserve"> "Lockdowns in Q1 2020 and a slide in consumer confidence reduced not only transport activity but also global car sales, with important implications for oil demand across the rest of the year. Car sales in China declined 82% in February relative to 2019, before recovering to 48% below 2019 levels in March. Across the European Union, March car sales fell 55% from 2019 levels. Electric vehicle (EV) sales maintained their momentum in the European Union, however, reaching record shares in sales in many countries, with 2020 CO2 standards playing an important role in boosting sales. The picture for EVs in Europe contrasts with China where EV sales in Q1 2020 declined even further than total car sales. Car sales in the United States also experienced major declines, down 38% in March, while sales in India in the same month fell 50%. Lower car sales will impact gasoline demand through the remainder of 2020. The drop in car sales slows improvements in energy efficiency where there are fuel economy targets in place. This can reduce declines in gasoline and diesel demand in markets with limited expansion in total fleet size, such as the European Union and the United States. In expanding markets, however, slower sales can put a brake on demand growth, compounding the impacts of Covid‑19.
We expect gasoline demand to remain under pressure in the second half of 2020, falling by 590 kb/d on average, because of the postponement of large events such as the Tokyo Olympics and because some containment measures are bound to stay in place in some countries. For 2020 as a whole, we forecast gasoline consumption to decline by 2.9 mb/d, or </t>
    </r>
    <r>
      <rPr>
        <b/>
        <sz val="10"/>
        <rFont val="Calibri Light"/>
        <family val="2"/>
      </rPr>
      <t>11%</t>
    </r>
    <r>
      <rPr>
        <sz val="10"/>
        <rFont val="Calibri Light"/>
        <family val="2"/>
      </rPr>
      <t>."                  (https://www.iea.org/reports/global-energy-review-2020/oil#abstract)</t>
    </r>
  </si>
  <si>
    <t>Road Transport - Technology Parameter</t>
  </si>
  <si>
    <t>Quantity: Freight</t>
  </si>
  <si>
    <t>[mio person km/a]</t>
  </si>
  <si>
    <t>Vehicle Energy Intensities</t>
  </si>
  <si>
    <t>Passenger transport</t>
  </si>
  <si>
    <t>1.5˚C scenario result</t>
  </si>
  <si>
    <t>Freight transport</t>
  </si>
  <si>
    <r>
      <t>Emission factor light fuel oil to CO</t>
    </r>
    <r>
      <rPr>
        <vertAlign val="subscript"/>
        <sz val="10"/>
        <rFont val="Calibri Light"/>
        <family val="2"/>
      </rPr>
      <t>2</t>
    </r>
  </si>
  <si>
    <t>Data check</t>
  </si>
  <si>
    <t>https://www.europarl.europa.eu/news/en/headlines/society/20190313STO31218/co2-emissions-from-cars-facts-and-figures-infographics</t>
  </si>
  <si>
    <t>https://ec.europa.eu/clima/policies/transport/vehicles/cars_en</t>
  </si>
  <si>
    <t>1.5˚C</t>
  </si>
  <si>
    <t>Road - Freight Transport - Scope 1: Total CO2 equivalent</t>
  </si>
  <si>
    <t>Road - Freight Transport - Scope 2: Total CO2 equivalent</t>
  </si>
  <si>
    <t>Road - Passenger Transport - Scope 1: Total CO2 equivalent</t>
  </si>
  <si>
    <t>Road - Passenger Transport - Scope 2: Total CO2 equivalent</t>
  </si>
  <si>
    <t>[MJ/Pkm]</t>
  </si>
  <si>
    <t>Marketshare: Electric Vehicle</t>
  </si>
  <si>
    <t>Intenity: ICE - Diesel/OIL</t>
  </si>
  <si>
    <t>Marketshare: ICE-Diesel/OIL</t>
  </si>
  <si>
    <t>Intenity: ICE-BIO</t>
  </si>
  <si>
    <t>Intenity: Gas Vehicle</t>
  </si>
  <si>
    <t>Marketshare:  Gas Vehicle</t>
  </si>
  <si>
    <t>Marketshare: Hybrid Vehicle</t>
  </si>
  <si>
    <t>Marketshare: Hydrogen Vehicle</t>
  </si>
  <si>
    <t>Hybrid-Electricity</t>
  </si>
  <si>
    <t>Navigation - Passenger Transport - Scope 1: Total CO2 equivalent</t>
  </si>
  <si>
    <t>Navigation - Passenger Transport - Scope 2: Total CO2 equivalent</t>
  </si>
  <si>
    <t>Navigation - Transport - Scope 1: Total CO2 equivalent</t>
  </si>
  <si>
    <t>Aviation - Passenger Transport - Scope 1: Total CO2 equivalent</t>
  </si>
  <si>
    <t>Aviation - Passenger Transport - Scope 2: Total CO2 equivalent</t>
  </si>
  <si>
    <t>Aviation - Transport - Scope 1: Total CO2 equivalent</t>
  </si>
  <si>
    <t>Energy related CO2 only</t>
  </si>
  <si>
    <t>Energy related CO2 only - hydrogen/synthetic fuel production for aviation transport</t>
  </si>
  <si>
    <t>Energy related CO2 only - hydrogen/synthetic fuel production for Navigation transport</t>
  </si>
  <si>
    <t>Energy related CO2 only - electricity for electric vehicles and hydrogen/synthetic fuel production for road transport</t>
  </si>
  <si>
    <t xml:space="preserve">Solar Photovoltaic (utility scale share 25% of total capacity) </t>
  </si>
  <si>
    <t>Gas: Industry - heat and CHP, other appliances"variation compared to 2019"</t>
  </si>
  <si>
    <t>Gas: other sectors - heat and CHP, other appliances"variation compared to 2019"</t>
  </si>
  <si>
    <t>Gas: all public CHP"variation compared to 2019"</t>
  </si>
  <si>
    <t>Gas: public power plants"variation compared to 2019"</t>
  </si>
  <si>
    <t>Gas; heating plants"variation compared to 2019"</t>
  </si>
  <si>
    <t>GAS: CO2 Content Industry - heat and CHP, other appliances"variation compared to 2019"</t>
  </si>
  <si>
    <t>GAS: CO2 Content other sectors - heat and CHP, other appliances"variation compared to 2019"</t>
  </si>
  <si>
    <t>GAS: CO2 Content all public CHP"variation compared to 2019"</t>
  </si>
  <si>
    <t>GAS: CO2 Content public power plants"variation compared to 2019"</t>
  </si>
  <si>
    <t>Lignite: Industry - heat and CHP"variation compared to 2019"</t>
  </si>
  <si>
    <t>Lignite: other sectors - heat and CHP"variation compared to 2019"</t>
  </si>
  <si>
    <t>Lignite: all public CHP"variation compared to 2019"</t>
  </si>
  <si>
    <t>Lignite: public power plants"variation compared to 2019"</t>
  </si>
  <si>
    <t>Lignite; heating plants"variation compared to 2019"</t>
  </si>
  <si>
    <t>Hard Coal: Industry - heat and CHP"variation compared to 2019"</t>
  </si>
  <si>
    <t>Hard Coal: other sectors - heat and CHP"variation compared to 2019"</t>
  </si>
  <si>
    <t>Hard Coal: all public CHP"variation compared to 2019"</t>
  </si>
  <si>
    <t>Hard Coal: public power plants"variation compared to 2019"</t>
  </si>
  <si>
    <t>Hard Coal; heating plants"variation compared to 2019"</t>
  </si>
  <si>
    <t>Hard Coal: non-energy use"variation compared to 2019"</t>
  </si>
  <si>
    <t>Hard Coal: Coal transformation"variation compared to 2019"</t>
  </si>
  <si>
    <t xml:space="preserve"> - power</t>
  </si>
  <si>
    <t xml:space="preserve"> - gas &amp; fuels</t>
  </si>
  <si>
    <t>Emission factor primary energy hard coal to CO2</t>
  </si>
  <si>
    <t>[kt CO2/PJ]</t>
  </si>
  <si>
    <t>Emission factor primary energy oil to CO2</t>
  </si>
  <si>
    <t>Emission factor primary energy gas to CO2</t>
  </si>
  <si>
    <t>Non-metallic minerals (Cement, glas, ceramic)</t>
  </si>
  <si>
    <t>Energy Sector - Scope 1: Total CO2 equivalent</t>
  </si>
  <si>
    <t>Utilities - Scope 1: Total CO2 equivalent</t>
  </si>
  <si>
    <t>Energy related CO2 + CH4 only</t>
  </si>
  <si>
    <t>Transport - Scope 1: Total CO2 equivalent</t>
  </si>
  <si>
    <t>Energy related CO2 only - electricity use (own consumption)</t>
  </si>
  <si>
    <t xml:space="preserve">Energy related CO2 &amp; CH4 only </t>
  </si>
  <si>
    <t>Energy related CO2 only - electricity - own consumption power generation</t>
  </si>
  <si>
    <t>Energy related CO2 only - electricity use for transport services - carbon emission from specific CO2 per kWh according to 1.5˚˚C scenario results</t>
  </si>
  <si>
    <t>Total CO2 Emissions (Domestic)</t>
  </si>
  <si>
    <t>[g CO2/pkm]</t>
  </si>
  <si>
    <t xml:space="preserve">Total CO2 Emissions </t>
  </si>
  <si>
    <t>[mio. t CO2/a]</t>
  </si>
  <si>
    <t>[gCO2/tkm]</t>
  </si>
  <si>
    <t xml:space="preserve">Navigation - Scope 1: Total CO2 Emissions </t>
  </si>
  <si>
    <t>[mio t CO2e]</t>
  </si>
  <si>
    <t xml:space="preserve">Navigation - Scope 2: </t>
  </si>
  <si>
    <t>[g CO2/tkm]</t>
  </si>
  <si>
    <t xml:space="preserve">Road Transport - Scope 1: Total CO2 Emissions </t>
  </si>
  <si>
    <t xml:space="preserve">Road Transport - Scope 2: </t>
  </si>
  <si>
    <t>[mio t CO2 equiv./a]</t>
  </si>
  <si>
    <t>Specific ENERGY RELATED CO2 emissions per ton of steel</t>
  </si>
  <si>
    <t>2018: 1.85tCO2/ton - for whole process (https://www.mckinsey.com/industries/metals-and-mining/our-insights/decarbonization-challenge-for-steel#)</t>
  </si>
  <si>
    <t>Specific PROCESS RELATED CO2 emissions per ton of steel</t>
  </si>
  <si>
    <t>Scope 2: Emissions - Electricity generation for cement production</t>
  </si>
  <si>
    <t>specific ENERGY RELATED CO2 emissions per ton of Clinker</t>
  </si>
  <si>
    <t>[tCO2/ton clinker]</t>
  </si>
  <si>
    <t>specific ENERGY RELATED CO2 emissions per ton of Cement</t>
  </si>
  <si>
    <t>[tCO2/ton cement]</t>
  </si>
  <si>
    <t>IEA tracking: Direct CO2 intensity  Cement production - global average in 2018: 0.54t CO2/ton cement</t>
  </si>
  <si>
    <t>Product Energy Intensity (thermal + electricity)</t>
  </si>
  <si>
    <t>[GJ/ton cement]</t>
  </si>
  <si>
    <r>
      <t>Carbon Emissions</t>
    </r>
    <r>
      <rPr>
        <b/>
        <sz val="10"/>
        <rFont val="Calibri Light"/>
        <family val="2"/>
      </rPr>
      <t xml:space="preserve">  - current assumption RE =0 -</t>
    </r>
  </si>
  <si>
    <r>
      <t>2020                   [1.5</t>
    </r>
    <r>
      <rPr>
        <sz val="10"/>
        <rFont val="Calibri"/>
        <family val="2"/>
      </rPr>
      <t>˚</t>
    </r>
    <r>
      <rPr>
        <sz val="10"/>
        <rFont val="Calibri Light"/>
        <family val="2"/>
      </rPr>
      <t>C]</t>
    </r>
  </si>
  <si>
    <r>
      <t>Calculated for base year 2018 -</t>
    </r>
    <r>
      <rPr>
        <b/>
        <sz val="10"/>
        <rFont val="Calibri Light"/>
        <family val="2"/>
      </rPr>
      <t xml:space="preserve"> Assumed to go to ZERO by 2030 </t>
    </r>
    <r>
      <rPr>
        <sz val="10"/>
        <rFont val="Calibri Light"/>
        <family val="2"/>
      </rPr>
      <t xml:space="preserve">according to "ZERO ROUTINE FLARING 2030" (http://climateinitiativesplatform.org/index.php/Zero_Routine_Flaring_by_2030) </t>
    </r>
  </si>
  <si>
    <r>
      <t>[</t>
    </r>
    <r>
      <rPr>
        <b/>
        <sz val="10"/>
        <rFont val="Calibri Light"/>
        <family val="2"/>
      </rPr>
      <t>GJ</t>
    </r>
    <r>
      <rPr>
        <sz val="10"/>
        <rFont val="Calibri Light"/>
        <family val="2"/>
      </rPr>
      <t>/ton]</t>
    </r>
  </si>
  <si>
    <t>Total Electricity Demand - Iron &amp; Steel Industry</t>
  </si>
  <si>
    <t>Total Process Heat Demand - Iron &amp; Steel Industry</t>
  </si>
  <si>
    <r>
      <t>Specific ENERGY RELATED CO</t>
    </r>
    <r>
      <rPr>
        <vertAlign val="subscript"/>
        <sz val="10"/>
        <rFont val="Calibri Light"/>
        <family val="2"/>
      </rPr>
      <t>2</t>
    </r>
    <r>
      <rPr>
        <sz val="10"/>
        <rFont val="Calibri Light"/>
        <family val="2"/>
      </rPr>
      <t xml:space="preserve"> emissions per ton of steel</t>
    </r>
  </si>
  <si>
    <r>
      <t>Specific PROCESS RELATED CO</t>
    </r>
    <r>
      <rPr>
        <vertAlign val="subscript"/>
        <sz val="10"/>
        <rFont val="Calibri Light"/>
        <family val="2"/>
      </rPr>
      <t>2</t>
    </r>
    <r>
      <rPr>
        <sz val="10"/>
        <rFont val="Calibri Light"/>
        <family val="2"/>
      </rPr>
      <t xml:space="preserve"> emissions per ton of steel</t>
    </r>
  </si>
  <si>
    <t>2020: Basic Oxygen Furnace (BOF) 65% &gt;&gt; 2030: 35% &gt;&gt; 2050: 00%</t>
  </si>
  <si>
    <r>
      <t xml:space="preserve">Thermal energy intensity - per ton of </t>
    </r>
    <r>
      <rPr>
        <b/>
        <sz val="10"/>
        <rFont val="Calibri Light"/>
        <family val="2"/>
      </rPr>
      <t>Cement</t>
    </r>
  </si>
  <si>
    <r>
      <t>specific ENERGY RELATED CO</t>
    </r>
    <r>
      <rPr>
        <vertAlign val="subscript"/>
        <sz val="10"/>
        <rFont val="Calibri Light"/>
        <family val="2"/>
      </rPr>
      <t>2</t>
    </r>
    <r>
      <rPr>
        <sz val="10"/>
        <rFont val="Calibri Light"/>
        <family val="2"/>
      </rPr>
      <t xml:space="preserve"> emissions per ton of Clinker</t>
    </r>
  </si>
  <si>
    <r>
      <t>specific ENERGY RELATED CO</t>
    </r>
    <r>
      <rPr>
        <vertAlign val="subscript"/>
        <sz val="10"/>
        <rFont val="Calibri Light"/>
        <family val="2"/>
      </rPr>
      <t>2</t>
    </r>
    <r>
      <rPr>
        <sz val="10"/>
        <rFont val="Calibri Light"/>
        <family val="2"/>
      </rPr>
      <t xml:space="preserve"> emissions per ton of Cement</t>
    </r>
  </si>
  <si>
    <r>
      <t>IEA low variability Reference Technology Sc. (blue calculated)/</t>
    </r>
    <r>
      <rPr>
        <b/>
        <sz val="10"/>
        <rFont val="Calibri Light"/>
        <family val="2"/>
      </rPr>
      <t xml:space="preserve"> ETC values for 2030, 2040 and 2050</t>
    </r>
  </si>
  <si>
    <r>
      <t>[</t>
    </r>
    <r>
      <rPr>
        <b/>
        <sz val="10"/>
        <rFont val="Calibri Light"/>
        <family val="2"/>
      </rPr>
      <t>GJ</t>
    </r>
    <r>
      <rPr>
        <sz val="10"/>
        <rFont val="Calibri Light"/>
        <family val="2"/>
      </rPr>
      <t>/t clinker]</t>
    </r>
  </si>
  <si>
    <r>
      <t xml:space="preserve">Electricity intensity Cement production Status und IEA </t>
    </r>
    <r>
      <rPr>
        <b/>
        <sz val="10"/>
        <rFont val="Calibri Light"/>
        <family val="2"/>
      </rPr>
      <t>ETP 2017 projection</t>
    </r>
  </si>
  <si>
    <r>
      <t xml:space="preserve">Scope 1: Total direct emissions </t>
    </r>
    <r>
      <rPr>
        <sz val="10"/>
        <rFont val="Calibri Light"/>
        <family val="2"/>
      </rPr>
      <t>in Carbon dioxide equivalent</t>
    </r>
  </si>
  <si>
    <r>
      <t>Cumulative energy-related CO</t>
    </r>
    <r>
      <rPr>
        <vertAlign val="subscript"/>
        <sz val="12"/>
        <rFont val="Calibri Light"/>
        <family val="2"/>
      </rPr>
      <t>2</t>
    </r>
    <r>
      <rPr>
        <sz val="12"/>
        <rFont val="Calibri Light"/>
        <family val="2"/>
      </rPr>
      <t xml:space="preserve"> emissions [GtCO</t>
    </r>
    <r>
      <rPr>
        <vertAlign val="subscript"/>
        <sz val="12"/>
        <rFont val="Calibri Light"/>
        <family val="2"/>
      </rPr>
      <t>2</t>
    </r>
    <r>
      <rPr>
        <sz val="12"/>
        <rFont val="Calibri Light"/>
        <family val="2"/>
      </rPr>
      <t xml:space="preserve">]                                                                                                                                                                                                                                                         </t>
    </r>
    <r>
      <rPr>
        <b/>
        <sz val="12"/>
        <rFont val="Calibri Light"/>
        <family val="2"/>
      </rPr>
      <t xml:space="preserve"> Note (A)</t>
    </r>
    <r>
      <rPr>
        <sz val="12"/>
        <rFont val="Calibri Light"/>
        <family val="2"/>
      </rPr>
      <t xml:space="preserve">: Energy Statistics and Financial Sectorial breakdowns differ - emissions therefore will </t>
    </r>
    <r>
      <rPr>
        <b/>
        <sz val="12"/>
        <rFont val="Calibri Light"/>
        <family val="2"/>
      </rPr>
      <t>not</t>
    </r>
    <r>
      <rPr>
        <sz val="12"/>
        <rFont val="Calibri Light"/>
        <family val="2"/>
      </rPr>
      <t xml:space="preserve"> add up.</t>
    </r>
  </si>
  <si>
    <r>
      <t>Total actual CO</t>
    </r>
    <r>
      <rPr>
        <b/>
        <vertAlign val="subscript"/>
        <sz val="10"/>
        <rFont val="Calibri Light"/>
        <family val="2"/>
      </rPr>
      <t>2</t>
    </r>
    <r>
      <rPr>
        <b/>
        <sz val="10"/>
        <rFont val="Calibri Light"/>
        <family val="2"/>
      </rPr>
      <t xml:space="preserve"> emissions</t>
    </r>
  </si>
  <si>
    <t>2019 - estimated-</t>
  </si>
  <si>
    <r>
      <rPr>
        <b/>
        <sz val="10"/>
        <rFont val="Calibri Light"/>
        <family val="2"/>
      </rPr>
      <t>Scope 1: Total direct emissions</t>
    </r>
    <r>
      <rPr>
        <sz val="10"/>
        <rFont val="Calibri Light"/>
        <family val="2"/>
      </rPr>
      <t xml:space="preserve"> in Carbon dioxide equivalent</t>
    </r>
  </si>
  <si>
    <t>Calculated Global CO2 emissions approx. 5% higher - process related emissions to high?</t>
  </si>
  <si>
    <r>
      <t>specific</t>
    </r>
    <r>
      <rPr>
        <sz val="10"/>
        <color rgb="FFFF0000"/>
        <rFont val="Calibri Light"/>
        <family val="2"/>
      </rPr>
      <t xml:space="preserve"> ENERGY RELATED</t>
    </r>
    <r>
      <rPr>
        <sz val="10"/>
        <rFont val="Calibri Light"/>
        <family val="2"/>
      </rPr>
      <t xml:space="preserve"> CO</t>
    </r>
    <r>
      <rPr>
        <vertAlign val="subscript"/>
        <sz val="10"/>
        <rFont val="Calibri Light"/>
        <family val="2"/>
      </rPr>
      <t>2</t>
    </r>
    <r>
      <rPr>
        <sz val="10"/>
        <rFont val="Calibri Light"/>
        <family val="2"/>
      </rPr>
      <t xml:space="preserve"> emissions per ton of</t>
    </r>
    <r>
      <rPr>
        <b/>
        <sz val="10"/>
        <rFont val="Calibri Light"/>
        <family val="2"/>
      </rPr>
      <t xml:space="preserve"> Clinker</t>
    </r>
  </si>
  <si>
    <r>
      <t xml:space="preserve">specific </t>
    </r>
    <r>
      <rPr>
        <sz val="10"/>
        <color rgb="FFFF0000"/>
        <rFont val="Calibri Light"/>
        <family val="2"/>
      </rPr>
      <t>ENERGY RELATED</t>
    </r>
    <r>
      <rPr>
        <sz val="10"/>
        <rFont val="Calibri Light"/>
        <family val="2"/>
      </rPr>
      <t xml:space="preserve"> CO</t>
    </r>
    <r>
      <rPr>
        <vertAlign val="subscript"/>
        <sz val="10"/>
        <rFont val="Calibri Light"/>
        <family val="2"/>
      </rPr>
      <t>2</t>
    </r>
    <r>
      <rPr>
        <sz val="10"/>
        <rFont val="Calibri Light"/>
        <family val="2"/>
      </rPr>
      <t xml:space="preserve"> emissions per ton of </t>
    </r>
    <r>
      <rPr>
        <b/>
        <sz val="10"/>
        <rFont val="Calibri Light"/>
        <family val="2"/>
      </rPr>
      <t>Cement</t>
    </r>
  </si>
  <si>
    <t>Market share of global cement production (originally for regional calculation)</t>
  </si>
  <si>
    <r>
      <t>Market share assumed stable 2019 to 2050</t>
    </r>
    <r>
      <rPr>
        <sz val="10"/>
        <color rgb="FFFF0000"/>
        <rFont val="Calibri Light"/>
        <family val="2"/>
      </rPr>
      <t xml:space="preserve"> - to be confirmed</t>
    </r>
  </si>
  <si>
    <t>World Steel Association / IEA projection</t>
  </si>
  <si>
    <t xml:space="preserve">IEA Statistic (Base year) - FINAL ENERGY/ Projection calculated with energy intensities </t>
  </si>
  <si>
    <t>Market data 2017 to 2019 and projection for 2020 (-3%): World Steel Association Projection, Projection:  steady growth to 2.7 Gt by 2050 &gt;Weighing regional scrap availability in global pathways
for steel production processes, Maria Xylia et. al., Energy Efficiency (2018) 11:1135–1159; https://doi.org/10.1007/s12053-017-9583-7</t>
  </si>
  <si>
    <t>IEA Tracking Process (2017 &amp; 2018</t>
  </si>
  <si>
    <t>Assumed efficieny progress -0.5% per year</t>
  </si>
  <si>
    <r>
      <rPr>
        <b/>
        <sz val="10"/>
        <rFont val="Calibri Light"/>
        <family val="2"/>
      </rPr>
      <t>Global:</t>
    </r>
    <r>
      <rPr>
        <sz val="10"/>
        <rFont val="Calibri Light"/>
        <family val="2"/>
      </rPr>
      <t xml:space="preserve"> Average Energy Intensity in  steel production</t>
    </r>
  </si>
  <si>
    <t>IEA tracking process</t>
  </si>
  <si>
    <t>https://www.iea.org/reports/iron-and-steel</t>
  </si>
  <si>
    <t>ETC: Energy intensity in integrated mills (BOF) in the US - 2010</t>
  </si>
  <si>
    <t>Current scrap steel use 20% according to IEA tracking process</t>
  </si>
  <si>
    <t>2020: Open Hearth Furnace (OHF) 3% &gt;&gt; 2030: 2.5% &gt;&gt; 2050: 0%</t>
  </si>
  <si>
    <t>2020: Electric Arc Furnace (EAF) 30% &gt;&gt; 2030: 50% &gt;&gt; 2050: 100%</t>
  </si>
  <si>
    <t>Global coal phase-out for power generation by 2040 / except: non energy use and coking coal</t>
  </si>
  <si>
    <t>2019 - estimated -</t>
  </si>
  <si>
    <t>2020 - estimated -</t>
  </si>
  <si>
    <t>Parallel to the oil production - upstream CH4 emission will drop bu 45% by 2025</t>
  </si>
  <si>
    <t>Gas production decreases significantly slower then oil and coal. Between 2018 and 2025 around minus 3.5% per year.</t>
  </si>
  <si>
    <t>The gas intensity of the global economy - in gas energy unit per dollar GDP will half between 2030 and 2035</t>
  </si>
  <si>
    <t>The overall  primary energy demand decreases between 2019 and 2025 by 29% - due to high electrification</t>
  </si>
  <si>
    <t>Renewable energy production over takes fossil fuels by 2030</t>
  </si>
  <si>
    <t>Electrification doubles market volume for electricity utilities between 2035 and 2040</t>
  </si>
  <si>
    <t>Coal phase-out until 2040</t>
  </si>
  <si>
    <t>Lignite phase-out until 2035 - first coal technology to phase out ahead of hard coal</t>
  </si>
  <si>
    <t>From fossil to renewable gas &amp; fuels sector - energy volume decreases by 25%. Reason: energy efficiency &amp; electrification</t>
  </si>
  <si>
    <t>Global coal phase-out by 2040</t>
  </si>
  <si>
    <t xml:space="preserve">Hard Coal: total global imports </t>
  </si>
  <si>
    <t>Hard Coal: Total global export</t>
  </si>
  <si>
    <r>
      <t>Hard Coal (primary): Own consumption</t>
    </r>
    <r>
      <rPr>
        <b/>
        <sz val="10"/>
        <rFont val="Calibri Light"/>
        <family val="2"/>
      </rPr>
      <t xml:space="preserve"> - electricity -</t>
    </r>
  </si>
  <si>
    <r>
      <t>Hard Coal: Import CO</t>
    </r>
    <r>
      <rPr>
        <vertAlign val="subscript"/>
        <sz val="10"/>
        <rFont val="Calibri Light"/>
        <family val="2"/>
      </rPr>
      <t>2</t>
    </r>
    <r>
      <rPr>
        <sz val="10"/>
        <rFont val="Calibri Light"/>
        <family val="2"/>
      </rPr>
      <t xml:space="preserve"> content - variation compared to 2019</t>
    </r>
  </si>
  <si>
    <r>
      <t xml:space="preserve">Lignite: Own consumption </t>
    </r>
    <r>
      <rPr>
        <b/>
        <sz val="10"/>
        <rFont val="Calibri Light"/>
        <family val="2"/>
      </rPr>
      <t>- electricity -</t>
    </r>
  </si>
  <si>
    <t>data not available</t>
  </si>
  <si>
    <t>Oil: Global Imported Oil</t>
  </si>
  <si>
    <t>Oil: Global Exported Oil</t>
  </si>
  <si>
    <r>
      <t>Oil (primary): Own consumption</t>
    </r>
    <r>
      <rPr>
        <b/>
        <sz val="10"/>
        <rFont val="Calibri Light"/>
        <family val="2"/>
      </rPr>
      <t xml:space="preserve"> - electricity -</t>
    </r>
  </si>
  <si>
    <r>
      <t>Oil (primary): Own consumption</t>
    </r>
    <r>
      <rPr>
        <b/>
        <sz val="10"/>
        <rFont val="Calibri Light"/>
        <family val="2"/>
      </rPr>
      <t xml:space="preserve"> </t>
    </r>
    <r>
      <rPr>
        <sz val="10"/>
        <rFont val="Calibri Light"/>
        <family val="2"/>
      </rPr>
      <t>- electricity -</t>
    </r>
  </si>
  <si>
    <r>
      <t xml:space="preserve">Gas (primary): Own consumption </t>
    </r>
    <r>
      <rPr>
        <b/>
        <sz val="10"/>
        <rFont val="Calibri Light"/>
        <family val="2"/>
      </rPr>
      <t>- electricity -</t>
    </r>
  </si>
  <si>
    <r>
      <t>Gas (primary): Own consumption</t>
    </r>
    <r>
      <rPr>
        <b/>
        <sz val="10"/>
        <rFont val="Calibri Light"/>
        <family val="2"/>
      </rPr>
      <t xml:space="preserve"> - electricity -</t>
    </r>
  </si>
  <si>
    <r>
      <t>Total demand 2018: IEA, 2019 + 2020: estimation by UTS; 2025-2050: 1.5</t>
    </r>
    <r>
      <rPr>
        <sz val="10"/>
        <rFont val="Calibri"/>
        <family val="2"/>
      </rPr>
      <t>˚</t>
    </r>
    <r>
      <rPr>
        <sz val="10"/>
        <rFont val="Calibri Light"/>
        <family val="2"/>
      </rPr>
      <t>C scenario results</t>
    </r>
  </si>
  <si>
    <r>
      <t>2017 to 2019 REN21 GSR2017-2019 / 2020-2050: 1.5</t>
    </r>
    <r>
      <rPr>
        <sz val="10"/>
        <color rgb="FFFF0000"/>
        <rFont val="Calibri"/>
        <family val="2"/>
      </rPr>
      <t>˚</t>
    </r>
    <r>
      <rPr>
        <sz val="10"/>
        <color rgb="FFFF0000"/>
        <rFont val="Calibri Light"/>
        <family val="2"/>
      </rPr>
      <t>C scenario results</t>
    </r>
  </si>
  <si>
    <t>2020 [1.5]</t>
  </si>
  <si>
    <t>2020 [1.5C</t>
  </si>
  <si>
    <t>Quantity: Freight North Atlantic + Mediterranean and Black Sea</t>
  </si>
  <si>
    <t>World</t>
  </si>
  <si>
    <t xml:space="preserve">Based on average operation times of existing plants </t>
  </si>
  <si>
    <t>Scope 2: Emissions - Electricity generation for steel production</t>
  </si>
  <si>
    <r>
      <t>Cumulative energy-related CO</t>
    </r>
    <r>
      <rPr>
        <vertAlign val="subscript"/>
        <sz val="12"/>
        <rFont val="Calibri Light"/>
        <family val="2"/>
      </rPr>
      <t>2</t>
    </r>
    <r>
      <rPr>
        <sz val="12"/>
        <rFont val="Calibri Light"/>
        <family val="2"/>
      </rPr>
      <t xml:space="preserve"> emissions [GtCO</t>
    </r>
    <r>
      <rPr>
        <vertAlign val="subscript"/>
        <sz val="12"/>
        <rFont val="Calibri Light"/>
        <family val="2"/>
      </rPr>
      <t>2</t>
    </r>
    <r>
      <rPr>
        <sz val="12"/>
        <rFont val="Calibri Light"/>
        <family val="2"/>
      </rPr>
      <t>]                                                                                                                                                                                                                                                                Note (A): Energy Statistics and Financial Sectorial breakdowns differ - emissions therefore will not add up.</t>
    </r>
  </si>
  <si>
    <t>Statista for 2017-2019</t>
  </si>
  <si>
    <t xml:space="preserve">World Steel Asso. / IEA projection </t>
  </si>
  <si>
    <t>https://www.statista.com/statistics/267380/iron-ore-mine-production-by-country/</t>
  </si>
  <si>
    <t>OECD North America: Annual production volume- Iron &amp; Steel Industry</t>
  </si>
  <si>
    <t>Base year World Steel Asso. / IEA  (North America) - project calculated with global increase/decrease rates</t>
  </si>
  <si>
    <t>North America:  Annual energy demand - Iron &amp; Steel Industry</t>
  </si>
  <si>
    <t>North America:  Annual electricity demand - Iron &amp; Steel Industry</t>
  </si>
  <si>
    <t>For now just stable - calculated!! ETC?</t>
  </si>
  <si>
    <t>North America: Average Energy Intensity in  steel production</t>
  </si>
  <si>
    <t>North America: Average Energy Intensity in PRIMARY steel production</t>
  </si>
  <si>
    <t>North America: Average Energy Intensity in Secondary steel production</t>
  </si>
  <si>
    <r>
      <t xml:space="preserve">Current scrap steel use in North America : 69.4% - </t>
    </r>
    <r>
      <rPr>
        <b/>
        <sz val="8"/>
        <rFont val="Calibri Light"/>
        <family val="2"/>
      </rPr>
      <t>calculated energy use indicates a scrap steel usage of around 25%</t>
    </r>
    <r>
      <rPr>
        <sz val="8"/>
        <rFont val="Calibri Light"/>
        <family val="2"/>
      </rPr>
      <t xml:space="preserve"> ; Bureau of International Recycling (2019), Ferrous Division. https://www.bdsv.org/fileadmin/user_upload/World-Steel-Recycling-in-Figures-2014-2018.pdf</t>
    </r>
  </si>
  <si>
    <t>2020: Basic Oxygen Furnace (BOF) 70% &gt;&gt; 2030: 60% &gt;&gt; 2050: 0%</t>
  </si>
  <si>
    <t>2020: Open Hearth Furnace (OHF) 5% &gt;&gt; 2030: 2.5% &gt;&gt; 2050: 0%</t>
  </si>
  <si>
    <t>CO2 emissions from oil combustion - in North America almost exclusively from the transport sector - half by the end of 2025</t>
  </si>
  <si>
    <t>Parallel to the oil production - upstream CH4 emission will drop by 44% by 2025</t>
  </si>
  <si>
    <t>The oil intensity of the North Americaan economy - in Oil energy unit per dollar GDP will half by 2025</t>
  </si>
  <si>
    <t>The gas intensity of the American economy - in gas energy unit per dollar GDP will half within one decade (2030)</t>
  </si>
  <si>
    <t xml:space="preserve">Total renewable energy production in North America </t>
  </si>
  <si>
    <t>The overall American primary energy demand decreases between 2018 and 2025 by 17% - due to high electrification</t>
  </si>
  <si>
    <t>Oil, gas and coal decreases while regional renewable energy production increases accordingly.</t>
  </si>
  <si>
    <t>Regional renewable energy production volume [in PJ/a] currently about one eigth of regional fossil fuel production will overtake fossil fuel production level between 2025 and 2030.</t>
  </si>
  <si>
    <t>Electrification increases market volume for electricity utilities by 36% by 2035</t>
  </si>
  <si>
    <t>Gas supply halves between 2030 and 2035</t>
  </si>
  <si>
    <t>From fossil to renewable gas &amp; fuels sector - energy volume decreases by 50% by 2035.</t>
  </si>
  <si>
    <t>Total demand 2018: IEA, 2019 + 2020: estimation by UTS; 2025-2050: 1.5˚C scenario results</t>
  </si>
  <si>
    <t>Hard coal (primary): own consumption - electricity -</t>
  </si>
  <si>
    <t>Lignite phase-out by 2030 - ahead of hard coal</t>
  </si>
  <si>
    <t>Lignite: Mining (energy demand)</t>
  </si>
  <si>
    <r>
      <t>Total demand OECD North America -2018: IEA, 2019 + 2020: estimation by UTS; 2025-2050: 1.5</t>
    </r>
    <r>
      <rPr>
        <sz val="10"/>
        <rFont val="Calibri"/>
        <family val="2"/>
      </rPr>
      <t>˚</t>
    </r>
    <r>
      <rPr>
        <sz val="10"/>
        <rFont val="Calibri Light"/>
        <family val="2"/>
      </rPr>
      <t>C scenario results</t>
    </r>
  </si>
  <si>
    <t>Demand halfs between 2030 - replacement with H2 and Synthetic fuels from 2035 onwards</t>
  </si>
  <si>
    <t>Quantity: Costal shippinmg - Canada &amp; USA; Mexico not available</t>
  </si>
  <si>
    <t>ITF for 2017 - 2018 - 2050 projection based on long-term average GDP growth of 2%/a</t>
  </si>
  <si>
    <t>Estimation - based on market and CO2 in 2017</t>
  </si>
  <si>
    <t>OECD North America Cement Production</t>
  </si>
  <si>
    <t>2016 data - trend as in previous years</t>
  </si>
  <si>
    <t>North America - Market share of global cement production (calculated for 2019 - assumed stable)</t>
  </si>
  <si>
    <t>OECD North America Cement emissions (Process + energy use) -database-</t>
  </si>
  <si>
    <t>Region: Europe versus North America</t>
  </si>
  <si>
    <t>Energy Sector EU</t>
  </si>
  <si>
    <t>Energy Sector NA</t>
  </si>
  <si>
    <t>Utility Sector EU</t>
  </si>
  <si>
    <t>Utility Sector NA</t>
  </si>
  <si>
    <t>Transport Sector NA</t>
  </si>
  <si>
    <t>Materials / Steel EU</t>
  </si>
  <si>
    <t>Materials / Steel NA</t>
  </si>
  <si>
    <t>Materials / Cement EU</t>
  </si>
  <si>
    <t>Materials / Cement NA</t>
  </si>
  <si>
    <t>Transport Sector EU</t>
  </si>
  <si>
    <t>[1.5˚C]</t>
  </si>
  <si>
    <t>IEA: "The International Air Transport Association expects flight capacity utilisation to average 65% below 2019 levels in Q2 2020, 40% in Q3 2020 and 10% in Q4 2020. Data show that global flight numbers were down 70% at the start of April from a year earlier. Looking ahead to the rest of 2020, we expect demand for jet fuel and kerosene to decrease 20% in the second half of the year relative to 2019. For 2020 as a whole, demand is expected to fall by 2.1 mb/d on average, or 26%"                  (https://www.iea.org/reports/global-energy-review-2020/oil#abstract)</t>
  </si>
  <si>
    <t>2020                   [1.5˚C]</t>
  </si>
  <si>
    <t>Additional Investment Costs 1.5˚C pathway</t>
  </si>
  <si>
    <t>FOSSIL Fuel Cost Transport - 1.5˚C pathway</t>
  </si>
  <si>
    <t>FOSSIL Fuel Costs Transport - IEA WEO 2017 Current Policy Scenario</t>
  </si>
  <si>
    <t>BIO Fuel Cost Transport - 1.5˚C pathway</t>
  </si>
  <si>
    <t>BIO Fuel Costs Transport - IEA WEO 2017 Current Policy Scenario</t>
  </si>
  <si>
    <t>SYNTHETIC/H2 Fuel Cost Transport - 1.5˚C pathway</t>
  </si>
  <si>
    <t>SYNTHETIC/H2 Fuel Costs Transport - IEA WEO 2017 Current Policy Scenario</t>
  </si>
  <si>
    <t>Fossil Fuel cost savings - compared to IEA WEO 2017 Current Policy Scenario</t>
  </si>
  <si>
    <t>Bio &amp; Syn cost delta - compared to IEA WEO 2017 Current Policy Scenario</t>
  </si>
  <si>
    <t>Overall Cost compared to IEA WEO 2017 Current Policy Scenario (negative value 1.5C pathways lower costs then IEA WEO Current Policy</t>
  </si>
  <si>
    <t>Total Energy Investment: Power &amp; Heat - 5-year intervall</t>
  </si>
  <si>
    <t>Total Additional Energy Investment: - compared to IEA WEO 2017 Current Policy Scenario</t>
  </si>
  <si>
    <t>Total Fossil Fuel Costs: Power, Heat &amp; Transport - 5-year intervall</t>
  </si>
  <si>
    <t>Total Bio and Synthetic Fuel Costs: Power, Heat &amp; Transport - 5-year intervall</t>
  </si>
  <si>
    <t>Total Fuel Costs: Power, Heat &amp; Transport - 5-year intervall</t>
  </si>
  <si>
    <t>Additional Investment  versus Fuel Costs Savings 1.5˚C pathway</t>
  </si>
  <si>
    <t>Power - Investment (REF)</t>
  </si>
  <si>
    <t>Power - Fuel Costs (1.5 ˚C)</t>
  </si>
  <si>
    <t>Power - Fuel Costs (DELTA)</t>
  </si>
  <si>
    <t>Power - Fuel Costs (REF)</t>
  </si>
  <si>
    <r>
      <t xml:space="preserve">Power - Investment (1.5 </t>
    </r>
    <r>
      <rPr>
        <sz val="10"/>
        <rFont val="Calibri"/>
        <family val="2"/>
      </rPr>
      <t>˚</t>
    </r>
    <r>
      <rPr>
        <sz val="10"/>
        <rFont val="Calibri Light"/>
        <family val="2"/>
      </rPr>
      <t>C)</t>
    </r>
  </si>
  <si>
    <r>
      <t xml:space="preserve">Heat - Investment (1.5 </t>
    </r>
    <r>
      <rPr>
        <sz val="10"/>
        <rFont val="Calibri"/>
        <family val="2"/>
      </rPr>
      <t>˚</t>
    </r>
    <r>
      <rPr>
        <sz val="10"/>
        <rFont val="Calibri Light"/>
        <family val="2"/>
      </rPr>
      <t>C)</t>
    </r>
  </si>
  <si>
    <t>Heat - Investment (REF)</t>
  </si>
  <si>
    <t>Heat - Fuel Costs (1.5 ˚C)</t>
  </si>
  <si>
    <t>Heat - Fuel Costs (REF)</t>
  </si>
  <si>
    <t>Heat - Fuel Costs (DELTA)</t>
  </si>
  <si>
    <t>Power - Investment (1.5 ˚C)</t>
  </si>
  <si>
    <t>Heat - Investment (1.5 ˚C)</t>
  </si>
  <si>
    <t>Transport - Fuel Costs  (1.5 ˚C)</t>
  </si>
  <si>
    <t>Transport - Fuel Costs  (REF)</t>
  </si>
  <si>
    <t>Fuel Costs (DELTA)</t>
  </si>
  <si>
    <t>Transport - Fuel Cost Savings (DELTA)</t>
  </si>
  <si>
    <t>TRANSPORT</t>
  </si>
  <si>
    <t>TOTAL</t>
  </si>
  <si>
    <t>2.1.3 Integrated</t>
  </si>
  <si>
    <t>4. Consumer, Cyclical</t>
  </si>
  <si>
    <t>4.1 Air Freight &amp; Logistics</t>
  </si>
  <si>
    <t>4.1.2  Marine (Commercial shipping)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</si>
</sst>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
    <numFmt numFmtId="167" formatCode="0.000"/>
    <numFmt numFmtId="168" formatCode="#,##0_ ;[Red]\-#,##0\ "/>
    <numFmt numFmtId="169" formatCode="#,##0.000"/>
    <numFmt numFmtId="170" formatCode="_-* #,##0.00\ _€_-;\-* #,##0.00\ _€_-;_-* &quot;-&quot;??\ _€_-;_-@_-"/>
  </numFmts>
  <fonts count="87"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theme="1"/>
      <name val="Calibri Light"/>
      <family val="2"/>
    </font>
    <font>
      <b/>
      <sz val="14"/>
      <color theme="0"/>
      <name val="Calibri Light"/>
      <family val="2"/>
    </font>
    <font>
      <b/>
      <sz val="8"/>
      <color rgb="FFFFFFFF"/>
      <name val="Calibri Light"/>
      <family val="2"/>
    </font>
    <font>
      <u/>
      <sz val="10"/>
      <color theme="10"/>
      <name val="Arial"/>
      <family val="2"/>
    </font>
    <font>
      <b/>
      <sz val="8"/>
      <color theme="0"/>
      <name val="Calibri Light"/>
      <family val="2"/>
    </font>
    <font>
      <sz val="8"/>
      <color theme="1"/>
      <name val="Calibri"/>
      <family val="2"/>
      <scheme val="minor"/>
    </font>
    <font>
      <b/>
      <sz val="8"/>
      <color rgb="FF000000"/>
      <name val="Calibri Light"/>
      <family val="2"/>
    </font>
    <font>
      <sz val="8"/>
      <color rgb="FF000000"/>
      <name val="Calibri Light"/>
      <family val="2"/>
    </font>
    <font>
      <vertAlign val="subscript"/>
      <sz val="8"/>
      <color rgb="FF000000"/>
      <name val="Calibri Light"/>
      <family val="2"/>
    </font>
    <font>
      <sz val="8"/>
      <color theme="1"/>
      <name val="Calibri Light"/>
      <family val="2"/>
    </font>
    <font>
      <u/>
      <sz val="8"/>
      <name val="Calibri Light"/>
      <family val="2"/>
    </font>
    <font>
      <sz val="8"/>
      <color rgb="FFFF0000"/>
      <name val="Calibri Light"/>
      <family val="2"/>
    </font>
    <font>
      <sz val="8"/>
      <color rgb="FF00B050"/>
      <name val="Calibri Light"/>
      <family val="2"/>
    </font>
    <font>
      <vertAlign val="subscript"/>
      <sz val="8"/>
      <color rgb="FF00B050"/>
      <name val="Calibri Light"/>
      <family val="2"/>
    </font>
    <font>
      <sz val="8"/>
      <color rgb="FF00B050"/>
      <name val="Arial"/>
      <family val="2"/>
    </font>
    <font>
      <vertAlign val="subscript"/>
      <sz val="8"/>
      <color theme="1"/>
      <name val="Calibri Light"/>
      <family val="2"/>
    </font>
    <font>
      <sz val="8"/>
      <name val="Calibri Light"/>
      <family val="2"/>
    </font>
    <font>
      <sz val="8"/>
      <name val="Arial"/>
      <family val="2"/>
    </font>
    <font>
      <b/>
      <sz val="11"/>
      <color theme="1"/>
      <name val="Calibri Light"/>
      <family val="2"/>
    </font>
    <font>
      <b/>
      <sz val="8"/>
      <color theme="1"/>
      <name val="Calibri Light"/>
      <family val="2"/>
    </font>
    <font>
      <u/>
      <sz val="8"/>
      <color rgb="FF000000"/>
      <name val="Calibri Light"/>
      <family val="2"/>
    </font>
    <font>
      <sz val="8"/>
      <color theme="1"/>
      <name val="Calibri"/>
      <family val="2"/>
    </font>
    <font>
      <sz val="10"/>
      <color theme="0"/>
      <name val="Calibri Light"/>
      <family val="2"/>
    </font>
    <font>
      <sz val="10"/>
      <name val="Calibri Light"/>
      <family val="2"/>
    </font>
    <font>
      <b/>
      <sz val="10"/>
      <color rgb="FFFF0000"/>
      <name val="Calibri Light"/>
      <family val="2"/>
    </font>
    <font>
      <sz val="20"/>
      <name val="Calibri Light"/>
      <family val="2"/>
    </font>
    <font>
      <sz val="20"/>
      <name val="Calibri"/>
      <family val="2"/>
    </font>
    <font>
      <sz val="10"/>
      <name val="Calibri"/>
      <family val="2"/>
    </font>
    <font>
      <sz val="11"/>
      <name val="Calibri"/>
      <family val="2"/>
      <scheme val="minor"/>
    </font>
    <font>
      <sz val="14"/>
      <color theme="0"/>
      <name val="Calibri Light"/>
      <family val="2"/>
    </font>
    <font>
      <vertAlign val="subscript"/>
      <sz val="10"/>
      <name val="Calibri Light"/>
      <family val="2"/>
    </font>
    <font>
      <sz val="10"/>
      <color theme="1"/>
      <name val="Calibri Light"/>
      <family val="2"/>
    </font>
    <font>
      <b/>
      <sz val="10"/>
      <name val="Calibri Light"/>
      <family val="2"/>
    </font>
    <font>
      <b/>
      <vertAlign val="subscript"/>
      <sz val="10"/>
      <name val="Calibri Light"/>
      <family val="2"/>
    </font>
    <font>
      <sz val="10"/>
      <name val="Arial"/>
      <family val="2"/>
    </font>
    <font>
      <b/>
      <sz val="10"/>
      <color theme="0"/>
      <name val="Calibri Light"/>
      <family val="2"/>
    </font>
    <font>
      <sz val="10"/>
      <color rgb="FF00B050"/>
      <name val="Calibri Light"/>
      <family val="2"/>
    </font>
    <font>
      <sz val="10"/>
      <color rgb="FFFF0000"/>
      <name val="Calibri Light"/>
      <family val="2"/>
    </font>
    <font>
      <sz val="14"/>
      <name val="Calibri Light"/>
      <family val="2"/>
    </font>
    <font>
      <sz val="12"/>
      <name val="Calibri Light"/>
      <family val="2"/>
    </font>
    <font>
      <vertAlign val="subscript"/>
      <sz val="12"/>
      <name val="Calibri Light"/>
      <family val="2"/>
    </font>
    <font>
      <sz val="12"/>
      <color theme="1"/>
      <name val="Calibri"/>
      <family val="2"/>
      <scheme val="minor"/>
    </font>
    <font>
      <b/>
      <sz val="24"/>
      <color theme="0"/>
      <name val="Calibri Light"/>
      <family val="2"/>
    </font>
    <font>
      <b/>
      <sz val="10"/>
      <name val="Calibri"/>
      <family val="2"/>
    </font>
    <font>
      <b/>
      <sz val="11"/>
      <name val="Calibri"/>
      <family val="2"/>
      <scheme val="minor"/>
    </font>
    <font>
      <u/>
      <sz val="10"/>
      <color theme="10"/>
      <name val="Calibri Light"/>
      <family val="2"/>
    </font>
    <font>
      <sz val="10"/>
      <color rgb="FF0070C0"/>
      <name val="Calibri Light"/>
      <family val="2"/>
    </font>
    <font>
      <i/>
      <sz val="10"/>
      <name val="Calibri Light"/>
      <family val="2"/>
    </font>
    <font>
      <sz val="10"/>
      <color theme="0"/>
      <name val="Calibri"/>
      <family val="2"/>
    </font>
    <font>
      <u/>
      <sz val="10"/>
      <name val="Calibri Light"/>
      <family val="2"/>
    </font>
    <font>
      <sz val="11"/>
      <name val="Calibri Light"/>
      <family val="2"/>
    </font>
    <font>
      <b/>
      <sz val="9"/>
      <color indexed="81"/>
      <name val="Tahoma"/>
      <family val="2"/>
    </font>
    <font>
      <sz val="9"/>
      <color indexed="81"/>
      <name val="Tahoma"/>
      <family val="2"/>
    </font>
    <font>
      <sz val="10"/>
      <color theme="0" tint="-0.249977111117893"/>
      <name val="Calibri Light"/>
      <family val="2"/>
    </font>
    <font>
      <vertAlign val="subscript"/>
      <sz val="10"/>
      <color rgb="FFFF0000"/>
      <name val="Calibri Light"/>
      <family val="2"/>
    </font>
    <font>
      <sz val="10"/>
      <color theme="0" tint="-4.9989318521683403E-2"/>
      <name val="Calibri Light"/>
      <family val="2"/>
    </font>
    <font>
      <sz val="8"/>
      <color theme="10"/>
      <name val="Calibri Light"/>
      <family val="2"/>
    </font>
    <font>
      <sz val="10"/>
      <color theme="10"/>
      <name val="Calibri Light"/>
      <family val="2"/>
    </font>
    <font>
      <b/>
      <sz val="8"/>
      <name val="Calibri Light"/>
      <family val="2"/>
    </font>
    <font>
      <sz val="26"/>
      <name val="Calibri Light"/>
      <family val="2"/>
    </font>
    <font>
      <sz val="10"/>
      <color theme="6" tint="0.79998168889431442"/>
      <name val="Calibri Light"/>
      <family val="2"/>
    </font>
    <font>
      <sz val="10"/>
      <color theme="6" tint="0.79998168889431442"/>
      <name val="Calibri"/>
      <family val="2"/>
    </font>
    <font>
      <b/>
      <sz val="14"/>
      <name val="Calibri Light"/>
      <family val="2"/>
    </font>
    <font>
      <sz val="26"/>
      <color theme="1"/>
      <name val="Calibri"/>
      <family val="2"/>
      <scheme val="minor"/>
    </font>
    <font>
      <sz val="11"/>
      <color theme="0" tint="-4.9989318521683403E-2"/>
      <name val="Calibri"/>
      <family val="2"/>
      <scheme val="minor"/>
    </font>
    <font>
      <sz val="10"/>
      <color theme="1"/>
      <name val="Calibri"/>
      <family val="2"/>
      <scheme val="minor"/>
    </font>
    <font>
      <sz val="10"/>
      <name val="Calibri"/>
      <family val="2"/>
      <scheme val="minor"/>
    </font>
    <font>
      <sz val="6"/>
      <name val="Calibri Light"/>
      <family val="2"/>
    </font>
    <font>
      <sz val="26"/>
      <color theme="1"/>
      <name val="Calibri Light"/>
      <family val="2"/>
    </font>
    <font>
      <b/>
      <sz val="10"/>
      <color theme="1"/>
      <name val="Calibri Light"/>
      <family val="2"/>
    </font>
    <font>
      <b/>
      <sz val="10"/>
      <color theme="0" tint="-4.9989318521683403E-2"/>
      <name val="Calibri Light"/>
      <family val="2"/>
    </font>
    <font>
      <sz val="20"/>
      <color rgb="FFFF0000"/>
      <name val="Calibri Light"/>
      <family val="2"/>
    </font>
    <font>
      <sz val="16"/>
      <name val="Calibri Light"/>
      <family val="2"/>
    </font>
    <font>
      <sz val="16"/>
      <color theme="1"/>
      <name val="Calibri"/>
      <family val="2"/>
      <scheme val="minor"/>
    </font>
    <font>
      <sz val="11"/>
      <color rgb="FFFF0000"/>
      <name val="Calibri Light"/>
      <family val="2"/>
    </font>
    <font>
      <sz val="9"/>
      <name val="Calibri Light"/>
      <family val="2"/>
    </font>
    <font>
      <u/>
      <sz val="9"/>
      <name val="Calibri Light"/>
      <family val="2"/>
    </font>
    <font>
      <u/>
      <sz val="10"/>
      <name val="Arial"/>
      <family val="2"/>
    </font>
    <font>
      <b/>
      <sz val="12"/>
      <name val="Calibri Light"/>
      <family val="2"/>
    </font>
    <font>
      <sz val="10"/>
      <color rgb="FFFF0000"/>
      <name val="Calibri"/>
      <family val="2"/>
    </font>
    <font>
      <u/>
      <sz val="8"/>
      <color theme="10"/>
      <name val="Calibri Light"/>
      <family val="2"/>
    </font>
    <font>
      <sz val="10"/>
      <color theme="0"/>
      <name val="Calibri"/>
      <family val="2"/>
      <scheme val="minor"/>
    </font>
    <font>
      <b/>
      <sz val="10"/>
      <color rgb="FF00B050"/>
      <name val="Calibri Light"/>
      <family val="2"/>
    </font>
  </fonts>
  <fills count="29">
    <fill>
      <patternFill patternType="none"/>
    </fill>
    <fill>
      <patternFill patternType="gray125"/>
    </fill>
    <fill>
      <patternFill patternType="solid">
        <fgColor rgb="FF92D050"/>
        <bgColor indexed="64"/>
      </patternFill>
    </fill>
    <fill>
      <patternFill patternType="solid">
        <fgColor rgb="FF1145D4"/>
        <bgColor indexed="64"/>
      </patternFill>
    </fill>
    <fill>
      <patternFill patternType="solid">
        <fgColor rgb="FFFFFFFF"/>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249977111117893"/>
        <bgColor indexed="64"/>
      </patternFill>
    </fill>
    <fill>
      <patternFill patternType="solid">
        <fgColor rgb="FFFFFF00"/>
        <bgColor indexed="64"/>
      </patternFill>
    </fill>
    <fill>
      <patternFill patternType="solid">
        <fgColor theme="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254">
    <border>
      <left/>
      <right/>
      <top/>
      <bottom/>
      <diagonal/>
    </border>
    <border>
      <left/>
      <right/>
      <top/>
      <bottom style="medium">
        <color indexed="64"/>
      </bottom>
      <diagonal/>
    </border>
    <border>
      <left style="medium">
        <color indexed="64"/>
      </left>
      <right/>
      <top style="medium">
        <color indexed="64"/>
      </top>
      <bottom/>
      <diagonal/>
    </border>
    <border>
      <left style="dotted">
        <color auto="1"/>
      </left>
      <right style="dotted">
        <color auto="1"/>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dotted">
        <color auto="1"/>
      </left>
      <right/>
      <top style="medium">
        <color indexed="64"/>
      </top>
      <bottom/>
      <diagonal/>
    </border>
    <border>
      <left style="thin">
        <color indexed="64"/>
      </left>
      <right style="thin">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indexed="64"/>
      </bottom>
      <diagonal/>
    </border>
    <border>
      <left/>
      <right style="medium">
        <color auto="1"/>
      </right>
      <top style="medium">
        <color auto="1"/>
      </top>
      <bottom style="medium">
        <color auto="1"/>
      </bottom>
      <diagonal/>
    </border>
    <border>
      <left style="medium">
        <color indexed="64"/>
      </left>
      <right/>
      <top/>
      <bottom/>
      <diagonal/>
    </border>
    <border>
      <left style="dotted">
        <color auto="1"/>
      </left>
      <right style="dotted">
        <color auto="1"/>
      </right>
      <top/>
      <bottom/>
      <diagonal/>
    </border>
    <border>
      <left/>
      <right style="dotted">
        <color auto="1"/>
      </right>
      <top/>
      <bottom/>
      <diagonal/>
    </border>
    <border>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dotted">
        <color auto="1"/>
      </left>
      <right/>
      <top/>
      <bottom/>
      <diagonal/>
    </border>
    <border>
      <left style="thin">
        <color indexed="64"/>
      </left>
      <right style="thin">
        <color auto="1"/>
      </right>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auto="1"/>
      </left>
      <right style="medium">
        <color auto="1"/>
      </right>
      <top style="dotted">
        <color auto="1"/>
      </top>
      <bottom/>
      <diagonal/>
    </border>
    <border>
      <left style="thin">
        <color auto="1"/>
      </left>
      <right style="medium">
        <color auto="1"/>
      </right>
      <top/>
      <bottom style="thin">
        <color auto="1"/>
      </bottom>
      <diagonal/>
    </border>
    <border>
      <left style="medium">
        <color indexed="64"/>
      </left>
      <right/>
      <top style="thin">
        <color auto="1"/>
      </top>
      <bottom style="medium">
        <color indexed="64"/>
      </bottom>
      <diagonal/>
    </border>
    <border>
      <left style="dotted">
        <color auto="1"/>
      </left>
      <right style="dotted">
        <color auto="1"/>
      </right>
      <top style="thin">
        <color indexed="64"/>
      </top>
      <bottom style="medium">
        <color indexed="64"/>
      </bottom>
      <diagonal/>
    </border>
    <border>
      <left/>
      <right style="dotted">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dotted">
        <color auto="1"/>
      </right>
      <top/>
      <bottom/>
      <diagonal/>
    </border>
    <border>
      <left style="dotted">
        <color auto="1"/>
      </left>
      <right style="medium">
        <color indexed="64"/>
      </right>
      <top/>
      <bottom/>
      <diagonal/>
    </border>
    <border>
      <left style="dotted">
        <color auto="1"/>
      </left>
      <right style="dotted">
        <color auto="1"/>
      </right>
      <top/>
      <bottom style="dotted">
        <color indexed="64"/>
      </bottom>
      <diagonal/>
    </border>
    <border>
      <left/>
      <right style="dotted">
        <color indexed="64"/>
      </right>
      <top/>
      <bottom style="dotted">
        <color auto="1"/>
      </bottom>
      <diagonal/>
    </border>
    <border>
      <left/>
      <right style="medium">
        <color auto="1"/>
      </right>
      <top/>
      <bottom style="dotted">
        <color auto="1"/>
      </bottom>
      <diagonal/>
    </border>
    <border>
      <left style="dotted">
        <color auto="1"/>
      </left>
      <right/>
      <top/>
      <bottom style="dotted">
        <color indexed="64"/>
      </bottom>
      <diagonal/>
    </border>
    <border>
      <left style="thin">
        <color auto="1"/>
      </left>
      <right style="thin">
        <color auto="1"/>
      </right>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style="medium">
        <color auto="1"/>
      </left>
      <right/>
      <top/>
      <bottom style="thin">
        <color auto="1"/>
      </bottom>
      <diagonal/>
    </border>
    <border>
      <left style="dotted">
        <color auto="1"/>
      </left>
      <right style="dotted">
        <color auto="1"/>
      </right>
      <top/>
      <bottom style="thin">
        <color auto="1"/>
      </bottom>
      <diagonal/>
    </border>
    <border>
      <left/>
      <right style="dotted">
        <color auto="1"/>
      </right>
      <top/>
      <bottom style="thin">
        <color auto="1"/>
      </bottom>
      <diagonal/>
    </border>
    <border>
      <left/>
      <right style="medium">
        <color auto="1"/>
      </right>
      <top/>
      <bottom style="thin">
        <color auto="1"/>
      </bottom>
      <diagonal/>
    </border>
    <border>
      <left style="dotted">
        <color indexed="64"/>
      </left>
      <right/>
      <top/>
      <bottom style="thin">
        <color auto="1"/>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thin">
        <color auto="1"/>
      </top>
      <bottom/>
      <diagonal/>
    </border>
    <border>
      <left/>
      <right/>
      <top style="thin">
        <color indexed="64"/>
      </top>
      <bottom/>
      <diagonal/>
    </border>
    <border>
      <left/>
      <right style="medium">
        <color indexed="64"/>
      </right>
      <top style="thin">
        <color indexed="64"/>
      </top>
      <bottom/>
      <diagonal/>
    </border>
    <border>
      <left style="medium">
        <color indexed="64"/>
      </left>
      <right style="dotted">
        <color auto="1"/>
      </right>
      <top/>
      <bottom style="thin">
        <color indexed="64"/>
      </bottom>
      <diagonal/>
    </border>
    <border>
      <left style="dotted">
        <color indexed="64"/>
      </left>
      <right style="medium">
        <color indexed="64"/>
      </right>
      <top/>
      <bottom style="thin">
        <color auto="1"/>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style="thin">
        <color indexed="64"/>
      </right>
      <top style="medium">
        <color indexed="64"/>
      </top>
      <bottom/>
      <diagonal/>
    </border>
    <border>
      <left style="dotted">
        <color auto="1"/>
      </left>
      <right style="dotted">
        <color auto="1"/>
      </right>
      <top style="thin">
        <color indexed="64"/>
      </top>
      <bottom/>
      <diagonal/>
    </border>
    <border>
      <left/>
      <right style="dotted">
        <color auto="1"/>
      </right>
      <top style="thin">
        <color auto="1"/>
      </top>
      <bottom/>
      <diagonal/>
    </border>
    <border>
      <left style="dotted">
        <color auto="1"/>
      </left>
      <right style="thin">
        <color auto="1"/>
      </right>
      <top/>
      <bottom style="thin">
        <color auto="1"/>
      </bottom>
      <diagonal/>
    </border>
    <border>
      <left/>
      <right style="thin">
        <color indexed="64"/>
      </right>
      <top style="medium">
        <color auto="1"/>
      </top>
      <bottom/>
      <diagonal/>
    </border>
    <border>
      <left/>
      <right/>
      <top/>
      <bottom style="thin">
        <color auto="1"/>
      </bottom>
      <diagonal/>
    </border>
    <border>
      <left style="thin">
        <color auto="1"/>
      </left>
      <right/>
      <top style="dotted">
        <color auto="1"/>
      </top>
      <bottom/>
      <diagonal/>
    </border>
    <border>
      <left style="thin">
        <color auto="1"/>
      </left>
      <right style="thin">
        <color auto="1"/>
      </right>
      <top style="dotted">
        <color indexed="64"/>
      </top>
      <bottom/>
      <diagonal/>
    </border>
    <border>
      <left/>
      <right style="dotted">
        <color indexed="64"/>
      </right>
      <top style="dotted">
        <color auto="1"/>
      </top>
      <bottom/>
      <diagonal/>
    </border>
    <border>
      <left style="dotted">
        <color indexed="64"/>
      </left>
      <right style="dotted">
        <color indexed="64"/>
      </right>
      <top style="dotted">
        <color indexed="64"/>
      </top>
      <bottom/>
      <diagonal/>
    </border>
    <border>
      <left/>
      <right style="thin">
        <color auto="1"/>
      </right>
      <top style="dotted">
        <color auto="1"/>
      </top>
      <bottom/>
      <diagonal/>
    </border>
    <border>
      <left style="medium">
        <color indexed="64"/>
      </left>
      <right/>
      <top style="dotted">
        <color indexed="64"/>
      </top>
      <bottom style="thin">
        <color indexed="64"/>
      </bottom>
      <diagonal/>
    </border>
    <border>
      <left/>
      <right/>
      <top style="dotted">
        <color auto="1"/>
      </top>
      <bottom style="thin">
        <color auto="1"/>
      </bottom>
      <diagonal/>
    </border>
    <border>
      <left style="thin">
        <color indexed="64"/>
      </left>
      <right/>
      <top style="dotted">
        <color indexed="64"/>
      </top>
      <bottom style="thin">
        <color indexed="64"/>
      </bottom>
      <diagonal/>
    </border>
    <border>
      <left style="thin">
        <color auto="1"/>
      </left>
      <right style="thin">
        <color auto="1"/>
      </right>
      <top style="dotted">
        <color auto="1"/>
      </top>
      <bottom style="thin">
        <color auto="1"/>
      </bottom>
      <diagonal/>
    </border>
    <border>
      <left/>
      <right style="dotted">
        <color indexed="64"/>
      </right>
      <top style="dotted">
        <color indexed="64"/>
      </top>
      <bottom style="thin">
        <color indexed="64"/>
      </bottom>
      <diagonal/>
    </border>
    <border>
      <left style="dotted">
        <color indexed="64"/>
      </left>
      <right style="dotted">
        <color indexed="64"/>
      </right>
      <top style="dotted">
        <color auto="1"/>
      </top>
      <bottom style="thin">
        <color auto="1"/>
      </bottom>
      <diagonal/>
    </border>
    <border>
      <left style="dotted">
        <color auto="1"/>
      </left>
      <right style="thin">
        <color auto="1"/>
      </right>
      <top style="dotted">
        <color auto="1"/>
      </top>
      <bottom style="thin">
        <color auto="1"/>
      </bottom>
      <diagonal/>
    </border>
    <border>
      <left style="thin">
        <color indexed="64"/>
      </left>
      <right style="medium">
        <color indexed="64"/>
      </right>
      <top style="dotted">
        <color indexed="64"/>
      </top>
      <bottom style="thin">
        <color indexed="64"/>
      </bottom>
      <diagonal/>
    </border>
    <border>
      <left style="thin">
        <color indexed="64"/>
      </left>
      <right/>
      <top style="medium">
        <color indexed="64"/>
      </top>
      <bottom/>
      <diagonal/>
    </border>
    <border>
      <left/>
      <right style="medium">
        <color auto="1"/>
      </right>
      <top style="dotted">
        <color auto="1"/>
      </top>
      <bottom style="thin">
        <color auto="1"/>
      </bottom>
      <diagonal/>
    </border>
    <border>
      <left style="medium">
        <color indexed="64"/>
      </left>
      <right/>
      <top/>
      <bottom style="dotted">
        <color indexed="64"/>
      </bottom>
      <diagonal/>
    </border>
    <border>
      <left/>
      <right/>
      <top/>
      <bottom style="dotted">
        <color auto="1"/>
      </bottom>
      <diagonal/>
    </border>
    <border>
      <left style="thin">
        <color auto="1"/>
      </left>
      <right/>
      <top/>
      <bottom style="dotted">
        <color auto="1"/>
      </bottom>
      <diagonal/>
    </border>
    <border>
      <left style="dotted">
        <color indexed="64"/>
      </left>
      <right style="thin">
        <color indexed="64"/>
      </right>
      <top/>
      <bottom style="dotted">
        <color indexed="64"/>
      </bottom>
      <diagonal/>
    </border>
    <border>
      <left style="medium">
        <color indexed="64"/>
      </left>
      <right/>
      <top style="dotted">
        <color auto="1"/>
      </top>
      <bottom style="medium">
        <color indexed="64"/>
      </bottom>
      <diagonal/>
    </border>
    <border>
      <left/>
      <right/>
      <top style="dotted">
        <color auto="1"/>
      </top>
      <bottom style="medium">
        <color auto="1"/>
      </bottom>
      <diagonal/>
    </border>
    <border>
      <left style="thin">
        <color auto="1"/>
      </left>
      <right/>
      <top style="dotted">
        <color auto="1"/>
      </top>
      <bottom style="medium">
        <color indexed="64"/>
      </bottom>
      <diagonal/>
    </border>
    <border>
      <left style="thin">
        <color auto="1"/>
      </left>
      <right style="thin">
        <color auto="1"/>
      </right>
      <top style="dotted">
        <color auto="1"/>
      </top>
      <bottom style="medium">
        <color auto="1"/>
      </bottom>
      <diagonal/>
    </border>
    <border>
      <left style="dotted">
        <color indexed="64"/>
      </left>
      <right style="dotted">
        <color indexed="64"/>
      </right>
      <top style="dotted">
        <color indexed="64"/>
      </top>
      <bottom style="medium">
        <color indexed="64"/>
      </bottom>
      <diagonal/>
    </border>
    <border>
      <left style="dotted">
        <color auto="1"/>
      </left>
      <right style="thin">
        <color auto="1"/>
      </right>
      <top style="dotted">
        <color auto="1"/>
      </top>
      <bottom style="medium">
        <color auto="1"/>
      </bottom>
      <diagonal/>
    </border>
    <border>
      <left/>
      <right style="medium">
        <color auto="1"/>
      </right>
      <top style="dotted">
        <color auto="1"/>
      </top>
      <bottom style="medium">
        <color auto="1"/>
      </bottom>
      <diagonal/>
    </border>
    <border>
      <left style="thin">
        <color indexed="64"/>
      </left>
      <right/>
      <top/>
      <bottom/>
      <diagonal/>
    </border>
    <border>
      <left/>
      <right style="thin">
        <color auto="1"/>
      </right>
      <top style="dotted">
        <color auto="1"/>
      </top>
      <bottom style="thin">
        <color auto="1"/>
      </bottom>
      <diagonal/>
    </border>
    <border>
      <left style="dotted">
        <color indexed="64"/>
      </left>
      <right style="thin">
        <color indexed="64"/>
      </right>
      <top style="dotted">
        <color indexed="64"/>
      </top>
      <bottom/>
      <diagonal/>
    </border>
    <border>
      <left style="thin">
        <color auto="1"/>
      </left>
      <right style="thin">
        <color auto="1"/>
      </right>
      <top style="dotted">
        <color auto="1"/>
      </top>
      <bottom style="dotted">
        <color auto="1"/>
      </bottom>
      <diagonal/>
    </border>
    <border>
      <left/>
      <right style="dotted">
        <color auto="1"/>
      </right>
      <top style="dotted">
        <color auto="1"/>
      </top>
      <bottom style="dotted">
        <color indexed="64"/>
      </bottom>
      <diagonal/>
    </border>
    <border>
      <left style="dotted">
        <color indexed="64"/>
      </left>
      <right style="dotted">
        <color indexed="64"/>
      </right>
      <top style="dotted">
        <color auto="1"/>
      </top>
      <bottom style="dotted">
        <color auto="1"/>
      </bottom>
      <diagonal/>
    </border>
    <border>
      <left style="dotted">
        <color auto="1"/>
      </left>
      <right style="thin">
        <color indexed="64"/>
      </right>
      <top style="dotted">
        <color indexed="64"/>
      </top>
      <bottom style="dotted">
        <color indexed="64"/>
      </bottom>
      <diagonal/>
    </border>
    <border>
      <left/>
      <right style="thin">
        <color auto="1"/>
      </right>
      <top style="dotted">
        <color auto="1"/>
      </top>
      <bottom style="dotted">
        <color auto="1"/>
      </bottom>
      <diagonal/>
    </border>
    <border>
      <left/>
      <right style="dotted">
        <color indexed="64"/>
      </right>
      <top style="dotted">
        <color indexed="64"/>
      </top>
      <bottom style="medium">
        <color indexed="64"/>
      </bottom>
      <diagonal/>
    </border>
    <border>
      <left/>
      <right style="thin">
        <color auto="1"/>
      </right>
      <top style="dotted">
        <color auto="1"/>
      </top>
      <bottom style="medium">
        <color auto="1"/>
      </bottom>
      <diagonal/>
    </border>
    <border>
      <left style="thin">
        <color indexed="64"/>
      </left>
      <right style="dotted">
        <color indexed="64"/>
      </right>
      <top style="medium">
        <color auto="1"/>
      </top>
      <bottom style="dotted">
        <color auto="1"/>
      </bottom>
      <diagonal/>
    </border>
    <border>
      <left/>
      <right/>
      <top style="medium">
        <color indexed="64"/>
      </top>
      <bottom style="dotted">
        <color indexed="64"/>
      </bottom>
      <diagonal/>
    </border>
    <border>
      <left style="dotted">
        <color indexed="64"/>
      </left>
      <right style="dotted">
        <color indexed="64"/>
      </right>
      <top style="medium">
        <color auto="1"/>
      </top>
      <bottom style="dotted">
        <color auto="1"/>
      </bottom>
      <diagonal/>
    </border>
    <border>
      <left/>
      <right style="thin">
        <color auto="1"/>
      </right>
      <top style="medium">
        <color auto="1"/>
      </top>
      <bottom style="dotted">
        <color auto="1"/>
      </bottom>
      <diagonal/>
    </border>
    <border>
      <left style="thin">
        <color indexed="64"/>
      </left>
      <right style="dotted">
        <color indexed="64"/>
      </right>
      <top style="dotted">
        <color auto="1"/>
      </top>
      <bottom style="thin">
        <color auto="1"/>
      </bottom>
      <diagonal/>
    </border>
    <border>
      <left style="medium">
        <color auto="1"/>
      </left>
      <right/>
      <top style="thin">
        <color auto="1"/>
      </top>
      <bottom style="dotted">
        <color auto="1"/>
      </bottom>
      <diagonal/>
    </border>
    <border>
      <left style="thin">
        <color indexed="64"/>
      </left>
      <right/>
      <top style="thin">
        <color auto="1"/>
      </top>
      <bottom style="dotted">
        <color auto="1"/>
      </bottom>
      <diagonal/>
    </border>
    <border>
      <left style="thin">
        <color auto="1"/>
      </left>
      <right style="thin">
        <color auto="1"/>
      </right>
      <top style="thin">
        <color indexed="64"/>
      </top>
      <bottom style="dotted">
        <color auto="1"/>
      </bottom>
      <diagonal/>
    </border>
    <border>
      <left/>
      <right style="dotted">
        <color indexed="64"/>
      </right>
      <top style="thin">
        <color auto="1"/>
      </top>
      <bottom style="dotted">
        <color auto="1"/>
      </bottom>
      <diagonal/>
    </border>
    <border>
      <left/>
      <right/>
      <top style="thin">
        <color auto="1"/>
      </top>
      <bottom style="dotted">
        <color auto="1"/>
      </bottom>
      <diagonal/>
    </border>
    <border>
      <left style="dotted">
        <color indexed="64"/>
      </left>
      <right style="dotted">
        <color indexed="64"/>
      </right>
      <top style="thin">
        <color auto="1"/>
      </top>
      <bottom style="dotted">
        <color auto="1"/>
      </bottom>
      <diagonal/>
    </border>
    <border>
      <left/>
      <right style="thin">
        <color auto="1"/>
      </right>
      <top style="thin">
        <color auto="1"/>
      </top>
      <bottom style="dotted">
        <color auto="1"/>
      </bottom>
      <diagonal/>
    </border>
    <border>
      <left/>
      <right style="thin">
        <color auto="1"/>
      </right>
      <top/>
      <bottom style="dotted">
        <color auto="1"/>
      </bottom>
      <diagonal/>
    </border>
    <border>
      <left/>
      <right style="dotted">
        <color indexed="64"/>
      </right>
      <top style="medium">
        <color auto="1"/>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medium">
        <color indexed="64"/>
      </right>
      <top style="thin">
        <color indexed="64"/>
      </top>
      <bottom style="dotted">
        <color indexed="64"/>
      </bottom>
      <diagonal/>
    </border>
    <border>
      <left style="thin">
        <color indexed="64"/>
      </left>
      <right style="medium">
        <color auto="1"/>
      </right>
      <top style="dotted">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auto="1"/>
      </right>
      <top/>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right style="thin">
        <color indexed="64"/>
      </right>
      <top/>
      <bottom style="medium">
        <color indexed="64"/>
      </bottom>
      <diagonal/>
    </border>
    <border>
      <left style="dotted">
        <color indexed="64"/>
      </left>
      <right style="thin">
        <color indexed="64"/>
      </right>
      <top/>
      <bottom/>
      <diagonal/>
    </border>
    <border>
      <left style="dotted">
        <color indexed="64"/>
      </left>
      <right style="medium">
        <color indexed="64"/>
      </right>
      <top style="thin">
        <color auto="1"/>
      </top>
      <bottom style="dotted">
        <color auto="1"/>
      </bottom>
      <diagonal/>
    </border>
    <border>
      <left style="dotted">
        <color auto="1"/>
      </left>
      <right style="thin">
        <color indexed="64"/>
      </right>
      <top style="thin">
        <color auto="1"/>
      </top>
      <bottom style="dotted">
        <color auto="1"/>
      </bottom>
      <diagonal/>
    </border>
    <border>
      <left/>
      <right style="medium">
        <color auto="1"/>
      </right>
      <top style="thin">
        <color auto="1"/>
      </top>
      <bottom style="dotted">
        <color auto="1"/>
      </bottom>
      <diagonal/>
    </border>
    <border>
      <left style="dotted">
        <color indexed="64"/>
      </left>
      <right/>
      <top style="dotted">
        <color auto="1"/>
      </top>
      <bottom style="thin">
        <color indexed="64"/>
      </bottom>
      <diagonal/>
    </border>
    <border>
      <left style="dotted">
        <color auto="1"/>
      </left>
      <right/>
      <top style="thin">
        <color auto="1"/>
      </top>
      <bottom/>
      <diagonal/>
    </border>
    <border>
      <left style="thin">
        <color indexed="64"/>
      </left>
      <right style="medium">
        <color indexed="64"/>
      </right>
      <top style="thin">
        <color indexed="64"/>
      </top>
      <bottom/>
      <diagonal/>
    </border>
    <border>
      <left style="dotted">
        <color auto="1"/>
      </left>
      <right style="medium">
        <color indexed="64"/>
      </right>
      <top style="thin">
        <color auto="1"/>
      </top>
      <bottom/>
      <diagonal/>
    </border>
    <border>
      <left style="dotted">
        <color auto="1"/>
      </left>
      <right style="thin">
        <color indexed="64"/>
      </right>
      <top style="thin">
        <color auto="1"/>
      </top>
      <bottom/>
      <diagonal/>
    </border>
    <border>
      <left style="dotted">
        <color auto="1"/>
      </left>
      <right style="medium">
        <color indexed="64"/>
      </right>
      <top style="dotted">
        <color indexed="64"/>
      </top>
      <bottom/>
      <diagonal/>
    </border>
    <border>
      <left style="dotted">
        <color auto="1"/>
      </left>
      <right style="medium">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auto="1"/>
      </bottom>
      <diagonal/>
    </border>
    <border>
      <left style="medium">
        <color auto="1"/>
      </left>
      <right style="medium">
        <color auto="1"/>
      </right>
      <top style="medium">
        <color indexed="64"/>
      </top>
      <bottom/>
      <diagonal/>
    </border>
    <border>
      <left style="thin">
        <color indexed="64"/>
      </left>
      <right/>
      <top style="medium">
        <color auto="1"/>
      </top>
      <bottom style="thin">
        <color auto="1"/>
      </bottom>
      <diagonal/>
    </border>
    <border>
      <left/>
      <right style="thin">
        <color auto="1"/>
      </right>
      <top style="medium">
        <color auto="1"/>
      </top>
      <bottom style="thin">
        <color auto="1"/>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
        <color auto="1"/>
      </left>
      <right style="medium">
        <color auto="1"/>
      </right>
      <top style="medium">
        <color auto="1"/>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diagonal/>
    </border>
    <border>
      <left/>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top style="thin">
        <color auto="1"/>
      </top>
      <bottom style="thin">
        <color auto="1"/>
      </bottom>
      <diagonal/>
    </border>
    <border>
      <left style="medium">
        <color auto="1"/>
      </left>
      <right style="medium">
        <color auto="1"/>
      </right>
      <top style="thin">
        <color indexed="64"/>
      </top>
      <bottom style="thin">
        <color indexed="64"/>
      </bottom>
      <diagonal/>
    </border>
    <border>
      <left style="dotted">
        <color indexed="64"/>
      </left>
      <right/>
      <top style="thin">
        <color auto="1"/>
      </top>
      <bottom style="dotted">
        <color auto="1"/>
      </bottom>
      <diagonal/>
    </border>
    <border>
      <left style="medium">
        <color auto="1"/>
      </left>
      <right style="medium">
        <color auto="1"/>
      </right>
      <top style="thin">
        <color auto="1"/>
      </top>
      <bottom style="dotted">
        <color auto="1"/>
      </bottom>
      <diagonal/>
    </border>
    <border>
      <left style="thin">
        <color indexed="64"/>
      </left>
      <right/>
      <top style="dotted">
        <color auto="1"/>
      </top>
      <bottom style="dotted">
        <color auto="1"/>
      </bottom>
      <diagonal/>
    </border>
    <border>
      <left style="dotted">
        <color auto="1"/>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auto="1"/>
      </left>
      <right style="medium">
        <color auto="1"/>
      </right>
      <top style="dotted">
        <color auto="1"/>
      </top>
      <bottom style="thin">
        <color indexed="64"/>
      </bottom>
      <diagonal/>
    </border>
    <border>
      <left style="medium">
        <color indexed="64"/>
      </left>
      <right style="medium">
        <color auto="1"/>
      </right>
      <top/>
      <bottom style="dotted">
        <color indexed="64"/>
      </bottom>
      <diagonal/>
    </border>
    <border>
      <left style="dotted">
        <color auto="1"/>
      </left>
      <right/>
      <top style="dotted">
        <color auto="1"/>
      </top>
      <bottom/>
      <diagonal/>
    </border>
    <border>
      <left style="medium">
        <color indexed="64"/>
      </left>
      <right style="medium">
        <color indexed="64"/>
      </right>
      <top style="dotted">
        <color indexed="64"/>
      </top>
      <bottom/>
      <diagonal/>
    </border>
    <border>
      <left/>
      <right/>
      <top style="medium">
        <color auto="1"/>
      </top>
      <bottom style="thin">
        <color auto="1"/>
      </bottom>
      <diagonal/>
    </border>
    <border>
      <left style="medium">
        <color indexed="64"/>
      </left>
      <right style="medium">
        <color indexed="64"/>
      </right>
      <top/>
      <bottom/>
      <diagonal/>
    </border>
    <border>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style="medium">
        <color indexed="64"/>
      </left>
      <right style="thin">
        <color indexed="64"/>
      </right>
      <top/>
      <bottom/>
      <diagonal/>
    </border>
    <border>
      <left style="thin">
        <color indexed="64"/>
      </left>
      <right/>
      <top style="medium">
        <color indexed="64"/>
      </top>
      <bottom style="dotted">
        <color auto="1"/>
      </bottom>
      <diagonal/>
    </border>
    <border>
      <left style="dotted">
        <color auto="1"/>
      </left>
      <right/>
      <top style="medium">
        <color indexed="64"/>
      </top>
      <bottom style="dotted">
        <color auto="1"/>
      </bottom>
      <diagonal/>
    </border>
    <border>
      <left style="medium">
        <color indexed="64"/>
      </left>
      <right style="medium">
        <color indexed="64"/>
      </right>
      <top style="medium">
        <color indexed="64"/>
      </top>
      <bottom style="dotted">
        <color indexed="64"/>
      </bottom>
      <diagonal/>
    </border>
    <border>
      <left style="medium">
        <color auto="1"/>
      </left>
      <right style="medium">
        <color auto="1"/>
      </right>
      <top style="dotted">
        <color auto="1"/>
      </top>
      <bottom style="medium">
        <color auto="1"/>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thin">
        <color indexed="64"/>
      </top>
      <bottom style="medium">
        <color auto="1"/>
      </bottom>
      <diagonal/>
    </border>
    <border>
      <left style="medium">
        <color auto="1"/>
      </left>
      <right style="thin">
        <color auto="1"/>
      </right>
      <top style="thin">
        <color indexed="64"/>
      </top>
      <bottom/>
      <diagonal/>
    </border>
    <border>
      <left style="medium">
        <color auto="1"/>
      </left>
      <right style="thin">
        <color auto="1"/>
      </right>
      <top style="dotted">
        <color auto="1"/>
      </top>
      <bottom style="thin">
        <color auto="1"/>
      </bottom>
      <diagonal/>
    </border>
    <border>
      <left style="medium">
        <color auto="1"/>
      </left>
      <right style="thin">
        <color auto="1"/>
      </right>
      <top/>
      <bottom style="dotted">
        <color auto="1"/>
      </bottom>
      <diagonal/>
    </border>
    <border>
      <left style="medium">
        <color auto="1"/>
      </left>
      <right style="thin">
        <color auto="1"/>
      </right>
      <top style="dotted">
        <color auto="1"/>
      </top>
      <bottom style="medium">
        <color auto="1"/>
      </bottom>
      <diagonal/>
    </border>
    <border>
      <left style="medium">
        <color indexed="64"/>
      </left>
      <right style="thin">
        <color indexed="64"/>
      </right>
      <top style="medium">
        <color indexed="64"/>
      </top>
      <bottom/>
      <diagonal/>
    </border>
    <border>
      <left style="medium">
        <color auto="1"/>
      </left>
      <right style="thin">
        <color auto="1"/>
      </right>
      <top style="medium">
        <color auto="1"/>
      </top>
      <bottom style="thin">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auto="1"/>
      </bottom>
      <diagonal/>
    </border>
    <border>
      <left style="medium">
        <color auto="1"/>
      </left>
      <right style="thin">
        <color auto="1"/>
      </right>
      <top style="dotted">
        <color auto="1"/>
      </top>
      <bottom style="dotted">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dotted">
        <color indexed="64"/>
      </bottom>
      <diagonal/>
    </border>
    <border>
      <left style="medium">
        <color indexed="64"/>
      </left>
      <right/>
      <top style="medium">
        <color indexed="64"/>
      </top>
      <bottom style="thin">
        <color auto="1"/>
      </bottom>
      <diagonal/>
    </border>
    <border>
      <left/>
      <right style="medium">
        <color auto="1"/>
      </right>
      <top style="medium">
        <color auto="1"/>
      </top>
      <bottom style="thin">
        <color indexed="64"/>
      </bottom>
      <diagonal/>
    </border>
    <border>
      <left style="medium">
        <color indexed="64"/>
      </left>
      <right/>
      <top style="thin">
        <color auto="1"/>
      </top>
      <bottom style="thin">
        <color auto="1"/>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dotted">
        <color auto="1"/>
      </right>
      <top style="thin">
        <color auto="1"/>
      </top>
      <bottom style="thin">
        <color auto="1"/>
      </bottom>
      <diagonal/>
    </border>
    <border>
      <left style="dotted">
        <color auto="1"/>
      </left>
      <right style="thin">
        <color indexed="64"/>
      </right>
      <top style="medium">
        <color indexed="64"/>
      </top>
      <bottom style="dotted">
        <color auto="1"/>
      </bottom>
      <diagonal/>
    </border>
    <border>
      <left style="dotted">
        <color auto="1"/>
      </left>
      <right style="thin">
        <color indexed="64"/>
      </right>
      <top style="thin">
        <color auto="1"/>
      </top>
      <bottom style="thin">
        <color auto="1"/>
      </bottom>
      <diagonal/>
    </border>
    <border>
      <left style="dotted">
        <color auto="1"/>
      </left>
      <right style="thin">
        <color indexed="64"/>
      </right>
      <top style="thin">
        <color indexed="64"/>
      </top>
      <bottom style="medium">
        <color indexed="64"/>
      </bottom>
      <diagonal/>
    </border>
    <border>
      <left style="thin">
        <color indexed="64"/>
      </left>
      <right style="medium">
        <color auto="1"/>
      </right>
      <top style="dotted">
        <color indexed="64"/>
      </top>
      <bottom style="dotted">
        <color indexed="64"/>
      </bottom>
      <diagonal/>
    </border>
    <border>
      <left style="medium">
        <color auto="1"/>
      </left>
      <right style="dotted">
        <color auto="1"/>
      </right>
      <top style="medium">
        <color indexed="64"/>
      </top>
      <bottom/>
      <diagonal/>
    </border>
    <border>
      <left style="medium">
        <color indexed="64"/>
      </left>
      <right style="dotted">
        <color indexed="64"/>
      </right>
      <top style="dotted">
        <color auto="1"/>
      </top>
      <bottom style="thin">
        <color auto="1"/>
      </bottom>
      <diagonal/>
    </border>
    <border>
      <left style="medium">
        <color indexed="64"/>
      </left>
      <right style="dotted">
        <color auto="1"/>
      </right>
      <top style="thin">
        <color auto="1"/>
      </top>
      <bottom style="thin">
        <color auto="1"/>
      </bottom>
      <diagonal/>
    </border>
    <border>
      <left style="medium">
        <color indexed="64"/>
      </left>
      <right style="dotted">
        <color indexed="64"/>
      </right>
      <top style="dotted">
        <color indexed="64"/>
      </top>
      <bottom/>
      <diagonal/>
    </border>
    <border>
      <left style="medium">
        <color indexed="64"/>
      </left>
      <right style="dotted">
        <color auto="1"/>
      </right>
      <top style="mediumDashed">
        <color auto="1"/>
      </top>
      <bottom style="dotted">
        <color auto="1"/>
      </bottom>
      <diagonal/>
    </border>
    <border>
      <left style="dotted">
        <color auto="1"/>
      </left>
      <right style="dotted">
        <color auto="1"/>
      </right>
      <top style="mediumDashed">
        <color auto="1"/>
      </top>
      <bottom style="dotted">
        <color auto="1"/>
      </bottom>
      <diagonal/>
    </border>
    <border>
      <left/>
      <right style="medium">
        <color auto="1"/>
      </right>
      <top style="mediumDashed">
        <color auto="1"/>
      </top>
      <bottom style="dotted">
        <color auto="1"/>
      </bottom>
      <diagonal/>
    </border>
    <border>
      <left style="medium">
        <color auto="1"/>
      </left>
      <right style="dotted">
        <color auto="1"/>
      </right>
      <top/>
      <bottom style="medium">
        <color indexed="64"/>
      </bottom>
      <diagonal/>
    </border>
    <border>
      <left/>
      <right/>
      <top style="mediumDashed">
        <color auto="1"/>
      </top>
      <bottom style="dotted">
        <color indexed="64"/>
      </bottom>
      <diagonal/>
    </border>
    <border>
      <left/>
      <right style="thin">
        <color auto="1"/>
      </right>
      <top style="mediumDashed">
        <color auto="1"/>
      </top>
      <bottom style="dotted">
        <color auto="1"/>
      </bottom>
      <diagonal/>
    </border>
    <border>
      <left style="thin">
        <color indexed="64"/>
      </left>
      <right style="thin">
        <color indexed="64"/>
      </right>
      <top style="mediumDashed">
        <color auto="1"/>
      </top>
      <bottom style="dotted">
        <color indexed="64"/>
      </bottom>
      <diagonal/>
    </border>
    <border>
      <left style="thin">
        <color indexed="64"/>
      </left>
      <right/>
      <top style="mediumDashed">
        <color auto="1"/>
      </top>
      <bottom style="dotted">
        <color auto="1"/>
      </bottom>
      <diagonal/>
    </border>
    <border>
      <left/>
      <right/>
      <top style="mediumDashed">
        <color auto="1"/>
      </top>
      <bottom/>
      <diagonal/>
    </border>
    <border>
      <left/>
      <right style="thin">
        <color auto="1"/>
      </right>
      <top style="mediumDashed">
        <color auto="1"/>
      </top>
      <bottom/>
      <diagonal/>
    </border>
    <border>
      <left style="thin">
        <color auto="1"/>
      </left>
      <right style="thin">
        <color auto="1"/>
      </right>
      <top style="mediumDashed">
        <color auto="1"/>
      </top>
      <bottom/>
      <diagonal/>
    </border>
    <border>
      <left style="thin">
        <color auto="1"/>
      </left>
      <right/>
      <top style="mediumDashed">
        <color auto="1"/>
      </top>
      <bottom/>
      <diagonal/>
    </border>
    <border>
      <left/>
      <right style="dotted">
        <color indexed="64"/>
      </right>
      <top style="mediumDashed">
        <color auto="1"/>
      </top>
      <bottom/>
      <diagonal/>
    </border>
    <border>
      <left style="dotted">
        <color indexed="64"/>
      </left>
      <right style="dotted">
        <color indexed="64"/>
      </right>
      <top style="mediumDashed">
        <color auto="1"/>
      </top>
      <bottom/>
      <diagonal/>
    </border>
    <border>
      <left/>
      <right style="medium">
        <color auto="1"/>
      </right>
      <top style="mediumDashed">
        <color auto="1"/>
      </top>
      <bottom/>
      <diagonal/>
    </border>
    <border>
      <left style="thin">
        <color indexed="64"/>
      </left>
      <right/>
      <top style="medium">
        <color auto="1"/>
      </top>
      <bottom style="medium">
        <color auto="1"/>
      </bottom>
      <diagonal/>
    </border>
    <border>
      <left/>
      <right style="thin">
        <color indexed="64"/>
      </right>
      <top style="medium">
        <color auto="1"/>
      </top>
      <bottom style="medium">
        <color auto="1"/>
      </bottom>
      <diagonal/>
    </border>
    <border>
      <left style="medium">
        <color auto="1"/>
      </left>
      <right style="thin">
        <color auto="1"/>
      </right>
      <top style="dotted">
        <color auto="1"/>
      </top>
      <bottom/>
      <diagonal/>
    </border>
    <border>
      <left style="dotted">
        <color indexed="64"/>
      </left>
      <right style="thin">
        <color indexed="64"/>
      </right>
      <top/>
      <bottom style="medium">
        <color indexed="64"/>
      </bottom>
      <diagonal/>
    </border>
    <border>
      <left style="thin">
        <color auto="1"/>
      </left>
      <right/>
      <top style="dotted">
        <color auto="1"/>
      </top>
      <bottom style="medium">
        <color theme="0" tint="-0.34998626667073579"/>
      </bottom>
      <diagonal/>
    </border>
    <border>
      <left/>
      <right style="thin">
        <color auto="1"/>
      </right>
      <top style="dotted">
        <color auto="1"/>
      </top>
      <bottom style="medium">
        <color theme="0" tint="-0.34998626667073579"/>
      </bottom>
      <diagonal/>
    </border>
    <border>
      <left style="thin">
        <color auto="1"/>
      </left>
      <right style="thin">
        <color auto="1"/>
      </right>
      <top style="dotted">
        <color auto="1"/>
      </top>
      <bottom style="medium">
        <color theme="0" tint="-0.34998626667073579"/>
      </bottom>
      <diagonal/>
    </border>
    <border>
      <left/>
      <right style="dotted">
        <color auto="1"/>
      </right>
      <top style="dotted">
        <color auto="1"/>
      </top>
      <bottom style="medium">
        <color theme="0" tint="-0.34998626667073579"/>
      </bottom>
      <diagonal/>
    </border>
    <border>
      <left style="dotted">
        <color auto="1"/>
      </left>
      <right style="dotted">
        <color auto="1"/>
      </right>
      <top style="dotted">
        <color auto="1"/>
      </top>
      <bottom style="medium">
        <color theme="0" tint="-0.34998626667073579"/>
      </bottom>
      <diagonal/>
    </border>
    <border>
      <left/>
      <right/>
      <top style="dotted">
        <color auto="1"/>
      </top>
      <bottom style="medium">
        <color theme="0" tint="-0.34998626667073579"/>
      </bottom>
      <diagonal/>
    </border>
    <border>
      <left style="thin">
        <color indexed="64"/>
      </left>
      <right style="medium">
        <color auto="1"/>
      </right>
      <top style="dotted">
        <color auto="1"/>
      </top>
      <bottom style="medium">
        <color theme="0" tint="-0.34998626667073579"/>
      </bottom>
      <diagonal/>
    </border>
    <border>
      <left style="dotted">
        <color indexed="64"/>
      </left>
      <right/>
      <top style="dotted">
        <color auto="1"/>
      </top>
      <bottom style="medium">
        <color theme="0" tint="-0.34998626667073579"/>
      </bottom>
      <diagonal/>
    </border>
    <border>
      <left style="thin">
        <color indexed="64"/>
      </left>
      <right/>
      <top style="medium">
        <color theme="0" tint="-0.34998626667073579"/>
      </top>
      <bottom style="dotted">
        <color auto="1"/>
      </bottom>
      <diagonal/>
    </border>
    <border>
      <left/>
      <right style="thin">
        <color indexed="64"/>
      </right>
      <top style="medium">
        <color theme="0" tint="-0.34998626667073579"/>
      </top>
      <bottom style="dotted">
        <color indexed="64"/>
      </bottom>
      <diagonal/>
    </border>
    <border>
      <left style="thin">
        <color indexed="64"/>
      </left>
      <right style="thin">
        <color indexed="64"/>
      </right>
      <top style="medium">
        <color theme="0" tint="-0.34998626667073579"/>
      </top>
      <bottom style="dotted">
        <color indexed="64"/>
      </bottom>
      <diagonal/>
    </border>
    <border>
      <left/>
      <right style="dotted">
        <color auto="1"/>
      </right>
      <top style="medium">
        <color theme="0" tint="-0.34998626667073579"/>
      </top>
      <bottom style="dotted">
        <color indexed="64"/>
      </bottom>
      <diagonal/>
    </border>
    <border>
      <left style="dotted">
        <color indexed="64"/>
      </left>
      <right style="dotted">
        <color indexed="64"/>
      </right>
      <top style="medium">
        <color theme="0" tint="-0.34998626667073579"/>
      </top>
      <bottom style="dotted">
        <color auto="1"/>
      </bottom>
      <diagonal/>
    </border>
    <border>
      <left style="dotted">
        <color auto="1"/>
      </left>
      <right/>
      <top style="medium">
        <color theme="0" tint="-0.34998626667073579"/>
      </top>
      <bottom style="dotted">
        <color auto="1"/>
      </bottom>
      <diagonal/>
    </border>
    <border>
      <left style="thin">
        <color indexed="64"/>
      </left>
      <right style="medium">
        <color auto="1"/>
      </right>
      <top style="medium">
        <color theme="0" tint="-0.34998626667073579"/>
      </top>
      <bottom style="dotted">
        <color auto="1"/>
      </bottom>
      <diagonal/>
    </border>
    <border>
      <left style="thin">
        <color indexed="64"/>
      </left>
      <right style="dotted">
        <color indexed="64"/>
      </right>
      <top style="dotted">
        <color indexed="64"/>
      </top>
      <bottom style="medium">
        <color theme="0" tint="-0.34998626667073579"/>
      </bottom>
      <diagonal/>
    </border>
    <border>
      <left style="thin">
        <color indexed="64"/>
      </left>
      <right/>
      <top/>
      <bottom style="medium">
        <color theme="0" tint="-0.34998626667073579"/>
      </bottom>
      <diagonal/>
    </border>
    <border>
      <left/>
      <right style="thin">
        <color indexed="64"/>
      </right>
      <top/>
      <bottom style="medium">
        <color theme="0" tint="-0.34998626667073579"/>
      </bottom>
      <diagonal/>
    </border>
    <border>
      <left/>
      <right/>
      <top/>
      <bottom style="medium">
        <color theme="0" tint="-0.34998626667073579"/>
      </bottom>
      <diagonal/>
    </border>
    <border>
      <left style="thin">
        <color auto="1"/>
      </left>
      <right style="thin">
        <color indexed="64"/>
      </right>
      <top/>
      <bottom style="medium">
        <color theme="0" tint="-0.34998626667073579"/>
      </bottom>
      <diagonal/>
    </border>
    <border>
      <left/>
      <right style="dotted">
        <color indexed="64"/>
      </right>
      <top/>
      <bottom style="medium">
        <color theme="0" tint="-0.34998626667073579"/>
      </bottom>
      <diagonal/>
    </border>
    <border>
      <left style="dotted">
        <color indexed="64"/>
      </left>
      <right style="dotted">
        <color indexed="64"/>
      </right>
      <top/>
      <bottom style="medium">
        <color theme="0" tint="-0.34998626667073579"/>
      </bottom>
      <diagonal/>
    </border>
    <border>
      <left style="thin">
        <color indexed="64"/>
      </left>
      <right style="medium">
        <color indexed="64"/>
      </right>
      <top/>
      <bottom style="medium">
        <color theme="0" tint="-0.34998626667073579"/>
      </bottom>
      <diagonal/>
    </border>
    <border>
      <left style="thin">
        <color indexed="64"/>
      </left>
      <right style="medium">
        <color indexed="64"/>
      </right>
      <top style="medium">
        <color theme="0" tint="-0.34998626667073579"/>
      </top>
      <bottom/>
      <diagonal/>
    </border>
    <border>
      <left style="thin">
        <color indexed="64"/>
      </left>
      <right/>
      <top style="medium">
        <color theme="0" tint="-0.34998626667073579"/>
      </top>
      <bottom/>
      <diagonal/>
    </border>
    <border>
      <left style="thin">
        <color indexed="64"/>
      </left>
      <right style="thin">
        <color indexed="64"/>
      </right>
      <top style="medium">
        <color auto="1"/>
      </top>
      <bottom style="thin">
        <color auto="1"/>
      </bottom>
      <diagonal/>
    </border>
    <border>
      <left style="dotted">
        <color auto="1"/>
      </left>
      <right style="medium">
        <color indexed="64"/>
      </right>
      <top style="dotted">
        <color auto="1"/>
      </top>
      <bottom style="thin">
        <color auto="1"/>
      </bottom>
      <diagonal/>
    </border>
    <border>
      <left style="dotted">
        <color auto="1"/>
      </left>
      <right style="medium">
        <color indexed="64"/>
      </right>
      <top style="medium">
        <color indexed="64"/>
      </top>
      <bottom/>
      <diagonal/>
    </border>
    <border>
      <left style="dotted">
        <color auto="1"/>
      </left>
      <right style="medium">
        <color indexed="64"/>
      </right>
      <top style="dotted">
        <color auto="1"/>
      </top>
      <bottom style="medium">
        <color auto="1"/>
      </bottom>
      <diagonal/>
    </border>
    <border>
      <left style="dotted">
        <color indexed="64"/>
      </left>
      <right style="medium">
        <color indexed="64"/>
      </right>
      <top style="dotted">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medium">
        <color indexed="64"/>
      </bottom>
      <diagonal/>
    </border>
    <border>
      <left style="dotted">
        <color auto="1"/>
      </left>
      <right style="dotted">
        <color auto="1"/>
      </right>
      <top style="medium">
        <color indexed="64"/>
      </top>
      <bottom style="medium">
        <color indexed="64"/>
      </bottom>
      <diagonal/>
    </border>
  </borders>
  <cellStyleXfs count="5">
    <xf numFmtId="0" fontId="0" fillId="0" borderId="0"/>
    <xf numFmtId="170" fontId="38" fillId="0" borderId="0" applyFont="0" applyFill="0" applyBorder="0" applyAlignment="0" applyProtection="0"/>
    <xf numFmtId="9" fontId="38" fillId="0" borderId="0" applyFont="0" applyFill="0" applyBorder="0" applyAlignment="0" applyProtection="0"/>
    <xf numFmtId="0" fontId="7" fillId="0" borderId="0" applyNumberFormat="0" applyFill="0" applyBorder="0" applyAlignment="0" applyProtection="0"/>
    <xf numFmtId="0" fontId="38" fillId="0" borderId="0"/>
  </cellStyleXfs>
  <cellXfs count="4311">
    <xf numFmtId="0" fontId="0" fillId="0" borderId="0" xfId="0"/>
    <xf numFmtId="0" fontId="4" fillId="2" borderId="0" xfId="0" applyFont="1" applyFill="1" applyAlignment="1">
      <alignment vertical="center"/>
    </xf>
    <xf numFmtId="0" fontId="5" fillId="2" borderId="0" xfId="0" applyFont="1" applyFill="1" applyAlignment="1">
      <alignment vertical="center"/>
    </xf>
    <xf numFmtId="0" fontId="4" fillId="0" borderId="0" xfId="0" applyFont="1" applyAlignment="1">
      <alignment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1" fillId="4" borderId="6"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3" fillId="5" borderId="2" xfId="0" applyFont="1" applyFill="1" applyBorder="1" applyAlignment="1">
      <alignment vertical="center"/>
    </xf>
    <xf numFmtId="0" fontId="13" fillId="5" borderId="16" xfId="0" applyFont="1" applyFill="1" applyBorder="1" applyAlignment="1">
      <alignment vertical="center"/>
    </xf>
    <xf numFmtId="0" fontId="13" fillId="5" borderId="5" xfId="0" applyFont="1" applyFill="1" applyBorder="1" applyAlignment="1">
      <alignment horizontal="center" vertical="center" wrapText="1"/>
    </xf>
    <xf numFmtId="0" fontId="11" fillId="4" borderId="11" xfId="0" applyFont="1" applyFill="1" applyBorder="1" applyAlignment="1">
      <alignment horizontal="right" vertical="center" wrapText="1"/>
    </xf>
    <xf numFmtId="0" fontId="11" fillId="4" borderId="11" xfId="0" applyFont="1" applyFill="1" applyBorder="1" applyAlignment="1">
      <alignment horizontal="left" vertical="center" wrapText="1"/>
    </xf>
    <xf numFmtId="0" fontId="11" fillId="4" borderId="17" xfId="0" applyFont="1" applyFill="1" applyBorder="1" applyAlignment="1">
      <alignment horizontal="left" vertical="center" wrapText="1"/>
    </xf>
    <xf numFmtId="0" fontId="11" fillId="4" borderId="18" xfId="0" applyFont="1" applyFill="1" applyBorder="1" applyAlignment="1">
      <alignment horizontal="left" vertical="center" wrapText="1" indent="1"/>
    </xf>
    <xf numFmtId="0" fontId="14" fillId="5" borderId="11"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0" xfId="0" applyFont="1" applyFill="1" applyBorder="1" applyAlignment="1">
      <alignment horizontal="center" vertical="center"/>
    </xf>
    <xf numFmtId="0" fontId="13" fillId="5" borderId="14" xfId="0" applyFont="1" applyFill="1" applyBorder="1" applyAlignment="1">
      <alignment horizontal="center" vertical="center" wrapText="1"/>
    </xf>
    <xf numFmtId="0" fontId="11" fillId="0" borderId="11" xfId="0" applyFont="1" applyBorder="1" applyAlignment="1">
      <alignment horizontal="right" vertical="center" wrapText="1"/>
    </xf>
    <xf numFmtId="0" fontId="16" fillId="5" borderId="11" xfId="0" applyFont="1" applyFill="1" applyBorder="1" applyAlignment="1">
      <alignment vertical="center"/>
    </xf>
    <xf numFmtId="0" fontId="16" fillId="5" borderId="12" xfId="3" applyFont="1" applyFill="1" applyBorder="1" applyAlignment="1">
      <alignment horizontal="left" vertical="center"/>
    </xf>
    <xf numFmtId="3" fontId="18" fillId="5" borderId="0" xfId="3" applyNumberFormat="1" applyFont="1" applyFill="1" applyBorder="1" applyAlignment="1">
      <alignment horizontal="center" vertical="center"/>
    </xf>
    <xf numFmtId="0" fontId="16" fillId="5" borderId="14" xfId="0" applyFont="1" applyFill="1" applyBorder="1" applyAlignment="1">
      <alignment horizontal="center" vertical="center"/>
    </xf>
    <xf numFmtId="0" fontId="13" fillId="5" borderId="11" xfId="0" applyFont="1" applyFill="1" applyBorder="1" applyAlignment="1">
      <alignment vertical="center"/>
    </xf>
    <xf numFmtId="0" fontId="20" fillId="5" borderId="12" xfId="3" applyFont="1" applyFill="1" applyBorder="1" applyAlignment="1">
      <alignment horizontal="left" vertical="center"/>
    </xf>
    <xf numFmtId="3" fontId="21" fillId="5" borderId="0" xfId="3" applyNumberFormat="1" applyFont="1" applyFill="1" applyBorder="1" applyAlignment="1">
      <alignment horizontal="center" vertical="center"/>
    </xf>
    <xf numFmtId="0" fontId="13" fillId="5" borderId="14" xfId="0" applyFont="1" applyFill="1" applyBorder="1" applyAlignment="1">
      <alignment horizontal="center" vertical="center"/>
    </xf>
    <xf numFmtId="0" fontId="11" fillId="4" borderId="18" xfId="0" applyFont="1" applyFill="1" applyBorder="1" applyAlignment="1">
      <alignment horizontal="center" vertical="center" wrapText="1"/>
    </xf>
    <xf numFmtId="3" fontId="20" fillId="5" borderId="0" xfId="3" applyNumberFormat="1" applyFont="1" applyFill="1" applyBorder="1" applyAlignment="1">
      <alignment horizontal="center" vertical="center"/>
    </xf>
    <xf numFmtId="0" fontId="11" fillId="5" borderId="23" xfId="0" applyFont="1" applyFill="1" applyBorder="1" applyAlignment="1">
      <alignment horizontal="right" vertical="center" wrapText="1"/>
    </xf>
    <xf numFmtId="0" fontId="10" fillId="6" borderId="11" xfId="0" applyFont="1" applyFill="1" applyBorder="1" applyAlignment="1">
      <alignment horizontal="center" vertical="center" wrapText="1"/>
    </xf>
    <xf numFmtId="0" fontId="10" fillId="6" borderId="2" xfId="0" applyFont="1" applyFill="1" applyBorder="1" applyAlignment="1">
      <alignment horizontal="left" vertical="center" wrapText="1"/>
    </xf>
    <xf numFmtId="0" fontId="10" fillId="6" borderId="6" xfId="0" applyFont="1" applyFill="1" applyBorder="1" applyAlignment="1">
      <alignment horizontal="left" vertical="center" wrapText="1"/>
    </xf>
    <xf numFmtId="0" fontId="11" fillId="6" borderId="28" xfId="0" applyFont="1" applyFill="1" applyBorder="1" applyAlignment="1">
      <alignment vertical="center" wrapText="1"/>
    </xf>
    <xf numFmtId="0" fontId="11" fillId="6" borderId="17" xfId="0" applyFont="1" applyFill="1" applyBorder="1" applyAlignment="1">
      <alignment horizontal="left" vertical="center" wrapText="1"/>
    </xf>
    <xf numFmtId="0" fontId="13" fillId="5" borderId="12" xfId="0" applyFont="1" applyFill="1" applyBorder="1" applyAlignment="1">
      <alignment horizontal="left" vertical="center"/>
    </xf>
    <xf numFmtId="0" fontId="11" fillId="6" borderId="28" xfId="0" applyFont="1" applyFill="1" applyBorder="1" applyAlignment="1">
      <alignment horizontal="center" vertical="center" wrapText="1"/>
    </xf>
    <xf numFmtId="0" fontId="11" fillId="6" borderId="11" xfId="0" applyFont="1" applyFill="1" applyBorder="1" applyAlignment="1">
      <alignment vertical="center" wrapText="1"/>
    </xf>
    <xf numFmtId="0" fontId="11" fillId="6" borderId="11" xfId="0" applyFont="1" applyFill="1" applyBorder="1" applyAlignment="1">
      <alignment horizontal="center" vertical="center" wrapText="1"/>
    </xf>
    <xf numFmtId="0" fontId="11" fillId="6" borderId="18" xfId="0" applyFont="1" applyFill="1" applyBorder="1" applyAlignment="1">
      <alignment horizontal="left" vertical="center" wrapText="1"/>
    </xf>
    <xf numFmtId="0" fontId="11" fillId="6" borderId="11" xfId="0" applyFont="1" applyFill="1" applyBorder="1" applyAlignment="1">
      <alignment horizontal="right" vertical="center" wrapText="1"/>
    </xf>
    <xf numFmtId="0" fontId="11" fillId="6" borderId="33" xfId="0" applyFont="1" applyFill="1" applyBorder="1" applyAlignment="1">
      <alignment horizontal="left" vertical="center" wrapText="1"/>
    </xf>
    <xf numFmtId="0" fontId="11" fillId="6" borderId="34" xfId="0" applyFont="1" applyFill="1" applyBorder="1" applyAlignment="1">
      <alignment horizontal="left" vertical="center" wrapText="1"/>
    </xf>
    <xf numFmtId="0" fontId="11" fillId="6" borderId="38" xfId="0" applyFont="1" applyFill="1" applyBorder="1" applyAlignment="1">
      <alignment horizontal="right" vertical="center" wrapText="1"/>
    </xf>
    <xf numFmtId="0" fontId="11" fillId="6" borderId="42" xfId="0" applyFont="1" applyFill="1" applyBorder="1" applyAlignment="1">
      <alignment horizontal="left" vertical="center" wrapText="1"/>
    </xf>
    <xf numFmtId="0" fontId="11" fillId="6" borderId="43"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4" xfId="0" applyFont="1" applyFill="1" applyBorder="1" applyAlignment="1">
      <alignment horizontal="right" vertical="center" wrapText="1"/>
    </xf>
    <xf numFmtId="0" fontId="10" fillId="5" borderId="11" xfId="0" applyFont="1" applyFill="1" applyBorder="1" applyAlignment="1">
      <alignment horizontal="center" vertical="center" wrapText="1"/>
    </xf>
    <xf numFmtId="0" fontId="10" fillId="5" borderId="11" xfId="0" applyFont="1" applyFill="1" applyBorder="1" applyAlignment="1">
      <alignment horizontal="left" vertical="center" wrapText="1"/>
    </xf>
    <xf numFmtId="0" fontId="24" fillId="5" borderId="17"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11" fillId="5" borderId="11" xfId="0" applyFont="1" applyFill="1" applyBorder="1" applyAlignment="1">
      <alignment vertical="center" wrapText="1"/>
    </xf>
    <xf numFmtId="0" fontId="11" fillId="5" borderId="11" xfId="0" applyFont="1" applyFill="1" applyBorder="1" applyAlignment="1">
      <alignment horizontal="center" vertical="center" wrapText="1"/>
    </xf>
    <xf numFmtId="0" fontId="11" fillId="5" borderId="17" xfId="0" applyFont="1" applyFill="1" applyBorder="1" applyAlignment="1">
      <alignment horizontal="left" vertical="center" wrapText="1"/>
    </xf>
    <xf numFmtId="0" fontId="11" fillId="5" borderId="18" xfId="0" applyFont="1" applyFill="1" applyBorder="1" applyAlignment="1">
      <alignment horizontal="left" vertical="center" wrapText="1"/>
    </xf>
    <xf numFmtId="0" fontId="4" fillId="0" borderId="18" xfId="0" applyFont="1" applyBorder="1" applyAlignment="1">
      <alignment horizontal="left" vertical="center"/>
    </xf>
    <xf numFmtId="0" fontId="11" fillId="5" borderId="11" xfId="0" applyFont="1" applyFill="1" applyBorder="1" applyAlignment="1">
      <alignment horizontal="right" vertical="center" wrapText="1"/>
    </xf>
    <xf numFmtId="0" fontId="4" fillId="0" borderId="18" xfId="0" applyFont="1" applyFill="1" applyBorder="1" applyAlignment="1">
      <alignment vertical="center"/>
    </xf>
    <xf numFmtId="0" fontId="4" fillId="0" borderId="14" xfId="0" applyFont="1" applyFill="1" applyBorder="1" applyAlignment="1">
      <alignment vertical="center"/>
    </xf>
    <xf numFmtId="0" fontId="11" fillId="5" borderId="14" xfId="0" applyFont="1" applyFill="1" applyBorder="1" applyAlignment="1">
      <alignment horizontal="left" vertical="center" wrapText="1"/>
    </xf>
    <xf numFmtId="0" fontId="11" fillId="5" borderId="43" xfId="0" applyFont="1" applyFill="1" applyBorder="1" applyAlignment="1">
      <alignment horizontal="left" vertical="center" wrapText="1"/>
    </xf>
    <xf numFmtId="0" fontId="11" fillId="5" borderId="41" xfId="0" applyFont="1" applyFill="1" applyBorder="1" applyAlignment="1">
      <alignment horizontal="left" vertical="center" wrapText="1"/>
    </xf>
    <xf numFmtId="0" fontId="11" fillId="5" borderId="44" xfId="0" applyFont="1" applyFill="1" applyBorder="1" applyAlignment="1">
      <alignment horizontal="right" vertical="center" wrapText="1"/>
    </xf>
    <xf numFmtId="0" fontId="10" fillId="6" borderId="2" xfId="0" applyFont="1" applyFill="1" applyBorder="1" applyAlignment="1">
      <alignment horizontal="center" vertical="center" wrapText="1"/>
    </xf>
    <xf numFmtId="0" fontId="24" fillId="6" borderId="53"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1" fillId="6" borderId="28" xfId="0" applyFont="1" applyFill="1" applyBorder="1" applyAlignment="1">
      <alignment horizontal="right" vertical="center" wrapText="1"/>
    </xf>
    <xf numFmtId="0" fontId="11" fillId="6" borderId="49" xfId="0" applyFont="1" applyFill="1" applyBorder="1" applyAlignment="1">
      <alignment horizontal="right" vertical="center" wrapText="1"/>
    </xf>
    <xf numFmtId="0" fontId="24" fillId="4" borderId="17"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18" xfId="0" applyFont="1" applyFill="1" applyBorder="1" applyAlignment="1">
      <alignment horizontal="left" vertical="top" wrapText="1"/>
    </xf>
    <xf numFmtId="0" fontId="11" fillId="4" borderId="14" xfId="0" applyFont="1" applyFill="1" applyBorder="1" applyAlignment="1">
      <alignment horizontal="left" vertical="center" wrapText="1"/>
    </xf>
    <xf numFmtId="0" fontId="11" fillId="4" borderId="18" xfId="0" applyFont="1" applyFill="1" applyBorder="1" applyAlignment="1">
      <alignment horizontal="left" vertical="center" wrapText="1"/>
    </xf>
    <xf numFmtId="0" fontId="10" fillId="4" borderId="38" xfId="0" applyFont="1" applyFill="1" applyBorder="1" applyAlignment="1">
      <alignment horizontal="center" vertical="center" wrapText="1"/>
    </xf>
    <xf numFmtId="0" fontId="11" fillId="4" borderId="39" xfId="0" applyFont="1" applyFill="1" applyBorder="1" applyAlignment="1">
      <alignment horizontal="right" vertical="center" wrapText="1"/>
    </xf>
    <xf numFmtId="0" fontId="11" fillId="4" borderId="40" xfId="0" applyFont="1" applyFill="1" applyBorder="1" applyAlignment="1">
      <alignment vertical="center" wrapText="1"/>
    </xf>
    <xf numFmtId="0" fontId="11" fillId="4" borderId="41" xfId="0" applyFont="1" applyFill="1" applyBorder="1" applyAlignment="1">
      <alignment horizontal="right" vertical="center" wrapText="1"/>
    </xf>
    <xf numFmtId="0" fontId="11" fillId="4" borderId="56" xfId="0" applyFont="1" applyFill="1" applyBorder="1" applyAlignment="1">
      <alignment horizontal="left" vertical="center" wrapText="1"/>
    </xf>
    <xf numFmtId="0" fontId="11" fillId="4" borderId="43" xfId="0" applyFont="1" applyFill="1" applyBorder="1" applyAlignment="1">
      <alignment horizontal="left" vertical="center" wrapText="1"/>
    </xf>
    <xf numFmtId="0" fontId="11" fillId="4" borderId="41" xfId="0" applyFont="1" applyFill="1" applyBorder="1" applyAlignment="1">
      <alignment horizontal="left" vertical="center" wrapText="1"/>
    </xf>
    <xf numFmtId="0" fontId="11" fillId="5" borderId="1" xfId="0" applyFont="1" applyFill="1" applyBorder="1" applyAlignment="1">
      <alignment horizontal="right" vertical="center" wrapText="1"/>
    </xf>
    <xf numFmtId="0" fontId="11" fillId="5" borderId="45" xfId="0" applyFont="1" applyFill="1" applyBorder="1" applyAlignment="1">
      <alignment horizontal="right" vertical="center" wrapText="1"/>
    </xf>
    <xf numFmtId="0" fontId="4" fillId="0" borderId="0" xfId="0" applyFont="1" applyAlignment="1">
      <alignment horizontal="left" vertical="center"/>
    </xf>
    <xf numFmtId="0" fontId="4" fillId="0" borderId="0" xfId="0" applyFont="1" applyFill="1" applyAlignment="1">
      <alignment vertical="center"/>
    </xf>
    <xf numFmtId="0" fontId="5" fillId="2" borderId="2" xfId="0" applyFont="1" applyFill="1" applyBorder="1" applyAlignment="1">
      <alignment vertical="center"/>
    </xf>
    <xf numFmtId="0" fontId="26" fillId="2" borderId="16" xfId="0" applyFont="1" applyFill="1" applyBorder="1" applyAlignment="1">
      <alignment vertical="center"/>
    </xf>
    <xf numFmtId="0" fontId="27" fillId="2" borderId="16" xfId="0" applyFont="1" applyFill="1" applyBorder="1" applyAlignment="1">
      <alignment vertical="center"/>
    </xf>
    <xf numFmtId="0" fontId="26" fillId="2" borderId="5" xfId="0" applyFont="1" applyFill="1" applyBorder="1" applyAlignment="1">
      <alignment vertical="center"/>
    </xf>
    <xf numFmtId="0" fontId="27" fillId="5" borderId="0" xfId="0" applyFont="1" applyFill="1" applyAlignment="1">
      <alignment vertical="center"/>
    </xf>
    <xf numFmtId="0" fontId="27" fillId="0" borderId="0" xfId="0" applyFont="1" applyAlignment="1">
      <alignment vertical="center"/>
    </xf>
    <xf numFmtId="0" fontId="27" fillId="7" borderId="11" xfId="0" applyFont="1" applyFill="1" applyBorder="1" applyAlignment="1">
      <alignment vertical="center"/>
    </xf>
    <xf numFmtId="0" fontId="27" fillId="7" borderId="0" xfId="0" applyFont="1" applyFill="1" applyBorder="1" applyAlignment="1">
      <alignment vertical="center"/>
    </xf>
    <xf numFmtId="0" fontId="27" fillId="7" borderId="0" xfId="0" applyFont="1" applyFill="1" applyBorder="1" applyAlignment="1">
      <alignment horizontal="left" vertical="center"/>
    </xf>
    <xf numFmtId="0" fontId="27" fillId="7" borderId="0" xfId="0" applyFont="1" applyFill="1" applyBorder="1" applyAlignment="1">
      <alignment horizontal="center" vertical="center"/>
    </xf>
    <xf numFmtId="0" fontId="27" fillId="7" borderId="0" xfId="0" applyFont="1" applyFill="1" applyBorder="1" applyAlignment="1">
      <alignment horizontal="center" vertical="center"/>
    </xf>
    <xf numFmtId="0" fontId="27" fillId="7" borderId="14" xfId="0" applyFont="1" applyFill="1" applyBorder="1" applyAlignment="1">
      <alignment vertical="center"/>
    </xf>
    <xf numFmtId="0" fontId="27" fillId="5" borderId="11" xfId="0" applyFont="1" applyFill="1" applyBorder="1" applyAlignment="1">
      <alignment vertical="center"/>
    </xf>
    <xf numFmtId="0" fontId="27" fillId="5" borderId="0" xfId="0" applyFont="1" applyFill="1" applyBorder="1" applyAlignment="1">
      <alignment vertical="center"/>
    </xf>
    <xf numFmtId="0" fontId="27" fillId="5" borderId="0" xfId="0" applyFont="1" applyFill="1" applyBorder="1" applyAlignment="1">
      <alignment horizontal="center" vertical="center"/>
    </xf>
    <xf numFmtId="0" fontId="26" fillId="5" borderId="0" xfId="0" applyFont="1" applyFill="1" applyBorder="1" applyAlignment="1">
      <alignment vertical="center"/>
    </xf>
    <xf numFmtId="0" fontId="29" fillId="5" borderId="0" xfId="0" applyFont="1" applyFill="1" applyBorder="1" applyAlignment="1">
      <alignment vertical="center"/>
    </xf>
    <xf numFmtId="0" fontId="27" fillId="5" borderId="14" xfId="0" applyFont="1" applyFill="1" applyBorder="1" applyAlignment="1">
      <alignment vertical="center"/>
    </xf>
    <xf numFmtId="0" fontId="27" fillId="5" borderId="2" xfId="0" applyFont="1" applyFill="1" applyBorder="1" applyAlignment="1">
      <alignment horizontal="center" vertical="center"/>
    </xf>
    <xf numFmtId="0" fontId="27" fillId="5" borderId="16"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57" xfId="0" applyFont="1" applyFill="1" applyBorder="1" applyAlignment="1">
      <alignment horizontal="center" vertical="center" wrapText="1"/>
    </xf>
    <xf numFmtId="0" fontId="27" fillId="5" borderId="4"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5" xfId="0" applyFont="1" applyFill="1" applyBorder="1" applyAlignment="1">
      <alignment horizontal="center" vertical="center"/>
    </xf>
    <xf numFmtId="0" fontId="27" fillId="5" borderId="58" xfId="0" applyFont="1" applyFill="1" applyBorder="1" applyAlignment="1">
      <alignment horizontal="center" vertical="center"/>
    </xf>
    <xf numFmtId="0" fontId="27" fillId="5" borderId="43" xfId="0" applyFont="1" applyFill="1" applyBorder="1" applyAlignment="1">
      <alignment horizontal="center" vertical="center"/>
    </xf>
    <xf numFmtId="0" fontId="27" fillId="5" borderId="41" xfId="0" applyFont="1" applyFill="1" applyBorder="1" applyAlignment="1">
      <alignment horizontal="center" vertical="center"/>
    </xf>
    <xf numFmtId="0" fontId="26" fillId="8" borderId="14" xfId="0" applyFont="1" applyFill="1" applyBorder="1" applyAlignment="1">
      <alignment horizontal="center" vertical="center"/>
    </xf>
    <xf numFmtId="0" fontId="27" fillId="0" borderId="0" xfId="0" applyFont="1" applyFill="1" applyAlignment="1">
      <alignment vertical="center"/>
    </xf>
    <xf numFmtId="0" fontId="27" fillId="5" borderId="35" xfId="0" applyFont="1" applyFill="1" applyBorder="1" applyAlignment="1">
      <alignment horizontal="left" vertical="center"/>
    </xf>
    <xf numFmtId="0" fontId="27" fillId="5" borderId="36" xfId="0" applyFont="1" applyFill="1" applyBorder="1" applyAlignment="1">
      <alignment horizontal="center" vertical="center"/>
    </xf>
    <xf numFmtId="3" fontId="27" fillId="0" borderId="59" xfId="0" applyNumberFormat="1" applyFont="1" applyFill="1" applyBorder="1" applyAlignment="1">
      <alignment horizontal="center" vertical="center"/>
    </xf>
    <xf numFmtId="3" fontId="27" fillId="9" borderId="60" xfId="0" applyNumberFormat="1" applyFont="1" applyFill="1" applyBorder="1" applyAlignment="1">
      <alignment horizontal="center" vertical="center"/>
    </xf>
    <xf numFmtId="3" fontId="27" fillId="0" borderId="61" xfId="0" applyNumberFormat="1" applyFont="1" applyFill="1" applyBorder="1" applyAlignment="1">
      <alignment horizontal="center" vertical="center"/>
    </xf>
    <xf numFmtId="3" fontId="27" fillId="0" borderId="36" xfId="0" applyNumberFormat="1" applyFont="1" applyFill="1" applyBorder="1" applyAlignment="1">
      <alignment horizontal="center" vertical="center"/>
    </xf>
    <xf numFmtId="3" fontId="27" fillId="0" borderId="62" xfId="0" applyNumberFormat="1" applyFont="1" applyFill="1" applyBorder="1" applyAlignment="1">
      <alignment horizontal="center" vertical="center"/>
    </xf>
    <xf numFmtId="3" fontId="27" fillId="0" borderId="63" xfId="0" applyNumberFormat="1" applyFont="1" applyFill="1" applyBorder="1" applyAlignment="1">
      <alignment horizontal="left" vertical="center"/>
    </xf>
    <xf numFmtId="3" fontId="27" fillId="5" borderId="0" xfId="0" applyNumberFormat="1" applyFont="1" applyFill="1" applyBorder="1" applyAlignment="1">
      <alignment vertical="center"/>
    </xf>
    <xf numFmtId="0" fontId="27" fillId="5" borderId="64" xfId="0" applyFont="1" applyFill="1" applyBorder="1" applyAlignment="1">
      <alignment horizontal="left" vertical="center" indent="1"/>
    </xf>
    <xf numFmtId="0" fontId="27" fillId="5" borderId="65" xfId="0" applyFont="1" applyFill="1" applyBorder="1" applyAlignment="1">
      <alignment horizontal="center" vertical="center"/>
    </xf>
    <xf numFmtId="0" fontId="27" fillId="0" borderId="66" xfId="0" applyFont="1" applyFill="1" applyBorder="1" applyAlignment="1">
      <alignment horizontal="center" vertical="center"/>
    </xf>
    <xf numFmtId="9" fontId="27" fillId="9" borderId="67" xfId="0" applyNumberFormat="1" applyFont="1" applyFill="1" applyBorder="1" applyAlignment="1">
      <alignment horizontal="right" vertical="center"/>
    </xf>
    <xf numFmtId="9" fontId="27" fillId="5" borderId="68" xfId="0" applyNumberFormat="1" applyFont="1" applyFill="1" applyBorder="1" applyAlignment="1">
      <alignment horizontal="right" vertical="center"/>
    </xf>
    <xf numFmtId="9" fontId="27" fillId="5" borderId="69" xfId="0" applyNumberFormat="1" applyFont="1" applyFill="1" applyBorder="1" applyAlignment="1">
      <alignment horizontal="right" vertical="center"/>
    </xf>
    <xf numFmtId="9" fontId="27" fillId="5" borderId="70" xfId="0" applyNumberFormat="1" applyFont="1" applyFill="1" applyBorder="1" applyAlignment="1">
      <alignment horizontal="right" vertical="center"/>
    </xf>
    <xf numFmtId="0" fontId="27" fillId="10" borderId="2" xfId="0" applyFont="1" applyFill="1" applyBorder="1" applyAlignment="1">
      <alignment horizontal="left" vertical="center" indent="1"/>
    </xf>
    <xf numFmtId="3" fontId="27" fillId="10" borderId="16" xfId="0" applyNumberFormat="1" applyFont="1" applyFill="1" applyBorder="1" applyAlignment="1">
      <alignment horizontal="center" vertical="center"/>
    </xf>
    <xf numFmtId="3" fontId="27" fillId="10" borderId="72" xfId="0" applyNumberFormat="1" applyFont="1" applyFill="1" applyBorder="1" applyAlignment="1">
      <alignment horizontal="center" vertical="center"/>
    </xf>
    <xf numFmtId="3" fontId="27" fillId="10" borderId="7" xfId="0" applyNumberFormat="1" applyFont="1" applyFill="1" applyBorder="1" applyAlignment="1">
      <alignment horizontal="center" vertical="center"/>
    </xf>
    <xf numFmtId="3" fontId="27" fillId="9" borderId="7" xfId="2" applyNumberFormat="1" applyFont="1" applyFill="1" applyBorder="1" applyAlignment="1">
      <alignment horizontal="center" vertical="center"/>
    </xf>
    <xf numFmtId="3" fontId="27" fillId="10" borderId="16" xfId="2" applyNumberFormat="1" applyFont="1" applyFill="1" applyBorder="1" applyAlignment="1">
      <alignment horizontal="center" vertical="center"/>
    </xf>
    <xf numFmtId="3" fontId="27" fillId="10" borderId="3" xfId="2" applyNumberFormat="1" applyFont="1" applyFill="1" applyBorder="1" applyAlignment="1">
      <alignment horizontal="center" vertical="center"/>
    </xf>
    <xf numFmtId="3" fontId="27" fillId="10" borderId="53" xfId="2" applyNumberFormat="1" applyFont="1" applyFill="1" applyBorder="1" applyAlignment="1">
      <alignment horizontal="center" vertical="center"/>
    </xf>
    <xf numFmtId="3" fontId="27" fillId="10" borderId="5" xfId="2" applyNumberFormat="1" applyFont="1" applyFill="1" applyBorder="1" applyAlignment="1">
      <alignment horizontal="left" vertical="center" indent="1"/>
    </xf>
    <xf numFmtId="0" fontId="27" fillId="10" borderId="64" xfId="0" applyFont="1" applyFill="1" applyBorder="1" applyAlignment="1">
      <alignment horizontal="left" vertical="center" indent="2"/>
    </xf>
    <xf numFmtId="3" fontId="27" fillId="10" borderId="65" xfId="0" applyNumberFormat="1" applyFont="1" applyFill="1" applyBorder="1" applyAlignment="1">
      <alignment horizontal="center" vertical="center"/>
    </xf>
    <xf numFmtId="3" fontId="27" fillId="10" borderId="66" xfId="0" applyNumberFormat="1" applyFont="1" applyFill="1" applyBorder="1" applyAlignment="1">
      <alignment horizontal="center" vertical="center"/>
    </xf>
    <xf numFmtId="9" fontId="27" fillId="10" borderId="67" xfId="0" applyNumberFormat="1" applyFont="1" applyFill="1" applyBorder="1" applyAlignment="1">
      <alignment vertical="center"/>
    </xf>
    <xf numFmtId="9" fontId="27" fillId="9" borderId="67" xfId="2" applyNumberFormat="1" applyFont="1" applyFill="1" applyBorder="1" applyAlignment="1">
      <alignment vertical="center"/>
    </xf>
    <xf numFmtId="9" fontId="27" fillId="10" borderId="65" xfId="2" applyNumberFormat="1" applyFont="1" applyFill="1" applyBorder="1" applyAlignment="1">
      <alignment vertical="center"/>
    </xf>
    <xf numFmtId="9" fontId="27" fillId="10" borderId="69" xfId="2" applyNumberFormat="1" applyFont="1" applyFill="1" applyBorder="1" applyAlignment="1">
      <alignment vertical="center"/>
    </xf>
    <xf numFmtId="9" fontId="27" fillId="10" borderId="70" xfId="2" applyNumberFormat="1" applyFont="1" applyFill="1" applyBorder="1" applyAlignment="1">
      <alignment vertical="center"/>
    </xf>
    <xf numFmtId="3" fontId="27" fillId="10" borderId="73" xfId="2" applyNumberFormat="1" applyFont="1" applyFill="1" applyBorder="1" applyAlignment="1">
      <alignment horizontal="left" vertical="center" indent="1"/>
    </xf>
    <xf numFmtId="0" fontId="27" fillId="10" borderId="74" xfId="0" applyFont="1" applyFill="1" applyBorder="1" applyAlignment="1">
      <alignment horizontal="left" vertical="center" indent="1"/>
    </xf>
    <xf numFmtId="3" fontId="27" fillId="10" borderId="75" xfId="0" applyNumberFormat="1" applyFont="1" applyFill="1" applyBorder="1" applyAlignment="1">
      <alignment horizontal="center" vertical="center"/>
    </xf>
    <xf numFmtId="3" fontId="27" fillId="10" borderId="76" xfId="0" applyNumberFormat="1" applyFont="1" applyFill="1" applyBorder="1" applyAlignment="1">
      <alignment horizontal="center" vertical="center"/>
    </xf>
    <xf numFmtId="3" fontId="27" fillId="10" borderId="34" xfId="0" applyNumberFormat="1" applyFont="1" applyFill="1" applyBorder="1" applyAlignment="1">
      <alignment horizontal="right" vertical="center"/>
    </xf>
    <xf numFmtId="3" fontId="27" fillId="9" borderId="34" xfId="2" applyNumberFormat="1" applyFont="1" applyFill="1" applyBorder="1" applyAlignment="1">
      <alignment horizontal="right" vertical="center" indent="1"/>
    </xf>
    <xf numFmtId="3" fontId="27" fillId="10" borderId="75" xfId="2" applyNumberFormat="1" applyFont="1" applyFill="1" applyBorder="1" applyAlignment="1">
      <alignment horizontal="right" vertical="center" indent="1"/>
    </xf>
    <xf numFmtId="3" fontId="27" fillId="10" borderId="30" xfId="2" applyNumberFormat="1" applyFont="1" applyFill="1" applyBorder="1" applyAlignment="1">
      <alignment horizontal="right" vertical="center" indent="1"/>
    </xf>
    <xf numFmtId="3" fontId="27" fillId="10" borderId="77" xfId="2" applyNumberFormat="1" applyFont="1" applyFill="1" applyBorder="1" applyAlignment="1">
      <alignment horizontal="right" vertical="center" indent="1"/>
    </xf>
    <xf numFmtId="3" fontId="27" fillId="10" borderId="32" xfId="2" applyNumberFormat="1" applyFont="1" applyFill="1" applyBorder="1" applyAlignment="1">
      <alignment horizontal="left" vertical="center" indent="1"/>
    </xf>
    <xf numFmtId="0" fontId="27" fillId="10" borderId="78" xfId="0" applyFont="1" applyFill="1" applyBorder="1" applyAlignment="1">
      <alignment horizontal="left" vertical="center" indent="2"/>
    </xf>
    <xf numFmtId="3" fontId="27" fillId="10" borderId="79" xfId="0" applyNumberFormat="1" applyFont="1" applyFill="1" applyBorder="1" applyAlignment="1">
      <alignment horizontal="center" vertical="center"/>
    </xf>
    <xf numFmtId="3" fontId="27" fillId="10" borderId="80" xfId="0" applyNumberFormat="1" applyFont="1" applyFill="1" applyBorder="1" applyAlignment="1">
      <alignment horizontal="center" vertical="center"/>
    </xf>
    <xf numFmtId="9" fontId="27" fillId="10" borderId="81" xfId="0" applyNumberFormat="1" applyFont="1" applyFill="1" applyBorder="1" applyAlignment="1">
      <alignment vertical="center"/>
    </xf>
    <xf numFmtId="9" fontId="27" fillId="9" borderId="81" xfId="2" applyNumberFormat="1" applyFont="1" applyFill="1" applyBorder="1" applyAlignment="1">
      <alignment vertical="center"/>
    </xf>
    <xf numFmtId="9" fontId="27" fillId="10" borderId="79" xfId="2" applyNumberFormat="1" applyFont="1" applyFill="1" applyBorder="1" applyAlignment="1">
      <alignment vertical="center"/>
    </xf>
    <xf numFmtId="9" fontId="27" fillId="10" borderId="82" xfId="2" applyNumberFormat="1" applyFont="1" applyFill="1" applyBorder="1" applyAlignment="1">
      <alignment vertical="center"/>
    </xf>
    <xf numFmtId="9" fontId="27" fillId="10" borderId="83" xfId="2" applyNumberFormat="1" applyFont="1" applyFill="1" applyBorder="1" applyAlignment="1">
      <alignment vertical="center"/>
    </xf>
    <xf numFmtId="3" fontId="27" fillId="10" borderId="84" xfId="2" applyNumberFormat="1" applyFont="1" applyFill="1" applyBorder="1" applyAlignment="1">
      <alignment horizontal="left" vertical="center" indent="1"/>
    </xf>
    <xf numFmtId="3" fontId="27" fillId="5" borderId="85" xfId="0" applyNumberFormat="1" applyFont="1" applyFill="1" applyBorder="1" applyAlignment="1">
      <alignment horizontal="center" vertical="center"/>
    </xf>
    <xf numFmtId="3" fontId="27" fillId="9" borderId="34" xfId="0" applyNumberFormat="1" applyFont="1" applyFill="1" applyBorder="1" applyAlignment="1">
      <alignment horizontal="center" vertical="center"/>
    </xf>
    <xf numFmtId="3" fontId="27" fillId="5" borderId="31" xfId="0" applyNumberFormat="1" applyFont="1" applyFill="1" applyBorder="1" applyAlignment="1">
      <alignment horizontal="center" vertical="center"/>
    </xf>
    <xf numFmtId="3" fontId="27" fillId="5" borderId="30" xfId="0" applyNumberFormat="1" applyFont="1" applyFill="1" applyBorder="1" applyAlignment="1">
      <alignment horizontal="center" vertical="center"/>
    </xf>
    <xf numFmtId="3" fontId="27" fillId="5" borderId="77" xfId="0" applyNumberFormat="1" applyFont="1" applyFill="1" applyBorder="1" applyAlignment="1">
      <alignment horizontal="center" vertical="center"/>
    </xf>
    <xf numFmtId="0" fontId="27" fillId="5" borderId="86" xfId="0" applyFont="1" applyFill="1" applyBorder="1" applyAlignment="1">
      <alignment horizontal="center" vertical="center"/>
    </xf>
    <xf numFmtId="3" fontId="27" fillId="5" borderId="59" xfId="0" applyNumberFormat="1" applyFont="1" applyFill="1" applyBorder="1" applyAlignment="1">
      <alignment horizontal="center" vertical="center"/>
    </xf>
    <xf numFmtId="9" fontId="27" fillId="9" borderId="60" xfId="0" applyNumberFormat="1" applyFont="1" applyFill="1" applyBorder="1" applyAlignment="1">
      <alignment horizontal="right" vertical="center"/>
    </xf>
    <xf numFmtId="9" fontId="27" fillId="5" borderId="61" xfId="0" applyNumberFormat="1" applyFont="1" applyFill="1" applyBorder="1" applyAlignment="1">
      <alignment horizontal="right" vertical="center"/>
    </xf>
    <xf numFmtId="9" fontId="27" fillId="5" borderId="62" xfId="0" applyNumberFormat="1" applyFont="1" applyFill="1" applyBorder="1" applyAlignment="1">
      <alignment horizontal="right" vertical="center"/>
    </xf>
    <xf numFmtId="9" fontId="27" fillId="5" borderId="87" xfId="0" applyNumberFormat="1" applyFont="1" applyFill="1" applyBorder="1" applyAlignment="1">
      <alignment horizontal="right" vertical="center"/>
    </xf>
    <xf numFmtId="0" fontId="26" fillId="8" borderId="47" xfId="0" applyFont="1" applyFill="1" applyBorder="1" applyAlignment="1">
      <alignment horizontal="center" vertical="center"/>
    </xf>
    <xf numFmtId="0" fontId="26" fillId="8" borderId="48" xfId="0" applyFont="1" applyFill="1" applyBorder="1" applyAlignment="1">
      <alignment horizontal="center" vertical="center"/>
    </xf>
    <xf numFmtId="4" fontId="27" fillId="5" borderId="85" xfId="0" applyNumberFormat="1" applyFont="1" applyFill="1" applyBorder="1" applyAlignment="1">
      <alignment horizontal="center" vertical="center"/>
    </xf>
    <xf numFmtId="4" fontId="27" fillId="9" borderId="88" xfId="0" applyNumberFormat="1" applyFont="1" applyFill="1" applyBorder="1" applyAlignment="1">
      <alignment horizontal="center" vertical="center"/>
    </xf>
    <xf numFmtId="4" fontId="27" fillId="5" borderId="89" xfId="0" applyNumberFormat="1" applyFont="1" applyFill="1" applyBorder="1" applyAlignment="1">
      <alignment horizontal="center" vertical="center"/>
    </xf>
    <xf numFmtId="4" fontId="27" fillId="5" borderId="90" xfId="0" applyNumberFormat="1" applyFont="1" applyFill="1" applyBorder="1" applyAlignment="1">
      <alignment horizontal="center" vertical="center"/>
    </xf>
    <xf numFmtId="4" fontId="27" fillId="5" borderId="91" xfId="0" applyNumberFormat="1" applyFont="1" applyFill="1" applyBorder="1" applyAlignment="1">
      <alignment horizontal="center" vertical="center"/>
    </xf>
    <xf numFmtId="3" fontId="27" fillId="5" borderId="66" xfId="0" applyNumberFormat="1" applyFont="1" applyFill="1" applyBorder="1" applyAlignment="1">
      <alignment horizontal="center" vertical="center"/>
    </xf>
    <xf numFmtId="165" fontId="27" fillId="5" borderId="0" xfId="0" applyNumberFormat="1" applyFont="1" applyFill="1" applyBorder="1" applyAlignment="1">
      <alignment vertical="center"/>
    </xf>
    <xf numFmtId="0" fontId="27" fillId="5" borderId="11" xfId="0" applyFont="1" applyFill="1" applyBorder="1" applyAlignment="1">
      <alignment horizontal="left" vertical="center" indent="1"/>
    </xf>
    <xf numFmtId="0" fontId="27" fillId="5" borderId="11" xfId="0" applyFont="1" applyFill="1" applyBorder="1" applyAlignment="1">
      <alignment horizontal="left" vertical="center"/>
    </xf>
    <xf numFmtId="166" fontId="27" fillId="5" borderId="88" xfId="0" applyNumberFormat="1" applyFont="1" applyFill="1" applyBorder="1" applyAlignment="1">
      <alignment horizontal="center" vertical="center"/>
    </xf>
    <xf numFmtId="166" fontId="27" fillId="9" borderId="88" xfId="0" applyNumberFormat="1" applyFont="1" applyFill="1" applyBorder="1" applyAlignment="1">
      <alignment horizontal="center" vertical="center"/>
    </xf>
    <xf numFmtId="166" fontId="27" fillId="5" borderId="89" xfId="0" applyNumberFormat="1" applyFont="1" applyFill="1" applyBorder="1" applyAlignment="1">
      <alignment horizontal="center" vertical="center"/>
    </xf>
    <xf numFmtId="166" fontId="27" fillId="5" borderId="90" xfId="0" applyNumberFormat="1" applyFont="1" applyFill="1" applyBorder="1" applyAlignment="1">
      <alignment horizontal="center" vertical="center"/>
    </xf>
    <xf numFmtId="0" fontId="27" fillId="5" borderId="74" xfId="0" applyFont="1" applyFill="1" applyBorder="1" applyAlignment="1">
      <alignment horizontal="left" vertical="center" indent="1"/>
    </xf>
    <xf numFmtId="0" fontId="27" fillId="5" borderId="1" xfId="0" applyFont="1" applyFill="1" applyBorder="1" applyAlignment="1">
      <alignment horizontal="center" vertical="center"/>
    </xf>
    <xf numFmtId="9" fontId="27" fillId="5" borderId="81" xfId="0" applyNumberFormat="1" applyFont="1" applyFill="1" applyBorder="1" applyAlignment="1">
      <alignment horizontal="right" vertical="center"/>
    </xf>
    <xf numFmtId="9" fontId="27" fillId="9" borderId="81" xfId="0" applyNumberFormat="1" applyFont="1" applyFill="1" applyBorder="1" applyAlignment="1">
      <alignment horizontal="right" vertical="center"/>
    </xf>
    <xf numFmtId="9" fontId="27" fillId="5" borderId="93" xfId="0" applyNumberFormat="1" applyFont="1" applyFill="1" applyBorder="1" applyAlignment="1">
      <alignment horizontal="right" vertical="center"/>
    </xf>
    <xf numFmtId="9" fontId="27" fillId="5" borderId="82" xfId="0" applyNumberFormat="1" applyFont="1" applyFill="1" applyBorder="1" applyAlignment="1">
      <alignment horizontal="right" vertical="center"/>
    </xf>
    <xf numFmtId="9" fontId="27" fillId="5" borderId="94" xfId="0" applyNumberFormat="1" applyFont="1" applyFill="1" applyBorder="1" applyAlignment="1">
      <alignment horizontal="right" vertical="center"/>
    </xf>
    <xf numFmtId="0" fontId="33" fillId="2" borderId="2" xfId="0" applyFont="1" applyFill="1" applyBorder="1" applyAlignment="1">
      <alignment horizontal="left" vertical="center"/>
    </xf>
    <xf numFmtId="0" fontId="26" fillId="2" borderId="16" xfId="0" applyFont="1" applyFill="1" applyBorder="1" applyAlignment="1">
      <alignment horizontal="center" vertical="center"/>
    </xf>
    <xf numFmtId="0" fontId="27" fillId="2" borderId="16" xfId="0" applyFont="1" applyFill="1" applyBorder="1" applyAlignment="1">
      <alignment horizontal="center" vertical="center"/>
    </xf>
    <xf numFmtId="0" fontId="26" fillId="2" borderId="5" xfId="0" applyFont="1" applyFill="1" applyBorder="1" applyAlignment="1">
      <alignment horizontal="center" vertical="center"/>
    </xf>
    <xf numFmtId="3" fontId="27" fillId="5" borderId="61" xfId="0" applyNumberFormat="1" applyFont="1" applyFill="1" applyBorder="1" applyAlignment="1">
      <alignment horizontal="center" vertical="center"/>
    </xf>
    <xf numFmtId="3" fontId="27" fillId="5" borderId="36" xfId="0" applyNumberFormat="1" applyFont="1" applyFill="1" applyBorder="1" applyAlignment="1">
      <alignment horizontal="center" vertical="center"/>
    </xf>
    <xf numFmtId="3" fontId="27" fillId="5" borderId="62" xfId="0" applyNumberFormat="1" applyFont="1" applyFill="1" applyBorder="1" applyAlignment="1">
      <alignment horizontal="center" vertical="center"/>
    </xf>
    <xf numFmtId="3" fontId="27" fillId="5" borderId="63" xfId="0" applyNumberFormat="1" applyFont="1" applyFill="1" applyBorder="1" applyAlignment="1">
      <alignment horizontal="center" vertical="center"/>
    </xf>
    <xf numFmtId="9" fontId="27" fillId="5" borderId="61" xfId="2" applyFont="1" applyFill="1" applyBorder="1" applyAlignment="1">
      <alignment horizontal="right" vertical="center" indent="1"/>
    </xf>
    <xf numFmtId="9" fontId="27" fillId="5" borderId="36" xfId="2" applyFont="1" applyFill="1" applyBorder="1" applyAlignment="1">
      <alignment horizontal="right" vertical="center" indent="1"/>
    </xf>
    <xf numFmtId="9" fontId="27" fillId="5" borderId="62" xfId="2" applyFont="1" applyFill="1" applyBorder="1" applyAlignment="1">
      <alignment horizontal="right" vertical="center" indent="1"/>
    </xf>
    <xf numFmtId="9" fontId="27" fillId="5" borderId="63" xfId="2" applyFont="1" applyFill="1" applyBorder="1" applyAlignment="1">
      <alignment horizontal="right" vertical="center" indent="1"/>
    </xf>
    <xf numFmtId="0" fontId="36" fillId="10" borderId="2" xfId="0" applyFont="1" applyFill="1" applyBorder="1" applyAlignment="1">
      <alignment horizontal="left" vertical="center"/>
    </xf>
    <xf numFmtId="3" fontId="27" fillId="9" borderId="72" xfId="0" applyNumberFormat="1" applyFont="1" applyFill="1" applyBorder="1" applyAlignment="1">
      <alignment horizontal="center" vertical="center"/>
    </xf>
    <xf numFmtId="3" fontId="27" fillId="10" borderId="95" xfId="0" applyNumberFormat="1" applyFont="1" applyFill="1" applyBorder="1" applyAlignment="1">
      <alignment horizontal="center" vertical="center"/>
    </xf>
    <xf numFmtId="3" fontId="27" fillId="10" borderId="96" xfId="0" applyNumberFormat="1" applyFont="1" applyFill="1" applyBorder="1" applyAlignment="1">
      <alignment horizontal="center" vertical="center"/>
    </xf>
    <xf numFmtId="3" fontId="27" fillId="10" borderId="97" xfId="0" applyNumberFormat="1" applyFont="1" applyFill="1" applyBorder="1" applyAlignment="1">
      <alignment horizontal="center" vertical="center"/>
    </xf>
    <xf numFmtId="3" fontId="27" fillId="10" borderId="98" xfId="0" applyNumberFormat="1" applyFont="1" applyFill="1" applyBorder="1" applyAlignment="1">
      <alignment horizontal="center" vertical="center"/>
    </xf>
    <xf numFmtId="0" fontId="27" fillId="10" borderId="35" xfId="0" applyFont="1" applyFill="1" applyBorder="1" applyAlignment="1">
      <alignment horizontal="left" vertical="center" indent="1"/>
    </xf>
    <xf numFmtId="3" fontId="27" fillId="10" borderId="59" xfId="0" applyNumberFormat="1" applyFont="1" applyFill="1" applyBorder="1" applyAlignment="1">
      <alignment horizontal="center" vertical="center"/>
    </xf>
    <xf numFmtId="9" fontId="27" fillId="9" borderId="59" xfId="2" applyFont="1" applyFill="1" applyBorder="1" applyAlignment="1">
      <alignment horizontal="right" vertical="center"/>
    </xf>
    <xf numFmtId="9" fontId="27" fillId="10" borderId="99" xfId="2" applyFont="1" applyFill="1" applyBorder="1" applyAlignment="1">
      <alignment horizontal="right" vertical="center"/>
    </xf>
    <xf numFmtId="9" fontId="27" fillId="10" borderId="36" xfId="2" applyFont="1" applyFill="1" applyBorder="1" applyAlignment="1">
      <alignment horizontal="right" vertical="center"/>
    </xf>
    <xf numFmtId="9" fontId="27" fillId="10" borderId="62" xfId="2" applyFont="1" applyFill="1" applyBorder="1" applyAlignment="1">
      <alignment horizontal="right" vertical="center"/>
    </xf>
    <xf numFmtId="9" fontId="27" fillId="10" borderId="63" xfId="2" applyFont="1" applyFill="1" applyBorder="1" applyAlignment="1">
      <alignment horizontal="right" vertical="center"/>
    </xf>
    <xf numFmtId="0" fontId="36" fillId="10" borderId="100" xfId="0" applyFont="1" applyFill="1" applyBorder="1" applyAlignment="1">
      <alignment horizontal="left" vertical="center"/>
    </xf>
    <xf numFmtId="3" fontId="27" fillId="10" borderId="101" xfId="0" applyNumberFormat="1" applyFont="1" applyFill="1" applyBorder="1" applyAlignment="1">
      <alignment horizontal="center" vertical="center"/>
    </xf>
    <xf numFmtId="3" fontId="27" fillId="9" borderId="102" xfId="0" applyNumberFormat="1" applyFont="1" applyFill="1" applyBorder="1" applyAlignment="1">
      <alignment horizontal="center" vertical="center"/>
    </xf>
    <xf numFmtId="3" fontId="27" fillId="10" borderId="103" xfId="0" applyNumberFormat="1" applyFont="1" applyFill="1" applyBorder="1" applyAlignment="1">
      <alignment horizontal="center" vertical="center"/>
    </xf>
    <xf numFmtId="3" fontId="27" fillId="10" borderId="104" xfId="0" applyNumberFormat="1" applyFont="1" applyFill="1" applyBorder="1" applyAlignment="1">
      <alignment horizontal="center" vertical="center"/>
    </xf>
    <xf numFmtId="3" fontId="27" fillId="10" borderId="105" xfId="0" applyNumberFormat="1" applyFont="1" applyFill="1" applyBorder="1" applyAlignment="1">
      <alignment horizontal="center" vertical="center"/>
    </xf>
    <xf numFmtId="3" fontId="27" fillId="10" borderId="106" xfId="0" applyNumberFormat="1" applyFont="1" applyFill="1" applyBorder="1" applyAlignment="1">
      <alignment horizontal="center" vertical="center"/>
    </xf>
    <xf numFmtId="0" fontId="27" fillId="10" borderId="78" xfId="0" applyFont="1" applyFill="1" applyBorder="1" applyAlignment="1">
      <alignment horizontal="left" vertical="center" indent="1"/>
    </xf>
    <xf numFmtId="0" fontId="27" fillId="10" borderId="80" xfId="0" applyFont="1" applyFill="1" applyBorder="1" applyAlignment="1">
      <alignment horizontal="center" vertical="center"/>
    </xf>
    <xf numFmtId="9" fontId="27" fillId="9" borderId="81" xfId="2" applyFont="1" applyFill="1" applyBorder="1" applyAlignment="1">
      <alignment horizontal="right" vertical="center"/>
    </xf>
    <xf numFmtId="9" fontId="27" fillId="10" borderId="93" xfId="2" applyFont="1" applyFill="1" applyBorder="1" applyAlignment="1">
      <alignment horizontal="right" vertical="center"/>
    </xf>
    <xf numFmtId="9" fontId="27" fillId="10" borderId="79" xfId="2" applyFont="1" applyFill="1" applyBorder="1" applyAlignment="1">
      <alignment horizontal="right" vertical="center"/>
    </xf>
    <xf numFmtId="9" fontId="27" fillId="10" borderId="82" xfId="2" applyFont="1" applyFill="1" applyBorder="1" applyAlignment="1">
      <alignment horizontal="right" vertical="center"/>
    </xf>
    <xf numFmtId="9" fontId="27" fillId="10" borderId="94" xfId="2" applyFont="1" applyFill="1" applyBorder="1" applyAlignment="1">
      <alignment horizontal="right" vertical="center"/>
    </xf>
    <xf numFmtId="0" fontId="35" fillId="10" borderId="84" xfId="0" applyFont="1" applyFill="1" applyBorder="1" applyAlignment="1">
      <alignment vertical="center" wrapText="1"/>
    </xf>
    <xf numFmtId="3" fontId="27" fillId="5" borderId="101" xfId="0" applyNumberFormat="1" applyFont="1" applyFill="1" applyBorder="1" applyAlignment="1">
      <alignment horizontal="center" vertical="center"/>
    </xf>
    <xf numFmtId="3" fontId="27" fillId="5" borderId="103" xfId="0" applyNumberFormat="1" applyFont="1" applyFill="1" applyBorder="1" applyAlignment="1">
      <alignment horizontal="center" vertical="center"/>
    </xf>
    <xf numFmtId="3" fontId="27" fillId="5" borderId="104" xfId="0" applyNumberFormat="1" applyFont="1" applyFill="1" applyBorder="1" applyAlignment="1">
      <alignment horizontal="center" vertical="center"/>
    </xf>
    <xf numFmtId="3" fontId="27" fillId="5" borderId="105" xfId="0" applyNumberFormat="1" applyFont="1" applyFill="1" applyBorder="1" applyAlignment="1">
      <alignment horizontal="center" vertical="center"/>
    </xf>
    <xf numFmtId="3" fontId="27" fillId="5" borderId="106" xfId="0" applyNumberFormat="1" applyFont="1" applyFill="1" applyBorder="1" applyAlignment="1">
      <alignment horizontal="center" vertical="center"/>
    </xf>
    <xf numFmtId="0" fontId="27" fillId="5" borderId="59" xfId="0" applyFont="1" applyFill="1" applyBorder="1" applyAlignment="1">
      <alignment horizontal="left" vertical="center" indent="1"/>
    </xf>
    <xf numFmtId="9" fontId="27" fillId="9" borderId="60" xfId="2" applyFont="1" applyFill="1" applyBorder="1" applyAlignment="1">
      <alignment horizontal="right" vertical="center"/>
    </xf>
    <xf numFmtId="0" fontId="39" fillId="2" borderId="46" xfId="0" applyFont="1" applyFill="1" applyBorder="1" applyAlignment="1">
      <alignment horizontal="center" vertical="center"/>
    </xf>
    <xf numFmtId="0" fontId="26" fillId="2" borderId="47" xfId="0" applyFont="1" applyFill="1" applyBorder="1" applyAlignment="1">
      <alignment horizontal="center" vertical="center"/>
    </xf>
    <xf numFmtId="0" fontId="27" fillId="2" borderId="47" xfId="0" applyFont="1" applyFill="1" applyBorder="1" applyAlignment="1">
      <alignment horizontal="center" vertical="center"/>
    </xf>
    <xf numFmtId="0" fontId="26" fillId="2" borderId="48" xfId="0" applyFont="1" applyFill="1" applyBorder="1" applyAlignment="1">
      <alignment horizontal="center" vertical="center"/>
    </xf>
    <xf numFmtId="2" fontId="27" fillId="5" borderId="76" xfId="0" applyNumberFormat="1" applyFont="1" applyFill="1" applyBorder="1" applyAlignment="1">
      <alignment horizontal="center" vertical="center"/>
    </xf>
    <xf numFmtId="2" fontId="27" fillId="9" borderId="34" xfId="0" applyNumberFormat="1" applyFont="1" applyFill="1" applyBorder="1" applyAlignment="1">
      <alignment horizontal="center" vertical="center"/>
    </xf>
    <xf numFmtId="2" fontId="27" fillId="5" borderId="31" xfId="0" applyNumberFormat="1" applyFont="1" applyFill="1" applyBorder="1" applyAlignment="1">
      <alignment horizontal="center" vertical="center"/>
    </xf>
    <xf numFmtId="2" fontId="27" fillId="5" borderId="75" xfId="0" applyNumberFormat="1" applyFont="1" applyFill="1" applyBorder="1" applyAlignment="1">
      <alignment horizontal="center" vertical="center"/>
    </xf>
    <xf numFmtId="2" fontId="27" fillId="5" borderId="30" xfId="0" applyNumberFormat="1" applyFont="1" applyFill="1" applyBorder="1" applyAlignment="1">
      <alignment horizontal="center" vertical="center"/>
    </xf>
    <xf numFmtId="2" fontId="27" fillId="5" borderId="107" xfId="0" applyNumberFormat="1" applyFont="1" applyFill="1" applyBorder="1" applyAlignment="1">
      <alignment horizontal="center" vertical="center"/>
    </xf>
    <xf numFmtId="0" fontId="27" fillId="5" borderId="78" xfId="0" applyFont="1" applyFill="1" applyBorder="1" applyAlignment="1">
      <alignment horizontal="left" vertical="center" indent="1"/>
    </xf>
    <xf numFmtId="0" fontId="27" fillId="5" borderId="94" xfId="0" applyFont="1" applyFill="1" applyBorder="1" applyAlignment="1">
      <alignment horizontal="center" vertical="center"/>
    </xf>
    <xf numFmtId="0" fontId="27" fillId="5" borderId="80" xfId="0" applyFont="1" applyFill="1" applyBorder="1" applyAlignment="1">
      <alignment horizontal="center" vertical="center"/>
    </xf>
    <xf numFmtId="9" fontId="27" fillId="5" borderId="79" xfId="0" applyNumberFormat="1" applyFont="1" applyFill="1" applyBorder="1" applyAlignment="1">
      <alignment horizontal="right" vertical="center"/>
    </xf>
    <xf numFmtId="0" fontId="33" fillId="11" borderId="2" xfId="0" applyFont="1" applyFill="1" applyBorder="1" applyAlignment="1">
      <alignment horizontal="left" vertical="center"/>
    </xf>
    <xf numFmtId="0" fontId="26" fillId="11" borderId="16" xfId="0" applyFont="1" applyFill="1" applyBorder="1" applyAlignment="1">
      <alignment horizontal="center" vertical="center"/>
    </xf>
    <xf numFmtId="0" fontId="26" fillId="11" borderId="5" xfId="0" applyFont="1" applyFill="1" applyBorder="1" applyAlignment="1">
      <alignment horizontal="center" vertical="center"/>
    </xf>
    <xf numFmtId="0" fontId="36" fillId="6" borderId="2" xfId="0" applyFont="1" applyFill="1" applyBorder="1" applyAlignment="1">
      <alignment horizontal="left" vertical="center"/>
    </xf>
    <xf numFmtId="3" fontId="27" fillId="6" borderId="16" xfId="0" applyNumberFormat="1" applyFont="1" applyFill="1" applyBorder="1" applyAlignment="1">
      <alignment horizontal="center" vertical="center"/>
    </xf>
    <xf numFmtId="3" fontId="27" fillId="6" borderId="72" xfId="0" applyNumberFormat="1" applyFont="1" applyFill="1" applyBorder="1" applyAlignment="1">
      <alignment horizontal="center" vertical="center"/>
    </xf>
    <xf numFmtId="3" fontId="27" fillId="9" borderId="7" xfId="0" applyNumberFormat="1" applyFont="1" applyFill="1" applyBorder="1" applyAlignment="1">
      <alignment horizontal="center" vertical="center"/>
    </xf>
    <xf numFmtId="3" fontId="27" fillId="6" borderId="108" xfId="0" applyNumberFormat="1" applyFont="1" applyFill="1" applyBorder="1" applyAlignment="1">
      <alignment horizontal="center" vertical="center"/>
    </xf>
    <xf numFmtId="3" fontId="27" fillId="6" borderId="96" xfId="0" applyNumberFormat="1" applyFont="1" applyFill="1" applyBorder="1" applyAlignment="1">
      <alignment horizontal="center" vertical="center"/>
    </xf>
    <xf numFmtId="3" fontId="27" fillId="6" borderId="97" xfId="0" applyNumberFormat="1" applyFont="1" applyFill="1" applyBorder="1" applyAlignment="1">
      <alignment horizontal="center" vertical="center"/>
    </xf>
    <xf numFmtId="0" fontId="27" fillId="6" borderId="35" xfId="0" applyFont="1" applyFill="1" applyBorder="1" applyAlignment="1">
      <alignment horizontal="left" vertical="center" indent="1"/>
    </xf>
    <xf numFmtId="3" fontId="27" fillId="6" borderId="36" xfId="0" applyNumberFormat="1" applyFont="1" applyFill="1" applyBorder="1" applyAlignment="1">
      <alignment horizontal="center" vertical="center"/>
    </xf>
    <xf numFmtId="3" fontId="27" fillId="6" borderId="59" xfId="0" applyNumberFormat="1" applyFont="1" applyFill="1" applyBorder="1" applyAlignment="1">
      <alignment horizontal="center" vertical="center"/>
    </xf>
    <xf numFmtId="9" fontId="27" fillId="6" borderId="61" xfId="2" applyFont="1" applyFill="1" applyBorder="1" applyAlignment="1">
      <alignment horizontal="right" vertical="center"/>
    </xf>
    <xf numFmtId="9" fontId="27" fillId="6" borderId="36" xfId="2" applyFont="1" applyFill="1" applyBorder="1" applyAlignment="1">
      <alignment horizontal="right" vertical="center"/>
    </xf>
    <xf numFmtId="9" fontId="27" fillId="6" borderId="62" xfId="2" applyFont="1" applyFill="1" applyBorder="1" applyAlignment="1">
      <alignment horizontal="right" vertical="center"/>
    </xf>
    <xf numFmtId="0" fontId="36" fillId="6" borderId="100" xfId="0" applyFont="1" applyFill="1" applyBorder="1" applyAlignment="1">
      <alignment horizontal="left" vertical="center"/>
    </xf>
    <xf numFmtId="3" fontId="27" fillId="6" borderId="104" xfId="0" applyNumberFormat="1" applyFont="1" applyFill="1" applyBorder="1" applyAlignment="1">
      <alignment horizontal="center" vertical="center"/>
    </xf>
    <xf numFmtId="165" fontId="27" fillId="6" borderId="101" xfId="0" applyNumberFormat="1" applyFont="1" applyFill="1" applyBorder="1" applyAlignment="1">
      <alignment horizontal="center" vertical="center"/>
    </xf>
    <xf numFmtId="165" fontId="27" fillId="9" borderId="102" xfId="0" applyNumberFormat="1" applyFont="1" applyFill="1" applyBorder="1" applyAlignment="1">
      <alignment horizontal="center" vertical="center"/>
    </xf>
    <xf numFmtId="165" fontId="27" fillId="6" borderId="103" xfId="0" applyNumberFormat="1" applyFont="1" applyFill="1" applyBorder="1" applyAlignment="1">
      <alignment horizontal="center" vertical="center"/>
    </xf>
    <xf numFmtId="165" fontId="27" fillId="6" borderId="104" xfId="0" applyNumberFormat="1" applyFont="1" applyFill="1" applyBorder="1" applyAlignment="1">
      <alignment horizontal="center" vertical="center"/>
    </xf>
    <xf numFmtId="165" fontId="27" fillId="6" borderId="105" xfId="0" applyNumberFormat="1" applyFont="1" applyFill="1" applyBorder="1" applyAlignment="1">
      <alignment horizontal="center" vertical="center"/>
    </xf>
    <xf numFmtId="0" fontId="41" fillId="0" borderId="0" xfId="0" applyFont="1" applyFill="1" applyAlignment="1">
      <alignment vertical="center"/>
    </xf>
    <xf numFmtId="0" fontId="27" fillId="6" borderId="78" xfId="0" applyFont="1" applyFill="1" applyBorder="1" applyAlignment="1">
      <alignment horizontal="left" vertical="center" indent="1"/>
    </xf>
    <xf numFmtId="3" fontId="27" fillId="6" borderId="79" xfId="0" applyNumberFormat="1" applyFont="1" applyFill="1" applyBorder="1" applyAlignment="1">
      <alignment horizontal="center" vertical="center"/>
    </xf>
    <xf numFmtId="0" fontId="27" fillId="6" borderId="80" xfId="0" applyFont="1" applyFill="1" applyBorder="1" applyAlignment="1">
      <alignment horizontal="center" vertical="center"/>
    </xf>
    <xf numFmtId="0" fontId="40" fillId="9" borderId="81" xfId="2" applyNumberFormat="1" applyFont="1" applyFill="1" applyBorder="1" applyAlignment="1">
      <alignment horizontal="right" vertical="center"/>
    </xf>
    <xf numFmtId="9" fontId="40" fillId="6" borderId="93" xfId="2" applyFont="1" applyFill="1" applyBorder="1" applyAlignment="1">
      <alignment horizontal="right" vertical="center"/>
    </xf>
    <xf numFmtId="9" fontId="40" fillId="6" borderId="79" xfId="2" applyFont="1" applyFill="1" applyBorder="1" applyAlignment="1">
      <alignment horizontal="right" vertical="center"/>
    </xf>
    <xf numFmtId="9" fontId="40" fillId="6" borderId="82" xfId="2" applyFont="1" applyFill="1" applyBorder="1" applyAlignment="1">
      <alignment horizontal="right" vertical="center"/>
    </xf>
    <xf numFmtId="0" fontId="41" fillId="5" borderId="0" xfId="0" applyFont="1" applyFill="1" applyBorder="1" applyAlignment="1">
      <alignment vertical="center"/>
    </xf>
    <xf numFmtId="3" fontId="27" fillId="0" borderId="112" xfId="0" applyNumberFormat="1" applyFont="1" applyFill="1" applyBorder="1" applyAlignment="1">
      <alignment horizontal="center" vertical="center"/>
    </xf>
    <xf numFmtId="3" fontId="27" fillId="9" borderId="113" xfId="0" applyNumberFormat="1" applyFont="1" applyFill="1" applyBorder="1" applyAlignment="1">
      <alignment horizontal="center" vertical="center"/>
    </xf>
    <xf numFmtId="3" fontId="27" fillId="0" borderId="55" xfId="0" applyNumberFormat="1" applyFont="1" applyFill="1" applyBorder="1" applyAlignment="1">
      <alignment horizontal="center" vertical="center"/>
    </xf>
    <xf numFmtId="3" fontId="27" fillId="0" borderId="47" xfId="0" applyNumberFormat="1" applyFont="1" applyFill="1" applyBorder="1" applyAlignment="1">
      <alignment horizontal="center" vertical="center"/>
    </xf>
    <xf numFmtId="3" fontId="27" fillId="0" borderId="54" xfId="0" applyNumberFormat="1" applyFont="1" applyFill="1" applyBorder="1" applyAlignment="1">
      <alignment horizontal="center" vertical="center"/>
    </xf>
    <xf numFmtId="3" fontId="27" fillId="0" borderId="114" xfId="0" applyNumberFormat="1" applyFont="1" applyFill="1" applyBorder="1" applyAlignment="1">
      <alignment horizontal="center" vertical="center"/>
    </xf>
    <xf numFmtId="9" fontId="27" fillId="0" borderId="66" xfId="0" applyNumberFormat="1" applyFont="1" applyFill="1" applyBorder="1" applyAlignment="1">
      <alignment horizontal="center" vertical="center"/>
    </xf>
    <xf numFmtId="9" fontId="27" fillId="9" borderId="67" xfId="0" applyNumberFormat="1" applyFont="1" applyFill="1" applyBorder="1" applyAlignment="1">
      <alignment horizontal="center" vertical="center"/>
    </xf>
    <xf numFmtId="9" fontId="27" fillId="0" borderId="68" xfId="0" applyNumberFormat="1" applyFont="1" applyFill="1" applyBorder="1" applyAlignment="1">
      <alignment horizontal="center" vertical="center"/>
    </xf>
    <xf numFmtId="9" fontId="27" fillId="0" borderId="65" xfId="0" applyNumberFormat="1" applyFont="1" applyFill="1" applyBorder="1" applyAlignment="1">
      <alignment horizontal="center" vertical="center"/>
    </xf>
    <xf numFmtId="9" fontId="27" fillId="0" borderId="69" xfId="0" applyNumberFormat="1" applyFont="1" applyFill="1" applyBorder="1" applyAlignment="1">
      <alignment horizontal="center" vertical="center"/>
    </xf>
    <xf numFmtId="0" fontId="26" fillId="11" borderId="46" xfId="0" applyFont="1" applyFill="1" applyBorder="1" applyAlignment="1">
      <alignment horizontal="center" vertical="center"/>
    </xf>
    <xf numFmtId="0" fontId="26" fillId="11" borderId="47" xfId="0" applyFont="1" applyFill="1" applyBorder="1" applyAlignment="1">
      <alignment horizontal="center" vertical="center"/>
    </xf>
    <xf numFmtId="0" fontId="26" fillId="11" borderId="48" xfId="0" applyFont="1" applyFill="1" applyBorder="1" applyAlignment="1">
      <alignment horizontal="center" vertical="center"/>
    </xf>
    <xf numFmtId="0" fontId="27" fillId="6" borderId="11" xfId="0" applyFont="1" applyFill="1" applyBorder="1" applyAlignment="1">
      <alignment horizontal="center" vertical="center"/>
    </xf>
    <xf numFmtId="0" fontId="27" fillId="6" borderId="0" xfId="0" applyFont="1" applyFill="1" applyBorder="1" applyAlignment="1">
      <alignment horizontal="center" vertical="center"/>
    </xf>
    <xf numFmtId="0" fontId="27" fillId="6" borderId="14" xfId="0" applyFont="1" applyFill="1" applyBorder="1" applyAlignment="1">
      <alignment horizontal="center" vertical="center"/>
    </xf>
    <xf numFmtId="0" fontId="27" fillId="0" borderId="35" xfId="0" applyFont="1" applyFill="1" applyBorder="1" applyAlignment="1">
      <alignment horizontal="left" vertical="center"/>
    </xf>
    <xf numFmtId="166" fontId="27" fillId="0" borderId="59" xfId="0" applyNumberFormat="1" applyFont="1" applyFill="1" applyBorder="1" applyAlignment="1">
      <alignment horizontal="center" vertical="center"/>
    </xf>
    <xf numFmtId="166" fontId="27" fillId="0" borderId="62" xfId="0" applyNumberFormat="1" applyFont="1" applyFill="1" applyBorder="1" applyAlignment="1">
      <alignment horizontal="center" vertical="center"/>
    </xf>
    <xf numFmtId="166" fontId="27" fillId="0" borderId="36" xfId="0" applyNumberFormat="1" applyFont="1" applyFill="1" applyBorder="1" applyAlignment="1">
      <alignment horizontal="center" vertical="center"/>
    </xf>
    <xf numFmtId="0" fontId="27" fillId="0" borderId="64" xfId="0" applyFont="1" applyFill="1" applyBorder="1" applyAlignment="1">
      <alignment horizontal="left" vertical="center" indent="1"/>
    </xf>
    <xf numFmtId="2" fontId="27" fillId="0" borderId="85" xfId="0" applyNumberFormat="1" applyFont="1" applyFill="1" applyBorder="1" applyAlignment="1">
      <alignment horizontal="center" vertical="center"/>
    </xf>
    <xf numFmtId="2" fontId="27" fillId="9" borderId="18"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2" fontId="27" fillId="0" borderId="0" xfId="0" applyNumberFormat="1" applyFont="1" applyFill="1" applyBorder="1" applyAlignment="1">
      <alignment horizontal="center" vertical="center"/>
    </xf>
    <xf numFmtId="2" fontId="27" fillId="0" borderId="12" xfId="0" applyNumberFormat="1" applyFont="1" applyFill="1" applyBorder="1" applyAlignment="1">
      <alignment horizontal="center" vertical="center"/>
    </xf>
    <xf numFmtId="2" fontId="27" fillId="0" borderId="14" xfId="0" applyNumberFormat="1" applyFont="1" applyFill="1" applyBorder="1" applyAlignment="1">
      <alignment horizontal="left" vertical="center"/>
    </xf>
    <xf numFmtId="9" fontId="27" fillId="0" borderId="73" xfId="0" applyNumberFormat="1" applyFont="1" applyFill="1" applyBorder="1" applyAlignment="1">
      <alignment horizontal="left" vertical="center"/>
    </xf>
    <xf numFmtId="165" fontId="27" fillId="0" borderId="85" xfId="0" applyNumberFormat="1" applyFont="1" applyFill="1" applyBorder="1" applyAlignment="1">
      <alignment horizontal="center" vertical="center"/>
    </xf>
    <xf numFmtId="165" fontId="27" fillId="9" borderId="18" xfId="0" applyNumberFormat="1" applyFont="1" applyFill="1" applyBorder="1" applyAlignment="1">
      <alignment horizontal="center" vertical="center"/>
    </xf>
    <xf numFmtId="165" fontId="27" fillId="0" borderId="13" xfId="0" applyNumberFormat="1" applyFont="1" applyFill="1" applyBorder="1" applyAlignment="1">
      <alignment horizontal="center" vertical="center"/>
    </xf>
    <xf numFmtId="165" fontId="27" fillId="0" borderId="0" xfId="0" applyNumberFormat="1" applyFont="1" applyFill="1" applyBorder="1" applyAlignment="1">
      <alignment horizontal="center" vertical="center"/>
    </xf>
    <xf numFmtId="165" fontId="27" fillId="0" borderId="12" xfId="0" applyNumberFormat="1" applyFont="1" applyFill="1" applyBorder="1" applyAlignment="1">
      <alignment horizontal="center" vertical="center"/>
    </xf>
    <xf numFmtId="0" fontId="27" fillId="0" borderId="36" xfId="0" applyFont="1" applyBorder="1" applyAlignment="1">
      <alignment horizontal="center" vertical="center"/>
    </xf>
    <xf numFmtId="0" fontId="27" fillId="0" borderId="65" xfId="0" applyFont="1" applyFill="1" applyBorder="1" applyAlignment="1">
      <alignment horizontal="center" vertical="center"/>
    </xf>
    <xf numFmtId="0" fontId="27" fillId="0" borderId="85" xfId="0" applyFont="1" applyFill="1" applyBorder="1" applyAlignment="1">
      <alignment horizontal="center" vertical="center"/>
    </xf>
    <xf numFmtId="0" fontId="27" fillId="9" borderId="18" xfId="0" applyFont="1" applyFill="1" applyBorder="1" applyAlignment="1">
      <alignment horizontal="center" vertical="center"/>
    </xf>
    <xf numFmtId="0" fontId="27" fillId="0" borderId="13"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12" xfId="0" applyFont="1" applyFill="1" applyBorder="1" applyAlignment="1">
      <alignment horizontal="center" vertical="center"/>
    </xf>
    <xf numFmtId="0" fontId="27" fillId="0" borderId="115" xfId="0" applyFont="1" applyFill="1" applyBorder="1" applyAlignment="1">
      <alignment horizontal="center" vertical="center"/>
    </xf>
    <xf numFmtId="0" fontId="27" fillId="0" borderId="14" xfId="0" applyFont="1" applyFill="1" applyBorder="1" applyAlignment="1">
      <alignment horizontal="left" vertical="center"/>
    </xf>
    <xf numFmtId="0" fontId="27" fillId="6" borderId="11" xfId="0" applyFont="1" applyFill="1" applyBorder="1" applyAlignment="1">
      <alignment horizontal="left" vertical="center"/>
    </xf>
    <xf numFmtId="0" fontId="27" fillId="6" borderId="14" xfId="0" applyFont="1" applyFill="1" applyBorder="1" applyAlignment="1">
      <alignment horizontal="left" vertical="center"/>
    </xf>
    <xf numFmtId="0" fontId="27" fillId="0" borderId="11" xfId="0" applyFont="1" applyFill="1" applyBorder="1" applyAlignment="1">
      <alignment horizontal="left" vertical="center" indent="3"/>
    </xf>
    <xf numFmtId="3" fontId="27" fillId="0" borderId="0" xfId="0" applyNumberFormat="1" applyFont="1" applyFill="1" applyBorder="1" applyAlignment="1">
      <alignment horizontal="center" vertical="center"/>
    </xf>
    <xf numFmtId="3" fontId="27" fillId="0" borderId="12" xfId="0" applyNumberFormat="1" applyFont="1" applyFill="1" applyBorder="1" applyAlignment="1">
      <alignment horizontal="center" vertical="center"/>
    </xf>
    <xf numFmtId="3" fontId="27" fillId="0" borderId="14" xfId="0" applyNumberFormat="1" applyFont="1" applyFill="1" applyBorder="1" applyAlignment="1">
      <alignment horizontal="left" vertical="center"/>
    </xf>
    <xf numFmtId="0" fontId="27" fillId="0" borderId="116" xfId="0" applyFont="1" applyFill="1" applyBorder="1" applyAlignment="1">
      <alignment horizontal="left" vertical="center" indent="3"/>
    </xf>
    <xf numFmtId="0" fontId="27" fillId="0" borderId="117" xfId="0" applyFont="1" applyFill="1" applyBorder="1" applyAlignment="1">
      <alignment horizontal="center" vertical="center"/>
    </xf>
    <xf numFmtId="3" fontId="27" fillId="0" borderId="117" xfId="0" applyNumberFormat="1" applyFont="1" applyFill="1" applyBorder="1" applyAlignment="1">
      <alignment horizontal="center" vertical="center"/>
    </xf>
    <xf numFmtId="3" fontId="27" fillId="0" borderId="90" xfId="0" applyNumberFormat="1" applyFont="1" applyFill="1" applyBorder="1" applyAlignment="1">
      <alignment horizontal="center" vertical="center"/>
    </xf>
    <xf numFmtId="3" fontId="27" fillId="0" borderId="92" xfId="0" applyNumberFormat="1" applyFont="1" applyFill="1" applyBorder="1" applyAlignment="1">
      <alignment horizontal="center" vertical="center"/>
    </xf>
    <xf numFmtId="3" fontId="27" fillId="0" borderId="118" xfId="0" applyNumberFormat="1" applyFont="1" applyFill="1" applyBorder="1" applyAlignment="1">
      <alignment horizontal="left" vertical="center"/>
    </xf>
    <xf numFmtId="0" fontId="27" fillId="0" borderId="44" xfId="0" applyFont="1" applyFill="1" applyBorder="1" applyAlignment="1">
      <alignment horizontal="left" vertical="center" indent="4"/>
    </xf>
    <xf numFmtId="0" fontId="27" fillId="0" borderId="1" xfId="0" applyFont="1" applyFill="1" applyBorder="1" applyAlignment="1">
      <alignment horizontal="center" vertical="center"/>
    </xf>
    <xf numFmtId="9" fontId="27" fillId="0" borderId="1" xfId="0" applyNumberFormat="1" applyFont="1" applyFill="1" applyBorder="1" applyAlignment="1">
      <alignment horizontal="center" vertical="center"/>
    </xf>
    <xf numFmtId="9" fontId="27" fillId="0" borderId="51" xfId="0" applyNumberFormat="1" applyFont="1" applyFill="1" applyBorder="1" applyAlignment="1">
      <alignment horizontal="center" vertical="center"/>
    </xf>
    <xf numFmtId="9" fontId="27" fillId="0" borderId="45" xfId="0" applyNumberFormat="1" applyFont="1" applyFill="1" applyBorder="1" applyAlignment="1">
      <alignment horizontal="left" vertical="center"/>
    </xf>
    <xf numFmtId="0" fontId="27" fillId="12" borderId="2" xfId="0" applyFont="1" applyFill="1" applyBorder="1" applyAlignment="1">
      <alignment horizontal="left" vertical="center"/>
    </xf>
    <xf numFmtId="0" fontId="27" fillId="12" borderId="16" xfId="0" applyFont="1" applyFill="1" applyBorder="1" applyAlignment="1">
      <alignment horizontal="center" vertical="center"/>
    </xf>
    <xf numFmtId="0" fontId="27" fillId="12" borderId="5" xfId="0" applyFont="1" applyFill="1" applyBorder="1" applyAlignment="1">
      <alignment horizontal="left" vertical="center"/>
    </xf>
    <xf numFmtId="166" fontId="27" fillId="0" borderId="37" xfId="0" applyNumberFormat="1" applyFont="1" applyFill="1" applyBorder="1" applyAlignment="1">
      <alignment horizontal="left" vertical="center"/>
    </xf>
    <xf numFmtId="0" fontId="27" fillId="0" borderId="11" xfId="0" applyFont="1" applyFill="1" applyBorder="1" applyAlignment="1">
      <alignment horizontal="left" vertical="center"/>
    </xf>
    <xf numFmtId="0" fontId="27" fillId="0" borderId="35" xfId="0" applyFont="1" applyFill="1" applyBorder="1" applyAlignment="1">
      <alignment horizontal="left" vertical="center" indent="1"/>
    </xf>
    <xf numFmtId="0" fontId="27" fillId="0" borderId="36" xfId="0" applyFont="1" applyFill="1" applyBorder="1" applyAlignment="1">
      <alignment horizontal="center" vertical="center"/>
    </xf>
    <xf numFmtId="0" fontId="27" fillId="0" borderId="59" xfId="0" applyFont="1" applyFill="1" applyBorder="1" applyAlignment="1">
      <alignment horizontal="center" vertical="center"/>
    </xf>
    <xf numFmtId="0" fontId="27" fillId="0" borderId="62" xfId="0" applyFont="1" applyFill="1" applyBorder="1" applyAlignment="1">
      <alignment horizontal="center" vertical="center"/>
    </xf>
    <xf numFmtId="0" fontId="27" fillId="0" borderId="63" xfId="0" applyFont="1" applyFill="1" applyBorder="1" applyAlignment="1">
      <alignment horizontal="center" vertical="center"/>
    </xf>
    <xf numFmtId="0" fontId="27" fillId="0" borderId="37" xfId="0" applyFont="1" applyFill="1" applyBorder="1" applyAlignment="1">
      <alignment horizontal="left" vertical="center"/>
    </xf>
    <xf numFmtId="0" fontId="27" fillId="12" borderId="11" xfId="0" applyFont="1" applyFill="1" applyBorder="1" applyAlignment="1">
      <alignment horizontal="center" vertical="center"/>
    </xf>
    <xf numFmtId="0" fontId="27" fillId="12" borderId="0" xfId="0" applyFont="1" applyFill="1" applyBorder="1" applyAlignment="1">
      <alignment horizontal="center" vertical="center"/>
    </xf>
    <xf numFmtId="0" fontId="27" fillId="12" borderId="14" xfId="0" applyFont="1" applyFill="1" applyBorder="1" applyAlignment="1">
      <alignment horizontal="left" vertical="center"/>
    </xf>
    <xf numFmtId="165" fontId="27" fillId="0" borderId="14" xfId="0" applyNumberFormat="1" applyFont="1" applyFill="1" applyBorder="1" applyAlignment="1">
      <alignment horizontal="left" vertical="center"/>
    </xf>
    <xf numFmtId="164" fontId="27" fillId="5" borderId="0" xfId="0" applyNumberFormat="1" applyFont="1" applyFill="1" applyBorder="1" applyAlignment="1">
      <alignment vertical="center"/>
    </xf>
    <xf numFmtId="0" fontId="27" fillId="12" borderId="11" xfId="0" applyFont="1" applyFill="1" applyBorder="1" applyAlignment="1">
      <alignment horizontal="left" vertical="center"/>
    </xf>
    <xf numFmtId="0" fontId="27" fillId="13" borderId="2" xfId="0" applyFont="1" applyFill="1" applyBorder="1" applyAlignment="1">
      <alignment horizontal="left" vertical="center"/>
    </xf>
    <xf numFmtId="0" fontId="27" fillId="13" borderId="16" xfId="0" applyFont="1" applyFill="1" applyBorder="1" applyAlignment="1">
      <alignment horizontal="center" vertical="center"/>
    </xf>
    <xf numFmtId="0" fontId="27" fillId="13" borderId="5" xfId="0" applyFont="1" applyFill="1" applyBorder="1" applyAlignment="1">
      <alignment horizontal="left" vertical="center"/>
    </xf>
    <xf numFmtId="0" fontId="27" fillId="13" borderId="11" xfId="0" applyFont="1" applyFill="1" applyBorder="1" applyAlignment="1">
      <alignment horizontal="center" vertical="center"/>
    </xf>
    <xf numFmtId="0" fontId="27" fillId="13" borderId="0" xfId="0" applyFont="1" applyFill="1" applyBorder="1" applyAlignment="1">
      <alignment horizontal="center" vertical="center"/>
    </xf>
    <xf numFmtId="0" fontId="27" fillId="13" borderId="14" xfId="0" applyFont="1" applyFill="1" applyBorder="1" applyAlignment="1">
      <alignment horizontal="left" vertical="center"/>
    </xf>
    <xf numFmtId="1" fontId="27" fillId="5" borderId="0" xfId="0" applyNumberFormat="1" applyFont="1" applyFill="1" applyBorder="1" applyAlignment="1">
      <alignment vertical="center"/>
    </xf>
    <xf numFmtId="2" fontId="27" fillId="5" borderId="0" xfId="0" applyNumberFormat="1" applyFont="1" applyFill="1" applyBorder="1" applyAlignment="1">
      <alignment vertical="center"/>
    </xf>
    <xf numFmtId="0" fontId="27" fillId="5" borderId="0" xfId="0" applyFont="1" applyFill="1" applyBorder="1" applyAlignment="1">
      <alignment horizontal="right" vertical="center"/>
    </xf>
    <xf numFmtId="1" fontId="27" fillId="5" borderId="85" xfId="0" applyNumberFormat="1" applyFont="1" applyFill="1" applyBorder="1" applyAlignment="1">
      <alignment horizontal="center" vertical="center"/>
    </xf>
    <xf numFmtId="1" fontId="27" fillId="9" borderId="18" xfId="0" applyNumberFormat="1" applyFont="1" applyFill="1" applyBorder="1" applyAlignment="1">
      <alignment horizontal="center" vertical="center"/>
    </xf>
    <xf numFmtId="1" fontId="27" fillId="5" borderId="13" xfId="0" applyNumberFormat="1" applyFont="1" applyFill="1" applyBorder="1" applyAlignment="1">
      <alignment horizontal="center" vertical="center"/>
    </xf>
    <xf numFmtId="1" fontId="27" fillId="5" borderId="0" xfId="0" applyNumberFormat="1" applyFont="1" applyFill="1" applyBorder="1" applyAlignment="1">
      <alignment horizontal="center" vertical="center"/>
    </xf>
    <xf numFmtId="1" fontId="27" fillId="5" borderId="12" xfId="0" applyNumberFormat="1" applyFont="1" applyFill="1" applyBorder="1" applyAlignment="1">
      <alignment horizontal="center" vertical="center"/>
    </xf>
    <xf numFmtId="1" fontId="27" fillId="5" borderId="115" xfId="0" applyNumberFormat="1" applyFont="1" applyFill="1" applyBorder="1" applyAlignment="1">
      <alignment horizontal="center" vertical="center"/>
    </xf>
    <xf numFmtId="1" fontId="27" fillId="5" borderId="14" xfId="0" applyNumberFormat="1" applyFont="1" applyFill="1" applyBorder="1" applyAlignment="1">
      <alignment horizontal="left" vertical="center"/>
    </xf>
    <xf numFmtId="9" fontId="27" fillId="5" borderId="0" xfId="0" applyNumberFormat="1" applyFont="1" applyFill="1" applyBorder="1" applyAlignment="1">
      <alignment vertical="center"/>
    </xf>
    <xf numFmtId="9" fontId="27" fillId="5" borderId="66" xfId="0" applyNumberFormat="1" applyFont="1" applyFill="1" applyBorder="1" applyAlignment="1">
      <alignment horizontal="center" vertical="center"/>
    </xf>
    <xf numFmtId="9" fontId="27" fillId="5" borderId="68" xfId="0" applyNumberFormat="1" applyFont="1" applyFill="1" applyBorder="1" applyAlignment="1">
      <alignment horizontal="center" vertical="center"/>
    </xf>
    <xf numFmtId="9" fontId="27" fillId="5" borderId="65" xfId="0" applyNumberFormat="1" applyFont="1" applyFill="1" applyBorder="1" applyAlignment="1">
      <alignment horizontal="center" vertical="center"/>
    </xf>
    <xf numFmtId="9" fontId="27" fillId="5" borderId="69" xfId="0" applyNumberFormat="1" applyFont="1" applyFill="1" applyBorder="1" applyAlignment="1">
      <alignment horizontal="center" vertical="center"/>
    </xf>
    <xf numFmtId="9" fontId="27" fillId="5" borderId="73" xfId="0" applyNumberFormat="1" applyFont="1" applyFill="1" applyBorder="1" applyAlignment="1">
      <alignment horizontal="left" vertical="center"/>
    </xf>
    <xf numFmtId="0" fontId="27" fillId="5" borderId="58" xfId="0" applyFont="1" applyFill="1" applyBorder="1" applyAlignment="1">
      <alignment vertical="center"/>
    </xf>
    <xf numFmtId="2" fontId="27" fillId="5" borderId="58" xfId="0" applyNumberFormat="1" applyFont="1" applyFill="1" applyBorder="1" applyAlignment="1">
      <alignment vertical="center"/>
    </xf>
    <xf numFmtId="0" fontId="27" fillId="5" borderId="58" xfId="0" applyFont="1" applyFill="1" applyBorder="1" applyAlignment="1">
      <alignment horizontal="right" vertical="center"/>
    </xf>
    <xf numFmtId="165" fontId="27" fillId="5" borderId="85" xfId="0" applyNumberFormat="1" applyFont="1" applyFill="1" applyBorder="1" applyAlignment="1">
      <alignment horizontal="center" vertical="center"/>
    </xf>
    <xf numFmtId="165" fontId="27" fillId="5" borderId="13" xfId="0" applyNumberFormat="1" applyFont="1" applyFill="1" applyBorder="1" applyAlignment="1">
      <alignment horizontal="center" vertical="center"/>
    </xf>
    <xf numFmtId="165" fontId="27" fillId="5" borderId="0" xfId="0" applyNumberFormat="1" applyFont="1" applyFill="1" applyBorder="1" applyAlignment="1">
      <alignment horizontal="center" vertical="center"/>
    </xf>
    <xf numFmtId="165" fontId="27" fillId="5" borderId="12" xfId="0" applyNumberFormat="1" applyFont="1" applyFill="1" applyBorder="1" applyAlignment="1">
      <alignment horizontal="center" vertical="center"/>
    </xf>
    <xf numFmtId="165" fontId="27" fillId="5" borderId="14" xfId="0" applyNumberFormat="1" applyFont="1" applyFill="1" applyBorder="1" applyAlignment="1">
      <alignment horizontal="left" vertical="center"/>
    </xf>
    <xf numFmtId="9" fontId="27" fillId="5" borderId="84" xfId="0" applyNumberFormat="1" applyFont="1" applyFill="1" applyBorder="1" applyAlignment="1">
      <alignment horizontal="left" vertical="center"/>
    </xf>
    <xf numFmtId="0" fontId="42" fillId="14" borderId="2" xfId="0" applyFont="1" applyFill="1" applyBorder="1" applyAlignment="1">
      <alignment horizontal="left" vertical="center"/>
    </xf>
    <xf numFmtId="0" fontId="27" fillId="14" borderId="16" xfId="0" applyFont="1" applyFill="1" applyBorder="1" applyAlignment="1">
      <alignment horizontal="center" vertical="center"/>
    </xf>
    <xf numFmtId="0" fontId="27" fillId="14" borderId="5" xfId="0" applyFont="1" applyFill="1" applyBorder="1" applyAlignment="1">
      <alignment horizontal="center" vertical="center"/>
    </xf>
    <xf numFmtId="0" fontId="27" fillId="9" borderId="107" xfId="0" applyFont="1" applyFill="1" applyBorder="1" applyAlignment="1">
      <alignment horizontal="center" vertical="center"/>
    </xf>
    <xf numFmtId="3" fontId="27" fillId="9" borderId="85" xfId="0" applyNumberFormat="1" applyFont="1" applyFill="1" applyBorder="1" applyAlignment="1">
      <alignment horizontal="center" vertical="center"/>
    </xf>
    <xf numFmtId="3" fontId="27" fillId="9" borderId="18" xfId="0" applyNumberFormat="1" applyFont="1" applyFill="1" applyBorder="1" applyAlignment="1">
      <alignment horizontal="center" vertical="center"/>
    </xf>
    <xf numFmtId="3" fontId="27" fillId="9" borderId="13" xfId="0" applyNumberFormat="1" applyFont="1" applyFill="1" applyBorder="1" applyAlignment="1">
      <alignment horizontal="center" vertical="center"/>
    </xf>
    <xf numFmtId="3" fontId="27" fillId="9" borderId="0" xfId="0" applyNumberFormat="1" applyFont="1" applyFill="1" applyBorder="1" applyAlignment="1">
      <alignment horizontal="center" vertical="center"/>
    </xf>
    <xf numFmtId="3" fontId="27" fillId="9" borderId="12" xfId="0" applyNumberFormat="1" applyFont="1" applyFill="1" applyBorder="1" applyAlignment="1">
      <alignment horizontal="center" vertical="center"/>
    </xf>
    <xf numFmtId="3" fontId="27" fillId="9" borderId="120" xfId="0" applyNumberFormat="1" applyFont="1" applyFill="1" applyBorder="1" applyAlignment="1">
      <alignment horizontal="center" vertical="center"/>
    </xf>
    <xf numFmtId="0" fontId="27" fillId="9" borderId="14" xfId="0" applyFont="1" applyFill="1" applyBorder="1" applyAlignment="1">
      <alignment horizontal="left" vertical="center"/>
    </xf>
    <xf numFmtId="0" fontId="27" fillId="9" borderId="64" xfId="0" applyFont="1" applyFill="1" applyBorder="1" applyAlignment="1">
      <alignment horizontal="left" vertical="center" indent="1"/>
    </xf>
    <xf numFmtId="0" fontId="27" fillId="9" borderId="65" xfId="0" applyFont="1" applyFill="1" applyBorder="1" applyAlignment="1">
      <alignment horizontal="center" vertical="center"/>
    </xf>
    <xf numFmtId="0" fontId="27" fillId="9" borderId="66" xfId="0" applyFont="1" applyFill="1" applyBorder="1" applyAlignment="1">
      <alignment horizontal="center" vertical="center"/>
    </xf>
    <xf numFmtId="9" fontId="27" fillId="9" borderId="68" xfId="2" applyFont="1" applyFill="1" applyBorder="1" applyAlignment="1">
      <alignment horizontal="right" vertical="center"/>
    </xf>
    <xf numFmtId="9" fontId="27" fillId="9" borderId="69" xfId="2" applyFont="1" applyFill="1" applyBorder="1" applyAlignment="1">
      <alignment horizontal="right" vertical="center"/>
    </xf>
    <xf numFmtId="9" fontId="27" fillId="9" borderId="70" xfId="2" applyFont="1" applyFill="1" applyBorder="1" applyAlignment="1">
      <alignment horizontal="right" vertical="center"/>
    </xf>
    <xf numFmtId="0" fontId="35" fillId="9" borderId="73" xfId="0" applyFont="1" applyFill="1" applyBorder="1" applyAlignment="1">
      <alignment horizontal="left" vertical="center" wrapText="1"/>
    </xf>
    <xf numFmtId="0" fontId="36" fillId="9" borderId="35" xfId="0" applyFont="1" applyFill="1" applyBorder="1" applyAlignment="1">
      <alignment horizontal="left" vertical="center" wrapText="1"/>
    </xf>
    <xf numFmtId="0" fontId="27" fillId="9" borderId="36" xfId="0" applyFont="1" applyFill="1" applyBorder="1" applyAlignment="1">
      <alignment horizontal="center" vertical="center"/>
    </xf>
    <xf numFmtId="3" fontId="27" fillId="9" borderId="59" xfId="0" applyNumberFormat="1" applyFont="1" applyFill="1" applyBorder="1" applyAlignment="1">
      <alignment horizontal="center" vertical="center"/>
    </xf>
    <xf numFmtId="3" fontId="27" fillId="9" borderId="61" xfId="0" applyNumberFormat="1" applyFont="1" applyFill="1" applyBorder="1" applyAlignment="1">
      <alignment horizontal="center" vertical="center"/>
    </xf>
    <xf numFmtId="3" fontId="27" fillId="9" borderId="36" xfId="0" applyNumberFormat="1" applyFont="1" applyFill="1" applyBorder="1" applyAlignment="1">
      <alignment horizontal="center" vertical="center"/>
    </xf>
    <xf numFmtId="3" fontId="27" fillId="9" borderId="62" xfId="0" applyNumberFormat="1" applyFont="1" applyFill="1" applyBorder="1" applyAlignment="1">
      <alignment horizontal="center" vertical="center"/>
    </xf>
    <xf numFmtId="3" fontId="27" fillId="9" borderId="87" xfId="0" applyNumberFormat="1" applyFont="1" applyFill="1" applyBorder="1" applyAlignment="1">
      <alignment horizontal="center" vertical="center"/>
    </xf>
    <xf numFmtId="0" fontId="27" fillId="9" borderId="37" xfId="0" applyFont="1" applyFill="1" applyBorder="1" applyAlignment="1">
      <alignment horizontal="left" vertical="center"/>
    </xf>
    <xf numFmtId="0" fontId="27" fillId="0" borderId="0" xfId="0" applyFont="1" applyBorder="1" applyAlignment="1">
      <alignment vertical="center"/>
    </xf>
    <xf numFmtId="0" fontId="27" fillId="0" borderId="0" xfId="0" applyFont="1" applyBorder="1" applyAlignment="1">
      <alignment horizontal="right" vertical="center"/>
    </xf>
    <xf numFmtId="0" fontId="27" fillId="9" borderId="78" xfId="0" applyFont="1" applyFill="1" applyBorder="1" applyAlignment="1">
      <alignment horizontal="left" vertical="center" indent="1"/>
    </xf>
    <xf numFmtId="0" fontId="27" fillId="9" borderId="79" xfId="0" applyFont="1" applyFill="1" applyBorder="1" applyAlignment="1">
      <alignment horizontal="center" vertical="center"/>
    </xf>
    <xf numFmtId="0" fontId="27" fillId="9" borderId="80" xfId="0" applyFont="1" applyFill="1" applyBorder="1" applyAlignment="1">
      <alignment horizontal="center" vertical="center"/>
    </xf>
    <xf numFmtId="9" fontId="27" fillId="9" borderId="93" xfId="2" applyFont="1" applyFill="1" applyBorder="1" applyAlignment="1">
      <alignment horizontal="right" vertical="center"/>
    </xf>
    <xf numFmtId="9" fontId="27" fillId="9" borderId="82" xfId="2" applyFont="1" applyFill="1" applyBorder="1" applyAlignment="1">
      <alignment horizontal="right" vertical="center"/>
    </xf>
    <xf numFmtId="0" fontId="35" fillId="9" borderId="84" xfId="0" applyFont="1" applyFill="1" applyBorder="1" applyAlignment="1">
      <alignment horizontal="left" vertical="center" wrapText="1"/>
    </xf>
    <xf numFmtId="2" fontId="27" fillId="5" borderId="85" xfId="0" applyNumberFormat="1" applyFont="1" applyFill="1" applyBorder="1" applyAlignment="1">
      <alignment horizontal="center" vertical="center"/>
    </xf>
    <xf numFmtId="2" fontId="27" fillId="5" borderId="13" xfId="0" applyNumberFormat="1" applyFont="1" applyFill="1" applyBorder="1" applyAlignment="1">
      <alignment horizontal="center" vertical="center"/>
    </xf>
    <xf numFmtId="2" fontId="27" fillId="5" borderId="0" xfId="0" applyNumberFormat="1" applyFont="1" applyFill="1" applyBorder="1" applyAlignment="1">
      <alignment horizontal="center" vertical="center"/>
    </xf>
    <xf numFmtId="2" fontId="27" fillId="5" borderId="12" xfId="0" applyNumberFormat="1" applyFont="1" applyFill="1" applyBorder="1" applyAlignment="1">
      <alignment horizontal="center" vertical="center"/>
    </xf>
    <xf numFmtId="0" fontId="27" fillId="5" borderId="14" xfId="0" applyFont="1" applyFill="1" applyBorder="1" applyAlignment="1">
      <alignment horizontal="left" vertical="center"/>
    </xf>
    <xf numFmtId="0" fontId="27" fillId="5" borderId="66" xfId="0" applyFont="1" applyFill="1" applyBorder="1" applyAlignment="1">
      <alignment horizontal="center" vertical="center"/>
    </xf>
    <xf numFmtId="9" fontId="27" fillId="0" borderId="68" xfId="2" applyFont="1" applyFill="1" applyBorder="1" applyAlignment="1">
      <alignment horizontal="right" vertical="center"/>
    </xf>
    <xf numFmtId="9" fontId="27" fillId="0" borderId="69" xfId="2" applyFont="1" applyFill="1" applyBorder="1" applyAlignment="1">
      <alignment horizontal="right" vertical="center"/>
    </xf>
    <xf numFmtId="9" fontId="27" fillId="0" borderId="70" xfId="2" applyFont="1" applyFill="1" applyBorder="1" applyAlignment="1">
      <alignment horizontal="right" vertical="center"/>
    </xf>
    <xf numFmtId="0" fontId="35" fillId="5" borderId="73" xfId="0" applyFont="1" applyFill="1" applyBorder="1" applyAlignment="1">
      <alignment horizontal="left" vertical="center" wrapText="1"/>
    </xf>
    <xf numFmtId="2" fontId="27" fillId="5" borderId="59" xfId="0" applyNumberFormat="1" applyFont="1" applyFill="1" applyBorder="1" applyAlignment="1">
      <alignment horizontal="center" vertical="center"/>
    </xf>
    <xf numFmtId="2" fontId="27" fillId="9" borderId="60" xfId="0" applyNumberFormat="1" applyFont="1" applyFill="1" applyBorder="1" applyAlignment="1">
      <alignment horizontal="center" vertical="center"/>
    </xf>
    <xf numFmtId="2" fontId="27" fillId="5" borderId="61" xfId="0" applyNumberFormat="1" applyFont="1" applyFill="1" applyBorder="1" applyAlignment="1">
      <alignment horizontal="center" vertical="center"/>
    </xf>
    <xf numFmtId="2" fontId="27" fillId="5" borderId="36" xfId="0" applyNumberFormat="1" applyFont="1" applyFill="1" applyBorder="1" applyAlignment="1">
      <alignment horizontal="center" vertical="center"/>
    </xf>
    <xf numFmtId="2" fontId="27" fillId="5" borderId="62" xfId="0" applyNumberFormat="1" applyFont="1" applyFill="1" applyBorder="1" applyAlignment="1">
      <alignment horizontal="center" vertical="center"/>
    </xf>
    <xf numFmtId="2" fontId="27" fillId="5" borderId="87" xfId="0" applyNumberFormat="1" applyFont="1" applyFill="1" applyBorder="1" applyAlignment="1">
      <alignment horizontal="center" vertical="center"/>
    </xf>
    <xf numFmtId="0" fontId="41" fillId="5" borderId="37" xfId="0" applyFont="1" applyFill="1" applyBorder="1" applyAlignment="1">
      <alignment horizontal="left" vertical="center"/>
    </xf>
    <xf numFmtId="3" fontId="27" fillId="5" borderId="87" xfId="0" applyNumberFormat="1" applyFont="1" applyFill="1" applyBorder="1" applyAlignment="1">
      <alignment horizontal="center" vertical="center"/>
    </xf>
    <xf numFmtId="0" fontId="27" fillId="5" borderId="37" xfId="0" applyFont="1" applyFill="1" applyBorder="1" applyAlignment="1">
      <alignment horizontal="left" vertical="center" wrapText="1"/>
    </xf>
    <xf numFmtId="166" fontId="27" fillId="5" borderId="59" xfId="0" applyNumberFormat="1" applyFont="1" applyFill="1" applyBorder="1" applyAlignment="1">
      <alignment horizontal="center" vertical="center"/>
    </xf>
    <xf numFmtId="166" fontId="27" fillId="9" borderId="60" xfId="0" applyNumberFormat="1" applyFont="1" applyFill="1" applyBorder="1" applyAlignment="1">
      <alignment horizontal="center" vertical="center"/>
    </xf>
    <xf numFmtId="166" fontId="27" fillId="5" borderId="61" xfId="0" applyNumberFormat="1" applyFont="1" applyFill="1" applyBorder="1" applyAlignment="1">
      <alignment horizontal="center" vertical="center"/>
    </xf>
    <xf numFmtId="166" fontId="27" fillId="5" borderId="36" xfId="0" applyNumberFormat="1" applyFont="1" applyFill="1" applyBorder="1" applyAlignment="1">
      <alignment horizontal="center" vertical="center"/>
    </xf>
    <xf numFmtId="166" fontId="27" fillId="5" borderId="62" xfId="0" applyNumberFormat="1" applyFont="1" applyFill="1" applyBorder="1" applyAlignment="1">
      <alignment horizontal="center" vertical="center"/>
    </xf>
    <xf numFmtId="166" fontId="27" fillId="5" borderId="87" xfId="0" applyNumberFormat="1" applyFont="1" applyFill="1" applyBorder="1" applyAlignment="1">
      <alignment horizontal="center" vertical="center"/>
    </xf>
    <xf numFmtId="0" fontId="27" fillId="5" borderId="79" xfId="0" applyFont="1" applyFill="1" applyBorder="1" applyAlignment="1">
      <alignment horizontal="center" vertical="center"/>
    </xf>
    <xf numFmtId="9" fontId="27" fillId="0" borderId="93" xfId="2" applyFont="1" applyFill="1" applyBorder="1" applyAlignment="1">
      <alignment horizontal="right" vertical="center"/>
    </xf>
    <xf numFmtId="9" fontId="27" fillId="0" borderId="82" xfId="2" applyFont="1" applyFill="1" applyBorder="1" applyAlignment="1">
      <alignment horizontal="right" vertical="center"/>
    </xf>
    <xf numFmtId="9" fontId="27" fillId="0" borderId="83" xfId="2" applyFont="1" applyFill="1" applyBorder="1" applyAlignment="1">
      <alignment horizontal="right" vertical="center"/>
    </xf>
    <xf numFmtId="0" fontId="35" fillId="5" borderId="84" xfId="0" applyFont="1" applyFill="1" applyBorder="1" applyAlignment="1">
      <alignment horizontal="left" vertical="center" wrapText="1"/>
    </xf>
    <xf numFmtId="0" fontId="27" fillId="15" borderId="11" xfId="0" applyFont="1" applyFill="1" applyBorder="1" applyAlignment="1">
      <alignment vertical="center"/>
    </xf>
    <xf numFmtId="0" fontId="27" fillId="15" borderId="0" xfId="0" applyFont="1" applyFill="1" applyBorder="1" applyAlignment="1">
      <alignment vertical="center"/>
    </xf>
    <xf numFmtId="0" fontId="0" fillId="9" borderId="14" xfId="0" applyFill="1" applyBorder="1" applyAlignment="1">
      <alignment horizontal="center" vertical="center" wrapText="1"/>
    </xf>
    <xf numFmtId="0" fontId="42" fillId="16" borderId="2" xfId="0" applyFont="1" applyFill="1" applyBorder="1" applyAlignment="1">
      <alignment horizontal="left" vertical="center"/>
    </xf>
    <xf numFmtId="0" fontId="27" fillId="16" borderId="16" xfId="0" applyFont="1" applyFill="1" applyBorder="1" applyAlignment="1">
      <alignment horizontal="center" vertical="center"/>
    </xf>
    <xf numFmtId="0" fontId="27" fillId="16" borderId="5" xfId="0" applyFont="1" applyFill="1" applyBorder="1" applyAlignment="1">
      <alignment horizontal="center" vertical="center"/>
    </xf>
    <xf numFmtId="0" fontId="0" fillId="7" borderId="29" xfId="0" applyFill="1" applyBorder="1" applyAlignment="1">
      <alignment horizontal="center" vertical="center"/>
    </xf>
    <xf numFmtId="0" fontId="0" fillId="9" borderId="11" xfId="0" applyFill="1" applyBorder="1" applyAlignment="1">
      <alignment vertical="center"/>
    </xf>
    <xf numFmtId="0" fontId="0" fillId="9" borderId="0" xfId="0" applyFill="1" applyBorder="1" applyAlignment="1">
      <alignment vertical="center"/>
    </xf>
    <xf numFmtId="0" fontId="0" fillId="9" borderId="120" xfId="0" applyFill="1" applyBorder="1" applyAlignment="1">
      <alignment horizontal="center" vertical="center"/>
    </xf>
    <xf numFmtId="0" fontId="0" fillId="9" borderId="14" xfId="0" applyFill="1" applyBorder="1" applyAlignment="1">
      <alignment vertical="center" wrapText="1"/>
    </xf>
    <xf numFmtId="0" fontId="0" fillId="15" borderId="120" xfId="0" applyFill="1" applyBorder="1" applyAlignment="1">
      <alignment horizontal="center" vertical="center"/>
    </xf>
    <xf numFmtId="0" fontId="27" fillId="16" borderId="117" xfId="0" applyFont="1" applyFill="1" applyBorder="1" applyAlignment="1">
      <alignment horizontal="center" vertical="center"/>
    </xf>
    <xf numFmtId="3" fontId="27" fillId="16" borderId="88" xfId="0" applyNumberFormat="1" applyFont="1" applyFill="1" applyBorder="1" applyAlignment="1">
      <alignment horizontal="center" vertical="center"/>
    </xf>
    <xf numFmtId="3" fontId="27" fillId="16" borderId="117" xfId="0" applyNumberFormat="1" applyFont="1" applyFill="1" applyBorder="1" applyAlignment="1">
      <alignment horizontal="center" vertical="center"/>
    </xf>
    <xf numFmtId="3" fontId="27" fillId="9" borderId="88" xfId="0" applyNumberFormat="1" applyFont="1" applyFill="1" applyBorder="1" applyAlignment="1">
      <alignment horizontal="center" vertical="center"/>
    </xf>
    <xf numFmtId="3" fontId="27" fillId="16" borderId="89" xfId="0" applyNumberFormat="1" applyFont="1" applyFill="1" applyBorder="1" applyAlignment="1">
      <alignment horizontal="center" vertical="center"/>
    </xf>
    <xf numFmtId="3" fontId="27" fillId="16" borderId="90" xfId="0" applyNumberFormat="1" applyFont="1" applyFill="1" applyBorder="1" applyAlignment="1">
      <alignment horizontal="center" vertical="center"/>
    </xf>
    <xf numFmtId="3" fontId="27" fillId="16" borderId="91" xfId="0" applyNumberFormat="1" applyFont="1" applyFill="1" applyBorder="1" applyAlignment="1">
      <alignment horizontal="center" vertical="center"/>
    </xf>
    <xf numFmtId="0" fontId="27" fillId="16" borderId="118" xfId="0" applyFont="1" applyFill="1" applyBorder="1" applyAlignment="1">
      <alignment horizontal="left" vertical="center"/>
    </xf>
    <xf numFmtId="0" fontId="0" fillId="15" borderId="0" xfId="0" applyFill="1" applyBorder="1" applyAlignment="1">
      <alignment vertical="center"/>
    </xf>
    <xf numFmtId="0" fontId="27" fillId="7" borderId="13"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50" xfId="0" applyFont="1" applyFill="1" applyBorder="1" applyAlignment="1">
      <alignment horizontal="center" vertical="center"/>
    </xf>
    <xf numFmtId="0" fontId="27" fillId="9" borderId="12" xfId="0" applyFont="1" applyFill="1" applyBorder="1" applyAlignment="1">
      <alignment horizontal="center" vertical="center"/>
    </xf>
    <xf numFmtId="0" fontId="27" fillId="9" borderId="56" xfId="0" applyFont="1" applyFill="1" applyBorder="1" applyAlignment="1">
      <alignment horizontal="center" vertical="center"/>
    </xf>
    <xf numFmtId="0" fontId="27" fillId="9" borderId="14" xfId="0" applyFont="1" applyFill="1" applyBorder="1" applyAlignment="1">
      <alignment horizontal="center" vertical="center"/>
    </xf>
    <xf numFmtId="0" fontId="27" fillId="15" borderId="13" xfId="0" applyFont="1" applyFill="1" applyBorder="1" applyAlignment="1">
      <alignment horizontal="center" vertical="center"/>
    </xf>
    <xf numFmtId="0" fontId="27" fillId="15" borderId="12" xfId="0" applyFont="1" applyFill="1" applyBorder="1" applyAlignment="1">
      <alignment horizontal="center" vertical="center"/>
    </xf>
    <xf numFmtId="0" fontId="27" fillId="15" borderId="56" xfId="0" applyFont="1" applyFill="1" applyBorder="1" applyAlignment="1">
      <alignment horizontal="center" vertical="center"/>
    </xf>
    <xf numFmtId="0" fontId="27" fillId="16" borderId="64" xfId="0" applyFont="1" applyFill="1" applyBorder="1" applyAlignment="1">
      <alignment horizontal="left" vertical="center" indent="1"/>
    </xf>
    <xf numFmtId="0" fontId="27" fillId="16" borderId="65" xfId="0" applyFont="1" applyFill="1" applyBorder="1" applyAlignment="1">
      <alignment horizontal="center" vertical="center"/>
    </xf>
    <xf numFmtId="0" fontId="27" fillId="16" borderId="67" xfId="0" applyFont="1" applyFill="1" applyBorder="1" applyAlignment="1">
      <alignment horizontal="center" vertical="center"/>
    </xf>
    <xf numFmtId="9" fontId="27" fillId="16" borderId="68" xfId="2" applyFont="1" applyFill="1" applyBorder="1" applyAlignment="1">
      <alignment horizontal="right" vertical="center"/>
    </xf>
    <xf numFmtId="9" fontId="27" fillId="16" borderId="69" xfId="2" applyFont="1" applyFill="1" applyBorder="1" applyAlignment="1">
      <alignment horizontal="right" vertical="center"/>
    </xf>
    <xf numFmtId="9" fontId="27" fillId="16" borderId="70" xfId="2" applyFont="1" applyFill="1" applyBorder="1" applyAlignment="1">
      <alignment horizontal="right" vertical="center"/>
    </xf>
    <xf numFmtId="0" fontId="35" fillId="16" borderId="73" xfId="0" applyFont="1" applyFill="1" applyBorder="1" applyAlignment="1">
      <alignment horizontal="left" vertical="center" wrapText="1"/>
    </xf>
    <xf numFmtId="0" fontId="27" fillId="5" borderId="100" xfId="0" applyFont="1" applyFill="1" applyBorder="1" applyAlignment="1">
      <alignment vertical="center"/>
    </xf>
    <xf numFmtId="0" fontId="0" fillId="5" borderId="104" xfId="0" applyFill="1" applyBorder="1" applyAlignment="1">
      <alignment vertical="center"/>
    </xf>
    <xf numFmtId="165" fontId="27" fillId="5" borderId="103" xfId="0" applyNumberFormat="1" applyFont="1" applyFill="1" applyBorder="1" applyAlignment="1">
      <alignment horizontal="center" vertical="center"/>
    </xf>
    <xf numFmtId="165" fontId="27" fillId="5" borderId="105" xfId="0" applyNumberFormat="1" applyFont="1" applyFill="1" applyBorder="1" applyAlignment="1">
      <alignment horizontal="center" vertical="center"/>
    </xf>
    <xf numFmtId="9" fontId="27" fillId="5" borderId="121" xfId="0" applyNumberFormat="1" applyFont="1" applyFill="1" applyBorder="1" applyAlignment="1">
      <alignment horizontal="center" vertical="center"/>
    </xf>
    <xf numFmtId="9" fontId="27" fillId="5" borderId="122" xfId="0" applyNumberFormat="1" applyFont="1" applyFill="1" applyBorder="1" applyAlignment="1">
      <alignment horizontal="center" vertical="center"/>
    </xf>
    <xf numFmtId="9" fontId="27" fillId="5" borderId="110" xfId="0" applyNumberFormat="1" applyFont="1" applyFill="1" applyBorder="1" applyAlignment="1">
      <alignment horizontal="center" vertical="center"/>
    </xf>
    <xf numFmtId="3" fontId="27" fillId="16" borderId="60" xfId="0" applyNumberFormat="1" applyFont="1" applyFill="1" applyBorder="1" applyAlignment="1">
      <alignment horizontal="center" vertical="center"/>
    </xf>
    <xf numFmtId="3" fontId="27" fillId="16" borderId="36" xfId="0" applyNumberFormat="1" applyFont="1" applyFill="1" applyBorder="1" applyAlignment="1">
      <alignment horizontal="center" vertical="center"/>
    </xf>
    <xf numFmtId="3" fontId="27" fillId="16" borderId="61" xfId="0" applyNumberFormat="1" applyFont="1" applyFill="1" applyBorder="1" applyAlignment="1">
      <alignment horizontal="center" vertical="center"/>
    </xf>
    <xf numFmtId="3" fontId="27" fillId="16" borderId="62" xfId="0" applyNumberFormat="1" applyFont="1" applyFill="1" applyBorder="1" applyAlignment="1">
      <alignment horizontal="center" vertical="center"/>
    </xf>
    <xf numFmtId="3" fontId="27" fillId="16" borderId="87" xfId="0" applyNumberFormat="1" applyFont="1" applyFill="1" applyBorder="1" applyAlignment="1">
      <alignment horizontal="center" vertical="center"/>
    </xf>
    <xf numFmtId="0" fontId="27" fillId="16" borderId="37" xfId="0" applyFont="1" applyFill="1" applyBorder="1" applyAlignment="1">
      <alignment horizontal="left" vertical="center"/>
    </xf>
    <xf numFmtId="0" fontId="27" fillId="15" borderId="11" xfId="0" quotePrefix="1" applyFont="1" applyFill="1" applyBorder="1" applyAlignment="1">
      <alignment horizontal="left" vertical="center"/>
    </xf>
    <xf numFmtId="165" fontId="27" fillId="7" borderId="13" xfId="0" applyNumberFormat="1" applyFont="1" applyFill="1" applyBorder="1" applyAlignment="1">
      <alignment horizontal="center" vertical="center"/>
    </xf>
    <xf numFmtId="165" fontId="27" fillId="7" borderId="12" xfId="0" applyNumberFormat="1" applyFont="1" applyFill="1" applyBorder="1" applyAlignment="1">
      <alignment horizontal="center" vertical="center"/>
    </xf>
    <xf numFmtId="9" fontId="27" fillId="7" borderId="29" xfId="0" applyNumberFormat="1" applyFont="1" applyFill="1" applyBorder="1" applyAlignment="1">
      <alignment horizontal="center" vertical="center"/>
    </xf>
    <xf numFmtId="165" fontId="27" fillId="9" borderId="12" xfId="0" applyNumberFormat="1" applyFont="1" applyFill="1" applyBorder="1" applyAlignment="1">
      <alignment horizontal="center" vertical="center"/>
    </xf>
    <xf numFmtId="9" fontId="27" fillId="9" borderId="120" xfId="0" applyNumberFormat="1" applyFont="1" applyFill="1" applyBorder="1" applyAlignment="1">
      <alignment horizontal="center" vertical="center"/>
    </xf>
    <xf numFmtId="9" fontId="27" fillId="9" borderId="14" xfId="0" applyNumberFormat="1" applyFont="1" applyFill="1" applyBorder="1" applyAlignment="1">
      <alignment horizontal="center" vertical="center"/>
    </xf>
    <xf numFmtId="165" fontId="27" fillId="9" borderId="13" xfId="0" applyNumberFormat="1" applyFont="1" applyFill="1" applyBorder="1" applyAlignment="1">
      <alignment horizontal="center" vertical="center"/>
    </xf>
    <xf numFmtId="0" fontId="27" fillId="16" borderId="78" xfId="0" applyFont="1" applyFill="1" applyBorder="1" applyAlignment="1">
      <alignment horizontal="left" vertical="center" indent="1"/>
    </xf>
    <xf numFmtId="0" fontId="27" fillId="16" borderId="79" xfId="0" applyFont="1" applyFill="1" applyBorder="1" applyAlignment="1">
      <alignment horizontal="center" vertical="center"/>
    </xf>
    <xf numFmtId="0" fontId="27" fillId="16" borderId="81" xfId="0" applyFont="1" applyFill="1" applyBorder="1" applyAlignment="1">
      <alignment horizontal="center" vertical="center"/>
    </xf>
    <xf numFmtId="9" fontId="27" fillId="16" borderId="93" xfId="2" applyFont="1" applyFill="1" applyBorder="1" applyAlignment="1">
      <alignment horizontal="right" vertical="center"/>
    </xf>
    <xf numFmtId="9" fontId="27" fillId="16" borderId="82" xfId="2" applyFont="1" applyFill="1" applyBorder="1" applyAlignment="1">
      <alignment horizontal="right" vertical="center"/>
    </xf>
    <xf numFmtId="9" fontId="27" fillId="16" borderId="83" xfId="2" applyFont="1" applyFill="1" applyBorder="1" applyAlignment="1">
      <alignment horizontal="right" vertical="center"/>
    </xf>
    <xf numFmtId="0" fontId="35" fillId="16" borderId="84" xfId="0" applyFont="1" applyFill="1" applyBorder="1" applyAlignment="1">
      <alignment horizontal="left" vertical="center" wrapText="1"/>
    </xf>
    <xf numFmtId="165" fontId="27" fillId="5" borderId="18" xfId="0" applyNumberFormat="1" applyFont="1" applyFill="1" applyBorder="1" applyAlignment="1">
      <alignment horizontal="center" vertical="center"/>
    </xf>
    <xf numFmtId="165" fontId="27" fillId="9" borderId="115" xfId="0" applyNumberFormat="1" applyFont="1" applyFill="1" applyBorder="1" applyAlignment="1">
      <alignment horizontal="center" vertical="center"/>
    </xf>
    <xf numFmtId="165" fontId="27" fillId="5" borderId="17" xfId="0" applyNumberFormat="1" applyFont="1" applyFill="1" applyBorder="1" applyAlignment="1">
      <alignment horizontal="center" vertical="center"/>
    </xf>
    <xf numFmtId="0" fontId="27" fillId="5" borderId="19" xfId="0" applyFont="1" applyFill="1" applyBorder="1" applyAlignment="1">
      <alignment horizontal="center" vertical="center"/>
    </xf>
    <xf numFmtId="0" fontId="27" fillId="5" borderId="64" xfId="0" applyFont="1" applyFill="1" applyBorder="1" applyAlignment="1">
      <alignment horizontal="left" vertical="center"/>
    </xf>
    <xf numFmtId="0" fontId="27" fillId="5" borderId="67" xfId="0" applyFont="1" applyFill="1" applyBorder="1" applyAlignment="1">
      <alignment horizontal="center" vertical="center"/>
    </xf>
    <xf numFmtId="9" fontId="27" fillId="9" borderId="86" xfId="0" applyNumberFormat="1" applyFont="1" applyFill="1" applyBorder="1" applyAlignment="1">
      <alignment horizontal="right" vertical="center"/>
    </xf>
    <xf numFmtId="9" fontId="27" fillId="5" borderId="68" xfId="2" applyFont="1" applyFill="1" applyBorder="1" applyAlignment="1">
      <alignment horizontal="right" vertical="center"/>
    </xf>
    <xf numFmtId="9" fontId="27" fillId="5" borderId="69" xfId="2" applyFont="1" applyFill="1" applyBorder="1" applyAlignment="1">
      <alignment horizontal="right" vertical="center"/>
    </xf>
    <xf numFmtId="9" fontId="27" fillId="5" borderId="124" xfId="2" applyFont="1" applyFill="1" applyBorder="1" applyAlignment="1">
      <alignment horizontal="right" vertical="center"/>
    </xf>
    <xf numFmtId="0" fontId="27" fillId="5" borderId="46" xfId="0" applyFont="1" applyFill="1" applyBorder="1" applyAlignment="1">
      <alignment horizontal="left" vertical="center"/>
    </xf>
    <xf numFmtId="0" fontId="27" fillId="5" borderId="47" xfId="0" applyFont="1" applyFill="1" applyBorder="1" applyAlignment="1">
      <alignment horizontal="center" vertical="center"/>
    </xf>
    <xf numFmtId="167" fontId="27" fillId="5" borderId="113" xfId="0" applyNumberFormat="1" applyFont="1" applyFill="1" applyBorder="1" applyAlignment="1">
      <alignment horizontal="center" vertical="center"/>
    </xf>
    <xf numFmtId="167" fontId="27" fillId="5" borderId="47" xfId="0" applyNumberFormat="1" applyFont="1" applyFill="1" applyBorder="1" applyAlignment="1">
      <alignment horizontal="center" vertical="center"/>
    </xf>
    <xf numFmtId="167" fontId="27" fillId="9" borderId="114" xfId="0" applyNumberFormat="1" applyFont="1" applyFill="1" applyBorder="1" applyAlignment="1">
      <alignment horizontal="center" vertical="center"/>
    </xf>
    <xf numFmtId="167" fontId="27" fillId="5" borderId="55" xfId="0" applyNumberFormat="1" applyFont="1" applyFill="1" applyBorder="1" applyAlignment="1">
      <alignment horizontal="center" vertical="center"/>
    </xf>
    <xf numFmtId="167" fontId="27" fillId="5" borderId="54" xfId="0" applyNumberFormat="1" applyFont="1" applyFill="1" applyBorder="1" applyAlignment="1">
      <alignment horizontal="center" vertical="center"/>
    </xf>
    <xf numFmtId="167" fontId="27" fillId="5" borderId="125" xfId="0" applyNumberFormat="1" applyFont="1" applyFill="1" applyBorder="1" applyAlignment="1">
      <alignment horizontal="center" vertical="center"/>
    </xf>
    <xf numFmtId="0" fontId="27" fillId="5" borderId="117" xfId="0" applyFont="1" applyFill="1" applyBorder="1" applyAlignment="1">
      <alignment horizontal="center" vertical="center"/>
    </xf>
    <xf numFmtId="165" fontId="27" fillId="5" borderId="55" xfId="0" applyNumberFormat="1" applyFont="1" applyFill="1" applyBorder="1" applyAlignment="1">
      <alignment horizontal="center" vertical="center"/>
    </xf>
    <xf numFmtId="165" fontId="27" fillId="5" borderId="54" xfId="0" applyNumberFormat="1" applyFont="1" applyFill="1" applyBorder="1" applyAlignment="1">
      <alignment horizontal="center" vertical="center"/>
    </xf>
    <xf numFmtId="9" fontId="27" fillId="5" borderId="127" xfId="0" applyNumberFormat="1" applyFont="1" applyFill="1" applyBorder="1" applyAlignment="1">
      <alignment horizontal="center" vertical="center"/>
    </xf>
    <xf numFmtId="9" fontId="27" fillId="5" borderId="128" xfId="0" applyNumberFormat="1" applyFont="1" applyFill="1" applyBorder="1" applyAlignment="1">
      <alignment horizontal="center" vertical="center"/>
    </xf>
    <xf numFmtId="0" fontId="27" fillId="15" borderId="11" xfId="0" quotePrefix="1" applyFont="1" applyFill="1" applyBorder="1" applyAlignment="1">
      <alignment vertical="center"/>
    </xf>
    <xf numFmtId="165" fontId="27" fillId="7" borderId="61" xfId="0" applyNumberFormat="1" applyFont="1" applyFill="1" applyBorder="1" applyAlignment="1">
      <alignment horizontal="center" vertical="center"/>
    </xf>
    <xf numFmtId="165" fontId="27" fillId="7" borderId="62" xfId="0" applyNumberFormat="1" applyFont="1" applyFill="1" applyBorder="1" applyAlignment="1">
      <alignment horizontal="center" vertical="center"/>
    </xf>
    <xf numFmtId="9" fontId="27" fillId="7" borderId="129" xfId="0" applyNumberFormat="1" applyFont="1" applyFill="1" applyBorder="1" applyAlignment="1">
      <alignment horizontal="center" vertical="center"/>
    </xf>
    <xf numFmtId="165" fontId="27" fillId="9" borderId="61" xfId="0" applyNumberFormat="1" applyFont="1" applyFill="1" applyBorder="1" applyAlignment="1">
      <alignment horizontal="center" vertical="center"/>
    </xf>
    <xf numFmtId="165" fontId="27" fillId="9" borderId="62" xfId="0" applyNumberFormat="1" applyFont="1" applyFill="1" applyBorder="1" applyAlignment="1">
      <alignment horizontal="center" vertical="center"/>
    </xf>
    <xf numFmtId="9" fontId="27" fillId="9" borderId="87" xfId="0" applyNumberFormat="1" applyFont="1" applyFill="1" applyBorder="1" applyAlignment="1">
      <alignment horizontal="center" vertical="center"/>
    </xf>
    <xf numFmtId="3" fontId="27" fillId="5" borderId="113" xfId="0" applyNumberFormat="1" applyFont="1" applyFill="1" applyBorder="1" applyAlignment="1">
      <alignment horizontal="center" vertical="center"/>
    </xf>
    <xf numFmtId="3" fontId="27" fillId="5" borderId="47" xfId="0" applyNumberFormat="1" applyFont="1" applyFill="1" applyBorder="1" applyAlignment="1">
      <alignment horizontal="center" vertical="center"/>
    </xf>
    <xf numFmtId="3" fontId="27" fillId="9" borderId="114" xfId="0" applyNumberFormat="1" applyFont="1" applyFill="1" applyBorder="1" applyAlignment="1">
      <alignment horizontal="center" vertical="center"/>
    </xf>
    <xf numFmtId="3" fontId="27" fillId="5" borderId="55" xfId="0" applyNumberFormat="1" applyFont="1" applyFill="1" applyBorder="1" applyAlignment="1">
      <alignment horizontal="center" vertical="center"/>
    </xf>
    <xf numFmtId="3" fontId="27" fillId="5" borderId="54" xfId="0" applyNumberFormat="1" applyFont="1" applyFill="1" applyBorder="1" applyAlignment="1">
      <alignment horizontal="center" vertical="center"/>
    </xf>
    <xf numFmtId="3" fontId="27" fillId="5" borderId="125" xfId="0" applyNumberFormat="1" applyFont="1" applyFill="1" applyBorder="1" applyAlignment="1">
      <alignment horizontal="center" vertical="center"/>
    </xf>
    <xf numFmtId="165" fontId="27" fillId="7" borderId="31" xfId="0" applyNumberFormat="1" applyFont="1" applyFill="1" applyBorder="1" applyAlignment="1">
      <alignment horizontal="center" vertical="center"/>
    </xf>
    <xf numFmtId="165" fontId="27" fillId="7" borderId="30" xfId="0" applyNumberFormat="1" applyFont="1" applyFill="1" applyBorder="1" applyAlignment="1">
      <alignment horizontal="center" vertical="center"/>
    </xf>
    <xf numFmtId="9" fontId="27" fillId="7" borderId="130" xfId="0" applyNumberFormat="1" applyFont="1" applyFill="1" applyBorder="1" applyAlignment="1">
      <alignment horizontal="center" vertical="center"/>
    </xf>
    <xf numFmtId="165" fontId="27" fillId="9" borderId="31" xfId="0" applyNumberFormat="1" applyFont="1" applyFill="1" applyBorder="1" applyAlignment="1">
      <alignment horizontal="center" vertical="center"/>
    </xf>
    <xf numFmtId="165" fontId="27" fillId="9" borderId="30" xfId="0" applyNumberFormat="1" applyFont="1" applyFill="1" applyBorder="1" applyAlignment="1">
      <alignment horizontal="center" vertical="center"/>
    </xf>
    <xf numFmtId="9" fontId="27" fillId="9" borderId="77" xfId="0" applyNumberFormat="1" applyFont="1" applyFill="1" applyBorder="1" applyAlignment="1">
      <alignment horizontal="center" vertical="center"/>
    </xf>
    <xf numFmtId="9" fontId="27" fillId="5" borderId="131" xfId="0" applyNumberFormat="1" applyFont="1" applyFill="1" applyBorder="1" applyAlignment="1">
      <alignment horizontal="center" vertical="center"/>
    </xf>
    <xf numFmtId="166" fontId="27" fillId="5" borderId="113" xfId="0" applyNumberFormat="1" applyFont="1" applyFill="1" applyBorder="1" applyAlignment="1">
      <alignment horizontal="center" vertical="center"/>
    </xf>
    <xf numFmtId="166" fontId="27" fillId="5" borderId="47" xfId="0" applyNumberFormat="1" applyFont="1" applyFill="1" applyBorder="1" applyAlignment="1">
      <alignment horizontal="center" vertical="center"/>
    </xf>
    <xf numFmtId="166" fontId="27" fillId="9" borderId="114" xfId="0" applyNumberFormat="1" applyFont="1" applyFill="1" applyBorder="1" applyAlignment="1">
      <alignment horizontal="center" vertical="center"/>
    </xf>
    <xf numFmtId="166" fontId="27" fillId="5" borderId="55" xfId="0" applyNumberFormat="1" applyFont="1" applyFill="1" applyBorder="1" applyAlignment="1">
      <alignment horizontal="center" vertical="center"/>
    </xf>
    <xf numFmtId="166" fontId="27" fillId="5" borderId="54" xfId="0" applyNumberFormat="1" applyFont="1" applyFill="1" applyBorder="1" applyAlignment="1">
      <alignment horizontal="center" vertical="center"/>
    </xf>
    <xf numFmtId="166" fontId="27" fillId="5" borderId="125" xfId="0" applyNumberFormat="1" applyFont="1" applyFill="1" applyBorder="1" applyAlignment="1">
      <alignment horizontal="center" vertical="center"/>
    </xf>
    <xf numFmtId="0" fontId="27" fillId="5" borderId="46" xfId="0" applyFont="1" applyFill="1" applyBorder="1" applyAlignment="1">
      <alignment vertical="center"/>
    </xf>
    <xf numFmtId="0" fontId="0" fillId="5" borderId="47" xfId="0" applyFill="1" applyBorder="1" applyAlignment="1">
      <alignment vertical="center"/>
    </xf>
    <xf numFmtId="9" fontId="27" fillId="5" borderId="126" xfId="0" applyNumberFormat="1" applyFont="1" applyFill="1" applyBorder="1" applyAlignment="1">
      <alignment horizontal="center" vertical="center"/>
    </xf>
    <xf numFmtId="0" fontId="27" fillId="5" borderId="78" xfId="0" applyFont="1" applyFill="1" applyBorder="1" applyAlignment="1">
      <alignment horizontal="left" vertical="center"/>
    </xf>
    <xf numFmtId="0" fontId="27" fillId="5" borderId="81" xfId="0" applyFont="1" applyFill="1" applyBorder="1" applyAlignment="1">
      <alignment horizontal="center" vertical="center"/>
    </xf>
    <xf numFmtId="9" fontId="27" fillId="9" borderId="94" xfId="0" applyNumberFormat="1" applyFont="1" applyFill="1" applyBorder="1" applyAlignment="1">
      <alignment horizontal="right" vertical="center"/>
    </xf>
    <xf numFmtId="9" fontId="27" fillId="5" borderId="93" xfId="2" applyFont="1" applyFill="1" applyBorder="1" applyAlignment="1">
      <alignment horizontal="right" vertical="center"/>
    </xf>
    <xf numFmtId="9" fontId="27" fillId="5" borderId="82" xfId="2" applyFont="1" applyFill="1" applyBorder="1" applyAlignment="1">
      <alignment horizontal="right" vertical="center"/>
    </xf>
    <xf numFmtId="9" fontId="27" fillId="5" borderId="134" xfId="2" applyFont="1" applyFill="1" applyBorder="1" applyAlignment="1">
      <alignment horizontal="right" vertical="center"/>
    </xf>
    <xf numFmtId="0" fontId="27" fillId="5" borderId="111" xfId="0" applyFont="1" applyFill="1" applyBorder="1" applyAlignment="1">
      <alignment horizontal="center" vertical="center"/>
    </xf>
    <xf numFmtId="165" fontId="36" fillId="15" borderId="47" xfId="0" applyNumberFormat="1" applyFont="1" applyFill="1" applyBorder="1" applyAlignment="1">
      <alignment horizontal="center" vertical="center"/>
    </xf>
    <xf numFmtId="165" fontId="36" fillId="15" borderId="54" xfId="0" applyNumberFormat="1" applyFont="1" applyFill="1" applyBorder="1" applyAlignment="1">
      <alignment horizontal="center" vertical="center"/>
    </xf>
    <xf numFmtId="9" fontId="36" fillId="15" borderId="48" xfId="0" applyNumberFormat="1" applyFont="1" applyFill="1" applyBorder="1" applyAlignment="1">
      <alignment horizontal="center" vertical="center"/>
    </xf>
    <xf numFmtId="165" fontId="36" fillId="15" borderId="46" xfId="0" applyNumberFormat="1" applyFont="1" applyFill="1" applyBorder="1" applyAlignment="1">
      <alignment horizontal="center" vertical="center"/>
    </xf>
    <xf numFmtId="9" fontId="36" fillId="15" borderId="47" xfId="0" applyNumberFormat="1" applyFont="1" applyFill="1" applyBorder="1" applyAlignment="1">
      <alignment horizontal="center" vertical="center"/>
    </xf>
    <xf numFmtId="0" fontId="0" fillId="15" borderId="44" xfId="0" applyFill="1" applyBorder="1" applyAlignment="1">
      <alignment vertical="center"/>
    </xf>
    <xf numFmtId="0" fontId="0" fillId="15" borderId="1" xfId="0" applyFill="1" applyBorder="1" applyAlignment="1">
      <alignment vertical="center"/>
    </xf>
    <xf numFmtId="0" fontId="0" fillId="15" borderId="51" xfId="0" applyFill="1" applyBorder="1" applyAlignment="1">
      <alignment vertical="center"/>
    </xf>
    <xf numFmtId="0" fontId="0" fillId="15" borderId="45" xfId="0" applyFill="1" applyBorder="1" applyAlignment="1">
      <alignment vertical="center"/>
    </xf>
    <xf numFmtId="0" fontId="0" fillId="15" borderId="135" xfId="0" applyFill="1" applyBorder="1" applyAlignment="1">
      <alignment vertical="center"/>
    </xf>
    <xf numFmtId="0" fontId="0" fillId="15" borderId="136" xfId="0" applyFill="1" applyBorder="1" applyAlignment="1">
      <alignment vertical="center"/>
    </xf>
    <xf numFmtId="0" fontId="27" fillId="0" borderId="44" xfId="0" applyFont="1" applyBorder="1" applyAlignment="1">
      <alignment vertical="center"/>
    </xf>
    <xf numFmtId="0" fontId="27" fillId="0" borderId="1" xfId="0" applyFont="1" applyBorder="1" applyAlignment="1">
      <alignment vertical="center"/>
    </xf>
    <xf numFmtId="0" fontId="26" fillId="5" borderId="1" xfId="0" applyFont="1" applyFill="1" applyBorder="1" applyAlignment="1">
      <alignment vertical="center"/>
    </xf>
    <xf numFmtId="0" fontId="27" fillId="5" borderId="1" xfId="0" applyFont="1" applyFill="1" applyBorder="1" applyAlignment="1">
      <alignment vertical="center"/>
    </xf>
    <xf numFmtId="0" fontId="27" fillId="15" borderId="1" xfId="0" applyFont="1" applyFill="1" applyBorder="1" applyAlignment="1">
      <alignment vertical="center"/>
    </xf>
    <xf numFmtId="0" fontId="27" fillId="5" borderId="45" xfId="0" applyFont="1" applyFill="1" applyBorder="1" applyAlignment="1">
      <alignment vertical="center"/>
    </xf>
    <xf numFmtId="0" fontId="27" fillId="0" borderId="0" xfId="0" applyFont="1" applyFill="1" applyBorder="1" applyAlignment="1">
      <alignment vertical="center"/>
    </xf>
    <xf numFmtId="0" fontId="26" fillId="0" borderId="0" xfId="0" applyFont="1" applyFill="1" applyBorder="1" applyAlignment="1">
      <alignment vertical="center"/>
    </xf>
    <xf numFmtId="0" fontId="27" fillId="0" borderId="0" xfId="0" applyFont="1" applyFill="1" applyBorder="1" applyAlignment="1">
      <alignment vertical="top"/>
    </xf>
    <xf numFmtId="0" fontId="0" fillId="0" borderId="0" xfId="0" applyFill="1" applyBorder="1" applyAlignment="1"/>
    <xf numFmtId="0" fontId="0" fillId="0" borderId="0" xfId="0" applyFill="1" applyBorder="1" applyAlignment="1">
      <alignment horizontal="center" vertical="center"/>
    </xf>
    <xf numFmtId="0" fontId="0" fillId="0" borderId="0" xfId="0" applyFill="1" applyBorder="1" applyAlignment="1">
      <alignment vertical="center"/>
    </xf>
    <xf numFmtId="9" fontId="27" fillId="0" borderId="0" xfId="0" applyNumberFormat="1" applyFont="1" applyFill="1" applyBorder="1" applyAlignment="1">
      <alignment horizontal="center" vertical="center"/>
    </xf>
    <xf numFmtId="0" fontId="27" fillId="0" borderId="0" xfId="0" quotePrefix="1" applyFont="1" applyFill="1" applyBorder="1" applyAlignment="1">
      <alignment horizontal="left" vertical="center"/>
    </xf>
    <xf numFmtId="0" fontId="27" fillId="0" borderId="0" xfId="0" quotePrefix="1" applyFont="1" applyFill="1" applyBorder="1" applyAlignment="1">
      <alignment vertical="center"/>
    </xf>
    <xf numFmtId="0" fontId="36" fillId="0" borderId="0" xfId="0" applyFont="1" applyFill="1" applyBorder="1" applyAlignment="1">
      <alignment vertical="center"/>
    </xf>
    <xf numFmtId="165" fontId="36" fillId="0" borderId="0" xfId="0" applyNumberFormat="1" applyFont="1" applyFill="1" applyBorder="1" applyAlignment="1">
      <alignment horizontal="center" vertical="center"/>
    </xf>
    <xf numFmtId="9" fontId="36" fillId="0" borderId="0" xfId="0" applyNumberFormat="1" applyFont="1" applyFill="1" applyBorder="1" applyAlignment="1">
      <alignment horizontal="center" vertical="center"/>
    </xf>
    <xf numFmtId="0" fontId="26" fillId="0" borderId="0" xfId="0" applyFont="1" applyAlignment="1">
      <alignment vertical="center"/>
    </xf>
    <xf numFmtId="0" fontId="39" fillId="2" borderId="2" xfId="0" applyFont="1" applyFill="1" applyBorder="1" applyAlignment="1">
      <alignment vertical="center"/>
    </xf>
    <xf numFmtId="0" fontId="27" fillId="5" borderId="1" xfId="4" applyFont="1" applyFill="1" applyBorder="1" applyAlignment="1">
      <alignment vertical="center"/>
    </xf>
    <xf numFmtId="0" fontId="46" fillId="5" borderId="0" xfId="4" applyFont="1" applyFill="1" applyBorder="1" applyAlignment="1">
      <alignment vertical="center"/>
    </xf>
    <xf numFmtId="3" fontId="36" fillId="5" borderId="0" xfId="4" applyNumberFormat="1" applyFont="1" applyFill="1" applyBorder="1" applyAlignment="1">
      <alignment vertical="center"/>
    </xf>
    <xf numFmtId="3" fontId="36" fillId="5" borderId="137" xfId="4" applyNumberFormat="1" applyFont="1" applyFill="1" applyBorder="1" applyAlignment="1">
      <alignment horizontal="center" vertical="center"/>
    </xf>
    <xf numFmtId="0" fontId="27" fillId="0" borderId="0" xfId="4" applyFont="1" applyFill="1" applyBorder="1" applyAlignment="1">
      <alignment vertical="center"/>
    </xf>
    <xf numFmtId="0" fontId="27" fillId="0" borderId="0" xfId="4" applyFont="1" applyFill="1" applyBorder="1" applyAlignment="1">
      <alignment horizontal="center" vertical="center"/>
    </xf>
    <xf numFmtId="0" fontId="27" fillId="0" borderId="0" xfId="4" applyFont="1" applyAlignment="1">
      <alignment vertical="center"/>
    </xf>
    <xf numFmtId="0" fontId="27" fillId="10" borderId="138" xfId="4" applyFont="1" applyFill="1" applyBorder="1" applyAlignment="1">
      <alignment horizontal="center" vertical="center"/>
    </xf>
    <xf numFmtId="0" fontId="27" fillId="10" borderId="139" xfId="4" applyFont="1" applyFill="1" applyBorder="1" applyAlignment="1">
      <alignment horizontal="center" vertical="center"/>
    </xf>
    <xf numFmtId="0" fontId="27" fillId="10" borderId="140" xfId="4" applyFont="1" applyFill="1" applyBorder="1" applyAlignment="1">
      <alignment horizontal="center" vertical="center"/>
    </xf>
    <xf numFmtId="0" fontId="27" fillId="10" borderId="141" xfId="4" applyFont="1" applyFill="1" applyBorder="1" applyAlignment="1">
      <alignment horizontal="center" vertical="center"/>
    </xf>
    <xf numFmtId="0" fontId="27" fillId="10" borderId="142" xfId="4" applyFont="1" applyFill="1" applyBorder="1" applyAlignment="1">
      <alignment horizontal="center" vertical="center"/>
    </xf>
    <xf numFmtId="0" fontId="27" fillId="5" borderId="112" xfId="4" applyFont="1" applyFill="1" applyBorder="1" applyAlignment="1">
      <alignment horizontal="left" vertical="center"/>
    </xf>
    <xf numFmtId="0" fontId="27" fillId="5" borderId="143" xfId="4" applyFont="1" applyFill="1" applyBorder="1" applyAlignment="1">
      <alignment horizontal="right" vertical="center"/>
    </xf>
    <xf numFmtId="3" fontId="27" fillId="5" borderId="112" xfId="4" applyNumberFormat="1" applyFont="1" applyFill="1" applyBorder="1" applyAlignment="1">
      <alignment horizontal="center" vertical="center"/>
    </xf>
    <xf numFmtId="3" fontId="27" fillId="5" borderId="54" xfId="4" applyNumberFormat="1" applyFont="1" applyFill="1" applyBorder="1" applyAlignment="1">
      <alignment horizontal="center" vertical="center"/>
    </xf>
    <xf numFmtId="3" fontId="27" fillId="5" borderId="125" xfId="4" applyNumberFormat="1" applyFont="1" applyFill="1" applyBorder="1" applyAlignment="1">
      <alignment horizontal="center" vertical="center"/>
    </xf>
    <xf numFmtId="3" fontId="27" fillId="5" borderId="144" xfId="4" applyNumberFormat="1" applyFont="1" applyFill="1" applyBorder="1" applyAlignment="1">
      <alignment horizontal="center" vertical="center"/>
    </xf>
    <xf numFmtId="0" fontId="27" fillId="5" borderId="132" xfId="4" quotePrefix="1" applyFont="1" applyFill="1" applyBorder="1" applyAlignment="1">
      <alignment horizontal="left" vertical="center"/>
    </xf>
    <xf numFmtId="0" fontId="27" fillId="5" borderId="145" xfId="4" applyFont="1" applyFill="1" applyBorder="1" applyAlignment="1">
      <alignment horizontal="right" vertical="center"/>
    </xf>
    <xf numFmtId="3" fontId="27" fillId="5" borderId="132" xfId="4" applyNumberFormat="1" applyFont="1" applyFill="1" applyBorder="1" applyAlignment="1">
      <alignment horizontal="center" vertical="center"/>
    </xf>
    <xf numFmtId="3" fontId="27" fillId="5" borderId="146" xfId="4" applyNumberFormat="1" applyFont="1" applyFill="1" applyBorder="1" applyAlignment="1">
      <alignment horizontal="center" vertical="center"/>
    </xf>
    <xf numFmtId="3" fontId="27" fillId="5" borderId="147" xfId="4" applyNumberFormat="1" applyFont="1" applyFill="1" applyBorder="1" applyAlignment="1">
      <alignment horizontal="center" vertical="center"/>
    </xf>
    <xf numFmtId="3" fontId="27" fillId="5" borderId="148" xfId="4" applyNumberFormat="1" applyFont="1" applyFill="1" applyBorder="1" applyAlignment="1">
      <alignment horizontal="center" vertical="center"/>
    </xf>
    <xf numFmtId="0" fontId="36" fillId="0" borderId="0" xfId="4" applyFont="1" applyAlignment="1">
      <alignment vertical="center"/>
    </xf>
    <xf numFmtId="0" fontId="27" fillId="0" borderId="101" xfId="4" quotePrefix="1" applyFont="1" applyFill="1" applyBorder="1" applyAlignment="1">
      <alignment horizontal="left" vertical="center"/>
    </xf>
    <xf numFmtId="0" fontId="27" fillId="5" borderId="104" xfId="4" applyFont="1" applyFill="1" applyBorder="1" applyAlignment="1">
      <alignment horizontal="right" vertical="center"/>
    </xf>
    <xf numFmtId="3" fontId="27" fillId="5" borderId="101" xfId="4" applyNumberFormat="1" applyFont="1" applyFill="1" applyBorder="1" applyAlignment="1">
      <alignment horizontal="center" vertical="center"/>
    </xf>
    <xf numFmtId="3" fontId="27" fillId="5" borderId="105" xfId="4" applyNumberFormat="1" applyFont="1" applyFill="1" applyBorder="1" applyAlignment="1">
      <alignment horizontal="center" vertical="center"/>
    </xf>
    <xf numFmtId="3" fontId="27" fillId="5" borderId="149" xfId="4" applyNumberFormat="1" applyFont="1" applyFill="1" applyBorder="1" applyAlignment="1">
      <alignment horizontal="center" vertical="center"/>
    </xf>
    <xf numFmtId="3" fontId="27" fillId="5" borderId="150" xfId="4" applyNumberFormat="1" applyFont="1" applyFill="1" applyBorder="1" applyAlignment="1">
      <alignment horizontal="center" vertical="center"/>
    </xf>
    <xf numFmtId="164" fontId="27" fillId="0" borderId="0" xfId="4" applyNumberFormat="1" applyFont="1" applyFill="1" applyBorder="1" applyAlignment="1">
      <alignment horizontal="center" vertical="center"/>
    </xf>
    <xf numFmtId="0" fontId="27" fillId="0" borderId="151" xfId="4" quotePrefix="1" applyFont="1" applyFill="1" applyBorder="1" applyAlignment="1">
      <alignment horizontal="right" vertical="center"/>
    </xf>
    <xf numFmtId="0" fontId="27" fillId="5" borderId="117" xfId="4" applyFont="1" applyFill="1" applyBorder="1" applyAlignment="1">
      <alignment horizontal="right" vertical="center"/>
    </xf>
    <xf numFmtId="3" fontId="27" fillId="5" borderId="151" xfId="4" applyNumberFormat="1" applyFont="1" applyFill="1" applyBorder="1" applyAlignment="1">
      <alignment horizontal="center" vertical="center"/>
    </xf>
    <xf numFmtId="3" fontId="27" fillId="5" borderId="90" xfId="4" applyNumberFormat="1" applyFont="1" applyFill="1" applyBorder="1" applyAlignment="1">
      <alignment horizontal="center" vertical="center"/>
    </xf>
    <xf numFmtId="3" fontId="27" fillId="5" borderId="152" xfId="4" applyNumberFormat="1" applyFont="1" applyFill="1" applyBorder="1" applyAlignment="1">
      <alignment horizontal="center" vertical="center"/>
    </xf>
    <xf numFmtId="3" fontId="27" fillId="5" borderId="153" xfId="4" applyNumberFormat="1" applyFont="1" applyFill="1" applyBorder="1" applyAlignment="1">
      <alignment horizontal="center" vertical="center"/>
    </xf>
    <xf numFmtId="0" fontId="27" fillId="0" borderId="66" xfId="4" quotePrefix="1" applyFont="1" applyFill="1" applyBorder="1" applyAlignment="1">
      <alignment horizontal="right" vertical="center"/>
    </xf>
    <xf numFmtId="0" fontId="27" fillId="5" borderId="65" xfId="4" applyFont="1" applyFill="1" applyBorder="1" applyAlignment="1">
      <alignment horizontal="right" vertical="center"/>
    </xf>
    <xf numFmtId="3" fontId="27" fillId="5" borderId="66" xfId="4" applyNumberFormat="1" applyFont="1" applyFill="1" applyBorder="1" applyAlignment="1">
      <alignment horizontal="center" vertical="center"/>
    </xf>
    <xf numFmtId="3" fontId="27" fillId="5" borderId="69" xfId="4" applyNumberFormat="1" applyFont="1" applyFill="1" applyBorder="1" applyAlignment="1">
      <alignment horizontal="center" vertical="center"/>
    </xf>
    <xf numFmtId="3" fontId="27" fillId="5" borderId="124" xfId="4" applyNumberFormat="1" applyFont="1" applyFill="1" applyBorder="1" applyAlignment="1">
      <alignment horizontal="center" vertical="center"/>
    </xf>
    <xf numFmtId="3" fontId="27" fillId="5" borderId="154" xfId="4" applyNumberFormat="1" applyFont="1" applyFill="1" applyBorder="1" applyAlignment="1">
      <alignment horizontal="center" vertical="center"/>
    </xf>
    <xf numFmtId="0" fontId="27" fillId="5" borderId="76" xfId="4" quotePrefix="1" applyFont="1" applyFill="1" applyBorder="1" applyAlignment="1">
      <alignment horizontal="left" vertical="center"/>
    </xf>
    <xf numFmtId="0" fontId="27" fillId="5" borderId="75" xfId="4" applyFont="1" applyFill="1" applyBorder="1" applyAlignment="1">
      <alignment horizontal="right" vertical="center"/>
    </xf>
    <xf numFmtId="3" fontId="27" fillId="5" borderId="76" xfId="4" applyNumberFormat="1" applyFont="1" applyFill="1" applyBorder="1" applyAlignment="1">
      <alignment horizontal="center" vertical="center"/>
    </xf>
    <xf numFmtId="3" fontId="27" fillId="5" borderId="30" xfId="4" applyNumberFormat="1" applyFont="1" applyFill="1" applyBorder="1" applyAlignment="1">
      <alignment horizontal="center" vertical="center"/>
    </xf>
    <xf numFmtId="3" fontId="27" fillId="5" borderId="33" xfId="4" applyNumberFormat="1" applyFont="1" applyFill="1" applyBorder="1" applyAlignment="1">
      <alignment horizontal="center" vertical="center"/>
    </xf>
    <xf numFmtId="3" fontId="27" fillId="5" borderId="155" xfId="4" applyNumberFormat="1" applyFont="1" applyFill="1" applyBorder="1" applyAlignment="1">
      <alignment horizontal="center" vertical="center"/>
    </xf>
    <xf numFmtId="0" fontId="27" fillId="5" borderId="59" xfId="4" quotePrefix="1" applyFont="1" applyFill="1" applyBorder="1" applyAlignment="1">
      <alignment horizontal="left" vertical="center"/>
    </xf>
    <xf numFmtId="0" fontId="27" fillId="5" borderId="36" xfId="4" applyFont="1" applyFill="1" applyBorder="1" applyAlignment="1">
      <alignment horizontal="right" vertical="center"/>
    </xf>
    <xf numFmtId="3" fontId="27" fillId="5" borderId="59" xfId="4" applyNumberFormat="1" applyFont="1" applyFill="1" applyBorder="1" applyAlignment="1">
      <alignment horizontal="center" vertical="center"/>
    </xf>
    <xf numFmtId="3" fontId="27" fillId="5" borderId="62" xfId="4" applyNumberFormat="1" applyFont="1" applyFill="1" applyBorder="1" applyAlignment="1">
      <alignment horizontal="center" vertical="center"/>
    </xf>
    <xf numFmtId="3" fontId="27" fillId="5" borderId="156" xfId="4" applyNumberFormat="1" applyFont="1" applyFill="1" applyBorder="1" applyAlignment="1">
      <alignment horizontal="center" vertical="center"/>
    </xf>
    <xf numFmtId="3" fontId="27" fillId="5" borderId="157" xfId="4" applyNumberFormat="1" applyFont="1" applyFill="1" applyBorder="1" applyAlignment="1">
      <alignment horizontal="center" vertical="center"/>
    </xf>
    <xf numFmtId="0" fontId="27" fillId="0" borderId="112" xfId="4" quotePrefix="1" applyFont="1" applyBorder="1" applyAlignment="1">
      <alignment vertical="center"/>
    </xf>
    <xf numFmtId="0" fontId="27" fillId="5" borderId="47" xfId="4" applyFont="1" applyFill="1" applyBorder="1" applyAlignment="1">
      <alignment horizontal="right" vertical="center"/>
    </xf>
    <xf numFmtId="0" fontId="27" fillId="5" borderId="101" xfId="4" quotePrefix="1" applyFont="1" applyFill="1" applyBorder="1" applyAlignment="1">
      <alignment horizontal="left" vertical="center"/>
    </xf>
    <xf numFmtId="0" fontId="27" fillId="5" borderId="66" xfId="4" quotePrefix="1" applyFont="1" applyFill="1" applyBorder="1" applyAlignment="1">
      <alignment horizontal="left" vertical="center"/>
    </xf>
    <xf numFmtId="0" fontId="41" fillId="5" borderId="112" xfId="4" applyFont="1" applyFill="1" applyBorder="1" applyAlignment="1">
      <alignment horizontal="left" vertical="center"/>
    </xf>
    <xf numFmtId="0" fontId="41" fillId="5" borderId="143" xfId="4" applyFont="1" applyFill="1" applyBorder="1" applyAlignment="1">
      <alignment horizontal="right" vertical="center"/>
    </xf>
    <xf numFmtId="3" fontId="41" fillId="5" borderId="112" xfId="4" applyNumberFormat="1" applyFont="1" applyFill="1" applyBorder="1" applyAlignment="1">
      <alignment horizontal="center" vertical="center"/>
    </xf>
    <xf numFmtId="3" fontId="41" fillId="5" borderId="54" xfId="4" applyNumberFormat="1" applyFont="1" applyFill="1" applyBorder="1" applyAlignment="1">
      <alignment horizontal="center" vertical="center"/>
    </xf>
    <xf numFmtId="3" fontId="41" fillId="5" borderId="125" xfId="4" applyNumberFormat="1" applyFont="1" applyFill="1" applyBorder="1" applyAlignment="1">
      <alignment horizontal="center" vertical="center"/>
    </xf>
    <xf numFmtId="3" fontId="41" fillId="5" borderId="144" xfId="4" applyNumberFormat="1" applyFont="1" applyFill="1" applyBorder="1" applyAlignment="1">
      <alignment horizontal="center" vertical="center"/>
    </xf>
    <xf numFmtId="0" fontId="41" fillId="5" borderId="132" xfId="4" quotePrefix="1" applyFont="1" applyFill="1" applyBorder="1" applyAlignment="1">
      <alignment horizontal="left" vertical="center"/>
    </xf>
    <xf numFmtId="0" fontId="41" fillId="5" borderId="145" xfId="4" applyFont="1" applyFill="1" applyBorder="1" applyAlignment="1">
      <alignment horizontal="right" vertical="center"/>
    </xf>
    <xf numFmtId="3" fontId="41" fillId="5" borderId="132" xfId="4" applyNumberFormat="1" applyFont="1" applyFill="1" applyBorder="1" applyAlignment="1">
      <alignment horizontal="center" vertical="center"/>
    </xf>
    <xf numFmtId="3" fontId="41" fillId="5" borderId="146" xfId="4" applyNumberFormat="1" applyFont="1" applyFill="1" applyBorder="1" applyAlignment="1">
      <alignment horizontal="center" vertical="center"/>
    </xf>
    <xf numFmtId="3" fontId="41" fillId="5" borderId="147" xfId="4" applyNumberFormat="1" applyFont="1" applyFill="1" applyBorder="1" applyAlignment="1">
      <alignment horizontal="center" vertical="center"/>
    </xf>
    <xf numFmtId="3" fontId="41" fillId="5" borderId="148" xfId="4" applyNumberFormat="1" applyFont="1" applyFill="1" applyBorder="1" applyAlignment="1">
      <alignment horizontal="center" vertical="center"/>
    </xf>
    <xf numFmtId="0" fontId="41" fillId="0" borderId="101" xfId="4" quotePrefix="1" applyFont="1" applyFill="1" applyBorder="1" applyAlignment="1">
      <alignment horizontal="left" vertical="center"/>
    </xf>
    <xf numFmtId="0" fontId="41" fillId="5" borderId="104" xfId="4" applyFont="1" applyFill="1" applyBorder="1" applyAlignment="1">
      <alignment horizontal="right" vertical="center"/>
    </xf>
    <xf numFmtId="3" fontId="41" fillId="5" borderId="101" xfId="4" applyNumberFormat="1" applyFont="1" applyFill="1" applyBorder="1" applyAlignment="1">
      <alignment horizontal="center" vertical="center"/>
    </xf>
    <xf numFmtId="3" fontId="41" fillId="5" borderId="105" xfId="4" applyNumberFormat="1" applyFont="1" applyFill="1" applyBorder="1" applyAlignment="1">
      <alignment horizontal="center" vertical="center"/>
    </xf>
    <xf numFmtId="3" fontId="41" fillId="5" borderId="149" xfId="4" applyNumberFormat="1" applyFont="1" applyFill="1" applyBorder="1" applyAlignment="1">
      <alignment horizontal="center" vertical="center"/>
    </xf>
    <xf numFmtId="3" fontId="41" fillId="5" borderId="150" xfId="4" applyNumberFormat="1" applyFont="1" applyFill="1" applyBorder="1" applyAlignment="1">
      <alignment horizontal="center" vertical="center"/>
    </xf>
    <xf numFmtId="0" fontId="41" fillId="0" borderId="151" xfId="4" quotePrefix="1" applyFont="1" applyFill="1" applyBorder="1" applyAlignment="1">
      <alignment horizontal="right" vertical="center"/>
    </xf>
    <xf numFmtId="0" fontId="41" fillId="5" borderId="117" xfId="4" applyFont="1" applyFill="1" applyBorder="1" applyAlignment="1">
      <alignment horizontal="right" vertical="center"/>
    </xf>
    <xf numFmtId="3" fontId="41" fillId="5" borderId="151" xfId="4" applyNumberFormat="1" applyFont="1" applyFill="1" applyBorder="1" applyAlignment="1">
      <alignment horizontal="center" vertical="center"/>
    </xf>
    <xf numFmtId="3" fontId="41" fillId="5" borderId="90" xfId="4" applyNumberFormat="1" applyFont="1" applyFill="1" applyBorder="1" applyAlignment="1">
      <alignment horizontal="center" vertical="center"/>
    </xf>
    <xf numFmtId="3" fontId="41" fillId="5" borderId="152" xfId="4" applyNumberFormat="1" applyFont="1" applyFill="1" applyBorder="1" applyAlignment="1">
      <alignment horizontal="center" vertical="center"/>
    </xf>
    <xf numFmtId="3" fontId="41" fillId="5" borderId="153" xfId="4" applyNumberFormat="1" applyFont="1" applyFill="1" applyBorder="1" applyAlignment="1">
      <alignment horizontal="center" vertical="center"/>
    </xf>
    <xf numFmtId="0" fontId="41" fillId="0" borderId="66" xfId="4" quotePrefix="1" applyFont="1" applyFill="1" applyBorder="1" applyAlignment="1">
      <alignment horizontal="right" vertical="center"/>
    </xf>
    <xf numFmtId="0" fontId="41" fillId="5" borderId="65" xfId="4" applyFont="1" applyFill="1" applyBorder="1" applyAlignment="1">
      <alignment horizontal="right" vertical="center"/>
    </xf>
    <xf numFmtId="3" fontId="41" fillId="5" borderId="66" xfId="4" applyNumberFormat="1" applyFont="1" applyFill="1" applyBorder="1" applyAlignment="1">
      <alignment horizontal="center" vertical="center"/>
    </xf>
    <xf numFmtId="3" fontId="41" fillId="5" borderId="69" xfId="4" applyNumberFormat="1" applyFont="1" applyFill="1" applyBorder="1" applyAlignment="1">
      <alignment horizontal="center" vertical="center"/>
    </xf>
    <xf numFmtId="3" fontId="41" fillId="5" borderId="124" xfId="4" applyNumberFormat="1" applyFont="1" applyFill="1" applyBorder="1" applyAlignment="1">
      <alignment horizontal="center" vertical="center"/>
    </xf>
    <xf numFmtId="3" fontId="41" fillId="5" borderId="154" xfId="4" applyNumberFormat="1" applyFont="1" applyFill="1" applyBorder="1" applyAlignment="1">
      <alignment horizontal="center" vertical="center"/>
    </xf>
    <xf numFmtId="0" fontId="41" fillId="5" borderId="76" xfId="4" quotePrefix="1" applyFont="1" applyFill="1" applyBorder="1" applyAlignment="1">
      <alignment horizontal="left" vertical="center"/>
    </xf>
    <xf numFmtId="0" fontId="41" fillId="5" borderId="75" xfId="4" applyFont="1" applyFill="1" applyBorder="1" applyAlignment="1">
      <alignment horizontal="right" vertical="center"/>
    </xf>
    <xf numFmtId="3" fontId="41" fillId="5" borderId="76" xfId="4" applyNumberFormat="1" applyFont="1" applyFill="1" applyBorder="1" applyAlignment="1">
      <alignment horizontal="center" vertical="center"/>
    </xf>
    <xf numFmtId="3" fontId="41" fillId="5" borderId="30" xfId="4" applyNumberFormat="1" applyFont="1" applyFill="1" applyBorder="1" applyAlignment="1">
      <alignment horizontal="center" vertical="center"/>
    </xf>
    <xf numFmtId="3" fontId="41" fillId="5" borderId="33" xfId="4" applyNumberFormat="1" applyFont="1" applyFill="1" applyBorder="1" applyAlignment="1">
      <alignment horizontal="center" vertical="center"/>
    </xf>
    <xf numFmtId="3" fontId="41" fillId="5" borderId="155" xfId="4" applyNumberFormat="1" applyFont="1" applyFill="1" applyBorder="1" applyAlignment="1">
      <alignment horizontal="center" vertical="center"/>
    </xf>
    <xf numFmtId="0" fontId="41" fillId="5" borderId="59" xfId="4" quotePrefix="1" applyFont="1" applyFill="1" applyBorder="1" applyAlignment="1">
      <alignment horizontal="left" vertical="center"/>
    </xf>
    <xf numFmtId="0" fontId="41" fillId="5" borderId="36" xfId="4" applyFont="1" applyFill="1" applyBorder="1" applyAlignment="1">
      <alignment horizontal="right" vertical="center"/>
    </xf>
    <xf numFmtId="3" fontId="41" fillId="5" borderId="59" xfId="4" applyNumberFormat="1" applyFont="1" applyFill="1" applyBorder="1" applyAlignment="1">
      <alignment horizontal="center" vertical="center"/>
    </xf>
    <xf numFmtId="3" fontId="41" fillId="5" borderId="62" xfId="4" applyNumberFormat="1" applyFont="1" applyFill="1" applyBorder="1" applyAlignment="1">
      <alignment horizontal="center" vertical="center"/>
    </xf>
    <xf numFmtId="3" fontId="41" fillId="5" borderId="156" xfId="4" applyNumberFormat="1" applyFont="1" applyFill="1" applyBorder="1" applyAlignment="1">
      <alignment horizontal="center" vertical="center"/>
    </xf>
    <xf numFmtId="3" fontId="41" fillId="5" borderId="157" xfId="4" applyNumberFormat="1" applyFont="1" applyFill="1" applyBorder="1" applyAlignment="1">
      <alignment horizontal="center" vertical="center"/>
    </xf>
    <xf numFmtId="0" fontId="41" fillId="0" borderId="112" xfId="4" quotePrefix="1" applyFont="1" applyBorder="1" applyAlignment="1">
      <alignment vertical="center"/>
    </xf>
    <xf numFmtId="0" fontId="41" fillId="5" borderId="47" xfId="4" applyFont="1" applyFill="1" applyBorder="1" applyAlignment="1">
      <alignment horizontal="right" vertical="center"/>
    </xf>
    <xf numFmtId="0" fontId="41" fillId="5" borderId="101" xfId="4" quotePrefix="1" applyFont="1" applyFill="1" applyBorder="1" applyAlignment="1">
      <alignment horizontal="left" vertical="center"/>
    </xf>
    <xf numFmtId="0" fontId="41" fillId="5" borderId="66" xfId="4" quotePrefix="1" applyFont="1" applyFill="1" applyBorder="1" applyAlignment="1">
      <alignment horizontal="left" vertical="center"/>
    </xf>
    <xf numFmtId="0" fontId="27" fillId="10" borderId="158" xfId="4" applyFont="1" applyFill="1" applyBorder="1" applyAlignment="1">
      <alignment horizontal="center" vertical="center"/>
    </xf>
    <xf numFmtId="0" fontId="27" fillId="10" borderId="139" xfId="4" applyFont="1" applyFill="1" applyBorder="1" applyAlignment="1">
      <alignment horizontal="right" vertical="center"/>
    </xf>
    <xf numFmtId="0" fontId="36" fillId="5" borderId="112" xfId="4" applyFont="1" applyFill="1" applyBorder="1" applyAlignment="1">
      <alignment horizontal="left" vertical="center"/>
    </xf>
    <xf numFmtId="0" fontId="36" fillId="5" borderId="114" xfId="4" applyFont="1" applyFill="1" applyBorder="1" applyAlignment="1">
      <alignment horizontal="right" vertical="center"/>
    </xf>
    <xf numFmtId="3" fontId="36" fillId="5" borderId="112" xfId="4" applyNumberFormat="1" applyFont="1" applyFill="1" applyBorder="1" applyAlignment="1">
      <alignment horizontal="center" vertical="center"/>
    </xf>
    <xf numFmtId="3" fontId="36" fillId="5" borderId="54" xfId="4" applyNumberFormat="1" applyFont="1" applyFill="1" applyBorder="1" applyAlignment="1">
      <alignment horizontal="center" vertical="center"/>
    </xf>
    <xf numFmtId="3" fontId="36" fillId="5" borderId="125" xfId="4" applyNumberFormat="1" applyFont="1" applyFill="1" applyBorder="1" applyAlignment="1">
      <alignment horizontal="center" vertical="center"/>
    </xf>
    <xf numFmtId="3" fontId="36" fillId="5" borderId="144" xfId="4" applyNumberFormat="1" applyFont="1" applyFill="1" applyBorder="1" applyAlignment="1">
      <alignment horizontal="center" vertical="center"/>
    </xf>
    <xf numFmtId="0" fontId="27" fillId="9" borderId="151" xfId="4" applyFont="1" applyFill="1" applyBorder="1" applyAlignment="1">
      <alignment horizontal="left" vertical="center"/>
    </xf>
    <xf numFmtId="0" fontId="27" fillId="9" borderId="117" xfId="4" applyFont="1" applyFill="1" applyBorder="1" applyAlignment="1">
      <alignment horizontal="right" vertical="center"/>
    </xf>
    <xf numFmtId="3" fontId="27" fillId="9" borderId="151" xfId="4" applyNumberFormat="1" applyFont="1" applyFill="1" applyBorder="1" applyAlignment="1">
      <alignment horizontal="center" vertical="center"/>
    </xf>
    <xf numFmtId="3" fontId="27" fillId="9" borderId="90" xfId="4" applyNumberFormat="1" applyFont="1" applyFill="1" applyBorder="1" applyAlignment="1">
      <alignment horizontal="center" vertical="center"/>
    </xf>
    <xf numFmtId="3" fontId="27" fillId="9" borderId="152" xfId="4" applyNumberFormat="1" applyFont="1" applyFill="1" applyBorder="1" applyAlignment="1">
      <alignment horizontal="center" vertical="center"/>
    </xf>
    <xf numFmtId="3" fontId="27" fillId="9" borderId="153" xfId="4" applyNumberFormat="1" applyFont="1" applyFill="1" applyBorder="1" applyAlignment="1">
      <alignment horizontal="center" vertical="center"/>
    </xf>
    <xf numFmtId="0" fontId="36" fillId="9" borderId="85" xfId="4" applyFont="1" applyFill="1" applyBorder="1" applyAlignment="1">
      <alignment horizontal="right" vertical="center"/>
    </xf>
    <xf numFmtId="0" fontId="36" fillId="9" borderId="58" xfId="4" applyFont="1" applyFill="1" applyBorder="1" applyAlignment="1">
      <alignment horizontal="right" vertical="center"/>
    </xf>
    <xf numFmtId="3" fontId="27" fillId="9" borderId="85" xfId="4" applyNumberFormat="1" applyFont="1" applyFill="1" applyBorder="1" applyAlignment="1">
      <alignment vertical="center"/>
    </xf>
    <xf numFmtId="3" fontId="27" fillId="9" borderId="12" xfId="4" applyNumberFormat="1" applyFont="1" applyFill="1" applyBorder="1" applyAlignment="1">
      <alignment vertical="center"/>
    </xf>
    <xf numFmtId="3" fontId="27" fillId="9" borderId="17" xfId="4" applyNumberFormat="1" applyFont="1" applyFill="1" applyBorder="1" applyAlignment="1">
      <alignment vertical="center"/>
    </xf>
    <xf numFmtId="3" fontId="27" fillId="9" borderId="159" xfId="4" applyNumberFormat="1" applyFont="1" applyFill="1" applyBorder="1" applyAlignment="1">
      <alignment horizontal="right" vertical="center"/>
    </xf>
    <xf numFmtId="0" fontId="36" fillId="5" borderId="132" xfId="4" quotePrefix="1" applyFont="1" applyFill="1" applyBorder="1" applyAlignment="1">
      <alignment horizontal="left" vertical="center"/>
    </xf>
    <xf numFmtId="0" fontId="36" fillId="5" borderId="145" xfId="4" applyFont="1" applyFill="1" applyBorder="1" applyAlignment="1">
      <alignment horizontal="right" vertical="center"/>
    </xf>
    <xf numFmtId="3" fontId="36" fillId="5" borderId="132" xfId="4" applyNumberFormat="1" applyFont="1" applyFill="1" applyBorder="1" applyAlignment="1">
      <alignment horizontal="center" vertical="center"/>
    </xf>
    <xf numFmtId="3" fontId="36" fillId="5" borderId="146" xfId="4" applyNumberFormat="1" applyFont="1" applyFill="1" applyBorder="1" applyAlignment="1">
      <alignment horizontal="center" vertical="center"/>
    </xf>
    <xf numFmtId="3" fontId="36" fillId="5" borderId="147" xfId="4" applyNumberFormat="1" applyFont="1" applyFill="1" applyBorder="1" applyAlignment="1">
      <alignment horizontal="center" vertical="center"/>
    </xf>
    <xf numFmtId="3" fontId="36" fillId="5" borderId="148" xfId="4" applyNumberFormat="1" applyFont="1" applyFill="1" applyBorder="1" applyAlignment="1">
      <alignment horizontal="center" vertical="center"/>
    </xf>
    <xf numFmtId="0" fontId="27" fillId="5" borderId="112" xfId="4" quotePrefix="1" applyFont="1" applyFill="1" applyBorder="1" applyAlignment="1">
      <alignment horizontal="left" vertical="center"/>
    </xf>
    <xf numFmtId="0" fontId="27" fillId="5" borderId="151" xfId="4" quotePrefix="1" applyFont="1" applyFill="1" applyBorder="1" applyAlignment="1">
      <alignment horizontal="left" vertical="center"/>
    </xf>
    <xf numFmtId="0" fontId="27" fillId="9" borderId="85" xfId="4" quotePrefix="1" applyFont="1" applyFill="1" applyBorder="1" applyAlignment="1">
      <alignment horizontal="left" vertical="center"/>
    </xf>
    <xf numFmtId="0" fontId="27" fillId="9" borderId="0" xfId="4" applyFont="1" applyFill="1" applyBorder="1" applyAlignment="1">
      <alignment horizontal="right" vertical="center"/>
    </xf>
    <xf numFmtId="3" fontId="27" fillId="9" borderId="85" xfId="4" applyNumberFormat="1" applyFont="1" applyFill="1" applyBorder="1" applyAlignment="1">
      <alignment horizontal="center" vertical="center"/>
    </xf>
    <xf numFmtId="3" fontId="27" fillId="9" borderId="12" xfId="4" applyNumberFormat="1" applyFont="1" applyFill="1" applyBorder="1" applyAlignment="1">
      <alignment horizontal="center" vertical="center"/>
    </xf>
    <xf numFmtId="3" fontId="27" fillId="9" borderId="17" xfId="4" applyNumberFormat="1" applyFont="1" applyFill="1" applyBorder="1" applyAlignment="1">
      <alignment horizontal="center" vertical="center"/>
    </xf>
    <xf numFmtId="3" fontId="27" fillId="9" borderId="159" xfId="4" applyNumberFormat="1" applyFont="1" applyFill="1" applyBorder="1" applyAlignment="1">
      <alignment horizontal="center" vertical="center"/>
    </xf>
    <xf numFmtId="0" fontId="27" fillId="9" borderId="66" xfId="4" quotePrefix="1" applyFont="1" applyFill="1" applyBorder="1" applyAlignment="1">
      <alignment horizontal="left" vertical="center"/>
    </xf>
    <xf numFmtId="0" fontId="27" fillId="9" borderId="65" xfId="4" applyFont="1" applyFill="1" applyBorder="1" applyAlignment="1">
      <alignment horizontal="right" vertical="center"/>
    </xf>
    <xf numFmtId="3" fontId="27" fillId="9" borderId="66" xfId="4" applyNumberFormat="1" applyFont="1" applyFill="1" applyBorder="1" applyAlignment="1">
      <alignment horizontal="center" vertical="center"/>
    </xf>
    <xf numFmtId="3" fontId="27" fillId="9" borderId="69" xfId="4" applyNumberFormat="1" applyFont="1" applyFill="1" applyBorder="1" applyAlignment="1">
      <alignment horizontal="center" vertical="center"/>
    </xf>
    <xf numFmtId="3" fontId="27" fillId="9" borderId="124" xfId="4" applyNumberFormat="1" applyFont="1" applyFill="1" applyBorder="1" applyAlignment="1">
      <alignment horizontal="center" vertical="center"/>
    </xf>
    <xf numFmtId="3" fontId="27" fillId="9" borderId="154" xfId="4" applyNumberFormat="1" applyFont="1" applyFill="1" applyBorder="1" applyAlignment="1">
      <alignment horizontal="center" vertical="center"/>
    </xf>
    <xf numFmtId="0" fontId="27" fillId="5" borderId="112" xfId="4" quotePrefix="1" applyFont="1" applyFill="1" applyBorder="1" applyAlignment="1">
      <alignment horizontal="left" vertical="center" wrapText="1"/>
    </xf>
    <xf numFmtId="0" fontId="36" fillId="5" borderId="47" xfId="4" applyFont="1" applyFill="1" applyBorder="1" applyAlignment="1">
      <alignment horizontal="right" vertical="center"/>
    </xf>
    <xf numFmtId="0" fontId="27" fillId="5" borderId="66" xfId="4" quotePrefix="1" applyFont="1" applyFill="1" applyBorder="1" applyAlignment="1">
      <alignment horizontal="right" vertical="center" wrapText="1"/>
    </xf>
    <xf numFmtId="0" fontId="36" fillId="5" borderId="65" xfId="4" applyFont="1" applyFill="1" applyBorder="1" applyAlignment="1">
      <alignment horizontal="right" vertical="center"/>
    </xf>
    <xf numFmtId="3" fontId="36" fillId="5" borderId="66" xfId="4" applyNumberFormat="1" applyFont="1" applyFill="1" applyBorder="1" applyAlignment="1">
      <alignment horizontal="center" vertical="center"/>
    </xf>
    <xf numFmtId="3" fontId="36" fillId="5" borderId="69" xfId="4" applyNumberFormat="1" applyFont="1" applyFill="1" applyBorder="1" applyAlignment="1">
      <alignment horizontal="center" vertical="center"/>
    </xf>
    <xf numFmtId="3" fontId="36" fillId="5" borderId="124" xfId="4" applyNumberFormat="1" applyFont="1" applyFill="1" applyBorder="1" applyAlignment="1">
      <alignment horizontal="center" vertical="center"/>
    </xf>
    <xf numFmtId="3" fontId="36" fillId="5" borderId="154" xfId="4" applyNumberFormat="1" applyFont="1" applyFill="1" applyBorder="1" applyAlignment="1">
      <alignment horizontal="center" vertical="center"/>
    </xf>
    <xf numFmtId="0" fontId="26" fillId="17" borderId="145" xfId="4" applyFont="1" applyFill="1" applyBorder="1" applyAlignment="1">
      <alignment horizontal="center" vertical="center"/>
    </xf>
    <xf numFmtId="0" fontId="26" fillId="17" borderId="143" xfId="4" applyFont="1" applyFill="1" applyBorder="1" applyAlignment="1">
      <alignment horizontal="right" vertical="center"/>
    </xf>
    <xf numFmtId="0" fontId="26" fillId="17" borderId="132" xfId="4" applyFont="1" applyFill="1" applyBorder="1" applyAlignment="1">
      <alignment horizontal="center" vertical="center"/>
    </xf>
    <xf numFmtId="0" fontId="26" fillId="17" borderId="146" xfId="4" applyFont="1" applyFill="1" applyBorder="1" applyAlignment="1">
      <alignment horizontal="center" vertical="center"/>
    </xf>
    <xf numFmtId="0" fontId="26" fillId="17" borderId="147" xfId="4" applyFont="1" applyFill="1" applyBorder="1" applyAlignment="1">
      <alignment horizontal="center" vertical="center"/>
    </xf>
    <xf numFmtId="0" fontId="26" fillId="17" borderId="148" xfId="4" applyFont="1" applyFill="1" applyBorder="1" applyAlignment="1">
      <alignment horizontal="center" vertical="center"/>
    </xf>
    <xf numFmtId="0" fontId="27" fillId="5" borderId="145" xfId="4" applyFont="1" applyFill="1" applyBorder="1" applyAlignment="1">
      <alignment horizontal="left" vertical="center"/>
    </xf>
    <xf numFmtId="3" fontId="27" fillId="5" borderId="75" xfId="4" applyNumberFormat="1" applyFont="1" applyFill="1" applyBorder="1" applyAlignment="1">
      <alignment horizontal="left" vertical="center"/>
    </xf>
    <xf numFmtId="3" fontId="27" fillId="5" borderId="107" xfId="4" applyNumberFormat="1" applyFont="1" applyFill="1" applyBorder="1" applyAlignment="1">
      <alignment horizontal="right" vertical="center"/>
    </xf>
    <xf numFmtId="0" fontId="27" fillId="0" borderId="0" xfId="4" applyFont="1" applyFill="1" applyBorder="1" applyAlignment="1">
      <alignment horizontal="left" vertical="center"/>
    </xf>
    <xf numFmtId="3" fontId="27" fillId="5" borderId="117" xfId="4" applyNumberFormat="1" applyFont="1" applyFill="1" applyBorder="1" applyAlignment="1">
      <alignment horizontal="left" vertical="center"/>
    </xf>
    <xf numFmtId="3" fontId="27" fillId="5" borderId="92" xfId="4" applyNumberFormat="1" applyFont="1" applyFill="1" applyBorder="1" applyAlignment="1">
      <alignment horizontal="right" vertical="center"/>
    </xf>
    <xf numFmtId="165" fontId="27" fillId="0" borderId="0" xfId="4" applyNumberFormat="1" applyFont="1" applyFill="1" applyBorder="1" applyAlignment="1">
      <alignment vertical="center"/>
    </xf>
    <xf numFmtId="3" fontId="27" fillId="5" borderId="58" xfId="4" applyNumberFormat="1" applyFont="1" applyFill="1" applyBorder="1" applyAlignment="1">
      <alignment horizontal="left" vertical="center"/>
    </xf>
    <xf numFmtId="3" fontId="27" fillId="5" borderId="160" xfId="4" applyNumberFormat="1" applyFont="1" applyFill="1" applyBorder="1" applyAlignment="1">
      <alignment horizontal="right" vertical="center"/>
    </xf>
    <xf numFmtId="3" fontId="27" fillId="5" borderId="161" xfId="4" applyNumberFormat="1" applyFont="1" applyFill="1" applyBorder="1" applyAlignment="1">
      <alignment horizontal="center" vertical="center"/>
    </xf>
    <xf numFmtId="3" fontId="27" fillId="5" borderId="39" xfId="4" applyNumberFormat="1" applyFont="1" applyFill="1" applyBorder="1" applyAlignment="1">
      <alignment horizontal="center" vertical="center"/>
    </xf>
    <xf numFmtId="3" fontId="27" fillId="5" borderId="42" xfId="4" applyNumberFormat="1" applyFont="1" applyFill="1" applyBorder="1" applyAlignment="1">
      <alignment horizontal="center" vertical="center"/>
    </xf>
    <xf numFmtId="3" fontId="27" fillId="5" borderId="162" xfId="4" applyNumberFormat="1" applyFont="1" applyFill="1" applyBorder="1" applyAlignment="1">
      <alignment horizontal="center" vertical="center"/>
    </xf>
    <xf numFmtId="0" fontId="41" fillId="5" borderId="145" xfId="4" applyFont="1" applyFill="1" applyBorder="1" applyAlignment="1">
      <alignment horizontal="left" vertical="center"/>
    </xf>
    <xf numFmtId="3" fontId="41" fillId="5" borderId="75" xfId="4" applyNumberFormat="1" applyFont="1" applyFill="1" applyBorder="1" applyAlignment="1">
      <alignment horizontal="left" vertical="center"/>
    </xf>
    <xf numFmtId="3" fontId="41" fillId="5" borderId="107" xfId="4" applyNumberFormat="1" applyFont="1" applyFill="1" applyBorder="1" applyAlignment="1">
      <alignment horizontal="right" vertical="center"/>
    </xf>
    <xf numFmtId="3" fontId="41" fillId="5" borderId="117" xfId="4" applyNumberFormat="1" applyFont="1" applyFill="1" applyBorder="1" applyAlignment="1">
      <alignment horizontal="left" vertical="center"/>
    </xf>
    <xf numFmtId="3" fontId="41" fillId="5" borderId="92" xfId="4" applyNumberFormat="1" applyFont="1" applyFill="1" applyBorder="1" applyAlignment="1">
      <alignment horizontal="right" vertical="center"/>
    </xf>
    <xf numFmtId="3" fontId="41" fillId="5" borderId="58" xfId="4" applyNumberFormat="1" applyFont="1" applyFill="1" applyBorder="1" applyAlignment="1">
      <alignment horizontal="left" vertical="center"/>
    </xf>
    <xf numFmtId="3" fontId="41" fillId="5" borderId="160" xfId="4" applyNumberFormat="1" applyFont="1" applyFill="1" applyBorder="1" applyAlignment="1">
      <alignment horizontal="right" vertical="center"/>
    </xf>
    <xf numFmtId="3" fontId="41" fillId="5" borderId="161" xfId="4" applyNumberFormat="1" applyFont="1" applyFill="1" applyBorder="1" applyAlignment="1">
      <alignment horizontal="center" vertical="center"/>
    </xf>
    <xf numFmtId="3" fontId="41" fillId="5" borderId="39" xfId="4" applyNumberFormat="1" applyFont="1" applyFill="1" applyBorder="1" applyAlignment="1">
      <alignment horizontal="center" vertical="center"/>
    </xf>
    <xf numFmtId="3" fontId="41" fillId="5" borderId="42" xfId="4" applyNumberFormat="1" applyFont="1" applyFill="1" applyBorder="1" applyAlignment="1">
      <alignment horizontal="center" vertical="center"/>
    </xf>
    <xf numFmtId="3" fontId="41" fillId="5" borderId="162" xfId="4" applyNumberFormat="1" applyFont="1" applyFill="1" applyBorder="1" applyAlignment="1">
      <alignment horizontal="center" vertical="center"/>
    </xf>
    <xf numFmtId="166" fontId="27" fillId="0" borderId="0" xfId="4" applyNumberFormat="1" applyFont="1" applyFill="1" applyBorder="1" applyAlignment="1">
      <alignment vertical="center"/>
    </xf>
    <xf numFmtId="0" fontId="36" fillId="5" borderId="132" xfId="4" applyFont="1" applyFill="1" applyBorder="1" applyAlignment="1">
      <alignment horizontal="left" vertical="center"/>
    </xf>
    <xf numFmtId="0" fontId="36" fillId="5" borderId="143" xfId="4" applyFont="1" applyFill="1" applyBorder="1" applyAlignment="1">
      <alignment horizontal="right" vertical="center"/>
    </xf>
    <xf numFmtId="0" fontId="36" fillId="9" borderId="66" xfId="4" applyFont="1" applyFill="1" applyBorder="1" applyAlignment="1">
      <alignment horizontal="right" vertical="center"/>
    </xf>
    <xf numFmtId="0" fontId="36" fillId="9" borderId="65" xfId="4" applyFont="1" applyFill="1" applyBorder="1" applyAlignment="1">
      <alignment horizontal="right" vertical="center"/>
    </xf>
    <xf numFmtId="3" fontId="27" fillId="9" borderId="66" xfId="4" applyNumberFormat="1" applyFont="1" applyFill="1" applyBorder="1" applyAlignment="1">
      <alignment vertical="center"/>
    </xf>
    <xf numFmtId="3" fontId="27" fillId="9" borderId="69" xfId="4" applyNumberFormat="1" applyFont="1" applyFill="1" applyBorder="1" applyAlignment="1">
      <alignment vertical="center"/>
    </xf>
    <xf numFmtId="3" fontId="27" fillId="9" borderId="124" xfId="4" applyNumberFormat="1" applyFont="1" applyFill="1" applyBorder="1" applyAlignment="1">
      <alignment vertical="center"/>
    </xf>
    <xf numFmtId="3" fontId="27" fillId="9" borderId="154" xfId="4" applyNumberFormat="1" applyFont="1" applyFill="1" applyBorder="1" applyAlignment="1">
      <alignment horizontal="right" vertical="center"/>
    </xf>
    <xf numFmtId="3" fontId="27" fillId="5" borderId="76" xfId="4" applyNumberFormat="1" applyFont="1" applyFill="1" applyBorder="1" applyAlignment="1">
      <alignment horizontal="left" vertical="center"/>
    </xf>
    <xf numFmtId="3" fontId="27" fillId="5" borderId="151" xfId="4" applyNumberFormat="1" applyFont="1" applyFill="1" applyBorder="1" applyAlignment="1">
      <alignment horizontal="left" vertical="center"/>
    </xf>
    <xf numFmtId="3" fontId="27" fillId="5" borderId="161" xfId="4" applyNumberFormat="1" applyFont="1" applyFill="1" applyBorder="1" applyAlignment="1">
      <alignment horizontal="left" vertical="center"/>
    </xf>
    <xf numFmtId="0" fontId="27" fillId="5" borderId="63" xfId="4" applyFont="1" applyFill="1" applyBorder="1" applyAlignment="1">
      <alignment horizontal="right" vertical="center"/>
    </xf>
    <xf numFmtId="3" fontId="27" fillId="5" borderId="85" xfId="4" applyNumberFormat="1" applyFont="1" applyFill="1" applyBorder="1" applyAlignment="1">
      <alignment horizontal="center" vertical="center"/>
    </xf>
    <xf numFmtId="3" fontId="27" fillId="5" borderId="12" xfId="4" applyNumberFormat="1" applyFont="1" applyFill="1" applyBorder="1" applyAlignment="1">
      <alignment horizontal="center" vertical="center"/>
    </xf>
    <xf numFmtId="3" fontId="27" fillId="5" borderId="17" xfId="4" applyNumberFormat="1" applyFont="1" applyFill="1" applyBorder="1" applyAlignment="1">
      <alignment horizontal="center" vertical="center"/>
    </xf>
    <xf numFmtId="3" fontId="27" fillId="5" borderId="159" xfId="4" applyNumberFormat="1" applyFont="1" applyFill="1" applyBorder="1" applyAlignment="1">
      <alignment horizontal="center" vertical="center"/>
    </xf>
    <xf numFmtId="0" fontId="27" fillId="9" borderId="101" xfId="4" quotePrefix="1" applyFont="1" applyFill="1" applyBorder="1" applyAlignment="1">
      <alignment horizontal="left" vertical="center"/>
    </xf>
    <xf numFmtId="0" fontId="27" fillId="9" borderId="104" xfId="4" applyFont="1" applyFill="1" applyBorder="1" applyAlignment="1">
      <alignment horizontal="right" vertical="center"/>
    </xf>
    <xf numFmtId="3" fontId="27" fillId="9" borderId="101" xfId="4" applyNumberFormat="1" applyFont="1" applyFill="1" applyBorder="1" applyAlignment="1">
      <alignment horizontal="center" vertical="center"/>
    </xf>
    <xf numFmtId="3" fontId="27" fillId="9" borderId="105" xfId="4" applyNumberFormat="1" applyFont="1" applyFill="1" applyBorder="1" applyAlignment="1">
      <alignment horizontal="center" vertical="center"/>
    </xf>
    <xf numFmtId="3" fontId="27" fillId="9" borderId="149" xfId="4" applyNumberFormat="1" applyFont="1" applyFill="1" applyBorder="1" applyAlignment="1">
      <alignment horizontal="center" vertical="center"/>
    </xf>
    <xf numFmtId="3" fontId="27" fillId="9" borderId="144" xfId="4" applyNumberFormat="1" applyFont="1" applyFill="1" applyBorder="1" applyAlignment="1">
      <alignment horizontal="center" vertical="center"/>
    </xf>
    <xf numFmtId="3" fontId="27" fillId="9" borderId="0" xfId="4" applyNumberFormat="1" applyFont="1" applyFill="1" applyBorder="1" applyAlignment="1">
      <alignment horizontal="center" vertical="center"/>
    </xf>
    <xf numFmtId="0" fontId="27" fillId="5" borderId="101" xfId="4" quotePrefix="1" applyFont="1" applyFill="1" applyBorder="1" applyAlignment="1">
      <alignment horizontal="left" vertical="center" wrapText="1"/>
    </xf>
    <xf numFmtId="0" fontId="36" fillId="5" borderId="104" xfId="4" applyFont="1" applyFill="1" applyBorder="1" applyAlignment="1">
      <alignment horizontal="right" vertical="center"/>
    </xf>
    <xf numFmtId="3" fontId="36" fillId="5" borderId="101" xfId="4" applyNumberFormat="1" applyFont="1" applyFill="1" applyBorder="1" applyAlignment="1">
      <alignment horizontal="center" vertical="center"/>
    </xf>
    <xf numFmtId="3" fontId="36" fillId="5" borderId="105" xfId="4" applyNumberFormat="1" applyFont="1" applyFill="1" applyBorder="1" applyAlignment="1">
      <alignment horizontal="center" vertical="center"/>
    </xf>
    <xf numFmtId="3" fontId="36" fillId="5" borderId="149" xfId="4" applyNumberFormat="1" applyFont="1" applyFill="1" applyBorder="1" applyAlignment="1">
      <alignment horizontal="center" vertical="center"/>
    </xf>
    <xf numFmtId="3" fontId="36" fillId="5" borderId="150" xfId="4" applyNumberFormat="1" applyFont="1" applyFill="1" applyBorder="1" applyAlignment="1">
      <alignment horizontal="center" vertical="center"/>
    </xf>
    <xf numFmtId="0" fontId="26" fillId="11" borderId="145" xfId="0" applyFont="1" applyFill="1" applyBorder="1" applyAlignment="1">
      <alignment horizontal="center" vertical="center"/>
    </xf>
    <xf numFmtId="0" fontId="26" fillId="11" borderId="132" xfId="0" applyFont="1" applyFill="1" applyBorder="1" applyAlignment="1">
      <alignment horizontal="center" vertical="center"/>
    </xf>
    <xf numFmtId="0" fontId="26" fillId="11" borderId="146" xfId="0" applyFont="1" applyFill="1" applyBorder="1" applyAlignment="1">
      <alignment horizontal="center" vertical="center"/>
    </xf>
    <xf numFmtId="0" fontId="26" fillId="11" borderId="148" xfId="0" applyFont="1" applyFill="1" applyBorder="1" applyAlignment="1">
      <alignment horizontal="center" vertical="center"/>
    </xf>
    <xf numFmtId="0" fontId="27" fillId="0" borderId="85" xfId="4" applyFont="1" applyBorder="1" applyAlignment="1">
      <alignment vertical="center"/>
    </xf>
    <xf numFmtId="0" fontId="27" fillId="0" borderId="115" xfId="4" applyFont="1" applyBorder="1" applyAlignment="1">
      <alignment horizontal="right" vertical="center"/>
    </xf>
    <xf numFmtId="3" fontId="27" fillId="0" borderId="0" xfId="4" applyNumberFormat="1" applyFont="1" applyBorder="1" applyAlignment="1">
      <alignment horizontal="center" vertical="center"/>
    </xf>
    <xf numFmtId="3" fontId="27" fillId="0" borderId="54" xfId="4" applyNumberFormat="1" applyFont="1" applyBorder="1" applyAlignment="1">
      <alignment horizontal="center" vertical="center"/>
    </xf>
    <xf numFmtId="3" fontId="27" fillId="0" borderId="159" xfId="4" applyNumberFormat="1" applyFont="1" applyBorder="1" applyAlignment="1">
      <alignment horizontal="center" vertical="center"/>
    </xf>
    <xf numFmtId="0" fontId="27" fillId="10" borderId="66" xfId="4" applyFont="1" applyFill="1" applyBorder="1" applyAlignment="1">
      <alignment vertical="center"/>
    </xf>
    <xf numFmtId="0" fontId="27" fillId="10" borderId="86" xfId="4" applyFont="1" applyFill="1" applyBorder="1" applyAlignment="1">
      <alignment horizontal="right" vertical="center"/>
    </xf>
    <xf numFmtId="3" fontId="27" fillId="10" borderId="65" xfId="4" applyNumberFormat="1" applyFont="1" applyFill="1" applyBorder="1" applyAlignment="1">
      <alignment horizontal="center" vertical="center"/>
    </xf>
    <xf numFmtId="3" fontId="27" fillId="10" borderId="69" xfId="4" applyNumberFormat="1" applyFont="1" applyFill="1" applyBorder="1" applyAlignment="1">
      <alignment horizontal="center" vertical="center"/>
    </xf>
    <xf numFmtId="3" fontId="27" fillId="10" borderId="154" xfId="4" applyNumberFormat="1" applyFont="1" applyFill="1" applyBorder="1" applyAlignment="1">
      <alignment horizontal="center" vertical="center"/>
    </xf>
    <xf numFmtId="0" fontId="27" fillId="6" borderId="66" xfId="4" applyFont="1" applyFill="1" applyBorder="1" applyAlignment="1">
      <alignment vertical="center" wrapText="1"/>
    </xf>
    <xf numFmtId="0" fontId="27" fillId="6" borderId="86" xfId="4" applyFont="1" applyFill="1" applyBorder="1" applyAlignment="1">
      <alignment horizontal="right" vertical="center"/>
    </xf>
    <xf numFmtId="3" fontId="27" fillId="6" borderId="65" xfId="4" applyNumberFormat="1" applyFont="1" applyFill="1" applyBorder="1" applyAlignment="1">
      <alignment horizontal="center" vertical="center"/>
    </xf>
    <xf numFmtId="3" fontId="27" fillId="6" borderId="69" xfId="4" applyNumberFormat="1" applyFont="1" applyFill="1" applyBorder="1" applyAlignment="1">
      <alignment horizontal="center" vertical="center"/>
    </xf>
    <xf numFmtId="3" fontId="27" fillId="6" borderId="154" xfId="4" applyNumberFormat="1" applyFont="1" applyFill="1" applyBorder="1" applyAlignment="1">
      <alignment horizontal="center" vertical="center"/>
    </xf>
    <xf numFmtId="0" fontId="36" fillId="5" borderId="112" xfId="4" applyFont="1" applyFill="1" applyBorder="1" applyAlignment="1">
      <alignment vertical="center" wrapText="1"/>
    </xf>
    <xf numFmtId="0" fontId="36" fillId="5" borderId="112" xfId="0" applyFont="1" applyFill="1" applyBorder="1" applyAlignment="1">
      <alignment horizontal="center" vertical="center"/>
    </xf>
    <xf numFmtId="0" fontId="36" fillId="5" borderId="54" xfId="0" applyFont="1" applyFill="1" applyBorder="1" applyAlignment="1">
      <alignment horizontal="center" vertical="center"/>
    </xf>
    <xf numFmtId="0" fontId="36" fillId="5" borderId="47" xfId="0" applyFont="1" applyFill="1" applyBorder="1" applyAlignment="1">
      <alignment horizontal="center" vertical="center"/>
    </xf>
    <xf numFmtId="3" fontId="27" fillId="5" borderId="164" xfId="4" applyNumberFormat="1" applyFont="1" applyFill="1" applyBorder="1" applyAlignment="1">
      <alignment horizontal="left" vertical="center"/>
    </xf>
    <xf numFmtId="3" fontId="36" fillId="5" borderId="98" xfId="4" applyNumberFormat="1" applyFont="1" applyFill="1" applyBorder="1" applyAlignment="1">
      <alignment horizontal="right" vertical="center"/>
    </xf>
    <xf numFmtId="3" fontId="36" fillId="5" borderId="164" xfId="4" applyNumberFormat="1" applyFont="1" applyFill="1" applyBorder="1" applyAlignment="1">
      <alignment horizontal="center" vertical="center"/>
    </xf>
    <xf numFmtId="3" fontId="36" fillId="5" borderId="97" xfId="4" applyNumberFormat="1" applyFont="1" applyFill="1" applyBorder="1" applyAlignment="1">
      <alignment horizontal="center" vertical="center"/>
    </xf>
    <xf numFmtId="3" fontId="36" fillId="5" borderId="165" xfId="4" applyNumberFormat="1" applyFont="1" applyFill="1" applyBorder="1" applyAlignment="1">
      <alignment horizontal="center" vertical="center"/>
    </xf>
    <xf numFmtId="3" fontId="36" fillId="5" borderId="166" xfId="4" applyNumberFormat="1" applyFont="1" applyFill="1" applyBorder="1" applyAlignment="1">
      <alignment horizontal="center" vertical="center"/>
    </xf>
    <xf numFmtId="3" fontId="27" fillId="5" borderId="66" xfId="4" applyNumberFormat="1" applyFont="1" applyFill="1" applyBorder="1" applyAlignment="1">
      <alignment horizontal="right" vertical="center"/>
    </xf>
    <xf numFmtId="3" fontId="36" fillId="5" borderId="86" xfId="4" applyNumberFormat="1" applyFont="1" applyFill="1" applyBorder="1" applyAlignment="1">
      <alignment horizontal="right" vertical="center"/>
    </xf>
    <xf numFmtId="3" fontId="27" fillId="10" borderId="76" xfId="4" applyNumberFormat="1" applyFont="1" applyFill="1" applyBorder="1" applyAlignment="1">
      <alignment horizontal="left" vertical="center"/>
    </xf>
    <xf numFmtId="3" fontId="27" fillId="10" borderId="107" xfId="4" applyNumberFormat="1" applyFont="1" applyFill="1" applyBorder="1" applyAlignment="1">
      <alignment horizontal="right" vertical="center"/>
    </xf>
    <xf numFmtId="3" fontId="27" fillId="10" borderId="76" xfId="4" applyNumberFormat="1" applyFont="1" applyFill="1" applyBorder="1" applyAlignment="1">
      <alignment horizontal="center" vertical="center"/>
    </xf>
    <xf numFmtId="3" fontId="27" fillId="10" borderId="30" xfId="4" applyNumberFormat="1" applyFont="1" applyFill="1" applyBorder="1" applyAlignment="1">
      <alignment horizontal="center" vertical="center"/>
    </xf>
    <xf numFmtId="3" fontId="27" fillId="10" borderId="33" xfId="4" applyNumberFormat="1" applyFont="1" applyFill="1" applyBorder="1" applyAlignment="1">
      <alignment horizontal="center" vertical="center"/>
    </xf>
    <xf numFmtId="3" fontId="27" fillId="10" borderId="155" xfId="4" applyNumberFormat="1" applyFont="1" applyFill="1" applyBorder="1" applyAlignment="1">
      <alignment horizontal="center" vertical="center"/>
    </xf>
    <xf numFmtId="3" fontId="27" fillId="10" borderId="80" xfId="4" applyNumberFormat="1" applyFont="1" applyFill="1" applyBorder="1" applyAlignment="1">
      <alignment horizontal="right" vertical="center"/>
    </xf>
    <xf numFmtId="3" fontId="27" fillId="10" borderId="94" xfId="4" applyNumberFormat="1" applyFont="1" applyFill="1" applyBorder="1" applyAlignment="1">
      <alignment horizontal="right" vertical="center"/>
    </xf>
    <xf numFmtId="3" fontId="27" fillId="10" borderId="80" xfId="4" applyNumberFormat="1" applyFont="1" applyFill="1" applyBorder="1" applyAlignment="1">
      <alignment horizontal="center" vertical="center"/>
    </xf>
    <xf numFmtId="3" fontId="27" fillId="10" borderId="82" xfId="4" applyNumberFormat="1" applyFont="1" applyFill="1" applyBorder="1" applyAlignment="1">
      <alignment horizontal="center" vertical="center"/>
    </xf>
    <xf numFmtId="3" fontId="27" fillId="10" borderId="134" xfId="4" applyNumberFormat="1" applyFont="1" applyFill="1" applyBorder="1" applyAlignment="1">
      <alignment horizontal="center" vertical="center"/>
    </xf>
    <xf numFmtId="3" fontId="27" fillId="10" borderId="167" xfId="4" applyNumberFormat="1" applyFont="1" applyFill="1" applyBorder="1" applyAlignment="1">
      <alignment horizontal="center" vertical="center"/>
    </xf>
    <xf numFmtId="3" fontId="27" fillId="5" borderId="161" xfId="4" applyNumberFormat="1" applyFont="1" applyFill="1" applyBorder="1" applyAlignment="1">
      <alignment horizontal="right" vertical="center"/>
    </xf>
    <xf numFmtId="3" fontId="27" fillId="5" borderId="85" xfId="4" applyNumberFormat="1" applyFont="1" applyFill="1" applyBorder="1" applyAlignment="1">
      <alignment horizontal="right" vertical="center"/>
    </xf>
    <xf numFmtId="3" fontId="27" fillId="5" borderId="115" xfId="4" applyNumberFormat="1" applyFont="1" applyFill="1" applyBorder="1" applyAlignment="1">
      <alignment horizontal="right" vertical="center"/>
    </xf>
    <xf numFmtId="3" fontId="27" fillId="10" borderId="164" xfId="4" applyNumberFormat="1" applyFont="1" applyFill="1" applyBorder="1" applyAlignment="1">
      <alignment horizontal="left" vertical="center" wrapText="1"/>
    </xf>
    <xf numFmtId="3" fontId="27" fillId="10" borderId="98" xfId="4" applyNumberFormat="1" applyFont="1" applyFill="1" applyBorder="1" applyAlignment="1">
      <alignment horizontal="right" vertical="center"/>
    </xf>
    <xf numFmtId="3" fontId="27" fillId="10" borderId="164" xfId="4" applyNumberFormat="1" applyFont="1" applyFill="1" applyBorder="1" applyAlignment="1">
      <alignment horizontal="center" vertical="center"/>
    </xf>
    <xf numFmtId="3" fontId="27" fillId="10" borderId="97" xfId="4" applyNumberFormat="1" applyFont="1" applyFill="1" applyBorder="1" applyAlignment="1">
      <alignment horizontal="center" vertical="center"/>
    </xf>
    <xf numFmtId="3" fontId="27" fillId="10" borderId="165" xfId="4" applyNumberFormat="1" applyFont="1" applyFill="1" applyBorder="1" applyAlignment="1">
      <alignment horizontal="center" vertical="center"/>
    </xf>
    <xf numFmtId="3" fontId="27" fillId="10" borderId="166" xfId="4" applyNumberFormat="1" applyFont="1" applyFill="1" applyBorder="1" applyAlignment="1">
      <alignment horizontal="center" vertical="center"/>
    </xf>
    <xf numFmtId="3" fontId="27" fillId="10" borderId="136" xfId="4" applyNumberFormat="1" applyFont="1" applyFill="1" applyBorder="1" applyAlignment="1">
      <alignment horizontal="right" vertical="center"/>
    </xf>
    <xf numFmtId="3" fontId="27" fillId="10" borderId="119" xfId="4" applyNumberFormat="1" applyFont="1" applyFill="1" applyBorder="1" applyAlignment="1">
      <alignment horizontal="right" vertical="center"/>
    </xf>
    <xf numFmtId="3" fontId="27" fillId="10" borderId="136" xfId="4" applyNumberFormat="1" applyFont="1" applyFill="1" applyBorder="1" applyAlignment="1">
      <alignment horizontal="center" vertical="center"/>
    </xf>
    <xf numFmtId="3" fontId="27" fillId="10" borderId="51" xfId="4" applyNumberFormat="1" applyFont="1" applyFill="1" applyBorder="1" applyAlignment="1">
      <alignment horizontal="center" vertical="center"/>
    </xf>
    <xf numFmtId="3" fontId="27" fillId="10" borderId="168" xfId="4" applyNumberFormat="1" applyFont="1" applyFill="1" applyBorder="1" applyAlignment="1">
      <alignment horizontal="center" vertical="center"/>
    </xf>
    <xf numFmtId="3" fontId="27" fillId="10" borderId="169" xfId="4" applyNumberFormat="1" applyFont="1" applyFill="1" applyBorder="1" applyAlignment="1">
      <alignment horizontal="center" vertical="center"/>
    </xf>
    <xf numFmtId="3" fontId="36" fillId="5" borderId="85" xfId="4" applyNumberFormat="1" applyFont="1" applyFill="1" applyBorder="1" applyAlignment="1">
      <alignment horizontal="left" vertical="center"/>
    </xf>
    <xf numFmtId="3" fontId="36" fillId="5" borderId="115" xfId="4" applyNumberFormat="1" applyFont="1" applyFill="1" applyBorder="1" applyAlignment="1">
      <alignment horizontal="right" vertical="center"/>
    </xf>
    <xf numFmtId="168" fontId="36" fillId="5" borderId="85" xfId="4" applyNumberFormat="1" applyFont="1" applyFill="1" applyBorder="1" applyAlignment="1">
      <alignment horizontal="center" vertical="center"/>
    </xf>
    <xf numFmtId="168" fontId="36" fillId="5" borderId="12" xfId="4" applyNumberFormat="1" applyFont="1" applyFill="1" applyBorder="1" applyAlignment="1">
      <alignment horizontal="center" vertical="center"/>
    </xf>
    <xf numFmtId="168" fontId="36" fillId="5" borderId="17" xfId="4" applyNumberFormat="1" applyFont="1" applyFill="1" applyBorder="1" applyAlignment="1">
      <alignment horizontal="center" vertical="center"/>
    </xf>
    <xf numFmtId="168" fontId="36" fillId="5" borderId="159" xfId="4" applyNumberFormat="1" applyFont="1" applyFill="1" applyBorder="1" applyAlignment="1">
      <alignment horizontal="center" vertical="center"/>
    </xf>
    <xf numFmtId="3" fontId="36" fillId="5" borderId="132" xfId="4" applyNumberFormat="1" applyFont="1" applyFill="1" applyBorder="1" applyAlignment="1">
      <alignment horizontal="right" vertical="center"/>
    </xf>
    <xf numFmtId="3" fontId="36" fillId="5" borderId="143" xfId="4" applyNumberFormat="1" applyFont="1" applyFill="1" applyBorder="1" applyAlignment="1">
      <alignment horizontal="right" vertical="center"/>
    </xf>
    <xf numFmtId="168" fontId="36" fillId="5" borderId="132" xfId="4" applyNumberFormat="1" applyFont="1" applyFill="1" applyBorder="1" applyAlignment="1">
      <alignment horizontal="center" vertical="center"/>
    </xf>
    <xf numFmtId="168" fontId="36" fillId="5" borderId="146" xfId="4" applyNumberFormat="1" applyFont="1" applyFill="1" applyBorder="1" applyAlignment="1">
      <alignment horizontal="center" vertical="center"/>
    </xf>
    <xf numFmtId="168" fontId="36" fillId="5" borderId="147" xfId="4" applyNumberFormat="1" applyFont="1" applyFill="1" applyBorder="1" applyAlignment="1">
      <alignment horizontal="center" vertical="center"/>
    </xf>
    <xf numFmtId="168" fontId="36" fillId="5" borderId="170" xfId="4" applyNumberFormat="1" applyFont="1" applyFill="1" applyBorder="1" applyAlignment="1">
      <alignment horizontal="center" vertical="center"/>
    </xf>
    <xf numFmtId="0" fontId="35" fillId="2" borderId="0" xfId="0" applyFont="1" applyFill="1" applyBorder="1" applyAlignment="1">
      <alignment horizontal="center" vertical="center" textRotation="90" wrapText="1"/>
    </xf>
    <xf numFmtId="3" fontId="36" fillId="2" borderId="0" xfId="4" applyNumberFormat="1" applyFont="1" applyFill="1" applyBorder="1" applyAlignment="1">
      <alignment horizontal="right" vertical="center"/>
    </xf>
    <xf numFmtId="168" fontId="36" fillId="2" borderId="0" xfId="4" applyNumberFormat="1" applyFont="1" applyFill="1" applyBorder="1" applyAlignment="1">
      <alignment horizontal="center" vertical="center"/>
    </xf>
    <xf numFmtId="0" fontId="0" fillId="2" borderId="0" xfId="0" applyFill="1" applyAlignment="1">
      <alignment horizontal="center" vertical="center" textRotation="90"/>
    </xf>
    <xf numFmtId="0" fontId="27" fillId="5" borderId="112" xfId="0" applyFont="1" applyFill="1" applyBorder="1" applyAlignment="1">
      <alignment horizontal="center" vertical="center" textRotation="90" wrapText="1"/>
    </xf>
    <xf numFmtId="3" fontId="27" fillId="5" borderId="47" xfId="4" applyNumberFormat="1" applyFont="1" applyFill="1" applyBorder="1" applyAlignment="1">
      <alignment horizontal="left" vertical="center"/>
    </xf>
    <xf numFmtId="3" fontId="27" fillId="5" borderId="47" xfId="4" applyNumberFormat="1" applyFont="1" applyFill="1" applyBorder="1" applyAlignment="1">
      <alignment horizontal="right" vertical="center"/>
    </xf>
    <xf numFmtId="3" fontId="27" fillId="5" borderId="47" xfId="4" applyNumberFormat="1" applyFont="1" applyFill="1" applyBorder="1" applyAlignment="1">
      <alignment horizontal="center" vertical="center"/>
    </xf>
    <xf numFmtId="3" fontId="27" fillId="5" borderId="47" xfId="4" applyNumberFormat="1" applyFont="1" applyFill="1" applyBorder="1" applyAlignment="1">
      <alignment horizontal="center" vertical="center" wrapText="1"/>
    </xf>
    <xf numFmtId="0" fontId="48" fillId="5" borderId="114" xfId="0" applyFont="1" applyFill="1" applyBorder="1" applyAlignment="1">
      <alignment horizontal="center" vertical="center" textRotation="90"/>
    </xf>
    <xf numFmtId="0" fontId="1" fillId="5" borderId="115" xfId="0" applyFont="1" applyFill="1" applyBorder="1" applyAlignment="1">
      <alignment horizontal="center" vertical="center" textRotation="90"/>
    </xf>
    <xf numFmtId="0" fontId="1" fillId="0" borderId="0" xfId="0" applyFont="1" applyBorder="1" applyAlignment="1">
      <alignment horizontal="center" vertical="center" textRotation="90"/>
    </xf>
    <xf numFmtId="0" fontId="36" fillId="10" borderId="85" xfId="0" applyFont="1" applyFill="1" applyBorder="1" applyAlignment="1">
      <alignment horizontal="left" vertical="center" indent="1"/>
    </xf>
    <xf numFmtId="3" fontId="27" fillId="10" borderId="0" xfId="0" applyNumberFormat="1" applyFont="1" applyFill="1" applyBorder="1" applyAlignment="1">
      <alignment horizontal="right" vertical="center"/>
    </xf>
    <xf numFmtId="3" fontId="27" fillId="10" borderId="85" xfId="0" applyNumberFormat="1" applyFont="1" applyFill="1" applyBorder="1" applyAlignment="1">
      <alignment horizontal="center" vertical="center"/>
    </xf>
    <xf numFmtId="3" fontId="27" fillId="10" borderId="12" xfId="0" applyNumberFormat="1" applyFont="1" applyFill="1" applyBorder="1" applyAlignment="1">
      <alignment horizontal="center" vertical="center"/>
    </xf>
    <xf numFmtId="3" fontId="27" fillId="10" borderId="0" xfId="0" applyNumberFormat="1" applyFont="1" applyFill="1" applyBorder="1" applyAlignment="1">
      <alignment horizontal="center" vertical="center"/>
    </xf>
    <xf numFmtId="3" fontId="27" fillId="10" borderId="0" xfId="2" applyNumberFormat="1" applyFont="1" applyFill="1" applyBorder="1" applyAlignment="1">
      <alignment horizontal="center" vertical="center"/>
    </xf>
    <xf numFmtId="3" fontId="27" fillId="10" borderId="163" xfId="2" applyNumberFormat="1" applyFont="1" applyFill="1" applyBorder="1" applyAlignment="1">
      <alignment horizontal="center" vertical="center"/>
    </xf>
    <xf numFmtId="0" fontId="27" fillId="10" borderId="66" xfId="0" applyFont="1" applyFill="1" applyBorder="1" applyAlignment="1">
      <alignment horizontal="right" vertical="center" indent="2"/>
    </xf>
    <xf numFmtId="3" fontId="27" fillId="10" borderId="65" xfId="0" applyNumberFormat="1" applyFont="1" applyFill="1" applyBorder="1" applyAlignment="1">
      <alignment horizontal="right" vertical="center"/>
    </xf>
    <xf numFmtId="3" fontId="27" fillId="10" borderId="66" xfId="0" applyNumberFormat="1" applyFont="1" applyFill="1" applyBorder="1" applyAlignment="1">
      <alignment horizontal="right" vertical="center"/>
    </xf>
    <xf numFmtId="3" fontId="27" fillId="10" borderId="69" xfId="0" applyNumberFormat="1" applyFont="1" applyFill="1" applyBorder="1" applyAlignment="1">
      <alignment horizontal="right" vertical="center"/>
    </xf>
    <xf numFmtId="3" fontId="27" fillId="10" borderId="73" xfId="2" applyNumberFormat="1" applyFont="1" applyFill="1" applyBorder="1" applyAlignment="1">
      <alignment horizontal="right" vertical="center"/>
    </xf>
    <xf numFmtId="3" fontId="27" fillId="10" borderId="172" xfId="2" applyNumberFormat="1" applyFont="1" applyFill="1" applyBorder="1" applyAlignment="1">
      <alignment vertical="center"/>
    </xf>
    <xf numFmtId="3" fontId="27" fillId="10" borderId="30" xfId="0" applyNumberFormat="1" applyFont="1" applyFill="1" applyBorder="1" applyAlignment="1">
      <alignment horizontal="center" vertical="center"/>
    </xf>
    <xf numFmtId="3" fontId="27" fillId="10" borderId="173" xfId="2" applyNumberFormat="1" applyFont="1" applyFill="1" applyBorder="1" applyAlignment="1">
      <alignment horizontal="center" vertical="center"/>
    </xf>
    <xf numFmtId="0" fontId="27" fillId="10" borderId="80" xfId="0" applyFont="1" applyFill="1" applyBorder="1" applyAlignment="1">
      <alignment horizontal="right" vertical="center" indent="2"/>
    </xf>
    <xf numFmtId="3" fontId="27" fillId="10" borderId="79" xfId="0" applyNumberFormat="1" applyFont="1" applyFill="1" applyBorder="1" applyAlignment="1">
      <alignment horizontal="right" vertical="center"/>
    </xf>
    <xf numFmtId="3" fontId="27" fillId="10" borderId="80" xfId="0" applyNumberFormat="1" applyFont="1" applyFill="1" applyBorder="1" applyAlignment="1">
      <alignment horizontal="right" vertical="center"/>
    </xf>
    <xf numFmtId="3" fontId="27" fillId="10" borderId="82" xfId="0" applyNumberFormat="1" applyFont="1" applyFill="1" applyBorder="1" applyAlignment="1">
      <alignment horizontal="right" vertical="center"/>
    </xf>
    <xf numFmtId="3" fontId="27" fillId="10" borderId="79" xfId="2" applyNumberFormat="1" applyFont="1" applyFill="1" applyBorder="1" applyAlignment="1">
      <alignment horizontal="right" vertical="center"/>
    </xf>
    <xf numFmtId="3" fontId="27" fillId="10" borderId="174" xfId="2" applyNumberFormat="1" applyFont="1" applyFill="1" applyBorder="1" applyAlignment="1">
      <alignment vertical="center"/>
    </xf>
    <xf numFmtId="0" fontId="33" fillId="2" borderId="72" xfId="0" applyFont="1" applyFill="1" applyBorder="1" applyAlignment="1">
      <alignment horizontal="left" vertical="center"/>
    </xf>
    <xf numFmtId="0" fontId="26" fillId="2" borderId="16" xfId="0" applyFont="1" applyFill="1" applyBorder="1" applyAlignment="1">
      <alignment horizontal="right" vertical="center"/>
    </xf>
    <xf numFmtId="0" fontId="26" fillId="2" borderId="16" xfId="0" applyFont="1" applyFill="1" applyBorder="1" applyAlignment="1">
      <alignment horizontal="left" vertical="center"/>
    </xf>
    <xf numFmtId="0" fontId="26" fillId="2" borderId="57" xfId="0" applyFont="1" applyFill="1" applyBorder="1" applyAlignment="1">
      <alignment horizontal="center" vertical="center"/>
    </xf>
    <xf numFmtId="0" fontId="36" fillId="5" borderId="85" xfId="0" applyFont="1" applyFill="1" applyBorder="1" applyAlignment="1">
      <alignment horizontal="left" vertical="center" indent="1"/>
    </xf>
    <xf numFmtId="3" fontId="27" fillId="5" borderId="0" xfId="0" applyNumberFormat="1" applyFont="1" applyFill="1" applyBorder="1" applyAlignment="1">
      <alignment horizontal="right" vertical="center"/>
    </xf>
    <xf numFmtId="3" fontId="27" fillId="5" borderId="12"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xf>
    <xf numFmtId="3" fontId="27" fillId="5" borderId="163" xfId="2" applyNumberFormat="1" applyFont="1" applyFill="1" applyBorder="1" applyAlignment="1">
      <alignment horizontal="center" vertical="center"/>
    </xf>
    <xf numFmtId="0" fontId="27" fillId="5" borderId="66" xfId="0" applyFont="1" applyFill="1" applyBorder="1" applyAlignment="1">
      <alignment horizontal="right" vertical="center" indent="2"/>
    </xf>
    <xf numFmtId="3" fontId="27" fillId="5" borderId="65" xfId="0" applyNumberFormat="1" applyFont="1" applyFill="1" applyBorder="1" applyAlignment="1">
      <alignment horizontal="right" vertical="center"/>
    </xf>
    <xf numFmtId="3" fontId="27" fillId="5" borderId="66" xfId="0" applyNumberFormat="1" applyFont="1" applyFill="1" applyBorder="1" applyAlignment="1">
      <alignment horizontal="right" vertical="center"/>
    </xf>
    <xf numFmtId="3" fontId="27" fillId="5" borderId="69" xfId="0" applyNumberFormat="1" applyFont="1" applyFill="1" applyBorder="1" applyAlignment="1">
      <alignment horizontal="right" vertical="center"/>
    </xf>
    <xf numFmtId="3" fontId="27" fillId="5" borderId="65" xfId="2" applyNumberFormat="1" applyFont="1" applyFill="1" applyBorder="1" applyAlignment="1">
      <alignment horizontal="right" vertical="center"/>
    </xf>
    <xf numFmtId="3" fontId="27" fillId="5" borderId="172" xfId="2" applyNumberFormat="1" applyFont="1" applyFill="1" applyBorder="1" applyAlignment="1">
      <alignment horizontal="right" vertical="center"/>
    </xf>
    <xf numFmtId="3" fontId="27" fillId="5" borderId="76" xfId="0" applyNumberFormat="1" applyFont="1" applyFill="1" applyBorder="1" applyAlignment="1">
      <alignment horizontal="center" vertical="center"/>
    </xf>
    <xf numFmtId="3" fontId="27" fillId="5" borderId="75" xfId="0" applyNumberFormat="1" applyFont="1" applyFill="1" applyBorder="1" applyAlignment="1">
      <alignment horizontal="center" vertical="center"/>
    </xf>
    <xf numFmtId="3" fontId="27" fillId="5" borderId="173" xfId="2" applyNumberFormat="1" applyFont="1" applyFill="1" applyBorder="1" applyAlignment="1">
      <alignment horizontal="center" vertical="center"/>
    </xf>
    <xf numFmtId="0" fontId="27" fillId="5" borderId="80" xfId="0" applyFont="1" applyFill="1" applyBorder="1" applyAlignment="1">
      <alignment horizontal="right" vertical="center" indent="2"/>
    </xf>
    <xf numFmtId="3" fontId="27" fillId="5" borderId="79" xfId="0" applyNumberFormat="1" applyFont="1" applyFill="1" applyBorder="1" applyAlignment="1">
      <alignment horizontal="right" vertical="center"/>
    </xf>
    <xf numFmtId="3" fontId="27" fillId="5" borderId="80" xfId="0" applyNumberFormat="1" applyFont="1" applyFill="1" applyBorder="1" applyAlignment="1">
      <alignment horizontal="right" vertical="center"/>
    </xf>
    <xf numFmtId="3" fontId="27" fillId="5" borderId="82" xfId="0" applyNumberFormat="1" applyFont="1" applyFill="1" applyBorder="1" applyAlignment="1">
      <alignment horizontal="right" vertical="center"/>
    </xf>
    <xf numFmtId="3" fontId="27" fillId="5" borderId="82" xfId="0" applyNumberFormat="1" applyFont="1" applyFill="1" applyBorder="1" applyAlignment="1">
      <alignment vertical="center"/>
    </xf>
    <xf numFmtId="3" fontId="27" fillId="5" borderId="79" xfId="2" applyNumberFormat="1" applyFont="1" applyFill="1" applyBorder="1" applyAlignment="1">
      <alignment vertical="center"/>
    </xf>
    <xf numFmtId="3" fontId="27" fillId="5" borderId="174" xfId="2" applyNumberFormat="1" applyFont="1" applyFill="1" applyBorder="1" applyAlignment="1">
      <alignment vertical="center"/>
    </xf>
    <xf numFmtId="0" fontId="33" fillId="11" borderId="72" xfId="0" applyFont="1" applyFill="1" applyBorder="1" applyAlignment="1">
      <alignment horizontal="left" vertical="center"/>
    </xf>
    <xf numFmtId="0" fontId="26" fillId="11" borderId="16" xfId="0" applyFont="1" applyFill="1" applyBorder="1" applyAlignment="1">
      <alignment horizontal="right" vertical="center"/>
    </xf>
    <xf numFmtId="0" fontId="26" fillId="11" borderId="175" xfId="0" applyFont="1" applyFill="1" applyBorder="1" applyAlignment="1">
      <alignment horizontal="center" vertical="center"/>
    </xf>
    <xf numFmtId="0" fontId="36" fillId="6" borderId="85" xfId="0" applyFont="1" applyFill="1" applyBorder="1" applyAlignment="1">
      <alignment horizontal="left" vertical="center" indent="1"/>
    </xf>
    <xf numFmtId="3" fontId="27" fillId="6" borderId="0" xfId="0" applyNumberFormat="1" applyFont="1" applyFill="1" applyBorder="1" applyAlignment="1">
      <alignment horizontal="right" vertical="center"/>
    </xf>
    <xf numFmtId="3" fontId="27" fillId="6" borderId="85" xfId="0" applyNumberFormat="1" applyFont="1" applyFill="1" applyBorder="1" applyAlignment="1">
      <alignment horizontal="center" vertical="center"/>
    </xf>
    <xf numFmtId="3" fontId="27" fillId="6" borderId="12" xfId="0" applyNumberFormat="1" applyFont="1" applyFill="1" applyBorder="1" applyAlignment="1">
      <alignment horizontal="center" vertical="center"/>
    </xf>
    <xf numFmtId="3" fontId="27" fillId="6" borderId="0" xfId="2" applyNumberFormat="1" applyFont="1" applyFill="1" applyBorder="1" applyAlignment="1">
      <alignment horizontal="center" vertical="center"/>
    </xf>
    <xf numFmtId="3" fontId="27" fillId="6" borderId="163" xfId="2" applyNumberFormat="1" applyFont="1" applyFill="1" applyBorder="1" applyAlignment="1">
      <alignment horizontal="center" vertical="center"/>
    </xf>
    <xf numFmtId="0" fontId="27" fillId="6" borderId="66" xfId="0" applyFont="1" applyFill="1" applyBorder="1" applyAlignment="1">
      <alignment horizontal="right" vertical="center" indent="2"/>
    </xf>
    <xf numFmtId="3" fontId="27" fillId="6" borderId="65" xfId="0" applyNumberFormat="1" applyFont="1" applyFill="1" applyBorder="1" applyAlignment="1">
      <alignment horizontal="right" vertical="center"/>
    </xf>
    <xf numFmtId="3" fontId="27" fillId="6" borderId="66" xfId="0" applyNumberFormat="1" applyFont="1" applyFill="1" applyBorder="1" applyAlignment="1">
      <alignment horizontal="right" vertical="center"/>
    </xf>
    <xf numFmtId="3" fontId="27" fillId="6" borderId="69" xfId="0" applyNumberFormat="1" applyFont="1" applyFill="1" applyBorder="1" applyAlignment="1">
      <alignment horizontal="right" vertical="center"/>
    </xf>
    <xf numFmtId="3" fontId="27" fillId="6" borderId="65" xfId="2" applyNumberFormat="1" applyFont="1" applyFill="1" applyBorder="1" applyAlignment="1">
      <alignment horizontal="right" vertical="center"/>
    </xf>
    <xf numFmtId="3" fontId="27" fillId="6" borderId="172" xfId="2" applyNumberFormat="1" applyFont="1" applyFill="1" applyBorder="1" applyAlignment="1">
      <alignment horizontal="right" vertical="center"/>
    </xf>
    <xf numFmtId="3" fontId="27" fillId="6" borderId="76" xfId="0" applyNumberFormat="1" applyFont="1" applyFill="1" applyBorder="1" applyAlignment="1">
      <alignment horizontal="center" vertical="center"/>
    </xf>
    <xf numFmtId="3" fontId="27" fillId="6" borderId="54" xfId="0" applyNumberFormat="1" applyFont="1" applyFill="1" applyBorder="1" applyAlignment="1">
      <alignment horizontal="center" vertical="center"/>
    </xf>
    <xf numFmtId="3" fontId="27" fillId="6" borderId="75" xfId="0" applyNumberFormat="1" applyFont="1" applyFill="1" applyBorder="1" applyAlignment="1">
      <alignment horizontal="center" vertical="center"/>
    </xf>
    <xf numFmtId="3" fontId="27" fillId="6" borderId="173" xfId="2" applyNumberFormat="1" applyFont="1" applyFill="1" applyBorder="1" applyAlignment="1">
      <alignment horizontal="center" vertical="center"/>
    </xf>
    <xf numFmtId="0" fontId="27" fillId="6" borderId="80" xfId="0" applyFont="1" applyFill="1" applyBorder="1" applyAlignment="1">
      <alignment horizontal="right" vertical="center" indent="2"/>
    </xf>
    <xf numFmtId="3" fontId="27" fillId="6" borderId="79" xfId="0" applyNumberFormat="1" applyFont="1" applyFill="1" applyBorder="1" applyAlignment="1">
      <alignment horizontal="right" vertical="center"/>
    </xf>
    <xf numFmtId="3" fontId="27" fillId="6" borderId="76" xfId="0" applyNumberFormat="1" applyFont="1" applyFill="1" applyBorder="1" applyAlignment="1">
      <alignment horizontal="right" vertical="center"/>
    </xf>
    <xf numFmtId="3" fontId="27" fillId="6" borderId="82" xfId="0" applyNumberFormat="1" applyFont="1" applyFill="1" applyBorder="1" applyAlignment="1">
      <alignment horizontal="right" vertical="center"/>
    </xf>
    <xf numFmtId="3" fontId="27" fillId="6" borderId="75" xfId="0" applyNumberFormat="1" applyFont="1" applyFill="1" applyBorder="1" applyAlignment="1">
      <alignment horizontal="right" vertical="center"/>
    </xf>
    <xf numFmtId="3" fontId="27" fillId="6" borderId="174" xfId="2" applyNumberFormat="1" applyFont="1" applyFill="1" applyBorder="1" applyAlignment="1">
      <alignment vertical="center"/>
    </xf>
    <xf numFmtId="0" fontId="42" fillId="14" borderId="72" xfId="0" applyFont="1" applyFill="1" applyBorder="1" applyAlignment="1">
      <alignment horizontal="left" vertical="center"/>
    </xf>
    <xf numFmtId="0" fontId="27" fillId="14" borderId="16" xfId="0" applyFont="1" applyFill="1" applyBorder="1" applyAlignment="1">
      <alignment horizontal="right" vertical="center"/>
    </xf>
    <xf numFmtId="0" fontId="27" fillId="14" borderId="175" xfId="0" applyFont="1" applyFill="1" applyBorder="1" applyAlignment="1">
      <alignment horizontal="center" vertical="center"/>
    </xf>
    <xf numFmtId="0" fontId="36" fillId="15" borderId="85" xfId="0" applyFont="1" applyFill="1" applyBorder="1" applyAlignment="1">
      <alignment horizontal="left" vertical="center" indent="1"/>
    </xf>
    <xf numFmtId="3" fontId="27" fillId="15" borderId="0" xfId="0" applyNumberFormat="1" applyFont="1" applyFill="1" applyBorder="1" applyAlignment="1">
      <alignment horizontal="right" vertical="center"/>
    </xf>
    <xf numFmtId="3" fontId="27" fillId="15" borderId="85" xfId="0" applyNumberFormat="1" applyFont="1" applyFill="1" applyBorder="1" applyAlignment="1">
      <alignment horizontal="center" vertical="center"/>
    </xf>
    <xf numFmtId="3" fontId="27" fillId="15" borderId="30" xfId="0" applyNumberFormat="1" applyFont="1" applyFill="1" applyBorder="1" applyAlignment="1">
      <alignment horizontal="center" vertical="center"/>
    </xf>
    <xf numFmtId="3" fontId="27" fillId="15" borderId="0" xfId="0" applyNumberFormat="1" applyFont="1" applyFill="1" applyBorder="1" applyAlignment="1">
      <alignment horizontal="center" vertical="center"/>
    </xf>
    <xf numFmtId="3" fontId="27" fillId="15" borderId="163" xfId="2" applyNumberFormat="1" applyFont="1" applyFill="1" applyBorder="1" applyAlignment="1">
      <alignment horizontal="center" vertical="center"/>
    </xf>
    <xf numFmtId="0" fontId="27" fillId="15" borderId="66" xfId="0" applyFont="1" applyFill="1" applyBorder="1" applyAlignment="1">
      <alignment horizontal="right" vertical="center" indent="2"/>
    </xf>
    <xf numFmtId="3" fontId="27" fillId="15" borderId="65" xfId="0" applyNumberFormat="1" applyFont="1" applyFill="1" applyBorder="1" applyAlignment="1">
      <alignment horizontal="right" vertical="center"/>
    </xf>
    <xf numFmtId="3" fontId="27" fillId="15" borderId="66" xfId="0" applyNumberFormat="1" applyFont="1" applyFill="1" applyBorder="1" applyAlignment="1">
      <alignment horizontal="right" vertical="center"/>
    </xf>
    <xf numFmtId="3" fontId="27" fillId="15" borderId="69" xfId="0" applyNumberFormat="1" applyFont="1" applyFill="1" applyBorder="1" applyAlignment="1">
      <alignment horizontal="right" vertical="center"/>
    </xf>
    <xf numFmtId="3" fontId="27" fillId="15" borderId="65" xfId="2" applyNumberFormat="1" applyFont="1" applyFill="1" applyBorder="1" applyAlignment="1">
      <alignment horizontal="right" vertical="center"/>
    </xf>
    <xf numFmtId="3" fontId="27" fillId="15" borderId="172" xfId="2" applyNumberFormat="1" applyFont="1" applyFill="1" applyBorder="1" applyAlignment="1">
      <alignment horizontal="right" vertical="center"/>
    </xf>
    <xf numFmtId="3" fontId="27" fillId="15" borderId="76" xfId="0" applyNumberFormat="1" applyFont="1" applyFill="1" applyBorder="1" applyAlignment="1">
      <alignment horizontal="center" vertical="center"/>
    </xf>
    <xf numFmtId="3" fontId="27" fillId="15" borderId="105" xfId="0" applyNumberFormat="1" applyFont="1" applyFill="1" applyBorder="1" applyAlignment="1">
      <alignment horizontal="center" vertical="center"/>
    </xf>
    <xf numFmtId="3" fontId="27" fillId="15" borderId="75" xfId="0" applyNumberFormat="1" applyFont="1" applyFill="1" applyBorder="1" applyAlignment="1">
      <alignment horizontal="center" vertical="center"/>
    </xf>
    <xf numFmtId="3" fontId="27" fillId="15" borderId="173" xfId="2" applyNumberFormat="1" applyFont="1" applyFill="1" applyBorder="1" applyAlignment="1">
      <alignment horizontal="center" vertical="center"/>
    </xf>
    <xf numFmtId="0" fontId="27" fillId="15" borderId="80" xfId="0" applyFont="1" applyFill="1" applyBorder="1" applyAlignment="1">
      <alignment horizontal="right" vertical="center" indent="2"/>
    </xf>
    <xf numFmtId="3" fontId="27" fillId="15" borderId="79" xfId="0" applyNumberFormat="1" applyFont="1" applyFill="1" applyBorder="1" applyAlignment="1">
      <alignment horizontal="right" vertical="center"/>
    </xf>
    <xf numFmtId="3" fontId="27" fillId="15" borderId="80" xfId="0" applyNumberFormat="1" applyFont="1" applyFill="1" applyBorder="1" applyAlignment="1">
      <alignment horizontal="right" vertical="center"/>
    </xf>
    <xf numFmtId="3" fontId="27" fillId="15" borderId="82" xfId="0" applyNumberFormat="1" applyFont="1" applyFill="1" applyBorder="1" applyAlignment="1">
      <alignment horizontal="right" vertical="center"/>
    </xf>
    <xf numFmtId="3" fontId="27" fillId="15" borderId="79" xfId="2" applyNumberFormat="1" applyFont="1" applyFill="1" applyBorder="1" applyAlignment="1">
      <alignment horizontal="right" vertical="center"/>
    </xf>
    <xf numFmtId="3" fontId="27" fillId="15" borderId="174" xfId="2" applyNumberFormat="1" applyFont="1" applyFill="1" applyBorder="1" applyAlignment="1">
      <alignment horizontal="right" vertical="center"/>
    </xf>
    <xf numFmtId="0" fontId="42" fillId="16" borderId="138" xfId="0" applyFont="1" applyFill="1" applyBorder="1" applyAlignment="1">
      <alignment horizontal="left" vertical="center"/>
    </xf>
    <xf numFmtId="0" fontId="27" fillId="16" borderId="158" xfId="0" applyFont="1" applyFill="1" applyBorder="1" applyAlignment="1">
      <alignment horizontal="right" vertical="center"/>
    </xf>
    <xf numFmtId="0" fontId="27" fillId="16" borderId="158" xfId="0" applyFont="1" applyFill="1" applyBorder="1" applyAlignment="1">
      <alignment horizontal="center" vertical="center"/>
    </xf>
    <xf numFmtId="0" fontId="27" fillId="16" borderId="176" xfId="0" applyFont="1" applyFill="1" applyBorder="1" applyAlignment="1">
      <alignment horizontal="center" vertical="center"/>
    </xf>
    <xf numFmtId="3" fontId="27" fillId="5" borderId="66" xfId="0" applyNumberFormat="1" applyFont="1" applyFill="1" applyBorder="1" applyAlignment="1">
      <alignment vertical="center"/>
    </xf>
    <xf numFmtId="3" fontId="27" fillId="5" borderId="69" xfId="0" applyNumberFormat="1" applyFont="1" applyFill="1" applyBorder="1" applyAlignment="1">
      <alignment vertical="center"/>
    </xf>
    <xf numFmtId="3" fontId="27" fillId="5" borderId="65" xfId="2" applyNumberFormat="1" applyFont="1" applyFill="1" applyBorder="1" applyAlignment="1">
      <alignment vertical="center"/>
    </xf>
    <xf numFmtId="3" fontId="27" fillId="5" borderId="172" xfId="2" applyNumberFormat="1" applyFont="1" applyFill="1" applyBorder="1" applyAlignment="1">
      <alignment vertical="center"/>
    </xf>
    <xf numFmtId="0" fontId="36" fillId="5" borderId="72" xfId="0" applyFont="1" applyFill="1" applyBorder="1" applyAlignment="1">
      <alignment horizontal="left" vertical="center" indent="1"/>
    </xf>
    <xf numFmtId="3" fontId="27" fillId="5" borderId="16" xfId="0" applyNumberFormat="1" applyFont="1" applyFill="1" applyBorder="1" applyAlignment="1">
      <alignment horizontal="right" vertical="center"/>
    </xf>
    <xf numFmtId="0" fontId="27" fillId="5" borderId="58" xfId="0" applyFont="1" applyFill="1" applyBorder="1" applyAlignment="1">
      <alignment horizontal="right" vertical="center" indent="2"/>
    </xf>
    <xf numFmtId="3" fontId="27" fillId="5" borderId="58" xfId="0" applyNumberFormat="1" applyFont="1" applyFill="1" applyBorder="1" applyAlignment="1">
      <alignment horizontal="right" vertical="center"/>
    </xf>
    <xf numFmtId="3" fontId="27" fillId="5" borderId="58" xfId="2" applyNumberFormat="1" applyFont="1" applyFill="1" applyBorder="1" applyAlignment="1">
      <alignment horizontal="right" vertical="center"/>
    </xf>
    <xf numFmtId="0" fontId="1" fillId="5" borderId="160" xfId="0" applyFont="1" applyFill="1" applyBorder="1" applyAlignment="1">
      <alignment horizontal="center" vertical="center" textRotation="90"/>
    </xf>
    <xf numFmtId="0" fontId="35" fillId="2" borderId="0" xfId="0" applyFont="1" applyFill="1" applyAlignment="1">
      <alignment horizontal="center" vertical="center" textRotation="90" wrapText="1"/>
    </xf>
    <xf numFmtId="0" fontId="27" fillId="2" borderId="0" xfId="4" applyFont="1" applyFill="1" applyBorder="1" applyAlignment="1">
      <alignment vertical="center" wrapText="1"/>
    </xf>
    <xf numFmtId="0" fontId="27" fillId="2" borderId="0" xfId="4" applyFont="1" applyFill="1" applyBorder="1" applyAlignment="1">
      <alignment horizontal="right" vertical="center"/>
    </xf>
    <xf numFmtId="3" fontId="27" fillId="2" borderId="0" xfId="4" applyNumberFormat="1" applyFont="1" applyFill="1" applyBorder="1" applyAlignment="1">
      <alignment horizontal="center" vertical="center"/>
    </xf>
    <xf numFmtId="0" fontId="1" fillId="2" borderId="0" xfId="0" applyFont="1" applyFill="1" applyBorder="1" applyAlignment="1">
      <alignment horizontal="center" vertical="center" textRotation="90"/>
    </xf>
    <xf numFmtId="0" fontId="36" fillId="5" borderId="85" xfId="0" applyFont="1" applyFill="1" applyBorder="1" applyAlignment="1">
      <alignment horizontal="left" vertical="center" wrapText="1" indent="1"/>
    </xf>
    <xf numFmtId="3" fontId="27" fillId="5" borderId="0" xfId="0" applyNumberFormat="1" applyFont="1" applyFill="1" applyBorder="1" applyAlignment="1">
      <alignment horizontal="right" vertical="center"/>
    </xf>
    <xf numFmtId="0" fontId="27" fillId="10" borderId="132" xfId="0" applyFont="1" applyFill="1" applyBorder="1" applyAlignment="1">
      <alignment horizontal="right" vertical="center" indent="1"/>
    </xf>
    <xf numFmtId="3" fontId="27" fillId="10" borderId="145" xfId="0" applyNumberFormat="1" applyFont="1" applyFill="1" applyBorder="1" applyAlignment="1">
      <alignment horizontal="right" vertical="center"/>
    </xf>
    <xf numFmtId="0" fontId="0" fillId="10" borderId="145" xfId="0" applyFill="1" applyBorder="1" applyAlignment="1">
      <alignment vertical="center"/>
    </xf>
    <xf numFmtId="3" fontId="27" fillId="10" borderId="147" xfId="0" applyNumberFormat="1" applyFont="1" applyFill="1" applyBorder="1" applyAlignment="1">
      <alignment horizontal="center" vertical="center"/>
    </xf>
    <xf numFmtId="3" fontId="27" fillId="5" borderId="159" xfId="2" applyNumberFormat="1" applyFont="1" applyFill="1" applyBorder="1" applyAlignment="1">
      <alignment horizontal="center" vertical="center"/>
    </xf>
    <xf numFmtId="0" fontId="27" fillId="10" borderId="76" xfId="0" applyFont="1" applyFill="1" applyBorder="1" applyAlignment="1">
      <alignment horizontal="right" vertical="center"/>
    </xf>
    <xf numFmtId="3" fontId="27" fillId="10" borderId="75" xfId="0" applyNumberFormat="1" applyFont="1" applyFill="1" applyBorder="1" applyAlignment="1">
      <alignment horizontal="center" vertical="center"/>
    </xf>
    <xf numFmtId="9" fontId="27" fillId="10" borderId="33" xfId="0" applyNumberFormat="1" applyFont="1" applyFill="1" applyBorder="1" applyAlignment="1">
      <alignment horizontal="center" vertical="center"/>
    </xf>
    <xf numFmtId="9" fontId="27" fillId="15" borderId="179" xfId="0" applyNumberFormat="1" applyFont="1" applyFill="1" applyBorder="1" applyAlignment="1">
      <alignment horizontal="center" vertical="center"/>
    </xf>
    <xf numFmtId="9" fontId="27" fillId="15" borderId="88" xfId="0" applyNumberFormat="1" applyFont="1" applyFill="1" applyBorder="1" applyAlignment="1">
      <alignment horizontal="center" vertical="center"/>
    </xf>
    <xf numFmtId="9" fontId="27" fillId="15" borderId="117" xfId="2" applyNumberFormat="1" applyFont="1" applyFill="1" applyBorder="1" applyAlignment="1">
      <alignment vertical="center"/>
    </xf>
    <xf numFmtId="9" fontId="27" fillId="5" borderId="153" xfId="2" applyNumberFormat="1" applyFont="1" applyFill="1" applyBorder="1" applyAlignment="1">
      <alignment horizontal="center" vertical="center"/>
    </xf>
    <xf numFmtId="0" fontId="27" fillId="10" borderId="85" xfId="0" applyFont="1" applyFill="1" applyBorder="1" applyAlignment="1">
      <alignment horizontal="right" vertical="center"/>
    </xf>
    <xf numFmtId="9" fontId="27" fillId="15" borderId="180" xfId="0" applyNumberFormat="1" applyFont="1" applyFill="1" applyBorder="1" applyAlignment="1">
      <alignment horizontal="center" vertical="center"/>
    </xf>
    <xf numFmtId="9" fontId="27" fillId="15" borderId="181" xfId="0" applyNumberFormat="1" applyFont="1" applyFill="1" applyBorder="1" applyAlignment="1">
      <alignment horizontal="center" vertical="center"/>
    </xf>
    <xf numFmtId="9" fontId="27" fillId="15" borderId="1" xfId="2" applyNumberFormat="1" applyFont="1" applyFill="1" applyBorder="1" applyAlignment="1">
      <alignment horizontal="right" vertical="center" indent="1"/>
    </xf>
    <xf numFmtId="9" fontId="27" fillId="5" borderId="169" xfId="2" applyNumberFormat="1" applyFont="1" applyFill="1" applyBorder="1" applyAlignment="1">
      <alignment horizontal="center" vertical="center"/>
    </xf>
    <xf numFmtId="0" fontId="27" fillId="2" borderId="0" xfId="4" applyFont="1" applyFill="1" applyAlignment="1">
      <alignment vertical="center"/>
    </xf>
    <xf numFmtId="0" fontId="27" fillId="2" borderId="0" xfId="4" applyFont="1" applyFill="1" applyAlignment="1">
      <alignment horizontal="center" vertical="center"/>
    </xf>
    <xf numFmtId="0" fontId="27" fillId="0" borderId="0" xfId="4" applyFont="1" applyAlignment="1">
      <alignment horizontal="center" vertical="center"/>
    </xf>
    <xf numFmtId="0" fontId="26" fillId="2" borderId="0" xfId="0" applyFont="1" applyFill="1" applyAlignment="1">
      <alignment vertical="center"/>
    </xf>
    <xf numFmtId="0" fontId="27" fillId="2" borderId="0" xfId="0" applyFont="1" applyFill="1" applyAlignment="1">
      <alignment vertical="center"/>
    </xf>
    <xf numFmtId="0" fontId="27" fillId="7" borderId="0" xfId="0" applyFont="1" applyFill="1" applyAlignment="1">
      <alignment vertical="center"/>
    </xf>
    <xf numFmtId="0" fontId="27" fillId="7" borderId="0" xfId="0" applyFont="1" applyFill="1" applyAlignment="1">
      <alignment horizontal="center" vertical="center"/>
    </xf>
    <xf numFmtId="0" fontId="27" fillId="5" borderId="0" xfId="0" applyFont="1" applyFill="1" applyAlignment="1">
      <alignment horizontal="center" vertical="center"/>
    </xf>
    <xf numFmtId="0" fontId="26" fillId="5" borderId="0" xfId="0" applyFont="1" applyFill="1" applyBorder="1" applyAlignment="1">
      <alignment horizontal="center" vertical="center"/>
    </xf>
    <xf numFmtId="0" fontId="26" fillId="5" borderId="14" xfId="0" applyFont="1" applyFill="1" applyBorder="1" applyAlignment="1">
      <alignment horizontal="center" vertical="center"/>
    </xf>
    <xf numFmtId="0" fontId="27" fillId="16" borderId="2" xfId="0" applyFont="1" applyFill="1" applyBorder="1" applyAlignment="1">
      <alignment horizontal="center" vertical="center"/>
    </xf>
    <xf numFmtId="0" fontId="27" fillId="16" borderId="7" xfId="0" applyFont="1" applyFill="1" applyBorder="1" applyAlignment="1">
      <alignment horizontal="center" vertical="center"/>
    </xf>
    <xf numFmtId="0" fontId="27" fillId="16" borderId="57" xfId="0" applyFont="1" applyFill="1" applyBorder="1" applyAlignment="1">
      <alignment horizontal="center" vertical="center"/>
    </xf>
    <xf numFmtId="0" fontId="27" fillId="16" borderId="7" xfId="0" applyFont="1" applyFill="1" applyBorder="1" applyAlignment="1">
      <alignment horizontal="center" vertical="center" wrapText="1"/>
    </xf>
    <xf numFmtId="0" fontId="27" fillId="16" borderId="4" xfId="0" applyFont="1" applyFill="1" applyBorder="1" applyAlignment="1">
      <alignment horizontal="center" vertical="center"/>
    </xf>
    <xf numFmtId="0" fontId="27" fillId="16" borderId="3" xfId="0" applyFont="1" applyFill="1" applyBorder="1" applyAlignment="1">
      <alignment horizontal="center" vertical="center"/>
    </xf>
    <xf numFmtId="0" fontId="27" fillId="16" borderId="72" xfId="0" applyFont="1" applyFill="1" applyBorder="1" applyAlignment="1">
      <alignment horizontal="center" vertical="center"/>
    </xf>
    <xf numFmtId="0" fontId="27" fillId="16" borderId="5" xfId="0" applyFont="1" applyFill="1" applyBorder="1" applyAlignment="1">
      <alignment vertical="center"/>
    </xf>
    <xf numFmtId="0" fontId="27" fillId="16" borderId="38" xfId="0" applyFont="1" applyFill="1" applyBorder="1" applyAlignment="1">
      <alignment horizontal="center" vertical="center"/>
    </xf>
    <xf numFmtId="0" fontId="27" fillId="16" borderId="58"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160" xfId="0" applyFont="1" applyFill="1" applyBorder="1" applyAlignment="1">
      <alignment horizontal="center" vertical="center"/>
    </xf>
    <xf numFmtId="0" fontId="32" fillId="16" borderId="161" xfId="0" applyFont="1" applyFill="1" applyBorder="1" applyAlignment="1">
      <alignment horizontal="center" vertical="center"/>
    </xf>
    <xf numFmtId="0" fontId="32" fillId="16" borderId="41" xfId="0" applyFont="1" applyFill="1" applyBorder="1" applyAlignment="1">
      <alignment horizontal="center" vertical="center"/>
    </xf>
    <xf numFmtId="0" fontId="27" fillId="0" borderId="75" xfId="0" applyFont="1" applyFill="1" applyBorder="1" applyAlignment="1">
      <alignment horizontal="left" vertical="center"/>
    </xf>
    <xf numFmtId="1" fontId="27" fillId="0" borderId="18" xfId="0" applyNumberFormat="1" applyFont="1" applyFill="1" applyBorder="1" applyAlignment="1">
      <alignment horizontal="center" vertical="center"/>
    </xf>
    <xf numFmtId="1" fontId="27" fillId="0" borderId="0" xfId="0" applyNumberFormat="1" applyFont="1" applyFill="1" applyBorder="1" applyAlignment="1">
      <alignment horizontal="center" vertical="center"/>
    </xf>
    <xf numFmtId="1" fontId="27" fillId="0" borderId="13" xfId="0" applyNumberFormat="1" applyFont="1" applyFill="1" applyBorder="1" applyAlignment="1">
      <alignment horizontal="center" vertical="center"/>
    </xf>
    <xf numFmtId="1" fontId="27" fillId="0" borderId="12" xfId="0" applyNumberFormat="1" applyFont="1" applyFill="1" applyBorder="1" applyAlignment="1">
      <alignment horizontal="center" vertical="center"/>
    </xf>
    <xf numFmtId="0" fontId="27" fillId="5" borderId="85" xfId="0" applyFont="1" applyFill="1" applyBorder="1" applyAlignment="1">
      <alignment horizontal="left" vertical="center"/>
    </xf>
    <xf numFmtId="0" fontId="42" fillId="5" borderId="0" xfId="0" applyFont="1" applyFill="1" applyBorder="1" applyAlignment="1">
      <alignment vertical="center"/>
    </xf>
    <xf numFmtId="0" fontId="27" fillId="0" borderId="65" xfId="0" applyFont="1" applyFill="1" applyBorder="1" applyAlignment="1">
      <alignment horizontal="left" vertical="center" indent="1"/>
    </xf>
    <xf numFmtId="0" fontId="27" fillId="0" borderId="60" xfId="0" applyFont="1" applyFill="1" applyBorder="1" applyAlignment="1">
      <alignment horizontal="center" vertical="center"/>
    </xf>
    <xf numFmtId="9" fontId="27" fillId="0" borderId="61" xfId="0" applyNumberFormat="1" applyFont="1" applyFill="1" applyBorder="1" applyAlignment="1">
      <alignment horizontal="right" vertical="center"/>
    </xf>
    <xf numFmtId="9" fontId="27" fillId="0" borderId="62" xfId="0" applyNumberFormat="1" applyFont="1" applyFill="1" applyBorder="1" applyAlignment="1">
      <alignment horizontal="right" vertical="center"/>
    </xf>
    <xf numFmtId="9" fontId="27" fillId="0" borderId="36" xfId="0" applyNumberFormat="1" applyFont="1" applyFill="1" applyBorder="1" applyAlignment="1">
      <alignment horizontal="right" vertical="center"/>
    </xf>
    <xf numFmtId="0" fontId="27" fillId="5" borderId="59" xfId="0" applyFont="1" applyFill="1" applyBorder="1" applyAlignment="1">
      <alignment horizontal="center" vertical="center"/>
    </xf>
    <xf numFmtId="0" fontId="27" fillId="5" borderId="37" xfId="0" applyFont="1" applyFill="1" applyBorder="1" applyAlignment="1">
      <alignment vertical="center"/>
    </xf>
    <xf numFmtId="0" fontId="27" fillId="0" borderId="104" xfId="0" applyFont="1" applyFill="1" applyBorder="1" applyAlignment="1">
      <alignment horizontal="left" vertical="center"/>
    </xf>
    <xf numFmtId="0" fontId="27" fillId="0" borderId="47" xfId="0" applyFont="1" applyFill="1" applyBorder="1" applyAlignment="1">
      <alignment horizontal="center" vertical="center"/>
    </xf>
    <xf numFmtId="1" fontId="27" fillId="0" borderId="102" xfId="0" applyNumberFormat="1" applyFont="1" applyFill="1" applyBorder="1" applyAlignment="1">
      <alignment horizontal="center" vertical="center"/>
    </xf>
    <xf numFmtId="1" fontId="27" fillId="0" borderId="104" xfId="0" applyNumberFormat="1" applyFont="1" applyFill="1" applyBorder="1" applyAlignment="1">
      <alignment horizontal="center" vertical="center"/>
    </xf>
    <xf numFmtId="3" fontId="27" fillId="0" borderId="103" xfId="0" applyNumberFormat="1" applyFont="1" applyFill="1" applyBorder="1" applyAlignment="1">
      <alignment horizontal="center" vertical="center"/>
    </xf>
    <xf numFmtId="3" fontId="27" fillId="0" borderId="105" xfId="0" applyNumberFormat="1" applyFont="1" applyFill="1" applyBorder="1" applyAlignment="1">
      <alignment horizontal="center" vertical="center"/>
    </xf>
    <xf numFmtId="3" fontId="27" fillId="0" borderId="104" xfId="0" applyNumberFormat="1" applyFont="1" applyFill="1" applyBorder="1" applyAlignment="1">
      <alignment horizontal="center" vertical="center"/>
    </xf>
    <xf numFmtId="0" fontId="27" fillId="5" borderId="101" xfId="0" applyFont="1" applyFill="1" applyBorder="1" applyAlignment="1">
      <alignment horizontal="left" vertical="center"/>
    </xf>
    <xf numFmtId="0" fontId="27" fillId="5" borderId="123" xfId="0" applyFont="1" applyFill="1" applyBorder="1" applyAlignment="1">
      <alignment vertical="center"/>
    </xf>
    <xf numFmtId="0" fontId="36" fillId="0" borderId="65" xfId="0" applyFont="1" applyFill="1" applyBorder="1" applyAlignment="1">
      <alignment horizontal="left" vertical="center" indent="1"/>
    </xf>
    <xf numFmtId="0" fontId="27" fillId="0" borderId="67" xfId="0" applyFont="1" applyFill="1" applyBorder="1" applyAlignment="1">
      <alignment horizontal="center" vertical="center"/>
    </xf>
    <xf numFmtId="9" fontId="27" fillId="0" borderId="68" xfId="0" applyNumberFormat="1" applyFont="1" applyFill="1" applyBorder="1" applyAlignment="1">
      <alignment horizontal="right" vertical="center"/>
    </xf>
    <xf numFmtId="9" fontId="27" fillId="0" borderId="69" xfId="0" applyNumberFormat="1" applyFont="1" applyFill="1" applyBorder="1" applyAlignment="1">
      <alignment horizontal="right" vertical="center"/>
    </xf>
    <xf numFmtId="9" fontId="27" fillId="0" borderId="65" xfId="0" applyNumberFormat="1" applyFont="1" applyFill="1" applyBorder="1" applyAlignment="1">
      <alignment horizontal="right" vertical="center"/>
    </xf>
    <xf numFmtId="0" fontId="27" fillId="5" borderId="73" xfId="0" applyFont="1" applyFill="1" applyBorder="1" applyAlignment="1">
      <alignment vertical="center"/>
    </xf>
    <xf numFmtId="0" fontId="27" fillId="5" borderId="47" xfId="0" applyFont="1" applyFill="1" applyBorder="1" applyAlignment="1">
      <alignment vertical="center"/>
    </xf>
    <xf numFmtId="0" fontId="36" fillId="5" borderId="47" xfId="0" applyFont="1" applyFill="1" applyBorder="1" applyAlignment="1">
      <alignment vertical="center"/>
    </xf>
    <xf numFmtId="0" fontId="27" fillId="0" borderId="96" xfId="0" applyFont="1" applyFill="1" applyBorder="1" applyAlignment="1">
      <alignment horizontal="left" vertical="center"/>
    </xf>
    <xf numFmtId="0" fontId="27" fillId="0" borderId="96" xfId="0" applyFont="1" applyFill="1" applyBorder="1" applyAlignment="1">
      <alignment horizontal="center" vertical="center"/>
    </xf>
    <xf numFmtId="0" fontId="27" fillId="0" borderId="182" xfId="0" applyFont="1" applyFill="1" applyBorder="1" applyAlignment="1">
      <alignment horizontal="center" vertical="center"/>
    </xf>
    <xf numFmtId="0" fontId="27" fillId="9" borderId="182" xfId="0" applyFont="1" applyFill="1" applyBorder="1" applyAlignment="1">
      <alignment horizontal="center" vertical="center"/>
    </xf>
    <xf numFmtId="0" fontId="27" fillId="0" borderId="108" xfId="0" applyFont="1" applyFill="1" applyBorder="1" applyAlignment="1">
      <alignment horizontal="center" vertical="center"/>
    </xf>
    <xf numFmtId="0" fontId="27" fillId="0" borderId="97" xfId="0" applyFont="1" applyFill="1" applyBorder="1" applyAlignment="1">
      <alignment horizontal="center" vertical="center"/>
    </xf>
    <xf numFmtId="0" fontId="27" fillId="5" borderId="164" xfId="0" applyFont="1" applyFill="1" applyBorder="1" applyAlignment="1">
      <alignment horizontal="center" vertical="center"/>
    </xf>
    <xf numFmtId="0" fontId="27" fillId="5" borderId="178" xfId="0" applyFont="1" applyFill="1" applyBorder="1" applyAlignment="1">
      <alignment vertical="center"/>
    </xf>
    <xf numFmtId="0" fontId="27" fillId="5" borderId="0" xfId="0" applyFont="1" applyFill="1" applyBorder="1" applyAlignment="1">
      <alignment horizontal="left" vertical="center"/>
    </xf>
    <xf numFmtId="0" fontId="41" fillId="5" borderId="0" xfId="0" applyFont="1" applyFill="1" applyBorder="1" applyAlignment="1">
      <alignment horizontal="right" vertical="center"/>
    </xf>
    <xf numFmtId="166" fontId="27" fillId="5" borderId="0" xfId="0" applyNumberFormat="1" applyFont="1" applyFill="1" applyBorder="1" applyAlignment="1">
      <alignment horizontal="right" vertical="center"/>
    </xf>
    <xf numFmtId="0" fontId="27" fillId="0" borderId="34" xfId="0" applyFont="1" applyFill="1" applyBorder="1" applyAlignment="1">
      <alignment horizontal="center" vertical="center"/>
    </xf>
    <xf numFmtId="0" fontId="27" fillId="0" borderId="75" xfId="0" applyFont="1" applyFill="1" applyBorder="1" applyAlignment="1">
      <alignment horizontal="center" vertical="center"/>
    </xf>
    <xf numFmtId="1" fontId="27" fillId="9" borderId="34" xfId="0" applyNumberFormat="1" applyFont="1" applyFill="1" applyBorder="1" applyAlignment="1">
      <alignment horizontal="center" vertical="center"/>
    </xf>
    <xf numFmtId="1" fontId="27" fillId="0" borderId="31" xfId="0" applyNumberFormat="1" applyFont="1" applyFill="1" applyBorder="1" applyAlignment="1">
      <alignment horizontal="center" vertical="center"/>
    </xf>
    <xf numFmtId="3" fontId="27" fillId="0" borderId="30" xfId="0" applyNumberFormat="1" applyFont="1" applyFill="1" applyBorder="1" applyAlignment="1">
      <alignment horizontal="center" vertical="center"/>
    </xf>
    <xf numFmtId="3" fontId="27" fillId="0" borderId="75" xfId="0" applyNumberFormat="1" applyFont="1" applyFill="1" applyBorder="1" applyAlignment="1">
      <alignment horizontal="center" vertical="center"/>
    </xf>
    <xf numFmtId="0" fontId="27" fillId="5" borderId="101" xfId="0" applyFont="1" applyFill="1" applyBorder="1" applyAlignment="1">
      <alignment horizontal="center" vertical="center"/>
    </xf>
    <xf numFmtId="9" fontId="27" fillId="5" borderId="0" xfId="0" applyNumberFormat="1" applyFont="1" applyFill="1" applyBorder="1" applyAlignment="1">
      <alignment horizontal="right" vertical="center"/>
    </xf>
    <xf numFmtId="0" fontId="27" fillId="5" borderId="58" xfId="0" applyFont="1" applyFill="1" applyBorder="1" applyAlignment="1">
      <alignment horizontal="left" vertical="center"/>
    </xf>
    <xf numFmtId="9" fontId="27" fillId="5" borderId="58" xfId="0" applyNumberFormat="1" applyFont="1" applyFill="1" applyBorder="1" applyAlignment="1">
      <alignment horizontal="right" vertical="center"/>
    </xf>
    <xf numFmtId="2" fontId="27" fillId="0" borderId="34" xfId="0" applyNumberFormat="1" applyFont="1" applyFill="1" applyBorder="1" applyAlignment="1">
      <alignment horizontal="center" vertical="center"/>
    </xf>
    <xf numFmtId="2" fontId="27" fillId="0" borderId="75" xfId="0" applyNumberFormat="1" applyFont="1" applyFill="1" applyBorder="1" applyAlignment="1">
      <alignment horizontal="center" vertical="center"/>
    </xf>
    <xf numFmtId="2" fontId="27" fillId="0" borderId="30" xfId="0" applyNumberFormat="1" applyFont="1" applyFill="1" applyBorder="1" applyAlignment="1">
      <alignment horizontal="center" vertical="center"/>
    </xf>
    <xf numFmtId="0" fontId="27" fillId="5" borderId="76" xfId="0" applyFont="1" applyFill="1" applyBorder="1" applyAlignment="1">
      <alignment horizontal="left" vertical="center"/>
    </xf>
    <xf numFmtId="0" fontId="32" fillId="5" borderId="0" xfId="0" applyFont="1" applyFill="1" applyBorder="1" applyAlignment="1">
      <alignment horizontal="center" vertical="center" textRotation="90" wrapText="1"/>
    </xf>
    <xf numFmtId="0" fontId="36" fillId="5" borderId="0" xfId="0" applyFont="1" applyFill="1" applyBorder="1" applyAlignment="1">
      <alignment vertical="center"/>
    </xf>
    <xf numFmtId="0" fontId="27" fillId="0" borderId="79" xfId="0" applyFont="1" applyFill="1" applyBorder="1" applyAlignment="1">
      <alignment horizontal="left" vertical="center" indent="1"/>
    </xf>
    <xf numFmtId="0" fontId="27" fillId="0" borderId="79" xfId="0" applyFont="1" applyFill="1" applyBorder="1" applyAlignment="1">
      <alignment horizontal="center" vertical="center"/>
    </xf>
    <xf numFmtId="0" fontId="27" fillId="0" borderId="81" xfId="0" applyFont="1" applyFill="1" applyBorder="1" applyAlignment="1">
      <alignment horizontal="center" vertical="center"/>
    </xf>
    <xf numFmtId="9" fontId="27" fillId="0" borderId="93" xfId="0" applyNumberFormat="1" applyFont="1" applyFill="1" applyBorder="1" applyAlignment="1">
      <alignment horizontal="right" vertical="center"/>
    </xf>
    <xf numFmtId="9" fontId="27" fillId="0" borderId="82" xfId="0" applyNumberFormat="1" applyFont="1" applyFill="1" applyBorder="1" applyAlignment="1">
      <alignment horizontal="right" vertical="center"/>
    </xf>
    <xf numFmtId="9" fontId="27" fillId="0" borderId="79" xfId="0" applyNumberFormat="1" applyFont="1" applyFill="1" applyBorder="1" applyAlignment="1">
      <alignment horizontal="right" vertical="center"/>
    </xf>
    <xf numFmtId="0" fontId="27" fillId="5" borderId="84" xfId="0" applyFont="1" applyFill="1" applyBorder="1" applyAlignment="1">
      <alignment vertical="center"/>
    </xf>
    <xf numFmtId="2" fontId="27" fillId="5" borderId="0" xfId="0" applyNumberFormat="1" applyFont="1" applyFill="1" applyBorder="1" applyAlignment="1">
      <alignment horizontal="right" vertical="center"/>
    </xf>
    <xf numFmtId="1" fontId="27" fillId="0" borderId="182" xfId="0" applyNumberFormat="1" applyFont="1" applyFill="1" applyBorder="1" applyAlignment="1">
      <alignment horizontal="center" vertical="center"/>
    </xf>
    <xf numFmtId="1" fontId="27" fillId="0" borderId="96" xfId="0" applyNumberFormat="1" applyFont="1" applyFill="1" applyBorder="1" applyAlignment="1">
      <alignment horizontal="center" vertical="center"/>
    </xf>
    <xf numFmtId="1" fontId="27" fillId="9" borderId="182" xfId="0" applyNumberFormat="1" applyFont="1" applyFill="1" applyBorder="1" applyAlignment="1">
      <alignment horizontal="center" vertical="center"/>
    </xf>
    <xf numFmtId="1" fontId="27" fillId="0" borderId="108" xfId="0" applyNumberFormat="1" applyFont="1" applyFill="1" applyBorder="1" applyAlignment="1">
      <alignment horizontal="center" vertical="center"/>
    </xf>
    <xf numFmtId="1" fontId="27" fillId="0" borderId="97" xfId="0" applyNumberFormat="1" applyFont="1" applyFill="1" applyBorder="1" applyAlignment="1">
      <alignment horizontal="center" vertical="center"/>
    </xf>
    <xf numFmtId="0" fontId="27" fillId="5" borderId="164" xfId="0" applyFont="1" applyFill="1" applyBorder="1" applyAlignment="1">
      <alignment horizontal="left" vertical="center"/>
    </xf>
    <xf numFmtId="0" fontId="32" fillId="5" borderId="0" xfId="0" applyFont="1" applyFill="1" applyBorder="1" applyAlignment="1">
      <alignment horizontal="center" vertical="center" textRotation="90" wrapText="1"/>
    </xf>
    <xf numFmtId="0" fontId="27" fillId="0" borderId="36" xfId="0" applyFont="1" applyFill="1" applyBorder="1" applyAlignment="1">
      <alignment horizontal="left" vertical="center" indent="1"/>
    </xf>
    <xf numFmtId="0" fontId="27" fillId="0" borderId="104" xfId="0" applyFont="1" applyFill="1" applyBorder="1" applyAlignment="1">
      <alignment horizontal="center" vertical="center"/>
    </xf>
    <xf numFmtId="3" fontId="27" fillId="0" borderId="102" xfId="0" applyNumberFormat="1" applyFont="1" applyFill="1" applyBorder="1" applyAlignment="1">
      <alignment horizontal="center" vertical="center"/>
    </xf>
    <xf numFmtId="1" fontId="27" fillId="9" borderId="102" xfId="0" applyNumberFormat="1" applyFont="1" applyFill="1" applyBorder="1" applyAlignment="1">
      <alignment horizontal="center" vertical="center"/>
    </xf>
    <xf numFmtId="3" fontId="50" fillId="5" borderId="123" xfId="0" applyNumberFormat="1" applyFont="1" applyFill="1" applyBorder="1" applyAlignment="1">
      <alignment vertical="center"/>
    </xf>
    <xf numFmtId="4" fontId="27" fillId="5" borderId="0" xfId="0" applyNumberFormat="1" applyFont="1" applyFill="1" applyBorder="1" applyAlignment="1">
      <alignment horizontal="right" vertical="center"/>
    </xf>
    <xf numFmtId="1" fontId="27" fillId="0" borderId="60" xfId="0" applyNumberFormat="1" applyFont="1" applyFill="1" applyBorder="1" applyAlignment="1">
      <alignment horizontal="center" vertical="center"/>
    </xf>
    <xf numFmtId="1" fontId="27" fillId="0" borderId="36" xfId="0" applyNumberFormat="1" applyFont="1" applyFill="1" applyBorder="1" applyAlignment="1">
      <alignment horizontal="center" vertical="center"/>
    </xf>
    <xf numFmtId="4" fontId="27" fillId="5" borderId="58" xfId="0" applyNumberFormat="1" applyFont="1" applyFill="1" applyBorder="1" applyAlignment="1">
      <alignment horizontal="right" vertical="center"/>
    </xf>
    <xf numFmtId="1" fontId="27" fillId="5" borderId="113" xfId="0" applyNumberFormat="1" applyFont="1" applyFill="1" applyBorder="1" applyAlignment="1">
      <alignment horizontal="center" vertical="center"/>
    </xf>
    <xf numFmtId="1" fontId="27" fillId="0" borderId="47" xfId="0" applyNumberFormat="1" applyFont="1" applyFill="1" applyBorder="1" applyAlignment="1">
      <alignment horizontal="center" vertical="center"/>
    </xf>
    <xf numFmtId="1" fontId="27" fillId="0" borderId="113" xfId="0" applyNumberFormat="1" applyFont="1" applyFill="1" applyBorder="1" applyAlignment="1">
      <alignment horizontal="center" vertical="center"/>
    </xf>
    <xf numFmtId="0" fontId="27" fillId="5" borderId="112" xfId="0" applyFont="1" applyFill="1" applyBorder="1" applyAlignment="1">
      <alignment horizontal="center" vertical="center"/>
    </xf>
    <xf numFmtId="1" fontId="27" fillId="5" borderId="88" xfId="0" applyNumberFormat="1" applyFont="1" applyFill="1" applyBorder="1" applyAlignment="1">
      <alignment horizontal="center" vertical="center"/>
    </xf>
    <xf numFmtId="1" fontId="27" fillId="0" borderId="117" xfId="0" applyNumberFormat="1" applyFont="1" applyFill="1" applyBorder="1" applyAlignment="1">
      <alignment horizontal="center" vertical="center"/>
    </xf>
    <xf numFmtId="1" fontId="27" fillId="0" borderId="88" xfId="0" applyNumberFormat="1" applyFont="1" applyFill="1" applyBorder="1" applyAlignment="1">
      <alignment horizontal="center" vertical="center"/>
    </xf>
    <xf numFmtId="3" fontId="27" fillId="0" borderId="89" xfId="0" applyNumberFormat="1" applyFont="1" applyFill="1" applyBorder="1" applyAlignment="1">
      <alignment horizontal="center" vertical="center"/>
    </xf>
    <xf numFmtId="0" fontId="27" fillId="5" borderId="151" xfId="0" applyFont="1" applyFill="1" applyBorder="1" applyAlignment="1">
      <alignment horizontal="left" vertical="center"/>
    </xf>
    <xf numFmtId="0" fontId="36" fillId="5" borderId="47" xfId="0" applyFont="1" applyFill="1" applyBorder="1" applyAlignment="1">
      <alignment horizontal="right" vertical="center"/>
    </xf>
    <xf numFmtId="0" fontId="36" fillId="5" borderId="65" xfId="0" applyFont="1" applyFill="1" applyBorder="1" applyAlignment="1">
      <alignment horizontal="left" vertical="center" indent="1"/>
    </xf>
    <xf numFmtId="0" fontId="36" fillId="5" borderId="96" xfId="0" applyFont="1" applyFill="1" applyBorder="1" applyAlignment="1">
      <alignment horizontal="left" vertical="center"/>
    </xf>
    <xf numFmtId="0" fontId="27" fillId="5" borderId="96" xfId="0" applyFont="1" applyFill="1" applyBorder="1" applyAlignment="1">
      <alignment horizontal="center" vertical="center"/>
    </xf>
    <xf numFmtId="0" fontId="27" fillId="5" borderId="117" xfId="0" applyFont="1" applyFill="1" applyBorder="1" applyAlignment="1">
      <alignment horizontal="left" vertical="center"/>
    </xf>
    <xf numFmtId="0" fontId="27" fillId="5" borderId="118" xfId="0" applyFont="1" applyFill="1" applyBorder="1" applyAlignment="1">
      <alignment vertical="center"/>
    </xf>
    <xf numFmtId="0" fontId="27" fillId="5" borderId="75" xfId="0" applyFont="1" applyFill="1" applyBorder="1" applyAlignment="1">
      <alignment horizontal="center" vertical="center"/>
    </xf>
    <xf numFmtId="9" fontId="27" fillId="0" borderId="18" xfId="0" applyNumberFormat="1" applyFont="1" applyFill="1" applyBorder="1" applyAlignment="1">
      <alignment horizontal="center" vertical="center"/>
    </xf>
    <xf numFmtId="9" fontId="27" fillId="9" borderId="18" xfId="0" applyNumberFormat="1" applyFont="1" applyFill="1" applyBorder="1" applyAlignment="1">
      <alignment horizontal="center" vertical="center"/>
    </xf>
    <xf numFmtId="9" fontId="27" fillId="0" borderId="13" xfId="0" applyNumberFormat="1" applyFont="1" applyFill="1" applyBorder="1" applyAlignment="1">
      <alignment horizontal="center" vertical="center"/>
    </xf>
    <xf numFmtId="9" fontId="27" fillId="0" borderId="12" xfId="0" applyNumberFormat="1" applyFont="1" applyFill="1" applyBorder="1" applyAlignment="1">
      <alignment horizontal="center" vertical="center"/>
    </xf>
    <xf numFmtId="0" fontId="51" fillId="5" borderId="65" xfId="0" applyFont="1" applyFill="1" applyBorder="1" applyAlignment="1">
      <alignment horizontal="center" vertical="center"/>
    </xf>
    <xf numFmtId="0" fontId="27" fillId="9" borderId="67" xfId="0" applyFont="1" applyFill="1" applyBorder="1" applyAlignment="1">
      <alignment horizontal="center" vertical="center"/>
    </xf>
    <xf numFmtId="0" fontId="27" fillId="0" borderId="68" xfId="0" applyFont="1" applyFill="1" applyBorder="1" applyAlignment="1">
      <alignment horizontal="center" vertical="center"/>
    </xf>
    <xf numFmtId="0" fontId="27" fillId="0" borderId="69" xfId="0" applyFont="1" applyFill="1" applyBorder="1" applyAlignment="1">
      <alignment horizontal="center" vertical="center"/>
    </xf>
    <xf numFmtId="0" fontId="36" fillId="5" borderId="104" xfId="0" applyFont="1" applyFill="1" applyBorder="1" applyAlignment="1">
      <alignment horizontal="left" vertical="center"/>
    </xf>
    <xf numFmtId="0" fontId="27" fillId="5" borderId="104" xfId="0" applyFont="1" applyFill="1" applyBorder="1" applyAlignment="1">
      <alignment horizontal="center" vertical="center"/>
    </xf>
    <xf numFmtId="9" fontId="27" fillId="0" borderId="102" xfId="0" applyNumberFormat="1" applyFont="1" applyFill="1" applyBorder="1" applyAlignment="1">
      <alignment horizontal="center" vertical="center"/>
    </xf>
    <xf numFmtId="9" fontId="27" fillId="0" borderId="104" xfId="0" applyNumberFormat="1" applyFont="1" applyFill="1" applyBorder="1" applyAlignment="1">
      <alignment horizontal="center" vertical="center"/>
    </xf>
    <xf numFmtId="9" fontId="27" fillId="9" borderId="102" xfId="0" applyNumberFormat="1" applyFont="1" applyFill="1" applyBorder="1" applyAlignment="1">
      <alignment horizontal="center" vertical="center"/>
    </xf>
    <xf numFmtId="9" fontId="27" fillId="0" borderId="103" xfId="0" applyNumberFormat="1" applyFont="1" applyFill="1" applyBorder="1" applyAlignment="1">
      <alignment horizontal="center" vertical="center"/>
    </xf>
    <xf numFmtId="9" fontId="27" fillId="0" borderId="105" xfId="0" applyNumberFormat="1" applyFont="1" applyFill="1" applyBorder="1" applyAlignment="1">
      <alignment horizontal="center" vertical="center"/>
    </xf>
    <xf numFmtId="9" fontId="27" fillId="0" borderId="88" xfId="0" applyNumberFormat="1" applyFont="1" applyFill="1" applyBorder="1" applyAlignment="1">
      <alignment horizontal="center" vertical="center"/>
    </xf>
    <xf numFmtId="9" fontId="27" fillId="0" borderId="117" xfId="0" applyNumberFormat="1" applyFont="1" applyFill="1" applyBorder="1" applyAlignment="1">
      <alignment horizontal="center" vertical="center"/>
    </xf>
    <xf numFmtId="9" fontId="27" fillId="9" borderId="88" xfId="0" applyNumberFormat="1" applyFont="1" applyFill="1" applyBorder="1" applyAlignment="1">
      <alignment horizontal="center" vertical="center"/>
    </xf>
    <xf numFmtId="9" fontId="27" fillId="0" borderId="89" xfId="0" applyNumberFormat="1" applyFont="1" applyFill="1" applyBorder="1" applyAlignment="1">
      <alignment horizontal="center" vertical="center"/>
    </xf>
    <xf numFmtId="9" fontId="27" fillId="0" borderId="90" xfId="0" applyNumberFormat="1" applyFont="1" applyFill="1" applyBorder="1" applyAlignment="1">
      <alignment horizontal="center" vertical="center"/>
    </xf>
    <xf numFmtId="3" fontId="27" fillId="5" borderId="58" xfId="0" applyNumberFormat="1" applyFont="1" applyFill="1" applyBorder="1" applyAlignment="1">
      <alignment vertical="center"/>
    </xf>
    <xf numFmtId="9" fontId="27" fillId="0" borderId="60" xfId="0" applyNumberFormat="1" applyFont="1" applyFill="1" applyBorder="1" applyAlignment="1">
      <alignment horizontal="center" vertical="center"/>
    </xf>
    <xf numFmtId="9" fontId="27" fillId="0" borderId="36" xfId="0" applyNumberFormat="1" applyFont="1" applyFill="1" applyBorder="1" applyAlignment="1">
      <alignment horizontal="center" vertical="center"/>
    </xf>
    <xf numFmtId="9" fontId="27" fillId="9" borderId="60" xfId="0" applyNumberFormat="1" applyFont="1" applyFill="1" applyBorder="1" applyAlignment="1">
      <alignment horizontal="center" vertical="center"/>
    </xf>
    <xf numFmtId="9" fontId="27" fillId="0" borderId="61" xfId="0" applyNumberFormat="1" applyFont="1" applyFill="1" applyBorder="1" applyAlignment="1">
      <alignment horizontal="center" vertical="center"/>
    </xf>
    <xf numFmtId="9" fontId="27" fillId="0" borderId="62" xfId="0" applyNumberFormat="1" applyFont="1" applyFill="1" applyBorder="1" applyAlignment="1">
      <alignment horizontal="center" vertical="center"/>
    </xf>
    <xf numFmtId="0" fontId="27" fillId="5" borderId="59" xfId="0" applyFont="1" applyFill="1" applyBorder="1" applyAlignment="1">
      <alignment horizontal="left" vertical="center"/>
    </xf>
    <xf numFmtId="0" fontId="27" fillId="5" borderId="27" xfId="0" applyFont="1" applyFill="1" applyBorder="1" applyAlignment="1">
      <alignment horizontal="right" vertical="center"/>
    </xf>
    <xf numFmtId="0" fontId="27" fillId="5" borderId="27" xfId="0" applyFont="1" applyFill="1" applyBorder="1" applyAlignment="1">
      <alignment horizontal="center" vertical="center"/>
    </xf>
    <xf numFmtId="9" fontId="27" fillId="0" borderId="81" xfId="0" applyNumberFormat="1" applyFont="1" applyFill="1" applyBorder="1" applyAlignment="1">
      <alignment horizontal="center" vertical="center"/>
    </xf>
    <xf numFmtId="9" fontId="27" fillId="0" borderId="79" xfId="0" applyNumberFormat="1" applyFont="1" applyFill="1" applyBorder="1" applyAlignment="1">
      <alignment horizontal="center" vertical="center"/>
    </xf>
    <xf numFmtId="9" fontId="27" fillId="9" borderId="81" xfId="0" applyNumberFormat="1" applyFont="1" applyFill="1" applyBorder="1" applyAlignment="1">
      <alignment horizontal="center" vertical="center"/>
    </xf>
    <xf numFmtId="9" fontId="27" fillId="0" borderId="93" xfId="0" applyNumberFormat="1" applyFont="1" applyFill="1" applyBorder="1" applyAlignment="1">
      <alignment horizontal="center" vertical="center"/>
    </xf>
    <xf numFmtId="9" fontId="27" fillId="0" borderId="82" xfId="0" applyNumberFormat="1" applyFont="1" applyFill="1" applyBorder="1" applyAlignment="1">
      <alignment horizontal="center" vertical="center"/>
    </xf>
    <xf numFmtId="0" fontId="27" fillId="5" borderId="80" xfId="0" applyFont="1" applyFill="1" applyBorder="1" applyAlignment="1">
      <alignment horizontal="left" vertical="center"/>
    </xf>
    <xf numFmtId="0" fontId="36" fillId="0" borderId="0" xfId="0" applyFont="1" applyFill="1" applyBorder="1" applyAlignment="1">
      <alignment horizontal="left" vertical="center"/>
    </xf>
    <xf numFmtId="0" fontId="27" fillId="0" borderId="18" xfId="0" applyFont="1" applyFill="1" applyBorder="1" applyAlignment="1">
      <alignment horizontal="center" vertical="center"/>
    </xf>
    <xf numFmtId="0" fontId="27" fillId="0" borderId="17" xfId="0" applyFont="1" applyFill="1" applyBorder="1" applyAlignment="1">
      <alignment horizontal="center" vertical="center"/>
    </xf>
    <xf numFmtId="0" fontId="27" fillId="5" borderId="85" xfId="0" applyFont="1" applyFill="1" applyBorder="1" applyAlignment="1">
      <alignment horizontal="center" vertical="center"/>
    </xf>
    <xf numFmtId="0" fontId="27" fillId="5" borderId="47" xfId="0" applyFont="1" applyFill="1" applyBorder="1" applyAlignment="1">
      <alignment horizontal="right" vertical="center"/>
    </xf>
    <xf numFmtId="0" fontId="27" fillId="5" borderId="47" xfId="0" applyFont="1" applyFill="1" applyBorder="1" applyAlignment="1">
      <alignment horizontal="left" vertical="center"/>
    </xf>
    <xf numFmtId="1" fontId="27" fillId="9" borderId="113" xfId="0" applyNumberFormat="1" applyFont="1" applyFill="1" applyBorder="1" applyAlignment="1">
      <alignment horizontal="center" vertical="center"/>
    </xf>
    <xf numFmtId="1" fontId="27" fillId="0" borderId="55" xfId="0" applyNumberFormat="1" applyFont="1" applyFill="1" applyBorder="1" applyAlignment="1">
      <alignment horizontal="center" vertical="center"/>
    </xf>
    <xf numFmtId="1" fontId="27" fillId="0" borderId="54" xfId="0" applyNumberFormat="1" applyFont="1" applyFill="1" applyBorder="1" applyAlignment="1">
      <alignment horizontal="center" vertical="center"/>
    </xf>
    <xf numFmtId="1" fontId="27" fillId="0" borderId="125" xfId="0" applyNumberFormat="1" applyFont="1" applyFill="1" applyBorder="1" applyAlignment="1">
      <alignment horizontal="center" vertical="center"/>
    </xf>
    <xf numFmtId="0" fontId="27" fillId="5" borderId="48" xfId="0" applyFont="1" applyFill="1" applyBorder="1" applyAlignment="1">
      <alignment vertical="center"/>
    </xf>
    <xf numFmtId="3" fontId="27" fillId="5" borderId="0" xfId="0" applyNumberFormat="1" applyFont="1" applyFill="1" applyBorder="1" applyAlignment="1">
      <alignment horizontal="left" vertical="center"/>
    </xf>
    <xf numFmtId="0" fontId="27" fillId="5" borderId="65" xfId="0" applyFont="1" applyFill="1" applyBorder="1" applyAlignment="1">
      <alignment horizontal="left" vertical="center"/>
    </xf>
    <xf numFmtId="9" fontId="27" fillId="0" borderId="124" xfId="2" applyFont="1" applyFill="1" applyBorder="1" applyAlignment="1">
      <alignment horizontal="right" vertical="center"/>
    </xf>
    <xf numFmtId="3" fontId="27" fillId="0" borderId="18" xfId="0" applyNumberFormat="1" applyFont="1" applyFill="1" applyBorder="1" applyAlignment="1">
      <alignment horizontal="center" vertical="center"/>
    </xf>
    <xf numFmtId="0" fontId="27" fillId="5" borderId="36" xfId="0" applyFont="1" applyFill="1" applyBorder="1" applyAlignment="1">
      <alignment horizontal="left" vertical="center"/>
    </xf>
    <xf numFmtId="9" fontId="27" fillId="0" borderId="61" xfId="2" applyFont="1" applyFill="1" applyBorder="1" applyAlignment="1">
      <alignment horizontal="right" vertical="center"/>
    </xf>
    <xf numFmtId="9" fontId="27" fillId="0" borderId="62" xfId="2" applyFont="1" applyFill="1" applyBorder="1" applyAlignment="1">
      <alignment horizontal="right" vertical="center"/>
    </xf>
    <xf numFmtId="9" fontId="27" fillId="0" borderId="156" xfId="2" applyFont="1" applyFill="1" applyBorder="1" applyAlignment="1">
      <alignment horizontal="right" vertical="center"/>
    </xf>
    <xf numFmtId="0" fontId="27" fillId="5" borderId="104" xfId="0" applyFont="1" applyFill="1" applyBorder="1" applyAlignment="1">
      <alignment horizontal="left" vertical="center"/>
    </xf>
    <xf numFmtId="1" fontId="27" fillId="0" borderId="103" xfId="0" applyNumberFormat="1" applyFont="1" applyFill="1" applyBorder="1" applyAlignment="1">
      <alignment horizontal="center" vertical="center"/>
    </xf>
    <xf numFmtId="1" fontId="27" fillId="0" borderId="105" xfId="0" applyNumberFormat="1" applyFont="1" applyFill="1" applyBorder="1" applyAlignment="1">
      <alignment horizontal="center" vertical="center"/>
    </xf>
    <xf numFmtId="0" fontId="27" fillId="16" borderId="2" xfId="0" applyFont="1" applyFill="1" applyBorder="1" applyAlignment="1">
      <alignment vertical="center"/>
    </xf>
    <xf numFmtId="0" fontId="42" fillId="16" borderId="16" xfId="0" applyFont="1" applyFill="1" applyBorder="1" applyAlignment="1">
      <alignment horizontal="left" vertical="center"/>
    </xf>
    <xf numFmtId="3" fontId="27" fillId="16" borderId="16" xfId="0" applyNumberFormat="1" applyFont="1" applyFill="1" applyBorder="1" applyAlignment="1">
      <alignment horizontal="center" vertical="center"/>
    </xf>
    <xf numFmtId="0" fontId="27" fillId="16" borderId="11" xfId="0" applyFont="1" applyFill="1" applyBorder="1" applyAlignment="1">
      <alignment vertical="center"/>
    </xf>
    <xf numFmtId="0" fontId="36" fillId="16" borderId="117" xfId="0" applyFont="1" applyFill="1" applyBorder="1" applyAlignment="1">
      <alignment horizontal="left" vertical="center"/>
    </xf>
    <xf numFmtId="0" fontId="27" fillId="16" borderId="117" xfId="0" applyFont="1" applyFill="1" applyBorder="1" applyAlignment="1">
      <alignment horizontal="left" vertical="center"/>
    </xf>
    <xf numFmtId="0" fontId="27" fillId="16" borderId="65" xfId="0" applyFont="1" applyFill="1" applyBorder="1" applyAlignment="1">
      <alignment horizontal="left" vertical="center" indent="1"/>
    </xf>
    <xf numFmtId="0" fontId="36" fillId="16" borderId="36" xfId="0" applyFont="1" applyFill="1" applyBorder="1" applyAlignment="1">
      <alignment horizontal="left" vertical="center"/>
    </xf>
    <xf numFmtId="0" fontId="27" fillId="16" borderId="36" xfId="0" applyFont="1" applyFill="1" applyBorder="1" applyAlignment="1">
      <alignment horizontal="left" vertical="center"/>
    </xf>
    <xf numFmtId="0" fontId="27" fillId="16" borderId="79" xfId="0" applyFont="1" applyFill="1" applyBorder="1" applyAlignment="1">
      <alignment horizontal="left" vertical="center" indent="1"/>
    </xf>
    <xf numFmtId="0" fontId="27" fillId="5" borderId="73" xfId="0" applyFont="1" applyFill="1" applyBorder="1" applyAlignment="1">
      <alignment horizontal="center" vertical="center"/>
    </xf>
    <xf numFmtId="0" fontId="27" fillId="5" borderId="48" xfId="0" applyFont="1" applyFill="1" applyBorder="1" applyAlignment="1">
      <alignment horizontal="center" vertical="center"/>
    </xf>
    <xf numFmtId="0" fontId="27" fillId="5" borderId="14" xfId="0" applyFont="1" applyFill="1" applyBorder="1" applyAlignment="1">
      <alignment horizontal="center" vertical="center"/>
    </xf>
    <xf numFmtId="0" fontId="27" fillId="5" borderId="66" xfId="0" applyFont="1" applyFill="1" applyBorder="1" applyAlignment="1">
      <alignment horizontal="left" vertical="center"/>
    </xf>
    <xf numFmtId="0" fontId="41" fillId="5" borderId="85" xfId="0" applyFont="1" applyFill="1" applyBorder="1" applyAlignment="1">
      <alignment horizontal="left" vertical="center"/>
    </xf>
    <xf numFmtId="0" fontId="41" fillId="5" borderId="14" xfId="0" applyFont="1" applyFill="1" applyBorder="1" applyAlignment="1">
      <alignment horizontal="left" vertical="center"/>
    </xf>
    <xf numFmtId="0" fontId="27" fillId="16" borderId="44" xfId="0" applyFont="1" applyFill="1" applyBorder="1" applyAlignment="1">
      <alignment vertical="center"/>
    </xf>
    <xf numFmtId="0" fontId="27" fillId="5" borderId="79" xfId="0" applyFont="1" applyFill="1" applyBorder="1" applyAlignment="1">
      <alignment horizontal="left" vertical="center"/>
    </xf>
    <xf numFmtId="0" fontId="27" fillId="5" borderId="84" xfId="0" applyFont="1" applyFill="1" applyBorder="1" applyAlignment="1">
      <alignment horizontal="center" vertical="center"/>
    </xf>
    <xf numFmtId="0" fontId="27" fillId="5" borderId="11" xfId="0" applyFont="1" applyFill="1" applyBorder="1" applyAlignment="1">
      <alignment horizontal="center" vertical="center"/>
    </xf>
    <xf numFmtId="0" fontId="27" fillId="2" borderId="2" xfId="0" applyFont="1" applyFill="1" applyBorder="1" applyAlignment="1">
      <alignment horizontal="center" vertical="center"/>
    </xf>
    <xf numFmtId="0" fontId="27" fillId="2" borderId="5" xfId="0" applyFont="1" applyFill="1" applyBorder="1" applyAlignment="1">
      <alignment vertical="center"/>
    </xf>
    <xf numFmtId="0" fontId="3" fillId="2" borderId="0"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4" xfId="0" applyFont="1" applyFill="1" applyBorder="1" applyAlignment="1">
      <alignment vertical="center" wrapText="1"/>
    </xf>
    <xf numFmtId="0" fontId="26" fillId="5" borderId="0" xfId="0" applyFont="1" applyFill="1" applyBorder="1" applyAlignment="1">
      <alignment vertical="center" wrapText="1"/>
    </xf>
    <xf numFmtId="0" fontId="27" fillId="5" borderId="0" xfId="0" applyFont="1" applyFill="1" applyBorder="1" applyAlignment="1">
      <alignment vertical="center" wrapText="1"/>
    </xf>
    <xf numFmtId="0" fontId="27" fillId="0" borderId="0" xfId="0" applyFont="1" applyAlignment="1">
      <alignment vertical="center" wrapText="1"/>
    </xf>
    <xf numFmtId="0" fontId="27" fillId="0" borderId="11" xfId="0" applyFont="1" applyBorder="1" applyAlignment="1">
      <alignment vertical="center"/>
    </xf>
    <xf numFmtId="0" fontId="27" fillId="0" borderId="60" xfId="0" applyFont="1" applyBorder="1" applyAlignment="1">
      <alignment horizontal="left" vertical="center"/>
    </xf>
    <xf numFmtId="0" fontId="27" fillId="0" borderId="59" xfId="0" applyFont="1" applyBorder="1" applyAlignment="1">
      <alignment horizontal="center" vertical="center"/>
    </xf>
    <xf numFmtId="0" fontId="27" fillId="5" borderId="11" xfId="0" applyFont="1" applyFill="1" applyBorder="1" applyAlignment="1">
      <alignment horizontal="left" vertical="top"/>
    </xf>
    <xf numFmtId="3" fontId="27" fillId="5" borderId="14" xfId="0" applyNumberFormat="1" applyFont="1" applyFill="1" applyBorder="1" applyAlignment="1">
      <alignment vertical="center"/>
    </xf>
    <xf numFmtId="9" fontId="41" fillId="0" borderId="60" xfId="0" applyNumberFormat="1" applyFont="1" applyFill="1" applyBorder="1" applyAlignment="1">
      <alignment horizontal="center" vertical="center"/>
    </xf>
    <xf numFmtId="9" fontId="41" fillId="0" borderId="36" xfId="0" applyNumberFormat="1" applyFont="1" applyFill="1" applyBorder="1" applyAlignment="1">
      <alignment horizontal="center" vertical="center"/>
    </xf>
    <xf numFmtId="9" fontId="41" fillId="9" borderId="60" xfId="0" applyNumberFormat="1" applyFont="1" applyFill="1" applyBorder="1" applyAlignment="1">
      <alignment horizontal="center" vertical="center"/>
    </xf>
    <xf numFmtId="9" fontId="41" fillId="0" borderId="61" xfId="0" applyNumberFormat="1" applyFont="1" applyFill="1" applyBorder="1" applyAlignment="1">
      <alignment horizontal="center" vertical="center"/>
    </xf>
    <xf numFmtId="9" fontId="41" fillId="0" borderId="62" xfId="0" applyNumberFormat="1" applyFont="1" applyFill="1" applyBorder="1" applyAlignment="1">
      <alignment horizontal="center" vertical="center"/>
    </xf>
    <xf numFmtId="0" fontId="27" fillId="5" borderId="35" xfId="0" applyFont="1" applyFill="1" applyBorder="1" applyAlignment="1">
      <alignment horizontal="left" vertical="top"/>
    </xf>
    <xf numFmtId="0" fontId="53" fillId="5" borderId="37" xfId="3" applyFont="1" applyFill="1" applyBorder="1" applyAlignment="1">
      <alignment vertical="center"/>
    </xf>
    <xf numFmtId="3" fontId="41" fillId="0" borderId="60" xfId="0" applyNumberFormat="1" applyFont="1" applyFill="1" applyBorder="1" applyAlignment="1">
      <alignment horizontal="center" vertical="center"/>
    </xf>
    <xf numFmtId="3" fontId="41" fillId="0" borderId="36" xfId="0" applyNumberFormat="1" applyFont="1" applyFill="1" applyBorder="1" applyAlignment="1">
      <alignment horizontal="center" vertical="center"/>
    </xf>
    <xf numFmtId="166" fontId="27" fillId="0" borderId="60" xfId="0" applyNumberFormat="1" applyFont="1" applyFill="1" applyBorder="1" applyAlignment="1">
      <alignment horizontal="center" vertical="center"/>
    </xf>
    <xf numFmtId="0" fontId="27" fillId="5" borderId="35" xfId="0" applyFont="1" applyFill="1" applyBorder="1" applyAlignment="1">
      <alignment horizontal="left" vertical="top" wrapText="1"/>
    </xf>
    <xf numFmtId="0" fontId="41" fillId="5" borderId="60" xfId="0" applyFont="1" applyFill="1" applyBorder="1" applyAlignment="1">
      <alignment horizontal="center" vertical="center"/>
    </xf>
    <xf numFmtId="0" fontId="41" fillId="5" borderId="36" xfId="0" applyFont="1" applyFill="1" applyBorder="1" applyAlignment="1">
      <alignment horizontal="center" vertical="center"/>
    </xf>
    <xf numFmtId="0" fontId="41" fillId="9" borderId="60" xfId="0" applyFont="1" applyFill="1" applyBorder="1" applyAlignment="1">
      <alignment horizontal="center" vertical="center"/>
    </xf>
    <xf numFmtId="0" fontId="41" fillId="0" borderId="62" xfId="0" applyFont="1" applyFill="1" applyBorder="1" applyAlignment="1">
      <alignment horizontal="center" vertical="center"/>
    </xf>
    <xf numFmtId="0" fontId="50" fillId="0" borderId="62" xfId="0" applyFont="1" applyFill="1" applyBorder="1" applyAlignment="1">
      <alignment horizontal="center" vertical="center"/>
    </xf>
    <xf numFmtId="0" fontId="27" fillId="0" borderId="113" xfId="0" applyFont="1" applyBorder="1" applyAlignment="1">
      <alignment horizontal="left" vertical="center"/>
    </xf>
    <xf numFmtId="0" fontId="27" fillId="0" borderId="112" xfId="0" applyFont="1" applyBorder="1" applyAlignment="1">
      <alignment horizontal="center" vertical="center"/>
    </xf>
    <xf numFmtId="3" fontId="41" fillId="0" borderId="47" xfId="0" applyNumberFormat="1" applyFont="1" applyFill="1" applyBorder="1" applyAlignment="1">
      <alignment horizontal="center" vertical="center"/>
    </xf>
    <xf numFmtId="3" fontId="50" fillId="9" borderId="113" xfId="0" applyNumberFormat="1" applyFont="1" applyFill="1" applyBorder="1" applyAlignment="1">
      <alignment horizontal="center" vertical="center"/>
    </xf>
    <xf numFmtId="3" fontId="50" fillId="0" borderId="55" xfId="0" applyNumberFormat="1" applyFont="1" applyFill="1" applyBorder="1" applyAlignment="1">
      <alignment horizontal="center" vertical="center"/>
    </xf>
    <xf numFmtId="3" fontId="50" fillId="0" borderId="54" xfId="0" applyNumberFormat="1" applyFont="1" applyFill="1" applyBorder="1" applyAlignment="1">
      <alignment horizontal="center" vertical="center"/>
    </xf>
    <xf numFmtId="0" fontId="27" fillId="5" borderId="100" xfId="0" applyFont="1" applyFill="1" applyBorder="1" applyAlignment="1">
      <alignment horizontal="left" vertical="top"/>
    </xf>
    <xf numFmtId="0" fontId="27" fillId="0" borderId="67" xfId="0" applyFont="1" applyBorder="1" applyAlignment="1">
      <alignment horizontal="left" vertical="center"/>
    </xf>
    <xf numFmtId="0" fontId="27" fillId="0" borderId="66" xfId="0" applyFont="1" applyBorder="1" applyAlignment="1">
      <alignment horizontal="center" vertical="center"/>
    </xf>
    <xf numFmtId="9" fontId="27" fillId="0" borderId="67" xfId="0" applyNumberFormat="1" applyFont="1" applyFill="1" applyBorder="1" applyAlignment="1">
      <alignment horizontal="center" vertical="center"/>
    </xf>
    <xf numFmtId="9" fontId="27" fillId="0" borderId="73" xfId="0" applyNumberFormat="1" applyFont="1" applyFill="1" applyBorder="1" applyAlignment="1">
      <alignment horizontal="center" vertical="center"/>
    </xf>
    <xf numFmtId="0" fontId="27" fillId="0" borderId="74" xfId="0" applyFont="1" applyBorder="1" applyAlignment="1">
      <alignment vertical="center"/>
    </xf>
    <xf numFmtId="0" fontId="27" fillId="0" borderId="34" xfId="0" applyFont="1" applyBorder="1" applyAlignment="1">
      <alignment horizontal="left" vertical="center"/>
    </xf>
    <xf numFmtId="3" fontId="27" fillId="0" borderId="34" xfId="0" applyNumberFormat="1" applyFont="1" applyFill="1" applyBorder="1" applyAlignment="1">
      <alignment horizontal="center" vertical="center"/>
    </xf>
    <xf numFmtId="9" fontId="27" fillId="0" borderId="75" xfId="0" applyNumberFormat="1" applyFont="1" applyFill="1" applyBorder="1" applyAlignment="1">
      <alignment horizontal="center" vertical="center"/>
    </xf>
    <xf numFmtId="9" fontId="27" fillId="0" borderId="34" xfId="0" applyNumberFormat="1" applyFont="1" applyFill="1" applyBorder="1" applyAlignment="1">
      <alignment horizontal="center" vertical="center"/>
    </xf>
    <xf numFmtId="9" fontId="27" fillId="9" borderId="34" xfId="0" applyNumberFormat="1" applyFont="1" applyFill="1" applyBorder="1" applyAlignment="1">
      <alignment horizontal="center" vertical="center"/>
    </xf>
    <xf numFmtId="9" fontId="27" fillId="0" borderId="31" xfId="0" applyNumberFormat="1" applyFont="1" applyFill="1" applyBorder="1" applyAlignment="1">
      <alignment horizontal="center" vertical="center"/>
    </xf>
    <xf numFmtId="9" fontId="27" fillId="0" borderId="30" xfId="0" applyNumberFormat="1" applyFont="1" applyFill="1" applyBorder="1" applyAlignment="1">
      <alignment horizontal="center" vertical="center"/>
    </xf>
    <xf numFmtId="9" fontId="27" fillId="0" borderId="32" xfId="0" applyNumberFormat="1" applyFont="1" applyFill="1" applyBorder="1" applyAlignment="1">
      <alignment horizontal="center" vertical="center"/>
    </xf>
    <xf numFmtId="0" fontId="27" fillId="5" borderId="74" xfId="3" applyFont="1" applyFill="1" applyBorder="1" applyAlignment="1">
      <alignment horizontal="left" vertical="top"/>
    </xf>
    <xf numFmtId="0" fontId="41" fillId="5" borderId="14" xfId="0" applyFont="1" applyFill="1" applyBorder="1" applyAlignment="1">
      <alignment vertical="center"/>
    </xf>
    <xf numFmtId="0" fontId="27" fillId="0" borderId="18" xfId="0" applyFont="1" applyBorder="1" applyAlignment="1">
      <alignment horizontal="left" vertical="center"/>
    </xf>
    <xf numFmtId="0" fontId="27" fillId="0" borderId="88" xfId="0" applyFont="1" applyBorder="1" applyAlignment="1">
      <alignment horizontal="center" vertical="center"/>
    </xf>
    <xf numFmtId="0" fontId="53" fillId="0" borderId="14" xfId="3" applyFont="1" applyBorder="1" applyAlignment="1">
      <alignment horizontal="left" vertical="center"/>
    </xf>
    <xf numFmtId="0" fontId="27" fillId="0" borderId="60" xfId="0" applyFont="1" applyBorder="1" applyAlignment="1">
      <alignment horizontal="center" vertical="center"/>
    </xf>
    <xf numFmtId="0" fontId="50" fillId="0" borderId="60" xfId="0" applyFont="1" applyBorder="1" applyAlignment="1">
      <alignment horizontal="center" vertical="center"/>
    </xf>
    <xf numFmtId="0" fontId="50" fillId="0" borderId="36" xfId="0" applyFont="1" applyBorder="1" applyAlignment="1">
      <alignment horizontal="center" vertical="center"/>
    </xf>
    <xf numFmtId="0" fontId="50" fillId="9" borderId="60" xfId="0" applyFont="1" applyFill="1" applyBorder="1" applyAlignment="1">
      <alignment horizontal="center" vertical="center"/>
    </xf>
    <xf numFmtId="0" fontId="50" fillId="0" borderId="61" xfId="0" applyFont="1" applyFill="1" applyBorder="1" applyAlignment="1">
      <alignment horizontal="center" vertical="center"/>
    </xf>
    <xf numFmtId="0" fontId="54" fillId="5" borderId="37" xfId="0" applyFont="1" applyFill="1" applyBorder="1" applyAlignment="1">
      <alignment vertical="center" wrapText="1"/>
    </xf>
    <xf numFmtId="0" fontId="27" fillId="0" borderId="81" xfId="0" applyFont="1" applyBorder="1" applyAlignment="1">
      <alignment horizontal="left" vertical="center"/>
    </xf>
    <xf numFmtId="0" fontId="27" fillId="0" borderId="80" xfId="0" applyFont="1" applyBorder="1" applyAlignment="1">
      <alignment horizontal="center" vertical="center"/>
    </xf>
    <xf numFmtId="0" fontId="27" fillId="9" borderId="81" xfId="0" applyFont="1" applyFill="1" applyBorder="1" applyAlignment="1">
      <alignment horizontal="center" vertical="center"/>
    </xf>
    <xf numFmtId="0" fontId="27" fillId="0" borderId="93" xfId="0" applyFont="1" applyFill="1" applyBorder="1" applyAlignment="1">
      <alignment horizontal="center" vertical="center"/>
    </xf>
    <xf numFmtId="0" fontId="27" fillId="0" borderId="82" xfId="0" applyFont="1" applyFill="1" applyBorder="1" applyAlignment="1">
      <alignment horizontal="center" vertical="center"/>
    </xf>
    <xf numFmtId="0" fontId="27" fillId="0" borderId="84" xfId="0" applyFont="1" applyFill="1" applyBorder="1" applyAlignment="1">
      <alignment horizontal="center" vertical="center"/>
    </xf>
    <xf numFmtId="0" fontId="27" fillId="5" borderId="78" xfId="0" applyFont="1" applyFill="1" applyBorder="1" applyAlignment="1">
      <alignment horizontal="left" vertical="top"/>
    </xf>
    <xf numFmtId="0" fontId="27" fillId="7" borderId="18" xfId="0" applyFont="1" applyFill="1" applyBorder="1" applyAlignment="1">
      <alignment vertical="center"/>
    </xf>
    <xf numFmtId="0" fontId="27" fillId="7" borderId="85" xfId="0" applyFont="1" applyFill="1" applyBorder="1" applyAlignment="1">
      <alignment horizontal="center" vertical="center"/>
    </xf>
    <xf numFmtId="0" fontId="27" fillId="7" borderId="120" xfId="0" applyFont="1" applyFill="1" applyBorder="1" applyAlignment="1">
      <alignment horizontal="center" vertical="center"/>
    </xf>
    <xf numFmtId="0" fontId="27" fillId="7" borderId="115" xfId="0" applyFont="1" applyFill="1" applyBorder="1" applyAlignment="1">
      <alignment horizontal="center" vertical="center"/>
    </xf>
    <xf numFmtId="0" fontId="27" fillId="7" borderId="18" xfId="0" applyFont="1" applyFill="1" applyBorder="1" applyAlignment="1">
      <alignment horizontal="center" vertical="center"/>
    </xf>
    <xf numFmtId="0" fontId="27" fillId="0" borderId="87" xfId="0" applyFont="1" applyFill="1" applyBorder="1" applyAlignment="1">
      <alignment horizontal="center" vertical="center"/>
    </xf>
    <xf numFmtId="0" fontId="27" fillId="7" borderId="60" xfId="0" applyFont="1" applyFill="1" applyBorder="1" applyAlignment="1">
      <alignment horizontal="center" vertical="center"/>
    </xf>
    <xf numFmtId="0" fontId="27" fillId="0" borderId="83" xfId="0" applyFont="1" applyFill="1" applyBorder="1" applyAlignment="1">
      <alignment horizontal="center" vertical="center"/>
    </xf>
    <xf numFmtId="0" fontId="27" fillId="0" borderId="94" xfId="0" applyFont="1" applyFill="1" applyBorder="1" applyAlignment="1">
      <alignment horizontal="center" vertical="center"/>
    </xf>
    <xf numFmtId="0" fontId="27" fillId="7" borderId="81" xfId="0" applyFont="1" applyFill="1" applyBorder="1" applyAlignment="1">
      <alignment horizontal="center" vertical="center"/>
    </xf>
    <xf numFmtId="0" fontId="27" fillId="5" borderId="183" xfId="0" applyFont="1" applyFill="1" applyBorder="1" applyAlignment="1">
      <alignment vertical="center"/>
    </xf>
    <xf numFmtId="0" fontId="27" fillId="5" borderId="158" xfId="0" applyFont="1" applyFill="1" applyBorder="1" applyAlignment="1">
      <alignment vertical="center"/>
    </xf>
    <xf numFmtId="0" fontId="27" fillId="5" borderId="158" xfId="0" applyFont="1" applyFill="1" applyBorder="1" applyAlignment="1">
      <alignment horizontal="left" vertical="top"/>
    </xf>
    <xf numFmtId="0" fontId="27" fillId="5" borderId="184" xfId="0" applyFont="1" applyFill="1" applyBorder="1" applyAlignment="1">
      <alignment vertical="center"/>
    </xf>
    <xf numFmtId="0" fontId="27" fillId="5" borderId="58" xfId="0" applyFont="1" applyFill="1" applyBorder="1" applyAlignment="1">
      <alignment horizontal="center" vertical="center" wrapText="1"/>
    </xf>
    <xf numFmtId="0" fontId="27" fillId="5" borderId="145" xfId="0" applyFont="1" applyFill="1" applyBorder="1" applyAlignment="1">
      <alignment horizontal="center" vertical="center" wrapText="1"/>
    </xf>
    <xf numFmtId="9" fontId="27" fillId="5" borderId="0" xfId="0" applyNumberFormat="1" applyFont="1" applyFill="1" applyBorder="1" applyAlignment="1">
      <alignment horizontal="center" vertical="center" wrapText="1"/>
    </xf>
    <xf numFmtId="9" fontId="27" fillId="5" borderId="1" xfId="0" applyNumberFormat="1" applyFont="1" applyFill="1" applyBorder="1" applyAlignment="1">
      <alignment horizontal="center" vertical="center" wrapText="1"/>
    </xf>
    <xf numFmtId="0" fontId="27" fillId="9" borderId="11" xfId="0" applyFont="1" applyFill="1" applyBorder="1" applyAlignment="1">
      <alignment horizontal="center" vertical="center"/>
    </xf>
    <xf numFmtId="0" fontId="27" fillId="9" borderId="0" xfId="0" applyFont="1" applyFill="1" applyBorder="1" applyAlignment="1">
      <alignment horizontal="center" vertical="center"/>
    </xf>
    <xf numFmtId="0" fontId="27" fillId="9" borderId="18" xfId="0" applyFont="1" applyFill="1" applyBorder="1" applyAlignment="1">
      <alignment horizontal="center" vertical="center" wrapText="1"/>
    </xf>
    <xf numFmtId="0" fontId="27" fillId="9" borderId="13" xfId="0" applyFont="1" applyFill="1" applyBorder="1" applyAlignment="1">
      <alignment horizontal="center" vertical="center"/>
    </xf>
    <xf numFmtId="0" fontId="27" fillId="9" borderId="0" xfId="0" applyFont="1" applyFill="1" applyBorder="1" applyAlignment="1">
      <alignment horizontal="left" vertical="center"/>
    </xf>
    <xf numFmtId="0" fontId="27" fillId="9" borderId="0" xfId="0" applyFont="1" applyFill="1" applyBorder="1" applyAlignment="1">
      <alignment vertical="center"/>
    </xf>
    <xf numFmtId="0" fontId="27" fillId="9" borderId="181" xfId="0"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27" fillId="5" borderId="96" xfId="0" applyFont="1" applyFill="1" applyBorder="1" applyAlignment="1">
      <alignment horizontal="left" vertical="center"/>
    </xf>
    <xf numFmtId="0" fontId="27" fillId="5" borderId="72" xfId="0" applyFont="1" applyFill="1" applyBorder="1" applyAlignment="1">
      <alignment horizontal="left" vertical="center"/>
    </xf>
    <xf numFmtId="0" fontId="27" fillId="5" borderId="65" xfId="0" applyFont="1" applyFill="1" applyBorder="1" applyAlignment="1">
      <alignment horizontal="left" vertical="center" indent="1"/>
    </xf>
    <xf numFmtId="9" fontId="27" fillId="9" borderId="67" xfId="2" applyFont="1" applyFill="1" applyBorder="1" applyAlignment="1">
      <alignment horizontal="right" vertical="center"/>
    </xf>
    <xf numFmtId="9" fontId="27" fillId="0" borderId="65" xfId="2" applyFont="1" applyFill="1" applyBorder="1" applyAlignment="1">
      <alignment horizontal="right" vertical="center"/>
    </xf>
    <xf numFmtId="165" fontId="27" fillId="5" borderId="102" xfId="0" applyNumberFormat="1" applyFont="1" applyFill="1" applyBorder="1" applyAlignment="1">
      <alignment horizontal="center" vertical="center"/>
    </xf>
    <xf numFmtId="165" fontId="27" fillId="5" borderId="104" xfId="0" applyNumberFormat="1" applyFont="1" applyFill="1" applyBorder="1" applyAlignment="1">
      <alignment horizontal="center" vertical="center"/>
    </xf>
    <xf numFmtId="165" fontId="27" fillId="0" borderId="103" xfId="0" applyNumberFormat="1" applyFont="1" applyFill="1" applyBorder="1" applyAlignment="1">
      <alignment horizontal="center" vertical="center"/>
    </xf>
    <xf numFmtId="165" fontId="27" fillId="0" borderId="105" xfId="0" applyNumberFormat="1" applyFont="1" applyFill="1" applyBorder="1" applyAlignment="1">
      <alignment horizontal="center" vertical="center"/>
    </xf>
    <xf numFmtId="165" fontId="27" fillId="0" borderId="104" xfId="0" applyNumberFormat="1" applyFont="1" applyFill="1" applyBorder="1" applyAlignment="1">
      <alignment horizontal="center" vertical="center"/>
    </xf>
    <xf numFmtId="1" fontId="27" fillId="5" borderId="102" xfId="0" applyNumberFormat="1" applyFont="1" applyFill="1" applyBorder="1" applyAlignment="1">
      <alignment horizontal="center" vertical="center"/>
    </xf>
    <xf numFmtId="1" fontId="27" fillId="5" borderId="104" xfId="0" applyNumberFormat="1" applyFont="1" applyFill="1" applyBorder="1" applyAlignment="1">
      <alignment horizontal="center" vertical="center"/>
    </xf>
    <xf numFmtId="9" fontId="50" fillId="0" borderId="182" xfId="2" applyFont="1" applyFill="1" applyBorder="1" applyAlignment="1">
      <alignment horizontal="center" vertical="center"/>
    </xf>
    <xf numFmtId="9" fontId="50" fillId="0" borderId="96" xfId="2" applyFont="1" applyFill="1" applyBorder="1" applyAlignment="1">
      <alignment horizontal="center" vertical="center"/>
    </xf>
    <xf numFmtId="9" fontId="50" fillId="9" borderId="182" xfId="2" applyFont="1" applyFill="1" applyBorder="1" applyAlignment="1">
      <alignment horizontal="center" vertical="center"/>
    </xf>
    <xf numFmtId="9" fontId="50" fillId="0" borderId="108" xfId="2" applyFont="1" applyFill="1" applyBorder="1" applyAlignment="1">
      <alignment horizontal="center" vertical="center"/>
    </xf>
    <xf numFmtId="9" fontId="50" fillId="0" borderId="97" xfId="2" applyFont="1" applyFill="1" applyBorder="1" applyAlignment="1">
      <alignment horizontal="center" vertical="center"/>
    </xf>
    <xf numFmtId="9" fontId="50" fillId="15" borderId="96" xfId="2" applyFont="1" applyFill="1" applyBorder="1" applyAlignment="1">
      <alignment horizontal="center" vertical="center"/>
    </xf>
    <xf numFmtId="9" fontId="50" fillId="0" borderId="67" xfId="2" applyFont="1" applyFill="1" applyBorder="1" applyAlignment="1">
      <alignment horizontal="center" vertical="center"/>
    </xf>
    <xf numFmtId="9" fontId="50" fillId="0" borderId="65" xfId="2" applyFont="1" applyFill="1" applyBorder="1" applyAlignment="1">
      <alignment horizontal="center" vertical="center"/>
    </xf>
    <xf numFmtId="9" fontId="50" fillId="9" borderId="67" xfId="2" applyFont="1" applyFill="1" applyBorder="1" applyAlignment="1">
      <alignment horizontal="center" vertical="center"/>
    </xf>
    <xf numFmtId="9" fontId="50" fillId="0" borderId="68" xfId="2" applyFont="1" applyFill="1" applyBorder="1" applyAlignment="1">
      <alignment horizontal="center" vertical="center"/>
    </xf>
    <xf numFmtId="9" fontId="50" fillId="0" borderId="69" xfId="2" applyFont="1" applyFill="1" applyBorder="1" applyAlignment="1">
      <alignment horizontal="center" vertical="center"/>
    </xf>
    <xf numFmtId="9" fontId="50" fillId="15" borderId="65" xfId="2" applyFont="1" applyFill="1" applyBorder="1" applyAlignment="1">
      <alignment horizontal="center" vertical="center"/>
    </xf>
    <xf numFmtId="0" fontId="27" fillId="0" borderId="102" xfId="0" applyFont="1" applyFill="1" applyBorder="1" applyAlignment="1">
      <alignment horizontal="center" vertical="center"/>
    </xf>
    <xf numFmtId="0" fontId="27" fillId="5" borderId="92" xfId="0" applyFont="1" applyFill="1" applyBorder="1" applyAlignment="1">
      <alignment horizontal="center" vertical="center"/>
    </xf>
    <xf numFmtId="0" fontId="50" fillId="0" borderId="18" xfId="0" applyFont="1" applyFill="1" applyBorder="1" applyAlignment="1">
      <alignment horizontal="center" vertical="center"/>
    </xf>
    <xf numFmtId="0" fontId="50" fillId="0" borderId="0" xfId="0" applyFont="1" applyFill="1" applyBorder="1" applyAlignment="1">
      <alignment horizontal="center" vertical="center"/>
    </xf>
    <xf numFmtId="0" fontId="50" fillId="9" borderId="18" xfId="0" applyFont="1" applyFill="1" applyBorder="1" applyAlignment="1">
      <alignment horizontal="center" vertical="center"/>
    </xf>
    <xf numFmtId="0" fontId="50" fillId="0" borderId="13" xfId="0" applyFont="1" applyFill="1" applyBorder="1" applyAlignment="1">
      <alignment horizontal="center" vertical="center"/>
    </xf>
    <xf numFmtId="0" fontId="50" fillId="0" borderId="12" xfId="0" applyFont="1" applyFill="1" applyBorder="1" applyAlignment="1">
      <alignment horizontal="center" vertical="center"/>
    </xf>
    <xf numFmtId="0" fontId="50" fillId="0" borderId="67" xfId="0" applyFont="1" applyFill="1" applyBorder="1" applyAlignment="1">
      <alignment horizontal="center" vertical="center"/>
    </xf>
    <xf numFmtId="0" fontId="50" fillId="0" borderId="65" xfId="0" applyFont="1" applyFill="1" applyBorder="1" applyAlignment="1">
      <alignment horizontal="center" vertical="center"/>
    </xf>
    <xf numFmtId="0" fontId="50" fillId="9" borderId="67" xfId="0" applyFont="1" applyFill="1" applyBorder="1" applyAlignment="1">
      <alignment horizontal="center" vertical="center"/>
    </xf>
    <xf numFmtId="0" fontId="50" fillId="0" borderId="68" xfId="0" applyFont="1" applyFill="1" applyBorder="1" applyAlignment="1">
      <alignment horizontal="center" vertical="center"/>
    </xf>
    <xf numFmtId="0" fontId="50" fillId="0" borderId="69" xfId="0" applyFont="1" applyFill="1" applyBorder="1" applyAlignment="1">
      <alignment horizontal="center" vertical="center"/>
    </xf>
    <xf numFmtId="164" fontId="50" fillId="5" borderId="102" xfId="0" applyNumberFormat="1" applyFont="1" applyFill="1" applyBorder="1" applyAlignment="1">
      <alignment horizontal="center" vertical="center"/>
    </xf>
    <xf numFmtId="164" fontId="50" fillId="5" borderId="104" xfId="0" applyNumberFormat="1" applyFont="1" applyFill="1" applyBorder="1" applyAlignment="1">
      <alignment horizontal="center" vertical="center"/>
    </xf>
    <xf numFmtId="9" fontId="27" fillId="0" borderId="103" xfId="2" applyFont="1" applyFill="1" applyBorder="1" applyAlignment="1">
      <alignment horizontal="center" vertical="center"/>
    </xf>
    <xf numFmtId="9" fontId="27" fillId="0" borderId="105" xfId="2" applyFont="1" applyFill="1" applyBorder="1" applyAlignment="1">
      <alignment horizontal="center" vertical="center"/>
    </xf>
    <xf numFmtId="9" fontId="27" fillId="0" borderId="104" xfId="2" applyFont="1" applyFill="1" applyBorder="1" applyAlignment="1">
      <alignment horizontal="center" vertical="center"/>
    </xf>
    <xf numFmtId="9" fontId="50" fillId="5" borderId="18" xfId="0" applyNumberFormat="1" applyFont="1" applyFill="1" applyBorder="1" applyAlignment="1">
      <alignment horizontal="center" vertical="center"/>
    </xf>
    <xf numFmtId="9" fontId="50" fillId="5" borderId="0" xfId="0" applyNumberFormat="1" applyFont="1" applyFill="1" applyBorder="1" applyAlignment="1">
      <alignment horizontal="center" vertical="center"/>
    </xf>
    <xf numFmtId="9" fontId="50" fillId="9" borderId="18" xfId="2" applyFont="1" applyFill="1" applyBorder="1" applyAlignment="1">
      <alignment horizontal="center" vertical="center"/>
    </xf>
    <xf numFmtId="9" fontId="50" fillId="5" borderId="13" xfId="2" applyFont="1" applyFill="1" applyBorder="1" applyAlignment="1">
      <alignment horizontal="center" vertical="center"/>
    </xf>
    <xf numFmtId="9" fontId="50" fillId="5" borderId="12" xfId="2" applyFont="1" applyFill="1" applyBorder="1" applyAlignment="1">
      <alignment horizontal="center" vertical="center"/>
    </xf>
    <xf numFmtId="9" fontId="50" fillId="5" borderId="0" xfId="2" applyFont="1" applyFill="1" applyBorder="1" applyAlignment="1">
      <alignment horizontal="center" vertical="center"/>
    </xf>
    <xf numFmtId="9" fontId="50" fillId="5" borderId="81" xfId="0" applyNumberFormat="1" applyFont="1" applyFill="1" applyBorder="1" applyAlignment="1">
      <alignment horizontal="center" vertical="center"/>
    </xf>
    <xf numFmtId="9" fontId="50" fillId="5" borderId="79" xfId="0" applyNumberFormat="1" applyFont="1" applyFill="1" applyBorder="1" applyAlignment="1">
      <alignment horizontal="center" vertical="center"/>
    </xf>
    <xf numFmtId="9" fontId="50" fillId="9" borderId="81" xfId="2" applyFont="1" applyFill="1" applyBorder="1" applyAlignment="1">
      <alignment horizontal="center" vertical="center"/>
    </xf>
    <xf numFmtId="9" fontId="50" fillId="5" borderId="93" xfId="2" applyFont="1" applyFill="1" applyBorder="1" applyAlignment="1">
      <alignment horizontal="center" vertical="center"/>
    </xf>
    <xf numFmtId="9" fontId="50" fillId="5" borderId="82" xfId="2" applyFont="1" applyFill="1" applyBorder="1" applyAlignment="1">
      <alignment horizontal="center" vertical="center"/>
    </xf>
    <xf numFmtId="9" fontId="50" fillId="5" borderId="79" xfId="2" applyFont="1" applyFill="1" applyBorder="1" applyAlignment="1">
      <alignment horizontal="center" vertical="center"/>
    </xf>
    <xf numFmtId="0" fontId="36" fillId="2" borderId="96" xfId="0" applyFont="1" applyFill="1" applyBorder="1" applyAlignment="1">
      <alignment horizontal="left" vertical="center"/>
    </xf>
    <xf numFmtId="0" fontId="27" fillId="2" borderId="96" xfId="0" applyFont="1" applyFill="1" applyBorder="1" applyAlignment="1">
      <alignment horizontal="center" vertical="center"/>
    </xf>
    <xf numFmtId="0" fontId="27" fillId="2" borderId="96" xfId="0" applyFont="1" applyFill="1" applyBorder="1" applyAlignment="1">
      <alignment horizontal="left" vertical="center"/>
    </xf>
    <xf numFmtId="0" fontId="27" fillId="5" borderId="75" xfId="0" applyFont="1" applyFill="1" applyBorder="1" applyAlignment="1">
      <alignment horizontal="left" vertical="center"/>
    </xf>
    <xf numFmtId="3" fontId="27" fillId="5" borderId="34" xfId="0" applyNumberFormat="1" applyFont="1" applyFill="1" applyBorder="1" applyAlignment="1">
      <alignment horizontal="center" vertical="center"/>
    </xf>
    <xf numFmtId="0" fontId="27" fillId="5" borderId="32" xfId="0" applyFont="1" applyFill="1" applyBorder="1" applyAlignment="1">
      <alignment vertical="center"/>
    </xf>
    <xf numFmtId="3" fontId="27" fillId="5" borderId="102" xfId="0" applyNumberFormat="1" applyFont="1" applyFill="1" applyBorder="1" applyAlignment="1">
      <alignment horizontal="center" vertical="center"/>
    </xf>
    <xf numFmtId="0" fontId="27" fillId="5" borderId="0" xfId="0" applyFont="1" applyFill="1" applyBorder="1" applyAlignment="1">
      <alignment horizontal="left" vertical="center" indent="1"/>
    </xf>
    <xf numFmtId="3" fontId="27" fillId="5" borderId="18"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50" fillId="5" borderId="14" xfId="0" applyNumberFormat="1" applyFont="1" applyFill="1" applyBorder="1" applyAlignment="1">
      <alignment vertical="center"/>
    </xf>
    <xf numFmtId="3" fontId="27" fillId="5" borderId="67" xfId="0" applyNumberFormat="1" applyFont="1" applyFill="1" applyBorder="1" applyAlignment="1">
      <alignment horizontal="center" vertical="center"/>
    </xf>
    <xf numFmtId="3" fontId="27" fillId="5" borderId="65" xfId="0" applyNumberFormat="1" applyFont="1" applyFill="1" applyBorder="1" applyAlignment="1">
      <alignment horizontal="center" vertical="center"/>
    </xf>
    <xf numFmtId="3" fontId="27" fillId="9" borderId="67" xfId="2" applyNumberFormat="1" applyFont="1" applyFill="1" applyBorder="1" applyAlignment="1">
      <alignment horizontal="center" vertical="center"/>
    </xf>
    <xf numFmtId="3" fontId="27" fillId="0" borderId="68" xfId="2" applyNumberFormat="1" applyFont="1" applyFill="1" applyBorder="1" applyAlignment="1">
      <alignment horizontal="center" vertical="center"/>
    </xf>
    <xf numFmtId="3" fontId="27" fillId="0" borderId="69" xfId="2" applyNumberFormat="1" applyFont="1" applyFill="1" applyBorder="1" applyAlignment="1">
      <alignment horizontal="center" vertical="center"/>
    </xf>
    <xf numFmtId="3" fontId="27" fillId="0" borderId="65" xfId="2" applyNumberFormat="1" applyFont="1" applyFill="1" applyBorder="1" applyAlignment="1">
      <alignment horizontal="center" vertical="center"/>
    </xf>
    <xf numFmtId="1" fontId="27" fillId="5" borderId="117" xfId="0" applyNumberFormat="1" applyFont="1" applyFill="1" applyBorder="1" applyAlignment="1">
      <alignment horizontal="center" vertical="center"/>
    </xf>
    <xf numFmtId="3" fontId="27" fillId="5" borderId="89" xfId="0" applyNumberFormat="1" applyFont="1" applyFill="1" applyBorder="1" applyAlignment="1">
      <alignment horizontal="center" vertical="center"/>
    </xf>
    <xf numFmtId="3" fontId="27" fillId="5" borderId="90" xfId="0" applyNumberFormat="1" applyFont="1" applyFill="1" applyBorder="1" applyAlignment="1">
      <alignment horizontal="center" vertical="center"/>
    </xf>
    <xf numFmtId="3" fontId="27" fillId="5" borderId="117" xfId="0" applyNumberFormat="1" applyFont="1" applyFill="1" applyBorder="1" applyAlignment="1">
      <alignment horizontal="center" vertical="center"/>
    </xf>
    <xf numFmtId="167" fontId="27" fillId="5" borderId="88" xfId="0" applyNumberFormat="1" applyFont="1" applyFill="1" applyBorder="1" applyAlignment="1">
      <alignment horizontal="center" vertical="center"/>
    </xf>
    <xf numFmtId="167" fontId="27" fillId="5" borderId="117" xfId="0" applyNumberFormat="1" applyFont="1" applyFill="1" applyBorder="1" applyAlignment="1">
      <alignment horizontal="center" vertical="center"/>
    </xf>
    <xf numFmtId="167" fontId="27" fillId="9" borderId="88" xfId="0" applyNumberFormat="1" applyFont="1" applyFill="1" applyBorder="1" applyAlignment="1">
      <alignment horizontal="center" vertical="center"/>
    </xf>
    <xf numFmtId="167" fontId="27" fillId="5" borderId="89" xfId="0" applyNumberFormat="1" applyFont="1" applyFill="1" applyBorder="1" applyAlignment="1">
      <alignment horizontal="center" vertical="center"/>
    </xf>
    <xf numFmtId="167" fontId="27" fillId="5" borderId="90" xfId="0" applyNumberFormat="1" applyFont="1" applyFill="1" applyBorder="1" applyAlignment="1">
      <alignment horizontal="center" vertical="center"/>
    </xf>
    <xf numFmtId="0" fontId="27" fillId="5" borderId="160" xfId="0" applyFont="1" applyFill="1" applyBorder="1" applyAlignment="1">
      <alignment horizontal="center" vertical="center"/>
    </xf>
    <xf numFmtId="9" fontId="27" fillId="5" borderId="43" xfId="0" applyNumberFormat="1" applyFont="1" applyFill="1" applyBorder="1" applyAlignment="1">
      <alignment horizontal="center" vertical="center"/>
    </xf>
    <xf numFmtId="9" fontId="27" fillId="5" borderId="58" xfId="0" applyNumberFormat="1" applyFont="1" applyFill="1" applyBorder="1" applyAlignment="1">
      <alignment horizontal="center" vertical="center"/>
    </xf>
    <xf numFmtId="9" fontId="27" fillId="9" borderId="43" xfId="0" applyNumberFormat="1" applyFont="1" applyFill="1" applyBorder="1" applyAlignment="1">
      <alignment horizontal="center" vertical="center"/>
    </xf>
    <xf numFmtId="9" fontId="27" fillId="5" borderId="40" xfId="0" applyNumberFormat="1" applyFont="1" applyFill="1" applyBorder="1" applyAlignment="1">
      <alignment horizontal="center" vertical="center"/>
    </xf>
    <xf numFmtId="9" fontId="27" fillId="5" borderId="39" xfId="0" applyNumberFormat="1" applyFont="1" applyFill="1" applyBorder="1" applyAlignment="1">
      <alignment horizontal="center" vertical="center"/>
    </xf>
    <xf numFmtId="3" fontId="27" fillId="18" borderId="102" xfId="0" applyNumberFormat="1" applyFont="1" applyFill="1" applyBorder="1" applyAlignment="1">
      <alignment horizontal="center" vertical="center"/>
    </xf>
    <xf numFmtId="3" fontId="27" fillId="18" borderId="101" xfId="0" applyNumberFormat="1" applyFont="1" applyFill="1" applyBorder="1" applyAlignment="1">
      <alignment horizontal="center" vertical="center"/>
    </xf>
    <xf numFmtId="3" fontId="27" fillId="18" borderId="13" xfId="0" applyNumberFormat="1" applyFont="1" applyFill="1" applyBorder="1" applyAlignment="1">
      <alignment horizontal="center" vertical="center"/>
    </xf>
    <xf numFmtId="3" fontId="27" fillId="18" borderId="12" xfId="0" applyNumberFormat="1" applyFont="1" applyFill="1" applyBorder="1" applyAlignment="1">
      <alignment horizontal="center" vertical="center"/>
    </xf>
    <xf numFmtId="3" fontId="27" fillId="18" borderId="0" xfId="0" applyNumberFormat="1" applyFont="1" applyFill="1" applyBorder="1" applyAlignment="1">
      <alignment horizontal="center" vertical="center"/>
    </xf>
    <xf numFmtId="3" fontId="27" fillId="18" borderId="68" xfId="2" applyNumberFormat="1" applyFont="1" applyFill="1" applyBorder="1" applyAlignment="1">
      <alignment horizontal="center" vertical="center"/>
    </xf>
    <xf numFmtId="3" fontId="27" fillId="18" borderId="69" xfId="2" applyNumberFormat="1" applyFont="1" applyFill="1" applyBorder="1" applyAlignment="1">
      <alignment horizontal="center" vertical="center"/>
    </xf>
    <xf numFmtId="3" fontId="27" fillId="18" borderId="65" xfId="2" applyNumberFormat="1" applyFont="1" applyFill="1" applyBorder="1" applyAlignment="1">
      <alignment horizontal="center" vertical="center"/>
    </xf>
    <xf numFmtId="0" fontId="36" fillId="10" borderId="104" xfId="0" applyFont="1" applyFill="1" applyBorder="1" applyAlignment="1">
      <alignment horizontal="left" vertical="center"/>
    </xf>
    <xf numFmtId="0" fontId="27" fillId="10" borderId="104" xfId="0" applyFont="1" applyFill="1" applyBorder="1" applyAlignment="1">
      <alignment horizontal="center" vertical="center"/>
    </xf>
    <xf numFmtId="9" fontId="57" fillId="10" borderId="0" xfId="0" applyNumberFormat="1" applyFont="1" applyFill="1" applyAlignment="1">
      <alignment vertical="center"/>
    </xf>
    <xf numFmtId="0" fontId="27" fillId="10" borderId="0" xfId="0" applyFont="1" applyFill="1" applyAlignment="1">
      <alignment horizontal="left" vertical="center"/>
    </xf>
    <xf numFmtId="0" fontId="27" fillId="10" borderId="123" xfId="0" applyFont="1" applyFill="1" applyBorder="1" applyAlignment="1">
      <alignment vertical="center"/>
    </xf>
    <xf numFmtId="0" fontId="27" fillId="0" borderId="27" xfId="0" applyFont="1" applyFill="1" applyBorder="1" applyAlignment="1">
      <alignment horizontal="right" vertical="center"/>
    </xf>
    <xf numFmtId="9" fontId="27" fillId="0" borderId="189" xfId="0" applyNumberFormat="1" applyFont="1" applyFill="1" applyBorder="1" applyAlignment="1">
      <alignment horizontal="center" vertical="center"/>
    </xf>
    <xf numFmtId="9" fontId="27" fillId="0" borderId="27" xfId="0" applyNumberFormat="1" applyFont="1" applyFill="1" applyBorder="1" applyAlignment="1">
      <alignment horizontal="center" vertical="center"/>
    </xf>
    <xf numFmtId="9" fontId="27" fillId="9" borderId="189" xfId="0" applyNumberFormat="1" applyFont="1" applyFill="1" applyBorder="1" applyAlignment="1">
      <alignment horizontal="center" vertical="center"/>
    </xf>
    <xf numFmtId="9" fontId="27" fillId="0" borderId="25" xfId="0" applyNumberFormat="1" applyFont="1" applyFill="1" applyBorder="1" applyAlignment="1">
      <alignment horizontal="center" vertical="center"/>
    </xf>
    <xf numFmtId="9" fontId="27" fillId="0" borderId="24" xfId="0" applyNumberFormat="1" applyFont="1" applyFill="1" applyBorder="1" applyAlignment="1">
      <alignment horizontal="center" vertical="center"/>
    </xf>
    <xf numFmtId="0" fontId="27" fillId="5" borderId="190" xfId="0" applyFont="1" applyFill="1" applyBorder="1" applyAlignment="1">
      <alignment horizontal="left" vertical="center"/>
    </xf>
    <xf numFmtId="3" fontId="50" fillId="5" borderId="84" xfId="0" applyNumberFormat="1" applyFont="1" applyFill="1" applyBorder="1" applyAlignment="1">
      <alignment vertical="center"/>
    </xf>
    <xf numFmtId="165" fontId="27" fillId="0" borderId="18" xfId="0" applyNumberFormat="1" applyFont="1" applyFill="1" applyBorder="1" applyAlignment="1">
      <alignment horizontal="center" vertical="center"/>
    </xf>
    <xf numFmtId="165" fontId="27" fillId="0" borderId="17" xfId="0" applyNumberFormat="1" applyFont="1" applyFill="1" applyBorder="1" applyAlignment="1">
      <alignment horizontal="center" vertical="center"/>
    </xf>
    <xf numFmtId="3" fontId="27" fillId="0" borderId="113" xfId="0" applyNumberFormat="1" applyFont="1" applyFill="1" applyBorder="1" applyAlignment="1">
      <alignment horizontal="center" vertical="center"/>
    </xf>
    <xf numFmtId="165" fontId="27" fillId="9" borderId="113" xfId="0" applyNumberFormat="1" applyFont="1" applyFill="1" applyBorder="1" applyAlignment="1">
      <alignment horizontal="center" vertical="center"/>
    </xf>
    <xf numFmtId="165" fontId="27" fillId="0" borderId="55" xfId="0" applyNumberFormat="1" applyFont="1" applyFill="1" applyBorder="1" applyAlignment="1">
      <alignment horizontal="center" vertical="center"/>
    </xf>
    <xf numFmtId="165" fontId="27" fillId="0" borderId="54" xfId="0" applyNumberFormat="1" applyFont="1" applyFill="1" applyBorder="1" applyAlignment="1">
      <alignment horizontal="center" vertical="center"/>
    </xf>
    <xf numFmtId="165" fontId="27" fillId="0" borderId="125" xfId="0" applyNumberFormat="1" applyFont="1" applyFill="1" applyBorder="1" applyAlignment="1">
      <alignment horizontal="center" vertical="center"/>
    </xf>
    <xf numFmtId="0" fontId="27" fillId="5" borderId="112" xfId="0" applyFont="1" applyFill="1" applyBorder="1" applyAlignment="1">
      <alignment horizontal="left" vertical="center"/>
    </xf>
    <xf numFmtId="3" fontId="27" fillId="0" borderId="13" xfId="0" applyNumberFormat="1" applyFont="1" applyFill="1" applyBorder="1" applyAlignment="1">
      <alignment horizontal="center" vertical="center"/>
    </xf>
    <xf numFmtId="0" fontId="42" fillId="15" borderId="177" xfId="0" applyFont="1" applyFill="1" applyBorder="1" applyAlignment="1">
      <alignment horizontal="left" vertical="center"/>
    </xf>
    <xf numFmtId="0" fontId="27" fillId="15" borderId="96" xfId="0" applyFont="1" applyFill="1" applyBorder="1" applyAlignment="1">
      <alignment horizontal="center" vertical="center"/>
    </xf>
    <xf numFmtId="0" fontId="27" fillId="15" borderId="96" xfId="0" applyFont="1" applyFill="1" applyBorder="1" applyAlignment="1">
      <alignment horizontal="left" vertical="center"/>
    </xf>
    <xf numFmtId="0" fontId="27" fillId="15" borderId="178" xfId="0" applyFont="1" applyFill="1" applyBorder="1" applyAlignment="1">
      <alignment horizontal="center" vertical="center"/>
    </xf>
    <xf numFmtId="0" fontId="27" fillId="9" borderId="11" xfId="0" applyFont="1" applyFill="1" applyBorder="1" applyAlignment="1">
      <alignment horizontal="left" vertical="center"/>
    </xf>
    <xf numFmtId="0" fontId="41" fillId="9" borderId="14" xfId="0" applyFont="1" applyFill="1" applyBorder="1" applyAlignment="1">
      <alignment vertical="center"/>
    </xf>
    <xf numFmtId="0" fontId="35" fillId="9" borderId="65" xfId="0" applyFont="1" applyFill="1" applyBorder="1" applyAlignment="1">
      <alignment horizontal="left" vertical="center" wrapText="1"/>
    </xf>
    <xf numFmtId="0" fontId="35" fillId="9" borderId="73" xfId="0" applyFont="1" applyFill="1" applyBorder="1" applyAlignment="1">
      <alignment vertical="center" wrapText="1"/>
    </xf>
    <xf numFmtId="0" fontId="36" fillId="9" borderId="35" xfId="0" applyFont="1" applyFill="1" applyBorder="1" applyAlignment="1">
      <alignment horizontal="left" vertical="center"/>
    </xf>
    <xf numFmtId="0" fontId="27" fillId="9" borderId="36" xfId="0" applyFont="1" applyFill="1" applyBorder="1" applyAlignment="1">
      <alignment horizontal="left" vertical="center"/>
    </xf>
    <xf numFmtId="0" fontId="41" fillId="9" borderId="37" xfId="0" applyFont="1" applyFill="1" applyBorder="1" applyAlignment="1">
      <alignment vertical="center"/>
    </xf>
    <xf numFmtId="2" fontId="27" fillId="5" borderId="60" xfId="0" applyNumberFormat="1" applyFont="1" applyFill="1" applyBorder="1" applyAlignment="1">
      <alignment horizontal="center" vertical="center"/>
    </xf>
    <xf numFmtId="0" fontId="41" fillId="5" borderId="37" xfId="0" applyFont="1" applyFill="1" applyBorder="1" applyAlignment="1">
      <alignment vertical="center"/>
    </xf>
    <xf numFmtId="0" fontId="35" fillId="5" borderId="65" xfId="0" applyFont="1" applyFill="1" applyBorder="1" applyAlignment="1">
      <alignment horizontal="left" vertical="center" wrapText="1"/>
    </xf>
    <xf numFmtId="0" fontId="35" fillId="5" borderId="73" xfId="0" applyFont="1" applyFill="1" applyBorder="1" applyAlignment="1">
      <alignment vertical="center" wrapText="1"/>
    </xf>
    <xf numFmtId="0" fontId="41" fillId="5" borderId="36" xfId="0" applyFont="1" applyFill="1" applyBorder="1" applyAlignment="1">
      <alignment horizontal="left" vertical="center"/>
    </xf>
    <xf numFmtId="3" fontId="27" fillId="5" borderId="60" xfId="0" applyNumberFormat="1" applyFont="1" applyFill="1" applyBorder="1" applyAlignment="1">
      <alignment horizontal="center" vertical="center"/>
    </xf>
    <xf numFmtId="0" fontId="27" fillId="5" borderId="36" xfId="0" applyFont="1" applyFill="1" applyBorder="1" applyAlignment="1">
      <alignment horizontal="left" vertical="center" wrapText="1"/>
    </xf>
    <xf numFmtId="0" fontId="27" fillId="5" borderId="37" xfId="0" applyFont="1" applyFill="1" applyBorder="1" applyAlignment="1">
      <alignment vertical="center" wrapText="1"/>
    </xf>
    <xf numFmtId="166" fontId="27" fillId="5" borderId="60" xfId="0" applyNumberFormat="1" applyFont="1" applyFill="1" applyBorder="1" applyAlignment="1">
      <alignment horizontal="center" vertical="center"/>
    </xf>
    <xf numFmtId="0" fontId="35" fillId="5" borderId="79" xfId="0" applyFont="1" applyFill="1" applyBorder="1" applyAlignment="1">
      <alignment horizontal="left" vertical="center" wrapText="1"/>
    </xf>
    <xf numFmtId="0" fontId="35" fillId="5" borderId="84" xfId="0" applyFont="1" applyFill="1" applyBorder="1" applyAlignment="1">
      <alignment vertical="center" wrapText="1"/>
    </xf>
    <xf numFmtId="0" fontId="27" fillId="2" borderId="72" xfId="0" applyFont="1" applyFill="1" applyBorder="1" applyAlignment="1">
      <alignment horizontal="left" vertical="center"/>
    </xf>
    <xf numFmtId="0" fontId="33" fillId="2" borderId="11" xfId="0" applyFont="1" applyFill="1" applyBorder="1" applyAlignment="1">
      <alignment horizontal="center" vertical="center" wrapText="1"/>
    </xf>
    <xf numFmtId="0" fontId="59"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7" fillId="2" borderId="85" xfId="0" applyFont="1" applyFill="1" applyBorder="1" applyAlignment="1">
      <alignment horizontal="left" vertical="center" wrapText="1"/>
    </xf>
    <xf numFmtId="0" fontId="27" fillId="0" borderId="18" xfId="0" applyFont="1" applyBorder="1" applyAlignment="1">
      <alignment horizontal="center" vertical="center"/>
    </xf>
    <xf numFmtId="0" fontId="20" fillId="5" borderId="85" xfId="0" applyFont="1" applyFill="1" applyBorder="1" applyAlignment="1">
      <alignment horizontal="left" vertical="center"/>
    </xf>
    <xf numFmtId="0" fontId="27" fillId="9" borderId="60" xfId="0" applyFont="1" applyFill="1" applyBorder="1" applyAlignment="1">
      <alignment horizontal="center" vertical="center"/>
    </xf>
    <xf numFmtId="0" fontId="27" fillId="0" borderId="61" xfId="0" applyFont="1" applyFill="1" applyBorder="1" applyAlignment="1">
      <alignment horizontal="center" vertical="center"/>
    </xf>
    <xf numFmtId="0" fontId="20" fillId="5" borderId="59" xfId="0" applyFont="1" applyFill="1" applyBorder="1" applyAlignment="1">
      <alignment horizontal="left" vertical="center"/>
    </xf>
    <xf numFmtId="3" fontId="41" fillId="18" borderId="113" xfId="0" applyNumberFormat="1" applyFont="1" applyFill="1" applyBorder="1" applyAlignment="1">
      <alignment horizontal="center" vertical="center"/>
    </xf>
    <xf numFmtId="3" fontId="41" fillId="18" borderId="47" xfId="0" applyNumberFormat="1" applyFont="1" applyFill="1" applyBorder="1" applyAlignment="1">
      <alignment horizontal="center" vertical="center"/>
    </xf>
    <xf numFmtId="3" fontId="50" fillId="0" borderId="47" xfId="0" applyNumberFormat="1" applyFont="1" applyFill="1" applyBorder="1" applyAlignment="1">
      <alignment horizontal="center" vertical="center"/>
    </xf>
    <xf numFmtId="0" fontId="20" fillId="5" borderId="112" xfId="0" applyFont="1" applyFill="1" applyBorder="1" applyAlignment="1">
      <alignment horizontal="left" vertical="center"/>
    </xf>
    <xf numFmtId="0" fontId="60" fillId="5" borderId="48" xfId="3" applyFont="1" applyFill="1" applyBorder="1" applyAlignment="1">
      <alignment horizontal="left" vertical="center"/>
    </xf>
    <xf numFmtId="0" fontId="41" fillId="0" borderId="67" xfId="0" applyFont="1" applyBorder="1" applyAlignment="1">
      <alignment horizontal="center" vertical="center"/>
    </xf>
    <xf numFmtId="0" fontId="41" fillId="0" borderId="65" xfId="0" applyFont="1" applyBorder="1" applyAlignment="1">
      <alignment horizontal="center" vertical="center"/>
    </xf>
    <xf numFmtId="3" fontId="50" fillId="9" borderId="67" xfId="0" applyNumberFormat="1" applyFont="1" applyFill="1" applyBorder="1" applyAlignment="1">
      <alignment horizontal="center" vertical="center"/>
    </xf>
    <xf numFmtId="3" fontId="50" fillId="0" borderId="68" xfId="0" applyNumberFormat="1" applyFont="1" applyFill="1" applyBorder="1" applyAlignment="1">
      <alignment horizontal="center" vertical="center"/>
    </xf>
    <xf numFmtId="3" fontId="50" fillId="0" borderId="69" xfId="0" applyNumberFormat="1" applyFont="1" applyFill="1" applyBorder="1" applyAlignment="1">
      <alignment horizontal="center" vertical="center"/>
    </xf>
    <xf numFmtId="3" fontId="50" fillId="0" borderId="65" xfId="0" applyNumberFormat="1" applyFont="1" applyFill="1" applyBorder="1" applyAlignment="1">
      <alignment horizontal="center" vertical="center"/>
    </xf>
    <xf numFmtId="0" fontId="20" fillId="5" borderId="66" xfId="0" applyFont="1" applyFill="1" applyBorder="1" applyAlignment="1">
      <alignment horizontal="left" vertical="center"/>
    </xf>
    <xf numFmtId="0" fontId="60" fillId="5" borderId="73" xfId="3" applyFont="1" applyFill="1" applyBorder="1" applyAlignment="1">
      <alignment horizontal="left" vertical="center"/>
    </xf>
    <xf numFmtId="166" fontId="41" fillId="5" borderId="113" xfId="0" applyNumberFormat="1" applyFont="1" applyFill="1" applyBorder="1" applyAlignment="1">
      <alignment horizontal="center" vertical="center"/>
    </xf>
    <xf numFmtId="166" fontId="41" fillId="5" borderId="47" xfId="0" applyNumberFormat="1" applyFont="1" applyFill="1" applyBorder="1" applyAlignment="1">
      <alignment horizontal="center" vertical="center"/>
    </xf>
    <xf numFmtId="166" fontId="27" fillId="9" borderId="113" xfId="0" applyNumberFormat="1" applyFont="1" applyFill="1" applyBorder="1" applyAlignment="1">
      <alignment horizontal="center" vertical="center"/>
    </xf>
    <xf numFmtId="166" fontId="41" fillId="18" borderId="55" xfId="0" applyNumberFormat="1" applyFont="1" applyFill="1" applyBorder="1" applyAlignment="1">
      <alignment horizontal="center" vertical="center"/>
    </xf>
    <xf numFmtId="0" fontId="20" fillId="5" borderId="112" xfId="0" applyFont="1" applyFill="1" applyBorder="1" applyAlignment="1">
      <alignment horizontal="left" vertical="center" wrapText="1"/>
    </xf>
    <xf numFmtId="0" fontId="60" fillId="5" borderId="37" xfId="3" applyFont="1" applyFill="1" applyBorder="1" applyAlignment="1">
      <alignment horizontal="left" vertical="center"/>
    </xf>
    <xf numFmtId="166" fontId="41" fillId="0" borderId="60" xfId="0" applyNumberFormat="1" applyFont="1" applyFill="1" applyBorder="1" applyAlignment="1">
      <alignment horizontal="center" vertical="center"/>
    </xf>
    <xf numFmtId="166" fontId="41" fillId="0" borderId="36" xfId="0" applyNumberFormat="1" applyFont="1" applyFill="1" applyBorder="1" applyAlignment="1">
      <alignment horizontal="center" vertical="center"/>
    </xf>
    <xf numFmtId="166" fontId="27" fillId="0" borderId="61" xfId="0" applyNumberFormat="1" applyFont="1" applyFill="1" applyBorder="1" applyAlignment="1">
      <alignment horizontal="center" vertical="center"/>
    </xf>
    <xf numFmtId="10" fontId="41" fillId="0" borderId="67" xfId="0" applyNumberFormat="1" applyFont="1" applyFill="1" applyBorder="1" applyAlignment="1">
      <alignment horizontal="center" vertical="center"/>
    </xf>
    <xf numFmtId="10" fontId="41" fillId="0" borderId="65" xfId="0" applyNumberFormat="1" applyFont="1" applyFill="1" applyBorder="1" applyAlignment="1">
      <alignment horizontal="center" vertical="center"/>
    </xf>
    <xf numFmtId="10" fontId="27" fillId="9" borderId="67" xfId="0" applyNumberFormat="1" applyFont="1" applyFill="1" applyBorder="1" applyAlignment="1">
      <alignment horizontal="center" vertical="center"/>
    </xf>
    <xf numFmtId="10" fontId="27" fillId="0" borderId="68" xfId="0" applyNumberFormat="1" applyFont="1" applyFill="1" applyBorder="1" applyAlignment="1">
      <alignment horizontal="center" vertical="center"/>
    </xf>
    <xf numFmtId="10" fontId="27" fillId="0" borderId="69" xfId="0" applyNumberFormat="1" applyFont="1" applyFill="1" applyBorder="1" applyAlignment="1">
      <alignment horizontal="center" vertical="center"/>
    </xf>
    <xf numFmtId="10" fontId="27" fillId="0" borderId="65" xfId="0" applyNumberFormat="1" applyFont="1" applyFill="1" applyBorder="1" applyAlignment="1">
      <alignment horizontal="center" vertical="center"/>
    </xf>
    <xf numFmtId="2" fontId="41" fillId="0" borderId="60" xfId="0" applyNumberFormat="1" applyFont="1" applyFill="1" applyBorder="1" applyAlignment="1">
      <alignment horizontal="center" vertical="center"/>
    </xf>
    <xf numFmtId="2" fontId="41" fillId="0" borderId="36" xfId="0" applyNumberFormat="1" applyFont="1" applyFill="1" applyBorder="1" applyAlignment="1">
      <alignment horizontal="center" vertical="center"/>
    </xf>
    <xf numFmtId="10" fontId="27" fillId="9" borderId="60" xfId="0" applyNumberFormat="1" applyFont="1" applyFill="1" applyBorder="1" applyAlignment="1">
      <alignment horizontal="center" vertical="center"/>
    </xf>
    <xf numFmtId="10" fontId="27" fillId="0" borderId="61" xfId="0" applyNumberFormat="1" applyFont="1" applyFill="1" applyBorder="1" applyAlignment="1">
      <alignment horizontal="center" vertical="center"/>
    </xf>
    <xf numFmtId="10" fontId="27" fillId="0" borderId="62" xfId="0" applyNumberFormat="1" applyFont="1" applyFill="1" applyBorder="1" applyAlignment="1">
      <alignment horizontal="center" vertical="center"/>
    </xf>
    <xf numFmtId="10" fontId="27" fillId="0" borderId="36" xfId="0" applyNumberFormat="1" applyFont="1" applyFill="1" applyBorder="1" applyAlignment="1">
      <alignment horizontal="center" vertical="center"/>
    </xf>
    <xf numFmtId="2" fontId="27" fillId="0" borderId="60" xfId="0" applyNumberFormat="1" applyFont="1" applyFill="1" applyBorder="1" applyAlignment="1">
      <alignment horizontal="center" vertical="center"/>
    </xf>
    <xf numFmtId="2" fontId="27" fillId="0" borderId="36" xfId="0" applyNumberFormat="1" applyFont="1" applyFill="1" applyBorder="1" applyAlignment="1">
      <alignment horizontal="center" vertical="center"/>
    </xf>
    <xf numFmtId="0" fontId="27" fillId="0" borderId="102" xfId="0" applyFont="1" applyBorder="1" applyAlignment="1">
      <alignment horizontal="left" vertical="center"/>
    </xf>
    <xf numFmtId="0" fontId="27" fillId="0" borderId="101" xfId="0" applyFont="1" applyBorder="1" applyAlignment="1">
      <alignment horizontal="center" vertical="center"/>
    </xf>
    <xf numFmtId="9" fontId="41" fillId="0" borderId="102" xfId="0" applyNumberFormat="1" applyFont="1" applyFill="1" applyBorder="1" applyAlignment="1">
      <alignment horizontal="center" vertical="center"/>
    </xf>
    <xf numFmtId="9" fontId="41" fillId="0" borderId="104" xfId="0" applyNumberFormat="1" applyFont="1" applyFill="1" applyBorder="1" applyAlignment="1">
      <alignment horizontal="center" vertical="center"/>
    </xf>
    <xf numFmtId="0" fontId="27" fillId="9" borderId="102" xfId="0" applyFont="1" applyFill="1" applyBorder="1" applyAlignment="1">
      <alignment horizontal="center" vertical="center"/>
    </xf>
    <xf numFmtId="0" fontId="27" fillId="0" borderId="103" xfId="0" applyFont="1" applyFill="1" applyBorder="1" applyAlignment="1">
      <alignment horizontal="center" vertical="center"/>
    </xf>
    <xf numFmtId="0" fontId="27" fillId="0" borderId="105" xfId="0" applyFont="1" applyFill="1" applyBorder="1" applyAlignment="1">
      <alignment horizontal="center" vertical="center"/>
    </xf>
    <xf numFmtId="0" fontId="20" fillId="5" borderId="101" xfId="0" applyFont="1" applyFill="1" applyBorder="1" applyAlignment="1">
      <alignment horizontal="left" vertical="center"/>
    </xf>
    <xf numFmtId="167" fontId="41" fillId="0" borderId="67" xfId="0" applyNumberFormat="1" applyFont="1" applyFill="1" applyBorder="1" applyAlignment="1">
      <alignment horizontal="center" vertical="center"/>
    </xf>
    <xf numFmtId="167" fontId="41" fillId="0" borderId="65" xfId="0" applyNumberFormat="1" applyFont="1" applyFill="1" applyBorder="1" applyAlignment="1">
      <alignment horizontal="center" vertical="center"/>
    </xf>
    <xf numFmtId="167" fontId="41" fillId="9" borderId="67" xfId="0" applyNumberFormat="1" applyFont="1" applyFill="1" applyBorder="1" applyAlignment="1">
      <alignment horizontal="center" vertical="center"/>
    </xf>
    <xf numFmtId="167" fontId="41" fillId="0" borderId="68" xfId="0" applyNumberFormat="1" applyFont="1" applyFill="1" applyBorder="1" applyAlignment="1">
      <alignment horizontal="center" vertical="center"/>
    </xf>
    <xf numFmtId="167" fontId="41" fillId="0" borderId="69" xfId="0" applyNumberFormat="1" applyFont="1" applyFill="1" applyBorder="1" applyAlignment="1">
      <alignment horizontal="center" vertical="center"/>
    </xf>
    <xf numFmtId="0" fontId="27" fillId="5" borderId="18" xfId="0" applyFont="1" applyFill="1" applyBorder="1" applyAlignment="1">
      <alignment horizontal="left" vertical="center"/>
    </xf>
    <xf numFmtId="0" fontId="27" fillId="5" borderId="18" xfId="0" applyFont="1" applyFill="1" applyBorder="1" applyAlignment="1">
      <alignment horizontal="center" vertical="center"/>
    </xf>
    <xf numFmtId="0" fontId="41" fillId="5" borderId="18" xfId="0" applyFont="1" applyFill="1" applyBorder="1" applyAlignment="1">
      <alignment horizontal="center" vertical="center"/>
    </xf>
    <xf numFmtId="0" fontId="41" fillId="5" borderId="0" xfId="0" applyFont="1" applyFill="1" applyBorder="1" applyAlignment="1">
      <alignment horizontal="center" vertical="center"/>
    </xf>
    <xf numFmtId="0" fontId="41" fillId="9" borderId="18" xfId="0" applyFont="1" applyFill="1" applyBorder="1" applyAlignment="1">
      <alignment horizontal="center" vertical="center"/>
    </xf>
    <xf numFmtId="0" fontId="41" fillId="5" borderId="13" xfId="0" applyFont="1" applyFill="1" applyBorder="1" applyAlignment="1">
      <alignment horizontal="center" vertical="center"/>
    </xf>
    <xf numFmtId="0" fontId="41" fillId="5" borderId="12" xfId="0" applyFont="1" applyFill="1" applyBorder="1" applyAlignment="1">
      <alignment horizontal="center" vertical="center"/>
    </xf>
    <xf numFmtId="0" fontId="27" fillId="5" borderId="60" xfId="0" applyFont="1" applyFill="1" applyBorder="1" applyAlignment="1">
      <alignment horizontal="left" vertical="center"/>
    </xf>
    <xf numFmtId="0" fontId="27" fillId="5" borderId="60" xfId="0" applyFont="1" applyFill="1" applyBorder="1" applyAlignment="1">
      <alignment horizontal="center" vertical="center"/>
    </xf>
    <xf numFmtId="0" fontId="41" fillId="5" borderId="61" xfId="0" applyFont="1" applyFill="1" applyBorder="1" applyAlignment="1">
      <alignment horizontal="center" vertical="center"/>
    </xf>
    <xf numFmtId="0" fontId="41" fillId="5" borderId="62" xfId="0" applyFont="1" applyFill="1" applyBorder="1" applyAlignment="1">
      <alignment horizontal="center" vertical="center"/>
    </xf>
    <xf numFmtId="0" fontId="41" fillId="0" borderId="113" xfId="0" applyFont="1" applyFill="1" applyBorder="1" applyAlignment="1">
      <alignment horizontal="center" vertical="center"/>
    </xf>
    <xf numFmtId="0" fontId="41" fillId="0" borderId="47" xfId="0" applyFont="1" applyFill="1" applyBorder="1" applyAlignment="1">
      <alignment horizontal="center" vertical="center"/>
    </xf>
    <xf numFmtId="166" fontId="27" fillId="0" borderId="55" xfId="0" applyNumberFormat="1" applyFont="1" applyFill="1" applyBorder="1" applyAlignment="1">
      <alignment horizontal="center" vertical="center"/>
    </xf>
    <xf numFmtId="166" fontId="27" fillId="0" borderId="54" xfId="0" applyNumberFormat="1" applyFont="1" applyFill="1" applyBorder="1" applyAlignment="1">
      <alignment horizontal="center" vertical="center"/>
    </xf>
    <xf numFmtId="166" fontId="27" fillId="0" borderId="47" xfId="0" applyNumberFormat="1" applyFont="1" applyFill="1" applyBorder="1" applyAlignment="1">
      <alignment horizontal="center" vertical="center"/>
    </xf>
    <xf numFmtId="0" fontId="27" fillId="5" borderId="133" xfId="0" applyFont="1" applyFill="1" applyBorder="1" applyAlignment="1">
      <alignment vertical="center"/>
    </xf>
    <xf numFmtId="0" fontId="27" fillId="5" borderId="102" xfId="0" applyFont="1" applyFill="1" applyBorder="1" applyAlignment="1">
      <alignment horizontal="left" vertical="center"/>
    </xf>
    <xf numFmtId="0" fontId="27" fillId="5" borderId="102" xfId="0" applyFont="1" applyFill="1" applyBorder="1" applyAlignment="1">
      <alignment horizontal="center" vertical="center"/>
    </xf>
    <xf numFmtId="0" fontId="41" fillId="5" borderId="106" xfId="0" applyFont="1" applyFill="1" applyBorder="1" applyAlignment="1">
      <alignment horizontal="center" vertical="center"/>
    </xf>
    <xf numFmtId="0" fontId="41" fillId="5" borderId="102" xfId="0" applyFont="1" applyFill="1" applyBorder="1" applyAlignment="1">
      <alignment horizontal="center" vertical="center"/>
    </xf>
    <xf numFmtId="0" fontId="41" fillId="5" borderId="104" xfId="0" applyFont="1" applyFill="1" applyBorder="1" applyAlignment="1">
      <alignment horizontal="center" vertical="center"/>
    </xf>
    <xf numFmtId="165" fontId="41" fillId="9" borderId="102" xfId="0" applyNumberFormat="1" applyFont="1" applyFill="1" applyBorder="1" applyAlignment="1">
      <alignment horizontal="center" vertical="center"/>
    </xf>
    <xf numFmtId="166" fontId="41" fillId="5" borderId="103" xfId="0" applyNumberFormat="1" applyFont="1" applyFill="1" applyBorder="1" applyAlignment="1">
      <alignment horizontal="center" vertical="center"/>
    </xf>
    <xf numFmtId="166" fontId="41" fillId="5" borderId="105" xfId="0" applyNumberFormat="1" applyFont="1" applyFill="1" applyBorder="1" applyAlignment="1">
      <alignment horizontal="center" vertical="center"/>
    </xf>
    <xf numFmtId="166" fontId="41" fillId="5" borderId="104" xfId="0" applyNumberFormat="1" applyFont="1" applyFill="1" applyBorder="1" applyAlignment="1">
      <alignment horizontal="center" vertical="center"/>
    </xf>
    <xf numFmtId="0" fontId="61" fillId="5" borderId="14" xfId="3" applyFont="1" applyFill="1" applyBorder="1" applyAlignment="1">
      <alignment horizontal="left" vertical="center"/>
    </xf>
    <xf numFmtId="165" fontId="41" fillId="9" borderId="60" xfId="0" applyNumberFormat="1" applyFont="1" applyFill="1" applyBorder="1" applyAlignment="1">
      <alignment horizontal="center" vertical="center"/>
    </xf>
    <xf numFmtId="166" fontId="41" fillId="5" borderId="61" xfId="0" applyNumberFormat="1" applyFont="1" applyFill="1" applyBorder="1" applyAlignment="1">
      <alignment horizontal="center" vertical="center"/>
    </xf>
    <xf numFmtId="166" fontId="41" fillId="5" borderId="62" xfId="0" applyNumberFormat="1" applyFont="1" applyFill="1" applyBorder="1" applyAlignment="1">
      <alignment horizontal="center" vertical="center"/>
    </xf>
    <xf numFmtId="166" fontId="41" fillId="5" borderId="36" xfId="0" applyNumberFormat="1" applyFont="1" applyFill="1" applyBorder="1" applyAlignment="1">
      <alignment horizontal="center" vertical="center"/>
    </xf>
    <xf numFmtId="2" fontId="27" fillId="0" borderId="102" xfId="0" applyNumberFormat="1" applyFont="1" applyFill="1" applyBorder="1" applyAlignment="1">
      <alignment horizontal="center" vertical="center"/>
    </xf>
    <xf numFmtId="2" fontId="27" fillId="0" borderId="104" xfId="0" applyNumberFormat="1" applyFont="1" applyFill="1" applyBorder="1" applyAlignment="1">
      <alignment horizontal="center" vertical="center"/>
    </xf>
    <xf numFmtId="2" fontId="27" fillId="9" borderId="102" xfId="0" applyNumberFormat="1" applyFont="1" applyFill="1" applyBorder="1" applyAlignment="1">
      <alignment horizontal="center" vertical="center"/>
    </xf>
    <xf numFmtId="2" fontId="27" fillId="0" borderId="103" xfId="0" applyNumberFormat="1" applyFont="1" applyFill="1" applyBorder="1" applyAlignment="1">
      <alignment horizontal="center" vertical="center"/>
    </xf>
    <xf numFmtId="2" fontId="27" fillId="0" borderId="105" xfId="0" applyNumberFormat="1" applyFont="1" applyFill="1" applyBorder="1" applyAlignment="1">
      <alignment horizontal="center" vertical="center"/>
    </xf>
    <xf numFmtId="0" fontId="41" fillId="5" borderId="123" xfId="0" applyFont="1" applyFill="1" applyBorder="1" applyAlignment="1">
      <alignment vertical="center"/>
    </xf>
    <xf numFmtId="0" fontId="27" fillId="5" borderId="43" xfId="0" applyFont="1" applyFill="1" applyBorder="1" applyAlignment="1">
      <alignment horizontal="left" vertical="center"/>
    </xf>
    <xf numFmtId="2" fontId="27" fillId="5" borderId="160" xfId="0" applyNumberFormat="1" applyFont="1" applyFill="1" applyBorder="1" applyAlignment="1">
      <alignment horizontal="center" vertical="center"/>
    </xf>
    <xf numFmtId="2" fontId="27" fillId="5" borderId="43" xfId="0" applyNumberFormat="1" applyFont="1" applyFill="1" applyBorder="1" applyAlignment="1">
      <alignment horizontal="center" vertical="center"/>
    </xf>
    <xf numFmtId="2" fontId="27" fillId="5" borderId="58" xfId="0" applyNumberFormat="1" applyFont="1" applyFill="1" applyBorder="1" applyAlignment="1">
      <alignment horizontal="center" vertical="center"/>
    </xf>
    <xf numFmtId="2" fontId="27" fillId="9" borderId="43" xfId="0" applyNumberFormat="1" applyFont="1" applyFill="1" applyBorder="1" applyAlignment="1">
      <alignment horizontal="center" vertical="center"/>
    </xf>
    <xf numFmtId="2" fontId="27" fillId="5" borderId="40" xfId="0" applyNumberFormat="1" applyFont="1" applyFill="1" applyBorder="1" applyAlignment="1">
      <alignment horizontal="center" vertical="center"/>
    </xf>
    <xf numFmtId="2" fontId="27" fillId="5" borderId="39" xfId="0" applyNumberFormat="1" applyFont="1" applyFill="1" applyBorder="1" applyAlignment="1">
      <alignment horizontal="center" vertical="center"/>
    </xf>
    <xf numFmtId="0" fontId="20" fillId="5" borderId="161" xfId="0" applyFont="1" applyFill="1" applyBorder="1" applyAlignment="1">
      <alignment horizontal="left" vertical="center"/>
    </xf>
    <xf numFmtId="0" fontId="41" fillId="5" borderId="41" xfId="3" applyFont="1" applyFill="1" applyBorder="1" applyAlignment="1">
      <alignment horizontal="left" vertical="center"/>
    </xf>
    <xf numFmtId="0" fontId="27" fillId="0" borderId="102" xfId="0" applyFont="1" applyBorder="1" applyAlignment="1">
      <alignment horizontal="left" vertical="center" indent="1"/>
    </xf>
    <xf numFmtId="2" fontId="27" fillId="0" borderId="101" xfId="0" applyNumberFormat="1" applyFont="1" applyFill="1" applyBorder="1" applyAlignment="1">
      <alignment horizontal="center" vertical="center"/>
    </xf>
    <xf numFmtId="2" fontId="27" fillId="0" borderId="149" xfId="0" applyNumberFormat="1" applyFont="1" applyFill="1" applyBorder="1" applyAlignment="1">
      <alignment horizontal="center" vertical="center"/>
    </xf>
    <xf numFmtId="2" fontId="27" fillId="0" borderId="122" xfId="0" applyNumberFormat="1" applyFont="1" applyFill="1" applyBorder="1" applyAlignment="1">
      <alignment horizontal="center" vertical="center"/>
    </xf>
    <xf numFmtId="0" fontId="27" fillId="5" borderId="43" xfId="0" applyFont="1" applyFill="1" applyBorder="1" applyAlignment="1">
      <alignment horizontal="left" vertical="center" indent="1"/>
    </xf>
    <xf numFmtId="9" fontId="27" fillId="0" borderId="113" xfId="0" applyNumberFormat="1" applyFont="1" applyFill="1" applyBorder="1" applyAlignment="1">
      <alignment horizontal="center" vertical="center"/>
    </xf>
    <xf numFmtId="9" fontId="27" fillId="0" borderId="47" xfId="0" applyNumberFormat="1" applyFont="1" applyFill="1" applyBorder="1" applyAlignment="1">
      <alignment horizontal="center" vertical="center"/>
    </xf>
    <xf numFmtId="9" fontId="27" fillId="9" borderId="113" xfId="0" applyNumberFormat="1" applyFont="1" applyFill="1" applyBorder="1" applyAlignment="1">
      <alignment horizontal="center" vertical="center"/>
    </xf>
    <xf numFmtId="9" fontId="27" fillId="0" borderId="55" xfId="0" applyNumberFormat="1" applyFont="1" applyFill="1" applyBorder="1" applyAlignment="1">
      <alignment horizontal="center" vertical="center"/>
    </xf>
    <xf numFmtId="9" fontId="27" fillId="0" borderId="54" xfId="0" applyNumberFormat="1" applyFont="1" applyFill="1" applyBorder="1" applyAlignment="1">
      <alignment horizontal="center" vertical="center"/>
    </xf>
    <xf numFmtId="0" fontId="20" fillId="5" borderId="101" xfId="0" applyFont="1" applyFill="1" applyBorder="1" applyAlignment="1">
      <alignment horizontal="left" vertical="top" wrapText="1"/>
    </xf>
    <xf numFmtId="0" fontId="61" fillId="5" borderId="37" xfId="3" applyFont="1" applyFill="1" applyBorder="1" applyAlignment="1">
      <alignment horizontal="left" vertical="center"/>
    </xf>
    <xf numFmtId="9" fontId="41" fillId="9" borderId="67" xfId="0" applyNumberFormat="1" applyFont="1" applyFill="1" applyBorder="1" applyAlignment="1">
      <alignment horizontal="center" vertical="center"/>
    </xf>
    <xf numFmtId="164" fontId="50" fillId="0" borderId="68" xfId="0" applyNumberFormat="1" applyFont="1" applyFill="1" applyBorder="1" applyAlignment="1">
      <alignment horizontal="center" vertical="center"/>
    </xf>
    <xf numFmtId="164" fontId="50" fillId="0" borderId="69" xfId="0" applyNumberFormat="1" applyFont="1" applyFill="1" applyBorder="1" applyAlignment="1">
      <alignment horizontal="center" vertical="center"/>
    </xf>
    <xf numFmtId="9" fontId="41" fillId="0" borderId="65" xfId="0" applyNumberFormat="1" applyFont="1" applyFill="1" applyBorder="1" applyAlignment="1">
      <alignment horizontal="center" vertical="center"/>
    </xf>
    <xf numFmtId="0" fontId="49" fillId="5" borderId="73" xfId="3" applyFont="1" applyFill="1" applyBorder="1" applyAlignment="1">
      <alignment horizontal="left" vertical="center"/>
    </xf>
    <xf numFmtId="0" fontId="27" fillId="0" borderId="85" xfId="0" applyFont="1" applyFill="1" applyBorder="1" applyAlignment="1">
      <alignment horizontal="left" vertical="center"/>
    </xf>
    <xf numFmtId="0" fontId="27" fillId="0" borderId="88" xfId="0" applyFont="1" applyFill="1" applyBorder="1" applyAlignment="1">
      <alignment horizontal="center" vertical="center"/>
    </xf>
    <xf numFmtId="9" fontId="41" fillId="5" borderId="18" xfId="0" applyNumberFormat="1" applyFont="1" applyFill="1" applyBorder="1" applyAlignment="1">
      <alignment horizontal="center" vertical="center"/>
    </xf>
    <xf numFmtId="9" fontId="41" fillId="5" borderId="0" xfId="0" applyNumberFormat="1" applyFont="1" applyFill="1" applyBorder="1" applyAlignment="1">
      <alignment horizontal="center" vertical="center"/>
    </xf>
    <xf numFmtId="9" fontId="50" fillId="9" borderId="18" xfId="0" applyNumberFormat="1" applyFont="1" applyFill="1" applyBorder="1" applyAlignment="1">
      <alignment horizontal="center" vertical="center"/>
    </xf>
    <xf numFmtId="9" fontId="50" fillId="5" borderId="61" xfId="0" applyNumberFormat="1" applyFont="1" applyFill="1" applyBorder="1" applyAlignment="1">
      <alignment horizontal="center" vertical="center"/>
    </xf>
    <xf numFmtId="9" fontId="50" fillId="5" borderId="62" xfId="0" applyNumberFormat="1" applyFont="1" applyFill="1" applyBorder="1" applyAlignment="1">
      <alignment horizontal="center" vertical="center"/>
    </xf>
    <xf numFmtId="0" fontId="27" fillId="0" borderId="66" xfId="0" applyFont="1" applyFill="1" applyBorder="1" applyAlignment="1">
      <alignment horizontal="left" vertical="center"/>
    </xf>
    <xf numFmtId="9" fontId="41" fillId="5" borderId="67" xfId="0" applyNumberFormat="1" applyFont="1" applyFill="1" applyBorder="1" applyAlignment="1">
      <alignment horizontal="center" vertical="center"/>
    </xf>
    <xf numFmtId="9" fontId="41" fillId="5" borderId="65" xfId="0" applyNumberFormat="1" applyFont="1" applyFill="1" applyBorder="1" applyAlignment="1">
      <alignment horizontal="center" vertical="center"/>
    </xf>
    <xf numFmtId="9" fontId="50" fillId="9" borderId="67" xfId="0" applyNumberFormat="1" applyFont="1" applyFill="1" applyBorder="1" applyAlignment="1">
      <alignment horizontal="center" vertical="center"/>
    </xf>
    <xf numFmtId="9" fontId="50" fillId="5" borderId="68" xfId="0" applyNumberFormat="1" applyFont="1" applyFill="1" applyBorder="1" applyAlignment="1">
      <alignment horizontal="center" vertical="center"/>
    </xf>
    <xf numFmtId="9" fontId="50" fillId="5" borderId="69" xfId="0" applyNumberFormat="1" applyFont="1" applyFill="1" applyBorder="1" applyAlignment="1">
      <alignment horizontal="center" vertical="center"/>
    </xf>
    <xf numFmtId="9" fontId="50" fillId="5" borderId="65" xfId="0" applyNumberFormat="1" applyFont="1" applyFill="1" applyBorder="1" applyAlignment="1">
      <alignment horizontal="center" vertical="center"/>
    </xf>
    <xf numFmtId="4" fontId="27" fillId="5" borderId="18" xfId="0" applyNumberFormat="1" applyFont="1" applyFill="1" applyBorder="1" applyAlignment="1">
      <alignment horizontal="center" vertical="center"/>
    </xf>
    <xf numFmtId="4" fontId="27" fillId="5" borderId="0" xfId="0" applyNumberFormat="1" applyFont="1" applyFill="1" applyBorder="1" applyAlignment="1">
      <alignment horizontal="center" vertical="center"/>
    </xf>
    <xf numFmtId="4" fontId="27" fillId="9" borderId="18" xfId="0" applyNumberFormat="1" applyFont="1" applyFill="1" applyBorder="1" applyAlignment="1">
      <alignment horizontal="center" vertical="center"/>
    </xf>
    <xf numFmtId="4" fontId="27" fillId="5" borderId="61" xfId="0" applyNumberFormat="1" applyFont="1" applyFill="1" applyBorder="1" applyAlignment="1">
      <alignment horizontal="center" vertical="center"/>
    </xf>
    <xf numFmtId="4" fontId="27" fillId="5" borderId="62" xfId="0" applyNumberFormat="1" applyFont="1" applyFill="1" applyBorder="1" applyAlignment="1">
      <alignment horizontal="center" vertical="center"/>
    </xf>
    <xf numFmtId="4" fontId="27" fillId="5" borderId="85" xfId="0" applyNumberFormat="1" applyFont="1" applyFill="1" applyBorder="1" applyAlignment="1">
      <alignment horizontal="left" vertical="center"/>
    </xf>
    <xf numFmtId="4" fontId="27" fillId="5" borderId="67" xfId="0" applyNumberFormat="1" applyFont="1" applyFill="1" applyBorder="1" applyAlignment="1">
      <alignment horizontal="center" vertical="center"/>
    </xf>
    <xf numFmtId="4" fontId="27" fillId="5" borderId="65" xfId="0" applyNumberFormat="1" applyFont="1" applyFill="1" applyBorder="1" applyAlignment="1">
      <alignment horizontal="center" vertical="center"/>
    </xf>
    <xf numFmtId="4" fontId="27" fillId="9" borderId="67" xfId="0" applyNumberFormat="1" applyFont="1" applyFill="1" applyBorder="1" applyAlignment="1">
      <alignment horizontal="center" vertical="center"/>
    </xf>
    <xf numFmtId="4" fontId="27" fillId="5" borderId="68" xfId="0" applyNumberFormat="1" applyFont="1" applyFill="1" applyBorder="1" applyAlignment="1">
      <alignment horizontal="center" vertical="center"/>
    </xf>
    <xf numFmtId="4" fontId="27" fillId="5" borderId="69" xfId="0" applyNumberFormat="1" applyFont="1" applyFill="1" applyBorder="1" applyAlignment="1">
      <alignment horizontal="center" vertical="center"/>
    </xf>
    <xf numFmtId="4" fontId="27" fillId="5" borderId="66" xfId="0" applyNumberFormat="1" applyFont="1" applyFill="1" applyBorder="1" applyAlignment="1">
      <alignment horizontal="left" vertical="center"/>
    </xf>
    <xf numFmtId="0" fontId="27" fillId="0" borderId="85" xfId="0" applyFont="1" applyBorder="1" applyAlignment="1">
      <alignment horizontal="center" vertical="center"/>
    </xf>
    <xf numFmtId="0" fontId="20" fillId="5" borderId="48" xfId="0" applyFont="1" applyFill="1" applyBorder="1" applyAlignment="1">
      <alignment horizontal="left" vertical="center"/>
    </xf>
    <xf numFmtId="0" fontId="27" fillId="0" borderId="88" xfId="0" applyFont="1" applyBorder="1" applyAlignment="1">
      <alignment horizontal="left" vertical="center"/>
    </xf>
    <xf numFmtId="0" fontId="27" fillId="0" borderId="151" xfId="0" applyFont="1" applyBorder="1" applyAlignment="1">
      <alignment horizontal="center" vertical="center"/>
    </xf>
    <xf numFmtId="0" fontId="27" fillId="9" borderId="88" xfId="0" applyFont="1" applyFill="1" applyBorder="1" applyAlignment="1">
      <alignment horizontal="center" vertical="center"/>
    </xf>
    <xf numFmtId="0" fontId="27" fillId="9" borderId="117" xfId="0" applyFont="1" applyFill="1" applyBorder="1" applyAlignment="1">
      <alignment horizontal="center" vertical="center"/>
    </xf>
    <xf numFmtId="0" fontId="27" fillId="9" borderId="89" xfId="0" applyFont="1" applyFill="1" applyBorder="1" applyAlignment="1">
      <alignment horizontal="center" vertical="center"/>
    </xf>
    <xf numFmtId="0" fontId="27" fillId="9" borderId="90" xfId="0" applyFont="1" applyFill="1" applyBorder="1" applyAlignment="1">
      <alignment horizontal="center" vertical="center"/>
    </xf>
    <xf numFmtId="0" fontId="20" fillId="9" borderId="151" xfId="0" applyFont="1" applyFill="1" applyBorder="1" applyAlignment="1">
      <alignment horizontal="left" vertical="center"/>
    </xf>
    <xf numFmtId="0" fontId="61" fillId="9" borderId="118" xfId="3" applyFont="1" applyFill="1" applyBorder="1" applyAlignment="1">
      <alignment horizontal="left" vertical="center"/>
    </xf>
    <xf numFmtId="0" fontId="20" fillId="9" borderId="85" xfId="0" applyFont="1" applyFill="1" applyBorder="1" applyAlignment="1">
      <alignment horizontal="left" vertical="center"/>
    </xf>
    <xf numFmtId="0" fontId="20" fillId="9" borderId="41" xfId="0" applyFont="1" applyFill="1" applyBorder="1" applyAlignment="1">
      <alignment horizontal="left" vertical="center"/>
    </xf>
    <xf numFmtId="0" fontId="27" fillId="0" borderId="191" xfId="0" applyFont="1" applyBorder="1" applyAlignment="1">
      <alignment horizontal="left" vertical="center"/>
    </xf>
    <xf numFmtId="0" fontId="27" fillId="0" borderId="132" xfId="0" applyFont="1" applyBorder="1" applyAlignment="1">
      <alignment horizontal="center" vertical="center"/>
    </xf>
    <xf numFmtId="2" fontId="27" fillId="5" borderId="191" xfId="0" applyNumberFormat="1" applyFont="1" applyFill="1" applyBorder="1" applyAlignment="1">
      <alignment horizontal="center" vertical="center"/>
    </xf>
    <xf numFmtId="2" fontId="27" fillId="5" borderId="145" xfId="0" applyNumberFormat="1" applyFont="1" applyFill="1" applyBorder="1" applyAlignment="1">
      <alignment horizontal="center" vertical="center"/>
    </xf>
    <xf numFmtId="2" fontId="27" fillId="9" borderId="191" xfId="0" applyNumberFormat="1" applyFont="1" applyFill="1" applyBorder="1" applyAlignment="1">
      <alignment horizontal="center" vertical="center"/>
    </xf>
    <xf numFmtId="2" fontId="27" fillId="5" borderId="192" xfId="0" applyNumberFormat="1" applyFont="1" applyFill="1" applyBorder="1" applyAlignment="1">
      <alignment horizontal="center" vertical="center"/>
    </xf>
    <xf numFmtId="2" fontId="27" fillId="5" borderId="146" xfId="0" applyNumberFormat="1" applyFont="1" applyFill="1" applyBorder="1" applyAlignment="1">
      <alignment horizontal="center" vertical="center"/>
    </xf>
    <xf numFmtId="0" fontId="20" fillId="5" borderId="132" xfId="0" applyFont="1" applyFill="1" applyBorder="1" applyAlignment="1">
      <alignment horizontal="left" vertical="center"/>
    </xf>
    <xf numFmtId="9" fontId="41" fillId="9" borderId="18" xfId="0" applyNumberFormat="1" applyFont="1" applyFill="1" applyBorder="1" applyAlignment="1">
      <alignment horizontal="center" vertical="center"/>
    </xf>
    <xf numFmtId="9" fontId="41" fillId="18" borderId="12" xfId="0" applyNumberFormat="1" applyFont="1" applyFill="1" applyBorder="1" applyAlignment="1">
      <alignment horizontal="center" vertical="center"/>
    </xf>
    <xf numFmtId="9" fontId="41" fillId="18" borderId="47" xfId="0" applyNumberFormat="1" applyFont="1" applyFill="1" applyBorder="1" applyAlignment="1">
      <alignment horizontal="center" vertical="center"/>
    </xf>
    <xf numFmtId="0" fontId="20" fillId="18" borderId="85" xfId="0" applyFont="1" applyFill="1" applyBorder="1" applyAlignment="1">
      <alignment horizontal="left" vertical="center"/>
    </xf>
    <xf numFmtId="0" fontId="41" fillId="5" borderId="88" xfId="0" applyFont="1" applyFill="1" applyBorder="1" applyAlignment="1">
      <alignment horizontal="center" vertical="center"/>
    </xf>
    <xf numFmtId="0" fontId="41" fillId="5" borderId="117" xfId="0" applyFont="1" applyFill="1" applyBorder="1" applyAlignment="1">
      <alignment horizontal="center" vertical="center"/>
    </xf>
    <xf numFmtId="4" fontId="41" fillId="9" borderId="88" xfId="0" applyNumberFormat="1" applyFont="1" applyFill="1" applyBorder="1" applyAlignment="1">
      <alignment horizontal="center" vertical="center"/>
    </xf>
    <xf numFmtId="0" fontId="41" fillId="5" borderId="89" xfId="0" applyFont="1" applyFill="1" applyBorder="1" applyAlignment="1">
      <alignment horizontal="center" vertical="center"/>
    </xf>
    <xf numFmtId="0" fontId="41" fillId="5" borderId="90" xfId="0" applyFont="1" applyFill="1" applyBorder="1" applyAlignment="1">
      <alignment horizontal="center" vertical="center"/>
    </xf>
    <xf numFmtId="0" fontId="20" fillId="5" borderId="151" xfId="0" applyFont="1" applyFill="1" applyBorder="1" applyAlignment="1">
      <alignment horizontal="left" vertical="center"/>
    </xf>
    <xf numFmtId="9" fontId="41" fillId="5" borderId="88" xfId="0" applyNumberFormat="1" applyFont="1" applyFill="1" applyBorder="1" applyAlignment="1">
      <alignment horizontal="center" vertical="center"/>
    </xf>
    <xf numFmtId="9" fontId="41" fillId="5" borderId="117" xfId="0" applyNumberFormat="1" applyFont="1" applyFill="1" applyBorder="1" applyAlignment="1">
      <alignment horizontal="center" vertical="center"/>
    </xf>
    <xf numFmtId="9" fontId="41" fillId="9" borderId="88" xfId="0" applyNumberFormat="1" applyFont="1" applyFill="1" applyBorder="1" applyAlignment="1">
      <alignment horizontal="center" vertical="center"/>
    </xf>
    <xf numFmtId="9" fontId="41" fillId="5" borderId="90" xfId="0" applyNumberFormat="1" applyFont="1" applyFill="1" applyBorder="1" applyAlignment="1">
      <alignment horizontal="center" vertical="center"/>
    </xf>
    <xf numFmtId="0" fontId="20" fillId="5" borderId="151" xfId="0" applyFont="1" applyFill="1" applyBorder="1" applyAlignment="1">
      <alignment vertical="center"/>
    </xf>
    <xf numFmtId="0" fontId="27" fillId="0" borderId="88" xfId="0" applyFont="1" applyBorder="1" applyAlignment="1">
      <alignment horizontal="right" vertical="center"/>
    </xf>
    <xf numFmtId="9" fontId="27" fillId="5" borderId="89" xfId="0" applyNumberFormat="1" applyFont="1" applyFill="1" applyBorder="1" applyAlignment="1">
      <alignment horizontal="center" vertical="center"/>
    </xf>
    <xf numFmtId="9" fontId="27" fillId="5" borderId="90" xfId="0" applyNumberFormat="1" applyFont="1" applyFill="1" applyBorder="1" applyAlignment="1">
      <alignment horizontal="center" vertical="center"/>
    </xf>
    <xf numFmtId="9" fontId="27" fillId="5" borderId="117" xfId="0" applyNumberFormat="1" applyFont="1" applyFill="1" applyBorder="1" applyAlignment="1">
      <alignment horizontal="center" vertical="center"/>
    </xf>
    <xf numFmtId="0" fontId="27" fillId="0" borderId="67" xfId="0" applyFont="1" applyBorder="1" applyAlignment="1">
      <alignment horizontal="right" vertical="center"/>
    </xf>
    <xf numFmtId="0" fontId="41" fillId="5" borderId="67" xfId="0" applyFont="1" applyFill="1" applyBorder="1" applyAlignment="1">
      <alignment horizontal="center" vertical="center"/>
    </xf>
    <xf numFmtId="0" fontId="41" fillId="5" borderId="65" xfId="0" applyFont="1" applyFill="1" applyBorder="1" applyAlignment="1">
      <alignment horizontal="center" vertical="center"/>
    </xf>
    <xf numFmtId="4" fontId="41" fillId="9" borderId="67" xfId="0" applyNumberFormat="1" applyFont="1" applyFill="1" applyBorder="1" applyAlignment="1">
      <alignment horizontal="center" vertical="center"/>
    </xf>
    <xf numFmtId="0" fontId="41" fillId="5" borderId="68" xfId="0" applyFont="1" applyFill="1" applyBorder="1" applyAlignment="1">
      <alignment horizontal="center" vertical="center"/>
    </xf>
    <xf numFmtId="0" fontId="41" fillId="5" borderId="69" xfId="0" applyFont="1" applyFill="1" applyBorder="1" applyAlignment="1">
      <alignment horizontal="center" vertical="center"/>
    </xf>
    <xf numFmtId="0" fontId="20" fillId="5" borderId="66" xfId="0" applyFont="1" applyFill="1" applyBorder="1" applyAlignment="1">
      <alignment vertical="center"/>
    </xf>
    <xf numFmtId="0" fontId="50" fillId="0" borderId="18" xfId="0" applyFont="1" applyBorder="1" applyAlignment="1">
      <alignment horizontal="center" vertical="center"/>
    </xf>
    <xf numFmtId="0" fontId="50" fillId="0" borderId="0" xfId="0" applyFont="1" applyBorder="1" applyAlignment="1">
      <alignment horizontal="center" vertical="center"/>
    </xf>
    <xf numFmtId="0" fontId="50" fillId="0" borderId="120" xfId="0" applyFont="1" applyFill="1" applyBorder="1" applyAlignment="1">
      <alignment horizontal="center" vertical="center"/>
    </xf>
    <xf numFmtId="0" fontId="27" fillId="5" borderId="0" xfId="0" applyFont="1" applyFill="1" applyBorder="1" applyAlignment="1">
      <alignment horizontal="left" vertical="top" wrapText="1"/>
    </xf>
    <xf numFmtId="0" fontId="54" fillId="5" borderId="14" xfId="0" applyFont="1" applyFill="1" applyBorder="1" applyAlignment="1">
      <alignment vertical="center" wrapText="1"/>
    </xf>
    <xf numFmtId="0" fontId="27" fillId="0" borderId="0" xfId="0" applyFont="1" applyFill="1" applyAlignment="1">
      <alignment horizontal="center" vertical="center"/>
    </xf>
    <xf numFmtId="0" fontId="50" fillId="0" borderId="87" xfId="0" applyFont="1" applyFill="1" applyBorder="1" applyAlignment="1">
      <alignment horizontal="center" vertical="center"/>
    </xf>
    <xf numFmtId="0" fontId="27" fillId="5" borderId="36" xfId="0" applyFont="1" applyFill="1" applyBorder="1" applyAlignment="1">
      <alignment horizontal="left" vertical="top"/>
    </xf>
    <xf numFmtId="0" fontId="27" fillId="0" borderId="181" xfId="0" applyFont="1" applyBorder="1" applyAlignment="1">
      <alignment horizontal="left" vertical="center"/>
    </xf>
    <xf numFmtId="0" fontId="27" fillId="0" borderId="136" xfId="0" applyFont="1" applyBorder="1" applyAlignment="1">
      <alignment horizontal="center" vertical="center"/>
    </xf>
    <xf numFmtId="0" fontId="27" fillId="0" borderId="181" xfId="0" applyFont="1" applyBorder="1" applyAlignment="1">
      <alignment horizontal="center" vertical="center"/>
    </xf>
    <xf numFmtId="0" fontId="27" fillId="0" borderId="181" xfId="0" applyFont="1" applyFill="1" applyBorder="1" applyAlignment="1">
      <alignment horizontal="center" vertical="center"/>
    </xf>
    <xf numFmtId="0" fontId="27" fillId="0" borderId="52" xfId="0" applyFont="1" applyFill="1" applyBorder="1" applyAlignment="1">
      <alignment horizontal="center" vertical="center"/>
    </xf>
    <xf numFmtId="0" fontId="27" fillId="0" borderId="51" xfId="0" applyFont="1" applyFill="1" applyBorder="1" applyAlignment="1">
      <alignment horizontal="center" vertical="center"/>
    </xf>
    <xf numFmtId="0" fontId="20" fillId="5" borderId="136" xfId="0" applyFont="1" applyFill="1" applyBorder="1" applyAlignment="1">
      <alignment horizontal="left" vertical="center"/>
    </xf>
    <xf numFmtId="0" fontId="27" fillId="5" borderId="44" xfId="0" applyFont="1" applyFill="1" applyBorder="1" applyAlignment="1">
      <alignment vertical="center"/>
    </xf>
    <xf numFmtId="0" fontId="27" fillId="5" borderId="1" xfId="0" applyFont="1" applyFill="1" applyBorder="1" applyAlignment="1">
      <alignment horizontal="left" vertical="center"/>
    </xf>
    <xf numFmtId="0" fontId="27" fillId="0" borderId="0" xfId="0" applyFont="1" applyAlignment="1">
      <alignment horizontal="left" vertical="center"/>
    </xf>
    <xf numFmtId="3" fontId="27" fillId="5" borderId="7" xfId="0" applyNumberFormat="1" applyFont="1" applyFill="1" applyBorder="1" applyAlignment="1">
      <alignment horizontal="center" vertical="center"/>
    </xf>
    <xf numFmtId="3" fontId="27" fillId="5" borderId="4" xfId="0" applyNumberFormat="1" applyFont="1" applyFill="1" applyBorder="1" applyAlignment="1">
      <alignment horizontal="center" vertical="center"/>
    </xf>
    <xf numFmtId="3" fontId="27" fillId="5" borderId="3" xfId="0" applyNumberFormat="1" applyFont="1" applyFill="1" applyBorder="1" applyAlignment="1">
      <alignment horizontal="center" vertical="center"/>
    </xf>
    <xf numFmtId="3" fontId="27" fillId="5" borderId="53" xfId="0" applyNumberFormat="1" applyFont="1" applyFill="1" applyBorder="1" applyAlignment="1">
      <alignment horizontal="center" vertical="center"/>
    </xf>
    <xf numFmtId="3" fontId="27" fillId="0" borderId="5" xfId="0" applyNumberFormat="1" applyFont="1" applyFill="1" applyBorder="1" applyAlignment="1">
      <alignment horizontal="left" vertical="center"/>
    </xf>
    <xf numFmtId="3" fontId="27" fillId="5" borderId="88" xfId="0" applyNumberFormat="1" applyFont="1" applyFill="1" applyBorder="1" applyAlignment="1">
      <alignment horizontal="center" vertical="center"/>
    </xf>
    <xf numFmtId="3" fontId="27" fillId="5" borderId="91" xfId="0" applyNumberFormat="1" applyFont="1" applyFill="1" applyBorder="1" applyAlignment="1">
      <alignment horizontal="center" vertical="center"/>
    </xf>
    <xf numFmtId="0" fontId="35" fillId="5" borderId="64" xfId="0" applyFont="1" applyFill="1" applyBorder="1" applyAlignment="1">
      <alignment horizontal="left" vertical="center" indent="1"/>
    </xf>
    <xf numFmtId="9" fontId="27" fillId="0" borderId="14" xfId="0" applyNumberFormat="1" applyFont="1" applyFill="1" applyBorder="1" applyAlignment="1">
      <alignment horizontal="left" vertical="center"/>
    </xf>
    <xf numFmtId="0" fontId="27" fillId="5" borderId="64" xfId="0" applyFont="1" applyFill="1" applyBorder="1" applyAlignment="1">
      <alignment horizontal="left" vertical="center" indent="2"/>
    </xf>
    <xf numFmtId="165" fontId="27" fillId="9" borderId="88" xfId="0" applyNumberFormat="1" applyFont="1" applyFill="1" applyBorder="1" applyAlignment="1">
      <alignment horizontal="center" vertical="center"/>
    </xf>
    <xf numFmtId="165" fontId="27" fillId="5" borderId="89" xfId="0" applyNumberFormat="1" applyFont="1" applyFill="1" applyBorder="1" applyAlignment="1">
      <alignment horizontal="center" vertical="center"/>
    </xf>
    <xf numFmtId="165" fontId="27" fillId="5" borderId="90" xfId="0" applyNumberFormat="1" applyFont="1" applyFill="1" applyBorder="1" applyAlignment="1">
      <alignment horizontal="center" vertical="center"/>
    </xf>
    <xf numFmtId="165" fontId="27" fillId="5" borderId="91" xfId="0" applyNumberFormat="1" applyFont="1" applyFill="1" applyBorder="1" applyAlignment="1">
      <alignment horizontal="center" vertical="center"/>
    </xf>
    <xf numFmtId="0" fontId="27" fillId="0" borderId="48" xfId="0" applyFont="1" applyFill="1" applyBorder="1" applyAlignment="1">
      <alignment horizontal="left" vertical="center" wrapText="1"/>
    </xf>
    <xf numFmtId="0" fontId="35" fillId="0" borderId="73" xfId="0" applyFont="1" applyBorder="1" applyAlignment="1">
      <alignment horizontal="left" vertical="center" wrapText="1"/>
    </xf>
    <xf numFmtId="166" fontId="27" fillId="5" borderId="85" xfId="0" applyNumberFormat="1" applyFont="1" applyFill="1" applyBorder="1" applyAlignment="1">
      <alignment horizontal="center" vertical="center"/>
    </xf>
    <xf numFmtId="166" fontId="27" fillId="5" borderId="91" xfId="0" applyNumberFormat="1" applyFont="1" applyFill="1" applyBorder="1" applyAlignment="1">
      <alignment horizontal="center" vertical="center"/>
    </xf>
    <xf numFmtId="0" fontId="27" fillId="5" borderId="35" xfId="0" applyFont="1" applyFill="1" applyBorder="1" applyAlignment="1">
      <alignment horizontal="left" vertical="center" indent="1"/>
    </xf>
    <xf numFmtId="9" fontId="27" fillId="0" borderId="37" xfId="0" applyNumberFormat="1" applyFont="1" applyFill="1" applyBorder="1" applyAlignment="1">
      <alignment horizontal="left" vertical="center"/>
    </xf>
    <xf numFmtId="0" fontId="27" fillId="10" borderId="2" xfId="0" applyFont="1" applyFill="1" applyBorder="1" applyAlignment="1">
      <alignment horizontal="left" vertical="center"/>
    </xf>
    <xf numFmtId="0" fontId="27" fillId="10" borderId="16" xfId="0" applyFont="1" applyFill="1" applyBorder="1" applyAlignment="1">
      <alignment horizontal="center" vertical="center"/>
    </xf>
    <xf numFmtId="166" fontId="27" fillId="10" borderId="72" xfId="0" applyNumberFormat="1" applyFont="1" applyFill="1" applyBorder="1" applyAlignment="1">
      <alignment horizontal="center" vertical="center"/>
    </xf>
    <xf numFmtId="166" fontId="27" fillId="9" borderId="182" xfId="0" applyNumberFormat="1" applyFont="1" applyFill="1" applyBorder="1" applyAlignment="1">
      <alignment horizontal="center" vertical="center"/>
    </xf>
    <xf numFmtId="166" fontId="27" fillId="10" borderId="108" xfId="0" applyNumberFormat="1" applyFont="1" applyFill="1" applyBorder="1" applyAlignment="1">
      <alignment horizontal="center" vertical="center"/>
    </xf>
    <xf numFmtId="166" fontId="27" fillId="10" borderId="97" xfId="0" applyNumberFormat="1" applyFont="1" applyFill="1" applyBorder="1" applyAlignment="1">
      <alignment horizontal="center" vertical="center"/>
    </xf>
    <xf numFmtId="166" fontId="27" fillId="10" borderId="193" xfId="0" applyNumberFormat="1" applyFont="1" applyFill="1" applyBorder="1" applyAlignment="1">
      <alignment horizontal="center" vertical="center"/>
    </xf>
    <xf numFmtId="9" fontId="27" fillId="10" borderId="5" xfId="0" applyNumberFormat="1" applyFont="1" applyFill="1" applyBorder="1" applyAlignment="1">
      <alignment horizontal="left" vertical="center"/>
    </xf>
    <xf numFmtId="0" fontId="27" fillId="10" borderId="64" xfId="0" applyFont="1" applyFill="1" applyBorder="1" applyAlignment="1">
      <alignment horizontal="left" vertical="center" indent="1"/>
    </xf>
    <xf numFmtId="0" fontId="27" fillId="10" borderId="86" xfId="0" applyFont="1" applyFill="1" applyBorder="1" applyAlignment="1">
      <alignment horizontal="center" vertical="center"/>
    </xf>
    <xf numFmtId="9" fontId="27" fillId="10" borderId="68" xfId="0" applyNumberFormat="1" applyFont="1" applyFill="1" applyBorder="1" applyAlignment="1">
      <alignment horizontal="right" vertical="center"/>
    </xf>
    <xf numFmtId="9" fontId="27" fillId="10" borderId="69" xfId="0" applyNumberFormat="1" applyFont="1" applyFill="1" applyBorder="1" applyAlignment="1">
      <alignment horizontal="right" vertical="center"/>
    </xf>
    <xf numFmtId="9" fontId="27" fillId="10" borderId="70" xfId="0" applyNumberFormat="1" applyFont="1" applyFill="1" applyBorder="1" applyAlignment="1">
      <alignment horizontal="right" vertical="center"/>
    </xf>
    <xf numFmtId="9" fontId="27" fillId="10" borderId="73" xfId="0" applyNumberFormat="1" applyFont="1" applyFill="1" applyBorder="1" applyAlignment="1">
      <alignment horizontal="left" vertical="center"/>
    </xf>
    <xf numFmtId="0" fontId="27" fillId="10" borderId="46" xfId="0" applyFont="1" applyFill="1" applyBorder="1" applyAlignment="1">
      <alignment horizontal="left" vertical="center"/>
    </xf>
    <xf numFmtId="0" fontId="27" fillId="10" borderId="0" xfId="0" applyFont="1" applyFill="1" applyBorder="1" applyAlignment="1">
      <alignment horizontal="center" vertical="center"/>
    </xf>
    <xf numFmtId="166" fontId="27" fillId="10" borderId="85" xfId="0" applyNumberFormat="1" applyFont="1" applyFill="1" applyBorder="1" applyAlignment="1">
      <alignment horizontal="center" vertical="center"/>
    </xf>
    <xf numFmtId="166" fontId="27" fillId="9" borderId="34" xfId="0" applyNumberFormat="1" applyFont="1" applyFill="1" applyBorder="1" applyAlignment="1">
      <alignment horizontal="center" vertical="center"/>
    </xf>
    <xf numFmtId="166" fontId="27" fillId="10" borderId="89" xfId="0" applyNumberFormat="1" applyFont="1" applyFill="1" applyBorder="1" applyAlignment="1">
      <alignment horizontal="center" vertical="center"/>
    </xf>
    <xf numFmtId="166" fontId="27" fillId="10" borderId="90" xfId="0" applyNumberFormat="1" applyFont="1" applyFill="1" applyBorder="1" applyAlignment="1">
      <alignment horizontal="center" vertical="center"/>
    </xf>
    <xf numFmtId="166" fontId="27" fillId="10" borderId="91" xfId="0" applyNumberFormat="1" applyFont="1" applyFill="1" applyBorder="1" applyAlignment="1">
      <alignment horizontal="center" vertical="center"/>
    </xf>
    <xf numFmtId="9" fontId="27" fillId="10" borderId="14" xfId="0" applyNumberFormat="1" applyFont="1" applyFill="1" applyBorder="1" applyAlignment="1">
      <alignment horizontal="left" vertical="center"/>
    </xf>
    <xf numFmtId="0" fontId="27" fillId="10" borderId="94" xfId="0" applyFont="1" applyFill="1" applyBorder="1" applyAlignment="1">
      <alignment horizontal="center" vertical="center"/>
    </xf>
    <xf numFmtId="9" fontId="27" fillId="10" borderId="93" xfId="0" applyNumberFormat="1" applyFont="1" applyFill="1" applyBorder="1" applyAlignment="1">
      <alignment horizontal="right" vertical="center"/>
    </xf>
    <xf numFmtId="9" fontId="27" fillId="10" borderId="82" xfId="0" applyNumberFormat="1" applyFont="1" applyFill="1" applyBorder="1" applyAlignment="1">
      <alignment horizontal="right" vertical="center"/>
    </xf>
    <xf numFmtId="9" fontId="27" fillId="10" borderId="83" xfId="0" applyNumberFormat="1" applyFont="1" applyFill="1" applyBorder="1" applyAlignment="1">
      <alignment horizontal="right" vertical="center"/>
    </xf>
    <xf numFmtId="9" fontId="27" fillId="10" borderId="84" xfId="0" applyNumberFormat="1" applyFont="1" applyFill="1" applyBorder="1" applyAlignment="1">
      <alignment horizontal="left" vertical="center"/>
    </xf>
    <xf numFmtId="4" fontId="27" fillId="9" borderId="34" xfId="0" applyNumberFormat="1" applyFont="1" applyFill="1" applyBorder="1" applyAlignment="1">
      <alignment horizontal="center" vertical="center"/>
    </xf>
    <xf numFmtId="4" fontId="27" fillId="5" borderId="31" xfId="0" applyNumberFormat="1" applyFont="1" applyFill="1" applyBorder="1" applyAlignment="1">
      <alignment horizontal="center" vertical="center"/>
    </xf>
    <xf numFmtId="4" fontId="27" fillId="5" borderId="30" xfId="0" applyNumberFormat="1" applyFont="1" applyFill="1" applyBorder="1" applyAlignment="1">
      <alignment horizontal="center" vertical="center"/>
    </xf>
    <xf numFmtId="4" fontId="27" fillId="5" borderId="77" xfId="0" applyNumberFormat="1" applyFont="1" applyFill="1" applyBorder="1" applyAlignment="1">
      <alignment horizontal="center" vertical="center"/>
    </xf>
    <xf numFmtId="3" fontId="27" fillId="5" borderId="80" xfId="0" applyNumberFormat="1" applyFont="1" applyFill="1" applyBorder="1" applyAlignment="1">
      <alignment horizontal="center" vertical="center"/>
    </xf>
    <xf numFmtId="9" fontId="27" fillId="5" borderId="83" xfId="0" applyNumberFormat="1" applyFont="1" applyFill="1" applyBorder="1" applyAlignment="1">
      <alignment horizontal="right" vertical="center"/>
    </xf>
    <xf numFmtId="166" fontId="27" fillId="9" borderId="85" xfId="0" applyNumberFormat="1" applyFont="1" applyFill="1" applyBorder="1" applyAlignment="1">
      <alignment horizontal="center" vertical="center"/>
    </xf>
    <xf numFmtId="2" fontId="27" fillId="9" borderId="88" xfId="0" applyNumberFormat="1" applyFont="1" applyFill="1" applyBorder="1" applyAlignment="1">
      <alignment horizontal="center" vertical="center"/>
    </xf>
    <xf numFmtId="2" fontId="27" fillId="5" borderId="89" xfId="0" applyNumberFormat="1" applyFont="1" applyFill="1" applyBorder="1" applyAlignment="1">
      <alignment horizontal="center" vertical="center"/>
    </xf>
    <xf numFmtId="2" fontId="27" fillId="5" borderId="90" xfId="0" applyNumberFormat="1" applyFont="1" applyFill="1" applyBorder="1" applyAlignment="1">
      <alignment horizontal="center" vertical="center"/>
    </xf>
    <xf numFmtId="2" fontId="27" fillId="5" borderId="91" xfId="0" applyNumberFormat="1" applyFont="1" applyFill="1" applyBorder="1" applyAlignment="1">
      <alignment horizontal="center" vertical="center"/>
    </xf>
    <xf numFmtId="0" fontId="27" fillId="5" borderId="2" xfId="0" applyFont="1" applyFill="1" applyBorder="1" applyAlignment="1">
      <alignment horizontal="left" vertical="center"/>
    </xf>
    <xf numFmtId="3" fontId="27" fillId="5" borderId="5" xfId="0" applyNumberFormat="1" applyFont="1" applyFill="1" applyBorder="1" applyAlignment="1">
      <alignment horizontal="left" vertical="center"/>
    </xf>
    <xf numFmtId="3" fontId="27" fillId="0" borderId="37" xfId="0" applyNumberFormat="1" applyFont="1" applyFill="1" applyBorder="1" applyAlignment="1">
      <alignment horizontal="left" vertical="center"/>
    </xf>
    <xf numFmtId="0" fontId="27" fillId="5" borderId="116" xfId="0" applyFont="1" applyFill="1" applyBorder="1" applyAlignment="1">
      <alignment horizontal="left" vertical="center"/>
    </xf>
    <xf numFmtId="3" fontId="27" fillId="9" borderId="67" xfId="0" applyNumberFormat="1" applyFont="1" applyFill="1" applyBorder="1" applyAlignment="1">
      <alignment horizontal="center" vertical="center"/>
    </xf>
    <xf numFmtId="3" fontId="27" fillId="5" borderId="68" xfId="0" applyNumberFormat="1" applyFont="1" applyFill="1" applyBorder="1" applyAlignment="1">
      <alignment horizontal="center" vertical="center"/>
    </xf>
    <xf numFmtId="3" fontId="27" fillId="5" borderId="69" xfId="0" applyNumberFormat="1" applyFont="1" applyFill="1" applyBorder="1" applyAlignment="1">
      <alignment horizontal="center" vertical="center"/>
    </xf>
    <xf numFmtId="3" fontId="27" fillId="5" borderId="70" xfId="0" applyNumberFormat="1" applyFont="1" applyFill="1" applyBorder="1" applyAlignment="1">
      <alignment horizontal="center" vertical="center"/>
    </xf>
    <xf numFmtId="3" fontId="27" fillId="9" borderId="132" xfId="0" applyNumberFormat="1" applyFont="1" applyFill="1" applyBorder="1" applyAlignment="1">
      <alignment horizontal="center" vertical="center"/>
    </xf>
    <xf numFmtId="0" fontId="27" fillId="9" borderId="38" xfId="0" applyFont="1" applyFill="1" applyBorder="1" applyAlignment="1">
      <alignment horizontal="left" vertical="center" indent="2"/>
    </xf>
    <xf numFmtId="0" fontId="27" fillId="9" borderId="58" xfId="0" applyFont="1" applyFill="1" applyBorder="1" applyAlignment="1">
      <alignment horizontal="center" vertical="center"/>
    </xf>
    <xf numFmtId="0" fontId="27" fillId="9" borderId="41" xfId="0" applyFont="1" applyFill="1" applyBorder="1" applyAlignment="1">
      <alignment horizontal="center" vertical="center"/>
    </xf>
    <xf numFmtId="0" fontId="26" fillId="8" borderId="2" xfId="0" applyFont="1" applyFill="1" applyBorder="1" applyAlignment="1">
      <alignment horizontal="left" vertical="center"/>
    </xf>
    <xf numFmtId="0" fontId="26" fillId="8" borderId="16" xfId="0" applyFont="1" applyFill="1" applyBorder="1" applyAlignment="1">
      <alignment horizontal="center" vertical="center"/>
    </xf>
    <xf numFmtId="0" fontId="27" fillId="8" borderId="16" xfId="0" applyFont="1" applyFill="1" applyBorder="1" applyAlignment="1">
      <alignment horizontal="center" vertical="center"/>
    </xf>
    <xf numFmtId="0" fontId="27" fillId="8" borderId="57" xfId="0" applyFont="1" applyFill="1" applyBorder="1" applyAlignment="1">
      <alignment horizontal="center" vertical="center"/>
    </xf>
    <xf numFmtId="0" fontId="26" fillId="8" borderId="5" xfId="0" applyFont="1" applyFill="1" applyBorder="1" applyAlignment="1">
      <alignment horizontal="center" vertical="center"/>
    </xf>
    <xf numFmtId="0" fontId="27" fillId="5" borderId="38" xfId="0" applyFont="1" applyFill="1" applyBorder="1" applyAlignment="1">
      <alignment horizontal="left" vertical="center" indent="3"/>
    </xf>
    <xf numFmtId="0" fontId="41" fillId="5" borderId="58" xfId="0" applyFont="1" applyFill="1" applyBorder="1" applyAlignment="1">
      <alignment horizontal="center" vertical="center"/>
    </xf>
    <xf numFmtId="3" fontId="27" fillId="5" borderId="43" xfId="0" applyNumberFormat="1" applyFont="1" applyFill="1" applyBorder="1" applyAlignment="1">
      <alignment horizontal="center" vertical="center"/>
    </xf>
    <xf numFmtId="3" fontId="27" fillId="9" borderId="43" xfId="0" applyNumberFormat="1" applyFont="1" applyFill="1" applyBorder="1" applyAlignment="1">
      <alignment horizontal="center" vertical="center"/>
    </xf>
    <xf numFmtId="3" fontId="27" fillId="5" borderId="40" xfId="0" applyNumberFormat="1" applyFont="1" applyFill="1" applyBorder="1" applyAlignment="1">
      <alignment horizontal="center" vertical="center"/>
    </xf>
    <xf numFmtId="3" fontId="27" fillId="5" borderId="39" xfId="0" applyNumberFormat="1" applyFont="1" applyFill="1" applyBorder="1" applyAlignment="1">
      <alignment horizontal="center" vertical="center"/>
    </xf>
    <xf numFmtId="3" fontId="27" fillId="5" borderId="56" xfId="0" applyNumberFormat="1" applyFont="1" applyFill="1" applyBorder="1" applyAlignment="1">
      <alignment horizontal="center" vertical="center"/>
    </xf>
    <xf numFmtId="0" fontId="35" fillId="0" borderId="41" xfId="0" applyFont="1" applyBorder="1" applyAlignment="1">
      <alignment horizontal="left" vertical="center" wrapText="1"/>
    </xf>
    <xf numFmtId="0" fontId="27" fillId="5" borderId="11" xfId="0" applyFont="1" applyFill="1" applyBorder="1" applyAlignment="1">
      <alignment horizontal="left" vertical="center" indent="3"/>
    </xf>
    <xf numFmtId="3" fontId="27" fillId="5" borderId="120" xfId="0" applyNumberFormat="1" applyFont="1" applyFill="1" applyBorder="1" applyAlignment="1">
      <alignment horizontal="center" vertical="center"/>
    </xf>
    <xf numFmtId="0" fontId="35" fillId="0" borderId="14" xfId="0" applyFont="1" applyBorder="1" applyAlignment="1">
      <alignment horizontal="left" vertical="center" wrapText="1"/>
    </xf>
    <xf numFmtId="0" fontId="27" fillId="5" borderId="64" xfId="0" applyFont="1" applyFill="1" applyBorder="1" applyAlignment="1">
      <alignment horizontal="center" vertical="center"/>
    </xf>
    <xf numFmtId="3" fontId="27" fillId="5" borderId="67" xfId="0" applyNumberFormat="1" applyFont="1" applyFill="1" applyBorder="1" applyAlignment="1">
      <alignment horizontal="right" vertical="center"/>
    </xf>
    <xf numFmtId="3" fontId="27" fillId="9" borderId="67" xfId="0" applyNumberFormat="1" applyFont="1" applyFill="1" applyBorder="1" applyAlignment="1">
      <alignment horizontal="right" vertical="center"/>
    </xf>
    <xf numFmtId="3" fontId="27" fillId="5" borderId="68" xfId="0" applyNumberFormat="1" applyFont="1" applyFill="1" applyBorder="1" applyAlignment="1">
      <alignment horizontal="right" vertical="center"/>
    </xf>
    <xf numFmtId="3" fontId="27" fillId="5" borderId="70" xfId="0" applyNumberFormat="1" applyFont="1" applyFill="1" applyBorder="1" applyAlignment="1">
      <alignment horizontal="right" vertical="center"/>
    </xf>
    <xf numFmtId="0" fontId="27" fillId="5" borderId="74" xfId="0" applyFont="1" applyFill="1" applyBorder="1" applyAlignment="1">
      <alignment horizontal="left" vertical="center" indent="3"/>
    </xf>
    <xf numFmtId="0" fontId="35" fillId="0" borderId="32" xfId="0" applyFont="1" applyBorder="1" applyAlignment="1">
      <alignment horizontal="left" vertical="center" wrapText="1"/>
    </xf>
    <xf numFmtId="0" fontId="27" fillId="5" borderId="35" xfId="0" applyFont="1" applyFill="1" applyBorder="1" applyAlignment="1">
      <alignment horizontal="left" vertical="center" indent="3"/>
    </xf>
    <xf numFmtId="0" fontId="27" fillId="5" borderId="23" xfId="0" applyFont="1" applyFill="1" applyBorder="1" applyAlignment="1">
      <alignment horizontal="left" vertical="center" indent="4"/>
    </xf>
    <xf numFmtId="9" fontId="27" fillId="5" borderId="189" xfId="0" applyNumberFormat="1" applyFont="1" applyFill="1" applyBorder="1" applyAlignment="1">
      <alignment horizontal="center" vertical="center"/>
    </xf>
    <xf numFmtId="9" fontId="27" fillId="5" borderId="25" xfId="0" applyNumberFormat="1" applyFont="1" applyFill="1" applyBorder="1" applyAlignment="1">
      <alignment horizontal="center" vertical="center"/>
    </xf>
    <xf numFmtId="9" fontId="27" fillId="5" borderId="24" xfId="0" applyNumberFormat="1" applyFont="1" applyFill="1" applyBorder="1" applyAlignment="1">
      <alignment horizontal="center" vertical="center"/>
    </xf>
    <xf numFmtId="9" fontId="27" fillId="5" borderId="195" xfId="0" applyNumberFormat="1" applyFont="1" applyFill="1" applyBorder="1" applyAlignment="1">
      <alignment horizontal="center" vertical="center"/>
    </xf>
    <xf numFmtId="0" fontId="33" fillId="8" borderId="2" xfId="0" applyFont="1" applyFill="1" applyBorder="1" applyAlignment="1">
      <alignment horizontal="left" vertical="center"/>
    </xf>
    <xf numFmtId="3" fontId="27" fillId="5" borderId="118" xfId="0" applyNumberFormat="1" applyFont="1" applyFill="1" applyBorder="1" applyAlignment="1">
      <alignment horizontal="center" vertical="center"/>
    </xf>
    <xf numFmtId="9" fontId="40" fillId="5" borderId="73" xfId="0" applyNumberFormat="1" applyFont="1" applyFill="1" applyBorder="1" applyAlignment="1">
      <alignment horizontal="right" vertical="center"/>
    </xf>
    <xf numFmtId="4" fontId="27" fillId="5" borderId="118" xfId="0" applyNumberFormat="1" applyFont="1" applyFill="1" applyBorder="1" applyAlignment="1">
      <alignment horizontal="center" vertical="center"/>
    </xf>
    <xf numFmtId="166" fontId="27" fillId="5" borderId="112" xfId="0" applyNumberFormat="1" applyFont="1" applyFill="1" applyBorder="1" applyAlignment="1">
      <alignment horizontal="center" vertical="center"/>
    </xf>
    <xf numFmtId="166" fontId="27" fillId="5" borderId="128" xfId="0" applyNumberFormat="1" applyFont="1" applyFill="1" applyBorder="1" applyAlignment="1">
      <alignment horizontal="center" vertical="center"/>
    </xf>
    <xf numFmtId="166" fontId="27" fillId="5" borderId="48" xfId="0" applyNumberFormat="1" applyFont="1" applyFill="1" applyBorder="1" applyAlignment="1">
      <alignment horizontal="center" vertical="center"/>
    </xf>
    <xf numFmtId="9" fontId="27" fillId="5" borderId="87" xfId="2" applyFont="1" applyFill="1" applyBorder="1" applyAlignment="1">
      <alignment horizontal="right" vertical="center" indent="1"/>
    </xf>
    <xf numFmtId="9" fontId="40" fillId="5" borderId="37" xfId="2" applyFont="1" applyFill="1" applyBorder="1" applyAlignment="1">
      <alignment horizontal="right" vertical="center" indent="1"/>
    </xf>
    <xf numFmtId="3" fontId="27" fillId="10" borderId="4" xfId="2" applyNumberFormat="1" applyFont="1" applyFill="1" applyBorder="1" applyAlignment="1">
      <alignment horizontal="center" vertical="center"/>
    </xf>
    <xf numFmtId="9" fontId="27" fillId="9" borderId="67" xfId="0" applyNumberFormat="1" applyFont="1" applyFill="1" applyBorder="1" applyAlignment="1">
      <alignment vertical="center"/>
    </xf>
    <xf numFmtId="9" fontId="27" fillId="10" borderId="68" xfId="2" applyNumberFormat="1" applyFont="1" applyFill="1" applyBorder="1" applyAlignment="1">
      <alignment vertical="center"/>
    </xf>
    <xf numFmtId="3" fontId="27" fillId="9" borderId="34" xfId="0" applyNumberFormat="1" applyFont="1" applyFill="1" applyBorder="1" applyAlignment="1">
      <alignment horizontal="right" vertical="center"/>
    </xf>
    <xf numFmtId="3" fontId="27" fillId="10" borderId="31" xfId="2" applyNumberFormat="1" applyFont="1" applyFill="1" applyBorder="1" applyAlignment="1">
      <alignment horizontal="right" vertical="center" indent="1"/>
    </xf>
    <xf numFmtId="9" fontId="27" fillId="9" borderId="81" xfId="0" applyNumberFormat="1" applyFont="1" applyFill="1" applyBorder="1" applyAlignment="1">
      <alignment vertical="center"/>
    </xf>
    <xf numFmtId="9" fontId="27" fillId="10" borderId="93" xfId="2" applyNumberFormat="1" applyFont="1" applyFill="1" applyBorder="1" applyAlignment="1">
      <alignment vertical="center"/>
    </xf>
    <xf numFmtId="0" fontId="27" fillId="5" borderId="177" xfId="0" applyFont="1" applyFill="1" applyBorder="1" applyAlignment="1">
      <alignment horizontal="left" vertical="center" indent="1"/>
    </xf>
    <xf numFmtId="2" fontId="27" fillId="5" borderId="164" xfId="0" applyNumberFormat="1" applyFont="1" applyFill="1" applyBorder="1" applyAlignment="1">
      <alignment horizontal="center" vertical="center"/>
    </xf>
    <xf numFmtId="2" fontId="27" fillId="9" borderId="182" xfId="0" applyNumberFormat="1" applyFont="1" applyFill="1" applyBorder="1" applyAlignment="1">
      <alignment horizontal="right" vertical="center"/>
    </xf>
    <xf numFmtId="2" fontId="27" fillId="5" borderId="108" xfId="2" applyNumberFormat="1" applyFont="1" applyFill="1" applyBorder="1" applyAlignment="1">
      <alignment horizontal="right" vertical="center" indent="1"/>
    </xf>
    <xf numFmtId="2" fontId="27" fillId="5" borderId="96" xfId="2" applyNumberFormat="1" applyFont="1" applyFill="1" applyBorder="1" applyAlignment="1">
      <alignment horizontal="right" vertical="center" indent="1"/>
    </xf>
    <xf numFmtId="2" fontId="27" fillId="5" borderId="97" xfId="2" applyNumberFormat="1" applyFont="1" applyFill="1" applyBorder="1" applyAlignment="1">
      <alignment horizontal="right" vertical="center" indent="1"/>
    </xf>
    <xf numFmtId="2" fontId="27" fillId="5" borderId="193" xfId="2" applyNumberFormat="1" applyFont="1" applyFill="1" applyBorder="1" applyAlignment="1">
      <alignment horizontal="right" vertical="center" indent="1"/>
    </xf>
    <xf numFmtId="2" fontId="27" fillId="5" borderId="178" xfId="2" applyNumberFormat="1" applyFont="1" applyFill="1" applyBorder="1" applyAlignment="1">
      <alignment horizontal="right" vertical="center" indent="1"/>
    </xf>
    <xf numFmtId="3" fontId="27" fillId="5" borderId="32" xfId="0" applyNumberFormat="1" applyFont="1" applyFill="1" applyBorder="1" applyAlignment="1">
      <alignment horizontal="center" vertical="center"/>
    </xf>
    <xf numFmtId="9" fontId="27" fillId="5" borderId="73" xfId="0" applyNumberFormat="1" applyFont="1" applyFill="1" applyBorder="1" applyAlignment="1">
      <alignment horizontal="right" vertical="center"/>
    </xf>
    <xf numFmtId="166" fontId="27" fillId="5" borderId="118" xfId="0" applyNumberFormat="1" applyFont="1" applyFill="1" applyBorder="1" applyAlignment="1">
      <alignment horizontal="center" vertical="center"/>
    </xf>
    <xf numFmtId="0" fontId="27" fillId="5" borderId="78" xfId="0" applyFont="1" applyFill="1" applyBorder="1" applyAlignment="1">
      <alignment horizontal="left" vertical="center" indent="2"/>
    </xf>
    <xf numFmtId="0" fontId="26" fillId="2" borderId="11" xfId="0" applyFont="1" applyFill="1" applyBorder="1" applyAlignment="1">
      <alignment horizontal="center" vertical="center"/>
    </xf>
    <xf numFmtId="0" fontId="26" fillId="2" borderId="0" xfId="0" applyFont="1" applyFill="1" applyBorder="1" applyAlignment="1">
      <alignment horizontal="center" vertical="center"/>
    </xf>
    <xf numFmtId="0" fontId="26" fillId="2" borderId="115" xfId="0" applyFont="1" applyFill="1" applyBorder="1" applyAlignment="1">
      <alignment horizontal="center" vertical="center"/>
    </xf>
    <xf numFmtId="0" fontId="26" fillId="2" borderId="85" xfId="0" applyFont="1" applyFill="1" applyBorder="1" applyAlignment="1">
      <alignment horizontal="center" vertical="center"/>
    </xf>
    <xf numFmtId="0" fontId="26" fillId="2" borderId="18" xfId="0" applyFont="1" applyFill="1" applyBorder="1" applyAlignment="1">
      <alignment horizontal="center" vertical="center" wrapText="1"/>
    </xf>
    <xf numFmtId="0" fontId="26" fillId="2" borderId="13"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38" xfId="0" applyFont="1" applyFill="1" applyBorder="1" applyAlignment="1">
      <alignment horizontal="center" vertical="center"/>
    </xf>
    <xf numFmtId="0" fontId="26" fillId="2" borderId="119" xfId="0" applyFont="1" applyFill="1" applyBorder="1" applyAlignment="1">
      <alignment horizontal="center" vertical="center"/>
    </xf>
    <xf numFmtId="0" fontId="27" fillId="5" borderId="100" xfId="0" applyFont="1" applyFill="1" applyBorder="1" applyAlignment="1">
      <alignment horizontal="left" vertical="center"/>
    </xf>
    <xf numFmtId="0" fontId="27" fillId="5" borderId="123" xfId="0" applyFont="1" applyFill="1" applyBorder="1" applyAlignment="1">
      <alignment horizontal="left" vertical="center"/>
    </xf>
    <xf numFmtId="1" fontId="27" fillId="5" borderId="59" xfId="0" applyNumberFormat="1" applyFont="1" applyFill="1" applyBorder="1" applyAlignment="1">
      <alignment horizontal="center" vertical="center"/>
    </xf>
    <xf numFmtId="9" fontId="27" fillId="5" borderId="65" xfId="0" applyNumberFormat="1" applyFont="1" applyFill="1" applyBorder="1" applyAlignment="1">
      <alignment horizontal="right" vertical="center"/>
    </xf>
    <xf numFmtId="9" fontId="27" fillId="5" borderId="86" xfId="0" applyNumberFormat="1" applyFont="1" applyFill="1" applyBorder="1" applyAlignment="1">
      <alignment horizontal="right" vertical="center"/>
    </xf>
    <xf numFmtId="1" fontId="27" fillId="5" borderId="0" xfId="0" applyNumberFormat="1" applyFont="1" applyFill="1" applyBorder="1" applyAlignment="1">
      <alignment horizontal="right" vertical="center"/>
    </xf>
    <xf numFmtId="1" fontId="27" fillId="5" borderId="61" xfId="0" applyNumberFormat="1" applyFont="1" applyFill="1" applyBorder="1" applyAlignment="1">
      <alignment horizontal="center" vertical="center"/>
    </xf>
    <xf numFmtId="1" fontId="27" fillId="5" borderId="36" xfId="0" applyNumberFormat="1" applyFont="1" applyFill="1" applyBorder="1" applyAlignment="1">
      <alignment horizontal="center" vertical="center"/>
    </xf>
    <xf numFmtId="1" fontId="27" fillId="5" borderId="62" xfId="0" applyNumberFormat="1" applyFont="1" applyFill="1" applyBorder="1" applyAlignment="1">
      <alignment horizontal="center" vertical="center"/>
    </xf>
    <xf numFmtId="1" fontId="27" fillId="5" borderId="63" xfId="0" applyNumberFormat="1" applyFont="1" applyFill="1" applyBorder="1" applyAlignment="1">
      <alignment horizontal="center" vertical="center"/>
    </xf>
    <xf numFmtId="9" fontId="27" fillId="5" borderId="65" xfId="2" applyFont="1" applyFill="1" applyBorder="1" applyAlignment="1">
      <alignment horizontal="right" vertical="center"/>
    </xf>
    <xf numFmtId="9" fontId="27" fillId="5" borderId="86" xfId="2" applyFont="1" applyFill="1" applyBorder="1" applyAlignment="1">
      <alignment horizontal="right" vertical="center"/>
    </xf>
    <xf numFmtId="0" fontId="27" fillId="5" borderId="185" xfId="0" applyFont="1" applyFill="1" applyBorder="1" applyAlignment="1">
      <alignment horizontal="left" vertical="center"/>
    </xf>
    <xf numFmtId="0" fontId="27" fillId="5" borderId="145" xfId="0" applyFont="1" applyFill="1" applyBorder="1" applyAlignment="1">
      <alignment horizontal="center" vertical="center"/>
    </xf>
    <xf numFmtId="3" fontId="27" fillId="5" borderId="191" xfId="0" applyNumberFormat="1" applyFont="1" applyFill="1" applyBorder="1" applyAlignment="1">
      <alignment horizontal="center" vertical="center"/>
    </xf>
    <xf numFmtId="3" fontId="27" fillId="9" borderId="191" xfId="0" applyNumberFormat="1" applyFont="1" applyFill="1" applyBorder="1" applyAlignment="1">
      <alignment horizontal="center" vertical="center"/>
    </xf>
    <xf numFmtId="3" fontId="27" fillId="5" borderId="192" xfId="0" applyNumberFormat="1" applyFont="1" applyFill="1" applyBorder="1" applyAlignment="1">
      <alignment horizontal="center" vertical="center"/>
    </xf>
    <xf numFmtId="3" fontId="27" fillId="5" borderId="145" xfId="0" applyNumberFormat="1" applyFont="1" applyFill="1" applyBorder="1" applyAlignment="1">
      <alignment horizontal="center" vertical="center"/>
    </xf>
    <xf numFmtId="3" fontId="27" fillId="5" borderId="146" xfId="0" applyNumberFormat="1" applyFont="1" applyFill="1" applyBorder="1" applyAlignment="1">
      <alignment horizontal="center" vertical="center"/>
    </xf>
    <xf numFmtId="3" fontId="27" fillId="5" borderId="143" xfId="0" applyNumberFormat="1" applyFont="1" applyFill="1" applyBorder="1" applyAlignment="1">
      <alignment horizontal="center" vertical="center"/>
    </xf>
    <xf numFmtId="0" fontId="27" fillId="5" borderId="133" xfId="0" applyFont="1" applyFill="1" applyBorder="1" applyAlignment="1">
      <alignment horizontal="left" vertical="center"/>
    </xf>
    <xf numFmtId="0" fontId="27" fillId="10" borderId="11" xfId="0" applyFont="1" applyFill="1" applyBorder="1" applyAlignment="1">
      <alignment horizontal="left" vertical="center"/>
    </xf>
    <xf numFmtId="3" fontId="27" fillId="10" borderId="102" xfId="0" applyNumberFormat="1" applyFont="1" applyFill="1" applyBorder="1" applyAlignment="1">
      <alignment horizontal="center" vertical="center"/>
    </xf>
    <xf numFmtId="0" fontId="27" fillId="10" borderId="14" xfId="0" applyFont="1" applyFill="1" applyBorder="1" applyAlignment="1">
      <alignment horizontal="left" vertical="center"/>
    </xf>
    <xf numFmtId="0" fontId="27" fillId="10" borderId="65" xfId="0" applyFont="1" applyFill="1" applyBorder="1" applyAlignment="1">
      <alignment horizontal="center" vertical="center"/>
    </xf>
    <xf numFmtId="3" fontId="27" fillId="10" borderId="67" xfId="0" applyNumberFormat="1" applyFont="1" applyFill="1" applyBorder="1" applyAlignment="1">
      <alignment horizontal="center" vertical="center"/>
    </xf>
    <xf numFmtId="9" fontId="27" fillId="10" borderId="65" xfId="0" applyNumberFormat="1" applyFont="1" applyFill="1" applyBorder="1" applyAlignment="1">
      <alignment horizontal="right" vertical="center"/>
    </xf>
    <xf numFmtId="9" fontId="27" fillId="10" borderId="86" xfId="0" applyNumberFormat="1" applyFont="1" applyFill="1" applyBorder="1" applyAlignment="1">
      <alignment horizontal="right" vertical="center"/>
    </xf>
    <xf numFmtId="0" fontId="27" fillId="10" borderId="73" xfId="0" applyFont="1" applyFill="1" applyBorder="1" applyAlignment="1">
      <alignment horizontal="left" vertical="center"/>
    </xf>
    <xf numFmtId="0" fontId="27" fillId="5" borderId="14" xfId="0" applyFont="1" applyFill="1" applyBorder="1" applyAlignment="1">
      <alignment horizontal="left" vertical="center" wrapText="1"/>
    </xf>
    <xf numFmtId="0" fontId="27" fillId="10" borderId="35" xfId="0" applyFont="1" applyFill="1" applyBorder="1" applyAlignment="1">
      <alignment horizontal="left" vertical="center"/>
    </xf>
    <xf numFmtId="0" fontId="27" fillId="10" borderId="36" xfId="0" applyFont="1" applyFill="1" applyBorder="1" applyAlignment="1">
      <alignment horizontal="center" vertical="center"/>
    </xf>
    <xf numFmtId="167" fontId="27" fillId="10" borderId="59" xfId="0" applyNumberFormat="1" applyFont="1" applyFill="1" applyBorder="1" applyAlignment="1">
      <alignment horizontal="center" vertical="center"/>
    </xf>
    <xf numFmtId="167" fontId="27" fillId="9" borderId="60" xfId="0" applyNumberFormat="1" applyFont="1" applyFill="1" applyBorder="1" applyAlignment="1">
      <alignment horizontal="center" vertical="center"/>
    </xf>
    <xf numFmtId="167" fontId="27" fillId="10" borderId="61" xfId="0" applyNumberFormat="1" applyFont="1" applyFill="1" applyBorder="1" applyAlignment="1">
      <alignment horizontal="center" vertical="center"/>
    </xf>
    <xf numFmtId="167" fontId="27" fillId="10" borderId="36" xfId="0" applyNumberFormat="1" applyFont="1" applyFill="1" applyBorder="1" applyAlignment="1">
      <alignment horizontal="center" vertical="center"/>
    </xf>
    <xf numFmtId="167" fontId="27" fillId="10" borderId="62" xfId="0" applyNumberFormat="1" applyFont="1" applyFill="1" applyBorder="1" applyAlignment="1">
      <alignment horizontal="center" vertical="center"/>
    </xf>
    <xf numFmtId="167" fontId="27" fillId="10" borderId="63" xfId="0" applyNumberFormat="1" applyFont="1" applyFill="1" applyBorder="1" applyAlignment="1">
      <alignment horizontal="center" vertical="center"/>
    </xf>
    <xf numFmtId="0" fontId="27" fillId="10" borderId="37" xfId="0" applyFont="1" applyFill="1" applyBorder="1" applyAlignment="1">
      <alignment horizontal="left" vertical="center" wrapText="1"/>
    </xf>
    <xf numFmtId="9" fontId="27" fillId="5" borderId="61" xfId="2" applyFont="1" applyFill="1" applyBorder="1" applyAlignment="1">
      <alignment horizontal="right" vertical="center"/>
    </xf>
    <xf numFmtId="9" fontId="27" fillId="5" borderId="36" xfId="2" applyFont="1" applyFill="1" applyBorder="1" applyAlignment="1">
      <alignment horizontal="right" vertical="center"/>
    </xf>
    <xf numFmtId="9" fontId="27" fillId="5" borderId="62" xfId="2" applyFont="1" applyFill="1" applyBorder="1" applyAlignment="1">
      <alignment horizontal="right" vertical="center"/>
    </xf>
    <xf numFmtId="9" fontId="27" fillId="5" borderId="63" xfId="2" applyFont="1" applyFill="1" applyBorder="1" applyAlignment="1">
      <alignment horizontal="right" vertical="center"/>
    </xf>
    <xf numFmtId="0" fontId="35" fillId="5" borderId="14" xfId="0" applyFont="1" applyFill="1" applyBorder="1" applyAlignment="1">
      <alignment horizontal="left" vertical="center" wrapText="1"/>
    </xf>
    <xf numFmtId="3" fontId="27" fillId="5" borderId="112" xfId="0" applyNumberFormat="1" applyFont="1" applyFill="1" applyBorder="1" applyAlignment="1">
      <alignment horizontal="center" vertical="center"/>
    </xf>
    <xf numFmtId="3" fontId="27" fillId="5" borderId="114" xfId="0" applyNumberFormat="1" applyFont="1" applyFill="1" applyBorder="1" applyAlignment="1">
      <alignment horizontal="center" vertical="center"/>
    </xf>
    <xf numFmtId="0" fontId="27" fillId="5" borderId="48" xfId="0" applyFont="1" applyFill="1" applyBorder="1" applyAlignment="1">
      <alignment horizontal="left" vertical="center" wrapText="1"/>
    </xf>
    <xf numFmtId="0" fontId="35" fillId="5" borderId="37" xfId="0" applyFont="1" applyFill="1" applyBorder="1" applyAlignment="1">
      <alignment horizontal="left" vertical="center" wrapText="1"/>
    </xf>
    <xf numFmtId="9" fontId="27" fillId="9" borderId="59" xfId="2" applyFont="1" applyFill="1" applyBorder="1" applyAlignment="1">
      <alignment vertical="center"/>
    </xf>
    <xf numFmtId="9" fontId="27" fillId="10" borderId="99" xfId="2" applyFont="1" applyFill="1" applyBorder="1" applyAlignment="1">
      <alignment vertical="center"/>
    </xf>
    <xf numFmtId="9" fontId="27" fillId="10" borderId="36" xfId="2" applyFont="1" applyFill="1" applyBorder="1" applyAlignment="1">
      <alignment vertical="center"/>
    </xf>
    <xf numFmtId="9" fontId="27" fillId="10" borderId="62" xfId="2" applyFont="1" applyFill="1" applyBorder="1" applyAlignment="1">
      <alignment vertical="center"/>
    </xf>
    <xf numFmtId="9" fontId="27" fillId="10" borderId="63" xfId="2" applyFont="1" applyFill="1" applyBorder="1" applyAlignment="1">
      <alignment vertical="center"/>
    </xf>
    <xf numFmtId="0" fontId="27" fillId="5" borderId="57" xfId="0" applyFont="1" applyFill="1" applyBorder="1" applyAlignment="1">
      <alignment horizontal="center" vertical="center"/>
    </xf>
    <xf numFmtId="1" fontId="27" fillId="5" borderId="7" xfId="0" applyNumberFormat="1" applyFont="1" applyFill="1" applyBorder="1" applyAlignment="1">
      <alignment horizontal="center" vertical="center"/>
    </xf>
    <xf numFmtId="1" fontId="27" fillId="5" borderId="16" xfId="0" applyNumberFormat="1" applyFont="1" applyFill="1" applyBorder="1" applyAlignment="1">
      <alignment horizontal="center" vertical="center"/>
    </xf>
    <xf numFmtId="3" fontId="27" fillId="5" borderId="57" xfId="0" applyNumberFormat="1" applyFont="1" applyFill="1" applyBorder="1" applyAlignment="1">
      <alignment horizontal="center" vertical="center"/>
    </xf>
    <xf numFmtId="0" fontId="27" fillId="5" borderId="178" xfId="0" applyFont="1" applyFill="1" applyBorder="1" applyAlignment="1">
      <alignment horizontal="center" vertical="center"/>
    </xf>
    <xf numFmtId="3" fontId="27" fillId="5" borderId="92" xfId="0" applyNumberFormat="1" applyFont="1" applyFill="1" applyBorder="1" applyAlignment="1">
      <alignment horizontal="center" vertical="center"/>
    </xf>
    <xf numFmtId="0" fontId="35" fillId="5" borderId="11" xfId="0" applyFont="1" applyFill="1" applyBorder="1" applyAlignment="1">
      <alignment horizontal="left" vertical="center" indent="1"/>
    </xf>
    <xf numFmtId="9" fontId="27" fillId="5" borderId="63" xfId="0" applyNumberFormat="1" applyFont="1" applyFill="1" applyBorder="1" applyAlignment="1">
      <alignment horizontal="right" vertical="center"/>
    </xf>
    <xf numFmtId="0" fontId="27" fillId="5" borderId="116" xfId="0" applyFont="1" applyFill="1" applyBorder="1" applyAlignment="1">
      <alignment horizontal="right" vertical="center"/>
    </xf>
    <xf numFmtId="0" fontId="27" fillId="5" borderId="118" xfId="0" applyFont="1" applyFill="1" applyBorder="1" applyAlignment="1">
      <alignment vertical="center" wrapText="1"/>
    </xf>
    <xf numFmtId="0" fontId="27" fillId="5" borderId="38" xfId="0" applyFont="1" applyFill="1" applyBorder="1" applyAlignment="1">
      <alignment horizontal="right" vertical="center" indent="1"/>
    </xf>
    <xf numFmtId="0" fontId="27" fillId="5" borderId="161" xfId="0" applyFont="1" applyFill="1" applyBorder="1" applyAlignment="1">
      <alignment horizontal="center" vertical="center"/>
    </xf>
    <xf numFmtId="9" fontId="27" fillId="9" borderId="43" xfId="0" applyNumberFormat="1" applyFont="1" applyFill="1" applyBorder="1" applyAlignment="1">
      <alignment horizontal="right" vertical="center"/>
    </xf>
    <xf numFmtId="9" fontId="27" fillId="5" borderId="40" xfId="0" applyNumberFormat="1" applyFont="1" applyFill="1" applyBorder="1" applyAlignment="1">
      <alignment horizontal="right" vertical="center"/>
    </xf>
    <xf numFmtId="9" fontId="27" fillId="5" borderId="39" xfId="0" applyNumberFormat="1" applyFont="1" applyFill="1" applyBorder="1" applyAlignment="1">
      <alignment horizontal="right" vertical="center"/>
    </xf>
    <xf numFmtId="9" fontId="27" fillId="5" borderId="160" xfId="0" applyNumberFormat="1" applyFont="1" applyFill="1" applyBorder="1" applyAlignment="1">
      <alignment horizontal="right" vertical="center"/>
    </xf>
    <xf numFmtId="0" fontId="35" fillId="5" borderId="41" xfId="0" applyFont="1" applyFill="1" applyBorder="1" applyAlignment="1">
      <alignment vertical="center" wrapText="1"/>
    </xf>
    <xf numFmtId="0" fontId="35" fillId="5" borderId="0" xfId="0" applyFont="1" applyFill="1" applyBorder="1" applyAlignment="1">
      <alignment horizontal="center" vertical="center"/>
    </xf>
    <xf numFmtId="3" fontId="27" fillId="5" borderId="115" xfId="0" applyNumberFormat="1" applyFont="1" applyFill="1" applyBorder="1" applyAlignment="1">
      <alignment horizontal="center" vertical="center"/>
    </xf>
    <xf numFmtId="0" fontId="35" fillId="5" borderId="14" xfId="0" applyFont="1" applyFill="1" applyBorder="1" applyAlignment="1">
      <alignment vertical="center" wrapText="1"/>
    </xf>
    <xf numFmtId="0" fontId="27" fillId="5" borderId="88" xfId="0" applyFont="1" applyFill="1" applyBorder="1" applyAlignment="1">
      <alignment horizontal="center" vertical="center"/>
    </xf>
    <xf numFmtId="1" fontId="27" fillId="9" borderId="60" xfId="0" applyNumberFormat="1" applyFont="1" applyFill="1" applyBorder="1" applyAlignment="1">
      <alignment horizontal="center" vertical="center"/>
    </xf>
    <xf numFmtId="0" fontId="26" fillId="5" borderId="64" xfId="0" applyFont="1" applyFill="1" applyBorder="1" applyAlignment="1">
      <alignment horizontal="right" vertical="center" indent="1"/>
    </xf>
    <xf numFmtId="0" fontId="26" fillId="5" borderId="65" xfId="0" applyFont="1" applyFill="1" applyBorder="1" applyAlignment="1">
      <alignment horizontal="center" vertical="center"/>
    </xf>
    <xf numFmtId="0" fontId="27" fillId="9" borderId="46" xfId="0" applyFont="1" applyFill="1" applyBorder="1" applyAlignment="1">
      <alignment horizontal="left" vertical="center"/>
    </xf>
    <xf numFmtId="0" fontId="27" fillId="9" borderId="47" xfId="0" applyFont="1" applyFill="1" applyBorder="1" applyAlignment="1">
      <alignment horizontal="center" vertical="center"/>
    </xf>
    <xf numFmtId="2" fontId="27" fillId="9" borderId="112" xfId="0" applyNumberFormat="1" applyFont="1" applyFill="1" applyBorder="1" applyAlignment="1">
      <alignment horizontal="center" vertical="center"/>
    </xf>
    <xf numFmtId="2" fontId="27" fillId="9" borderId="113" xfId="0" applyNumberFormat="1" applyFont="1" applyFill="1" applyBorder="1" applyAlignment="1">
      <alignment horizontal="center" vertical="center"/>
    </xf>
    <xf numFmtId="2" fontId="27" fillId="9" borderId="55" xfId="0" applyNumberFormat="1" applyFont="1" applyFill="1" applyBorder="1" applyAlignment="1">
      <alignment horizontal="center" vertical="center"/>
    </xf>
    <xf numFmtId="2" fontId="27" fillId="9" borderId="47" xfId="0" applyNumberFormat="1" applyFont="1" applyFill="1" applyBorder="1" applyAlignment="1">
      <alignment horizontal="center" vertical="center"/>
    </xf>
    <xf numFmtId="2" fontId="27" fillId="9" borderId="54" xfId="0" applyNumberFormat="1" applyFont="1" applyFill="1" applyBorder="1" applyAlignment="1">
      <alignment horizontal="center" vertical="center"/>
    </xf>
    <xf numFmtId="2" fontId="27" fillId="9" borderId="114" xfId="0" applyNumberFormat="1" applyFont="1" applyFill="1" applyBorder="1" applyAlignment="1">
      <alignment horizontal="center" vertical="center"/>
    </xf>
    <xf numFmtId="0" fontId="27" fillId="9" borderId="48" xfId="0" applyFont="1" applyFill="1" applyBorder="1" applyAlignment="1">
      <alignment horizontal="right" vertical="center" wrapText="1"/>
    </xf>
    <xf numFmtId="9" fontId="27" fillId="9" borderId="65" xfId="2" applyFont="1" applyFill="1" applyBorder="1" applyAlignment="1">
      <alignment horizontal="right" vertical="center"/>
    </xf>
    <xf numFmtId="9" fontId="27" fillId="9" borderId="86" xfId="2" applyFont="1" applyFill="1" applyBorder="1" applyAlignment="1">
      <alignment horizontal="right" vertical="center"/>
    </xf>
    <xf numFmtId="0" fontId="35" fillId="9" borderId="73" xfId="0" applyFont="1" applyFill="1" applyBorder="1" applyAlignment="1">
      <alignment horizontal="right" vertical="center" wrapText="1"/>
    </xf>
    <xf numFmtId="167" fontId="27" fillId="5" borderId="151" xfId="0" applyNumberFormat="1" applyFont="1" applyFill="1" applyBorder="1" applyAlignment="1">
      <alignment horizontal="center" vertical="center"/>
    </xf>
    <xf numFmtId="167" fontId="27" fillId="5" borderId="92" xfId="0" applyNumberFormat="1" applyFont="1" applyFill="1" applyBorder="1" applyAlignment="1">
      <alignment horizontal="center" vertical="center"/>
    </xf>
    <xf numFmtId="9" fontId="27" fillId="9" borderId="181" xfId="0" applyNumberFormat="1" applyFont="1" applyFill="1" applyBorder="1" applyAlignment="1">
      <alignment horizontal="right" vertical="center"/>
    </xf>
    <xf numFmtId="9" fontId="27" fillId="5" borderId="40" xfId="0" applyNumberFormat="1" applyFont="1" applyFill="1" applyBorder="1" applyAlignment="1">
      <alignment vertical="center"/>
    </xf>
    <xf numFmtId="9" fontId="27" fillId="5" borderId="39" xfId="0" applyNumberFormat="1" applyFont="1" applyFill="1" applyBorder="1" applyAlignment="1">
      <alignment vertical="center"/>
    </xf>
    <xf numFmtId="9" fontId="27" fillId="5" borderId="160" xfId="0" applyNumberFormat="1" applyFont="1" applyFill="1" applyBorder="1" applyAlignment="1">
      <alignment vertical="center"/>
    </xf>
    <xf numFmtId="0" fontId="27" fillId="2" borderId="2" xfId="0" applyFont="1" applyFill="1" applyBorder="1" applyAlignment="1">
      <alignment horizontal="left" vertical="center"/>
    </xf>
    <xf numFmtId="0" fontId="27" fillId="2" borderId="5" xfId="0" applyFont="1" applyFill="1" applyBorder="1" applyAlignment="1">
      <alignment horizontal="center" vertical="center"/>
    </xf>
    <xf numFmtId="0" fontId="27" fillId="2" borderId="11" xfId="0" applyFont="1" applyFill="1" applyBorder="1" applyAlignment="1">
      <alignment horizontal="left" vertical="center"/>
    </xf>
    <xf numFmtId="0" fontId="27" fillId="2" borderId="0" xfId="0" applyFont="1" applyFill="1" applyBorder="1" applyAlignment="1">
      <alignment horizontal="center" vertical="center"/>
    </xf>
    <xf numFmtId="0" fontId="27" fillId="2" borderId="14" xfId="0" applyFont="1" applyFill="1" applyBorder="1" applyAlignment="1">
      <alignment horizontal="center" vertical="center"/>
    </xf>
    <xf numFmtId="0" fontId="27" fillId="5" borderId="116" xfId="0" applyFont="1" applyFill="1" applyBorder="1" applyAlignment="1">
      <alignment horizontal="left" vertical="center" indent="3"/>
    </xf>
    <xf numFmtId="0" fontId="35" fillId="5" borderId="118" xfId="0" applyFont="1" applyFill="1" applyBorder="1" applyAlignment="1">
      <alignment vertical="center" wrapText="1"/>
    </xf>
    <xf numFmtId="0" fontId="27" fillId="5" borderId="44" xfId="0" applyFont="1" applyFill="1" applyBorder="1" applyAlignment="1">
      <alignment horizontal="left" vertical="center" indent="4"/>
    </xf>
    <xf numFmtId="9" fontId="27" fillId="5" borderId="181" xfId="0" applyNumberFormat="1" applyFont="1" applyFill="1" applyBorder="1" applyAlignment="1">
      <alignment horizontal="center" vertical="center"/>
    </xf>
    <xf numFmtId="9" fontId="27" fillId="9" borderId="181" xfId="0" applyNumberFormat="1" applyFont="1" applyFill="1" applyBorder="1" applyAlignment="1">
      <alignment horizontal="center" vertical="center"/>
    </xf>
    <xf numFmtId="9" fontId="27" fillId="5" borderId="52" xfId="0" applyNumberFormat="1" applyFont="1" applyFill="1" applyBorder="1" applyAlignment="1">
      <alignment horizontal="center" vertical="center"/>
    </xf>
    <xf numFmtId="9" fontId="27" fillId="5" borderId="51" xfId="0" applyNumberFormat="1" applyFont="1" applyFill="1" applyBorder="1" applyAlignment="1">
      <alignment horizontal="center" vertical="center"/>
    </xf>
    <xf numFmtId="9" fontId="27" fillId="5" borderId="119" xfId="0" applyNumberFormat="1" applyFont="1" applyFill="1" applyBorder="1" applyAlignment="1">
      <alignment horizontal="center" vertical="center"/>
    </xf>
    <xf numFmtId="0" fontId="35" fillId="5" borderId="45" xfId="0" applyFont="1" applyFill="1" applyBorder="1" applyAlignment="1">
      <alignment vertical="center" wrapText="1"/>
    </xf>
    <xf numFmtId="9" fontId="27" fillId="5" borderId="18" xfId="0" applyNumberFormat="1" applyFont="1" applyFill="1" applyBorder="1" applyAlignment="1">
      <alignment horizontal="center" vertical="center"/>
    </xf>
    <xf numFmtId="9" fontId="27" fillId="5" borderId="13" xfId="0" applyNumberFormat="1" applyFont="1" applyFill="1" applyBorder="1" applyAlignment="1">
      <alignment horizontal="center" vertical="center"/>
    </xf>
    <xf numFmtId="9" fontId="27" fillId="5" borderId="12" xfId="0" applyNumberFormat="1" applyFont="1" applyFill="1" applyBorder="1" applyAlignment="1">
      <alignment horizontal="center" vertical="center"/>
    </xf>
    <xf numFmtId="9" fontId="27" fillId="5" borderId="115" xfId="0" applyNumberFormat="1" applyFont="1" applyFill="1" applyBorder="1" applyAlignment="1">
      <alignment horizontal="center" vertical="center"/>
    </xf>
    <xf numFmtId="9" fontId="27" fillId="5" borderId="88" xfId="0" applyNumberFormat="1" applyFont="1" applyFill="1" applyBorder="1" applyAlignment="1">
      <alignment horizontal="center" vertical="center"/>
    </xf>
    <xf numFmtId="9" fontId="27" fillId="5" borderId="93" xfId="0" applyNumberFormat="1" applyFont="1" applyFill="1" applyBorder="1" applyAlignment="1">
      <alignment horizontal="center" vertical="center"/>
    </xf>
    <xf numFmtId="9" fontId="27" fillId="5" borderId="82" xfId="0" applyNumberFormat="1" applyFont="1" applyFill="1" applyBorder="1" applyAlignment="1">
      <alignment horizontal="center" vertical="center"/>
    </xf>
    <xf numFmtId="9" fontId="27" fillId="5" borderId="92" xfId="0" applyNumberFormat="1" applyFont="1" applyFill="1" applyBorder="1" applyAlignment="1">
      <alignment horizontal="center" vertical="center"/>
    </xf>
    <xf numFmtId="9" fontId="40" fillId="5" borderId="63" xfId="2" applyFont="1" applyFill="1" applyBorder="1" applyAlignment="1">
      <alignment horizontal="right" vertical="center" indent="1"/>
    </xf>
    <xf numFmtId="169" fontId="27" fillId="5" borderId="85" xfId="0" applyNumberFormat="1" applyFont="1" applyFill="1" applyBorder="1" applyAlignment="1">
      <alignment horizontal="center" vertical="center"/>
    </xf>
    <xf numFmtId="169" fontId="27" fillId="9" borderId="18" xfId="0" applyNumberFormat="1" applyFont="1" applyFill="1" applyBorder="1" applyAlignment="1">
      <alignment horizontal="center" vertical="center"/>
    </xf>
    <xf numFmtId="169" fontId="27" fillId="5" borderId="89" xfId="0" applyNumberFormat="1" applyFont="1" applyFill="1" applyBorder="1" applyAlignment="1">
      <alignment horizontal="center" vertical="center"/>
    </xf>
    <xf numFmtId="169" fontId="27" fillId="5" borderId="90" xfId="0" applyNumberFormat="1" applyFont="1" applyFill="1" applyBorder="1" applyAlignment="1">
      <alignment horizontal="center" vertical="center"/>
    </xf>
    <xf numFmtId="169" fontId="27" fillId="5" borderId="91" xfId="0" applyNumberFormat="1" applyFont="1" applyFill="1" applyBorder="1" applyAlignment="1">
      <alignment horizontal="center" vertical="center"/>
    </xf>
    <xf numFmtId="166" fontId="27" fillId="5" borderId="114" xfId="0" applyNumberFormat="1" applyFont="1" applyFill="1" applyBorder="1" applyAlignment="1">
      <alignment horizontal="center" vertical="center"/>
    </xf>
    <xf numFmtId="9" fontId="27" fillId="5" borderId="68" xfId="2" applyFont="1" applyFill="1" applyBorder="1" applyAlignment="1">
      <alignment horizontal="right" vertical="center" indent="1"/>
    </xf>
    <xf numFmtId="9" fontId="27" fillId="5" borderId="65" xfId="2" applyFont="1" applyFill="1" applyBorder="1" applyAlignment="1">
      <alignment horizontal="right" vertical="center" indent="1"/>
    </xf>
    <xf numFmtId="9" fontId="27" fillId="5" borderId="69" xfId="2" applyFont="1" applyFill="1" applyBorder="1" applyAlignment="1">
      <alignment horizontal="right" vertical="center" indent="1"/>
    </xf>
    <xf numFmtId="9" fontId="27" fillId="5" borderId="86" xfId="2" applyFont="1" applyFill="1" applyBorder="1" applyAlignment="1">
      <alignment horizontal="right" vertical="center" indent="1"/>
    </xf>
    <xf numFmtId="9" fontId="40" fillId="5" borderId="86" xfId="2" applyFont="1" applyFill="1" applyBorder="1" applyAlignment="1">
      <alignment horizontal="right" vertical="center" indent="1"/>
    </xf>
    <xf numFmtId="0" fontId="27" fillId="5" borderId="185" xfId="0" applyFont="1" applyFill="1" applyBorder="1" applyAlignment="1">
      <alignment horizontal="left" vertical="center" indent="1"/>
    </xf>
    <xf numFmtId="3" fontId="27" fillId="5" borderId="132" xfId="0" applyNumberFormat="1" applyFont="1" applyFill="1" applyBorder="1" applyAlignment="1">
      <alignment horizontal="center" vertical="center"/>
    </xf>
    <xf numFmtId="0" fontId="27" fillId="5" borderId="74" xfId="0" applyFont="1" applyFill="1" applyBorder="1" applyAlignment="1">
      <alignment horizontal="left" vertical="center"/>
    </xf>
    <xf numFmtId="9" fontId="40" fillId="5" borderId="94" xfId="0" applyNumberFormat="1" applyFont="1" applyFill="1" applyBorder="1" applyAlignment="1">
      <alignment horizontal="right" vertical="center"/>
    </xf>
    <xf numFmtId="0" fontId="41" fillId="2" borderId="0" xfId="0" applyFont="1" applyFill="1" applyAlignment="1">
      <alignment vertical="center"/>
    </xf>
    <xf numFmtId="0" fontId="27" fillId="20" borderId="0" xfId="0" applyFont="1" applyFill="1" applyAlignment="1">
      <alignment vertical="center"/>
    </xf>
    <xf numFmtId="0" fontId="41" fillId="20" borderId="0" xfId="0" applyFont="1" applyFill="1" applyAlignment="1">
      <alignment vertical="center"/>
    </xf>
    <xf numFmtId="0" fontId="27" fillId="0" borderId="16" xfId="0" applyFont="1" applyFill="1" applyBorder="1" applyAlignment="1">
      <alignment horizontal="center" vertical="center"/>
    </xf>
    <xf numFmtId="3" fontId="27" fillId="0" borderId="7" xfId="0" applyNumberFormat="1" applyFont="1" applyFill="1" applyBorder="1" applyAlignment="1">
      <alignment horizontal="center" vertical="center"/>
    </xf>
    <xf numFmtId="3" fontId="27" fillId="0" borderId="57" xfId="0" applyNumberFormat="1" applyFont="1" applyFill="1" applyBorder="1" applyAlignment="1">
      <alignment horizontal="center" vertical="center"/>
    </xf>
    <xf numFmtId="3" fontId="27" fillId="0" borderId="4" xfId="0" applyNumberFormat="1" applyFont="1" applyFill="1" applyBorder="1" applyAlignment="1">
      <alignment horizontal="center" vertical="center"/>
    </xf>
    <xf numFmtId="3" fontId="27" fillId="0" borderId="3" xfId="0" applyNumberFormat="1" applyFont="1" applyFill="1" applyBorder="1" applyAlignment="1">
      <alignment horizontal="center" vertical="center"/>
    </xf>
    <xf numFmtId="3" fontId="27" fillId="0" borderId="16" xfId="0" applyNumberFormat="1" applyFont="1" applyFill="1" applyBorder="1" applyAlignment="1">
      <alignment horizontal="center" vertical="center"/>
    </xf>
    <xf numFmtId="3" fontId="27" fillId="0" borderId="15" xfId="0" applyNumberFormat="1" applyFont="1" applyFill="1" applyBorder="1" applyAlignment="1">
      <alignment horizontal="center" vertical="center"/>
    </xf>
    <xf numFmtId="3" fontId="27" fillId="0" borderId="88" xfId="0" applyNumberFormat="1" applyFont="1" applyFill="1" applyBorder="1" applyAlignment="1">
      <alignment horizontal="center" vertical="center"/>
    </xf>
    <xf numFmtId="3" fontId="27" fillId="0" borderId="196" xfId="0" applyNumberFormat="1" applyFont="1" applyFill="1" applyBorder="1" applyAlignment="1">
      <alignment horizontal="left" vertical="center"/>
    </xf>
    <xf numFmtId="0" fontId="35" fillId="0" borderId="0" xfId="0" applyFont="1" applyBorder="1" applyAlignment="1">
      <alignment horizontal="left" vertical="center" indent="1"/>
    </xf>
    <xf numFmtId="9" fontId="27" fillId="0" borderId="21" xfId="0" applyNumberFormat="1" applyFont="1" applyFill="1" applyBorder="1" applyAlignment="1">
      <alignment horizontal="center" vertical="center"/>
    </xf>
    <xf numFmtId="3" fontId="27" fillId="0" borderId="106" xfId="0" applyNumberFormat="1" applyFont="1" applyFill="1" applyBorder="1" applyAlignment="1">
      <alignment horizontal="center" vertical="center"/>
    </xf>
    <xf numFmtId="3" fontId="27" fillId="0" borderId="110" xfId="0" applyNumberFormat="1" applyFont="1" applyFill="1" applyBorder="1" applyAlignment="1">
      <alignment horizontal="left" vertical="center"/>
    </xf>
    <xf numFmtId="3" fontId="27" fillId="0" borderId="67" xfId="0" applyNumberFormat="1" applyFont="1" applyFill="1" applyBorder="1" applyAlignment="1">
      <alignment horizontal="center" vertical="center"/>
    </xf>
    <xf numFmtId="3" fontId="27" fillId="0" borderId="86" xfId="0" applyNumberFormat="1" applyFont="1" applyFill="1" applyBorder="1" applyAlignment="1">
      <alignment horizontal="center" vertical="center"/>
    </xf>
    <xf numFmtId="0" fontId="27" fillId="0" borderId="86" xfId="0" applyFont="1" applyFill="1" applyBorder="1" applyAlignment="1">
      <alignment horizontal="center" vertical="center"/>
    </xf>
    <xf numFmtId="0" fontId="27" fillId="0" borderId="47" xfId="0" applyFont="1" applyFill="1" applyBorder="1" applyAlignment="1">
      <alignment horizontal="left" vertical="center"/>
    </xf>
    <xf numFmtId="1" fontId="27" fillId="0" borderId="126" xfId="0" applyNumberFormat="1" applyFont="1" applyFill="1" applyBorder="1" applyAlignment="1">
      <alignment horizontal="left" vertical="center"/>
    </xf>
    <xf numFmtId="3" fontId="27" fillId="5" borderId="110" xfId="0" applyNumberFormat="1" applyFont="1" applyFill="1" applyBorder="1" applyAlignment="1">
      <alignment horizontal="left" vertical="center"/>
    </xf>
    <xf numFmtId="9" fontId="27" fillId="5" borderId="36" xfId="0" applyNumberFormat="1" applyFont="1" applyFill="1" applyBorder="1" applyAlignment="1">
      <alignment horizontal="right" vertical="center"/>
    </xf>
    <xf numFmtId="9" fontId="27" fillId="5" borderId="21" xfId="0" applyNumberFormat="1" applyFont="1" applyFill="1" applyBorder="1" applyAlignment="1">
      <alignment horizontal="center" vertical="center"/>
    </xf>
    <xf numFmtId="3" fontId="27" fillId="0" borderId="107" xfId="0" applyNumberFormat="1" applyFont="1" applyFill="1" applyBorder="1" applyAlignment="1">
      <alignment horizontal="center" vertical="center"/>
    </xf>
    <xf numFmtId="9" fontId="27" fillId="0" borderId="71" xfId="0" applyNumberFormat="1" applyFont="1" applyFill="1" applyBorder="1" applyAlignment="1">
      <alignment horizontal="center" vertical="center"/>
    </xf>
    <xf numFmtId="0" fontId="27" fillId="0" borderId="16" xfId="0" applyFont="1" applyFill="1" applyBorder="1" applyAlignment="1">
      <alignment horizontal="left" vertical="center" indent="1"/>
    </xf>
    <xf numFmtId="3" fontId="27" fillId="0" borderId="72" xfId="0" applyNumberFormat="1" applyFont="1" applyFill="1" applyBorder="1" applyAlignment="1">
      <alignment horizontal="center" vertical="center"/>
    </xf>
    <xf numFmtId="3" fontId="27" fillId="0" borderId="6" xfId="0" applyNumberFormat="1" applyFont="1" applyFill="1" applyBorder="1" applyAlignment="1">
      <alignment horizontal="center" vertical="center"/>
    </xf>
    <xf numFmtId="3" fontId="27" fillId="0" borderId="15" xfId="0" applyNumberFormat="1" applyFont="1" applyFill="1" applyBorder="1" applyAlignment="1">
      <alignment horizontal="left" vertical="center"/>
    </xf>
    <xf numFmtId="0" fontId="27" fillId="0" borderId="65" xfId="0" applyFont="1" applyFill="1" applyBorder="1" applyAlignment="1">
      <alignment horizontal="left" vertical="center" indent="2"/>
    </xf>
    <xf numFmtId="9" fontId="27" fillId="0" borderId="124" xfId="0" applyNumberFormat="1" applyFont="1" applyFill="1" applyBorder="1" applyAlignment="1">
      <alignment horizontal="right" vertical="center"/>
    </xf>
    <xf numFmtId="3" fontId="27" fillId="0" borderId="101" xfId="0" applyNumberFormat="1" applyFont="1" applyFill="1" applyBorder="1" applyAlignment="1">
      <alignment horizontal="center" vertical="center"/>
    </xf>
    <xf numFmtId="3" fontId="27" fillId="0" borderId="149" xfId="0" applyNumberFormat="1" applyFont="1" applyFill="1" applyBorder="1" applyAlignment="1">
      <alignment horizontal="center" vertical="center"/>
    </xf>
    <xf numFmtId="9" fontId="27" fillId="0" borderId="59" xfId="0" applyNumberFormat="1" applyFont="1" applyFill="1" applyBorder="1" applyAlignment="1">
      <alignment horizontal="center" vertical="center"/>
    </xf>
    <xf numFmtId="9" fontId="27" fillId="0" borderId="156" xfId="0" applyNumberFormat="1" applyFont="1" applyFill="1" applyBorder="1" applyAlignment="1">
      <alignment horizontal="right" vertical="center"/>
    </xf>
    <xf numFmtId="0" fontId="27" fillId="0" borderId="104" xfId="0" applyFont="1" applyFill="1" applyBorder="1" applyAlignment="1">
      <alignment horizontal="left" vertical="center" indent="1"/>
    </xf>
    <xf numFmtId="1" fontId="27" fillId="0" borderId="101" xfId="0" applyNumberFormat="1" applyFont="1" applyFill="1" applyBorder="1" applyAlignment="1">
      <alignment horizontal="center" vertical="center"/>
    </xf>
    <xf numFmtId="1" fontId="27" fillId="0" borderId="149" xfId="0" applyNumberFormat="1" applyFont="1" applyFill="1" applyBorder="1" applyAlignment="1">
      <alignment horizontal="center" vertical="center"/>
    </xf>
    <xf numFmtId="1" fontId="27" fillId="0" borderId="110" xfId="0" applyNumberFormat="1" applyFont="1" applyFill="1" applyBorder="1" applyAlignment="1">
      <alignment horizontal="left" vertical="center"/>
    </xf>
    <xf numFmtId="9" fontId="27" fillId="0" borderId="71" xfId="0" applyNumberFormat="1" applyFont="1" applyFill="1" applyBorder="1" applyAlignment="1">
      <alignment horizontal="left" vertical="center"/>
    </xf>
    <xf numFmtId="9" fontId="27" fillId="5" borderId="71" xfId="0" applyNumberFormat="1" applyFont="1" applyFill="1" applyBorder="1" applyAlignment="1">
      <alignment horizontal="left" vertical="center"/>
    </xf>
    <xf numFmtId="9" fontId="27" fillId="0" borderId="124" xfId="0" applyNumberFormat="1" applyFont="1" applyFill="1" applyBorder="1" applyAlignment="1">
      <alignment horizontal="center" vertical="center"/>
    </xf>
    <xf numFmtId="0" fontId="27" fillId="14" borderId="0" xfId="0" applyFont="1" applyFill="1" applyBorder="1" applyAlignment="1">
      <alignment horizontal="left" vertical="center"/>
    </xf>
    <xf numFmtId="0" fontId="27" fillId="14" borderId="0" xfId="0" applyFont="1" applyFill="1" applyBorder="1" applyAlignment="1">
      <alignment horizontal="center" vertical="center"/>
    </xf>
    <xf numFmtId="3" fontId="27" fillId="14" borderId="0" xfId="0" applyNumberFormat="1" applyFont="1" applyFill="1" applyBorder="1" applyAlignment="1">
      <alignment horizontal="center" vertical="center"/>
    </xf>
    <xf numFmtId="0" fontId="32" fillId="14" borderId="19" xfId="0" applyFont="1" applyFill="1" applyBorder="1" applyAlignment="1">
      <alignment horizontal="center" vertical="center"/>
    </xf>
    <xf numFmtId="0" fontId="27" fillId="0" borderId="117" xfId="0" applyFont="1" applyFill="1" applyBorder="1" applyAlignment="1">
      <alignment horizontal="left" vertical="center"/>
    </xf>
    <xf numFmtId="2" fontId="27" fillId="0" borderId="88" xfId="0" applyNumberFormat="1" applyFont="1" applyFill="1" applyBorder="1" applyAlignment="1">
      <alignment horizontal="center" vertical="center"/>
    </xf>
    <xf numFmtId="2" fontId="27" fillId="0" borderId="117" xfId="0" applyNumberFormat="1" applyFont="1" applyFill="1" applyBorder="1" applyAlignment="1">
      <alignment horizontal="center" vertical="center"/>
    </xf>
    <xf numFmtId="165" fontId="27" fillId="0" borderId="89" xfId="0" applyNumberFormat="1" applyFont="1" applyFill="1" applyBorder="1" applyAlignment="1">
      <alignment horizontal="center" vertical="center"/>
    </xf>
    <xf numFmtId="165" fontId="27" fillId="0" borderId="90" xfId="0" applyNumberFormat="1" applyFont="1" applyFill="1" applyBorder="1" applyAlignment="1">
      <alignment horizontal="center" vertical="center"/>
    </xf>
    <xf numFmtId="165" fontId="27" fillId="0" borderId="91" xfId="0" applyNumberFormat="1" applyFont="1" applyFill="1" applyBorder="1" applyAlignment="1">
      <alignment horizontal="center" vertical="center"/>
    </xf>
    <xf numFmtId="2" fontId="27" fillId="0" borderId="196" xfId="0" applyNumberFormat="1" applyFont="1" applyFill="1" applyBorder="1" applyAlignment="1">
      <alignment horizontal="left" vertical="center"/>
    </xf>
    <xf numFmtId="0" fontId="41" fillId="0" borderId="65" xfId="0" applyFont="1" applyFill="1" applyBorder="1" applyAlignment="1">
      <alignment horizontal="center" vertical="center"/>
    </xf>
    <xf numFmtId="0" fontId="41" fillId="0" borderId="67" xfId="0" applyFont="1" applyFill="1" applyBorder="1" applyAlignment="1">
      <alignment horizontal="center" vertical="center"/>
    </xf>
    <xf numFmtId="0" fontId="32" fillId="0" borderId="196" xfId="0" applyFont="1" applyFill="1" applyBorder="1" applyAlignment="1">
      <alignment horizontal="center" vertical="center"/>
    </xf>
    <xf numFmtId="3" fontId="27" fillId="0" borderId="181" xfId="0" applyNumberFormat="1" applyFont="1" applyFill="1" applyBorder="1" applyAlignment="1">
      <alignment horizontal="center" vertical="center"/>
    </xf>
    <xf numFmtId="0" fontId="41" fillId="0" borderId="1" xfId="0" applyFont="1" applyFill="1" applyBorder="1" applyAlignment="1">
      <alignment horizontal="center" vertical="center"/>
    </xf>
    <xf numFmtId="0" fontId="41" fillId="0" borderId="181" xfId="0" applyFont="1" applyFill="1" applyBorder="1" applyAlignment="1">
      <alignment horizontal="center" vertical="center"/>
    </xf>
    <xf numFmtId="0" fontId="32" fillId="0" borderId="52" xfId="0" applyFont="1" applyFill="1" applyBorder="1" applyAlignment="1">
      <alignment horizontal="center" vertical="center"/>
    </xf>
    <xf numFmtId="0" fontId="32" fillId="0" borderId="5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35" xfId="0" applyFont="1" applyFill="1" applyBorder="1" applyAlignment="1">
      <alignment horizontal="center" vertical="center"/>
    </xf>
    <xf numFmtId="0" fontId="0" fillId="5" borderId="0" xfId="0" applyFill="1" applyBorder="1" applyAlignment="1">
      <alignment horizontal="center" vertical="center" textRotation="90" wrapText="1"/>
    </xf>
    <xf numFmtId="0" fontId="32" fillId="5" borderId="0" xfId="0" applyFont="1" applyFill="1" applyBorder="1" applyAlignment="1">
      <alignment horizontal="center" vertical="center"/>
    </xf>
    <xf numFmtId="3" fontId="27" fillId="0" borderId="65" xfId="0" applyNumberFormat="1" applyFont="1" applyFill="1" applyBorder="1" applyAlignment="1">
      <alignment horizontal="center" vertical="center"/>
    </xf>
    <xf numFmtId="0" fontId="27" fillId="0" borderId="0" xfId="0" applyFont="1" applyFill="1" applyBorder="1" applyAlignment="1">
      <alignment horizontal="left" vertical="center"/>
    </xf>
    <xf numFmtId="3" fontId="27" fillId="0" borderId="19" xfId="0" applyNumberFormat="1" applyFont="1" applyFill="1" applyBorder="1" applyAlignment="1">
      <alignment horizontal="left" vertical="center"/>
    </xf>
    <xf numFmtId="0" fontId="27" fillId="0" borderId="16" xfId="0" applyFont="1" applyFill="1" applyBorder="1" applyAlignment="1">
      <alignment horizontal="left" vertical="center"/>
    </xf>
    <xf numFmtId="0" fontId="27" fillId="0" borderId="16" xfId="0" applyFont="1" applyBorder="1" applyAlignment="1">
      <alignment horizontal="center" vertical="center"/>
    </xf>
    <xf numFmtId="1" fontId="27" fillId="9" borderId="7" xfId="0" applyNumberFormat="1" applyFont="1" applyFill="1" applyBorder="1" applyAlignment="1">
      <alignment horizontal="center" vertical="center"/>
    </xf>
    <xf numFmtId="1" fontId="27" fillId="5" borderId="4" xfId="0" applyNumberFormat="1" applyFont="1" applyFill="1" applyBorder="1" applyAlignment="1">
      <alignment horizontal="center" vertical="center"/>
    </xf>
    <xf numFmtId="1" fontId="27" fillId="5" borderId="3" xfId="0" applyNumberFormat="1" applyFont="1" applyFill="1" applyBorder="1" applyAlignment="1">
      <alignment horizontal="center" vertical="center"/>
    </xf>
    <xf numFmtId="1" fontId="27" fillId="5" borderId="6" xfId="0" applyNumberFormat="1" applyFont="1" applyFill="1" applyBorder="1" applyAlignment="1">
      <alignment horizontal="center" vertical="center"/>
    </xf>
    <xf numFmtId="1" fontId="27" fillId="5" borderId="15" xfId="0" applyNumberFormat="1" applyFont="1" applyFill="1" applyBorder="1" applyAlignment="1">
      <alignment horizontal="left" vertical="center"/>
    </xf>
    <xf numFmtId="0" fontId="41" fillId="5" borderId="0" xfId="0" applyFont="1" applyFill="1" applyAlignment="1">
      <alignment vertical="center"/>
    </xf>
    <xf numFmtId="9" fontId="27" fillId="5" borderId="124" xfId="0" applyNumberFormat="1" applyFont="1" applyFill="1" applyBorder="1" applyAlignment="1">
      <alignment horizontal="right" vertical="center"/>
    </xf>
    <xf numFmtId="9" fontId="27" fillId="5" borderId="71" xfId="0" applyNumberFormat="1" applyFont="1" applyFill="1" applyBorder="1" applyAlignment="1">
      <alignment horizontal="center" vertical="center"/>
    </xf>
    <xf numFmtId="3" fontId="27" fillId="5" borderId="149" xfId="0" applyNumberFormat="1" applyFont="1" applyFill="1" applyBorder="1" applyAlignment="1">
      <alignment horizontal="center" vertical="center"/>
    </xf>
    <xf numFmtId="0" fontId="27" fillId="5" borderId="1" xfId="0" applyFont="1" applyFill="1" applyBorder="1" applyAlignment="1">
      <alignment horizontal="left" vertical="center" indent="1"/>
    </xf>
    <xf numFmtId="3" fontId="27" fillId="5" borderId="181" xfId="0" applyNumberFormat="1" applyFont="1" applyFill="1" applyBorder="1" applyAlignment="1">
      <alignment horizontal="center" vertical="center"/>
    </xf>
    <xf numFmtId="3" fontId="27" fillId="5" borderId="1" xfId="0" applyNumberFormat="1" applyFont="1" applyFill="1" applyBorder="1" applyAlignment="1">
      <alignment horizontal="center" vertical="center"/>
    </xf>
    <xf numFmtId="3" fontId="27" fillId="5" borderId="136" xfId="0" applyNumberFormat="1" applyFont="1" applyFill="1" applyBorder="1" applyAlignment="1">
      <alignment horizontal="center" vertical="center"/>
    </xf>
    <xf numFmtId="9" fontId="27" fillId="5" borderId="52" xfId="0" applyNumberFormat="1" applyFont="1" applyFill="1" applyBorder="1" applyAlignment="1">
      <alignment horizontal="right" vertical="center"/>
    </xf>
    <xf numFmtId="9" fontId="27" fillId="5" borderId="51" xfId="0" applyNumberFormat="1" applyFont="1" applyFill="1" applyBorder="1" applyAlignment="1">
      <alignment horizontal="right" vertical="center"/>
    </xf>
    <xf numFmtId="9" fontId="27" fillId="5" borderId="1" xfId="0" applyNumberFormat="1" applyFont="1" applyFill="1" applyBorder="1" applyAlignment="1">
      <alignment horizontal="right" vertical="center"/>
    </xf>
    <xf numFmtId="9" fontId="27" fillId="5" borderId="111" xfId="0" applyNumberFormat="1" applyFont="1" applyFill="1" applyBorder="1" applyAlignment="1">
      <alignment horizontal="left" vertical="center"/>
    </xf>
    <xf numFmtId="3" fontId="27" fillId="5" borderId="33" xfId="0" applyNumberFormat="1" applyFont="1" applyFill="1" applyBorder="1" applyAlignment="1">
      <alignment horizontal="center" vertical="center"/>
    </xf>
    <xf numFmtId="3" fontId="27" fillId="5" borderId="20" xfId="0" applyNumberFormat="1" applyFont="1" applyFill="1" applyBorder="1" applyAlignment="1">
      <alignment horizontal="left" vertical="center"/>
    </xf>
    <xf numFmtId="3" fontId="27" fillId="5" borderId="81" xfId="0" applyNumberFormat="1" applyFont="1" applyFill="1" applyBorder="1" applyAlignment="1">
      <alignment horizontal="center" vertical="center"/>
    </xf>
    <xf numFmtId="3" fontId="27" fillId="5" borderId="79" xfId="0" applyNumberFormat="1" applyFont="1" applyFill="1" applyBorder="1" applyAlignment="1">
      <alignment horizontal="center" vertical="center"/>
    </xf>
    <xf numFmtId="9" fontId="27" fillId="5" borderId="134" xfId="0" applyNumberFormat="1" applyFont="1" applyFill="1" applyBorder="1" applyAlignment="1">
      <alignment horizontal="right" vertical="center"/>
    </xf>
    <xf numFmtId="9" fontId="27" fillId="5" borderId="111" xfId="0" applyNumberFormat="1" applyFont="1" applyFill="1" applyBorder="1" applyAlignment="1">
      <alignment horizontal="center" vertical="center"/>
    </xf>
    <xf numFmtId="3" fontId="27" fillId="0" borderId="182" xfId="0" applyNumberFormat="1" applyFont="1" applyFill="1" applyBorder="1" applyAlignment="1">
      <alignment horizontal="center" vertical="center"/>
    </xf>
    <xf numFmtId="0" fontId="27" fillId="0" borderId="96" xfId="0" applyFont="1" applyBorder="1" applyAlignment="1">
      <alignment horizontal="center" vertical="center"/>
    </xf>
    <xf numFmtId="1" fontId="27" fillId="5" borderId="182" xfId="0" applyNumberFormat="1" applyFont="1" applyFill="1" applyBorder="1" applyAlignment="1">
      <alignment horizontal="center" vertical="center"/>
    </xf>
    <xf numFmtId="1" fontId="27" fillId="5" borderId="96" xfId="0" applyNumberFormat="1" applyFont="1" applyFill="1" applyBorder="1" applyAlignment="1">
      <alignment horizontal="center" vertical="center"/>
    </xf>
    <xf numFmtId="1" fontId="27" fillId="5" borderId="108" xfId="0" applyNumberFormat="1" applyFont="1" applyFill="1" applyBorder="1" applyAlignment="1">
      <alignment horizontal="center" vertical="center"/>
    </xf>
    <xf numFmtId="1" fontId="27" fillId="5" borderId="97" xfId="0" applyNumberFormat="1" applyFont="1" applyFill="1" applyBorder="1" applyAlignment="1">
      <alignment horizontal="center" vertical="center"/>
    </xf>
    <xf numFmtId="1" fontId="27" fillId="5" borderId="165" xfId="0" applyNumberFormat="1" applyFont="1" applyFill="1" applyBorder="1" applyAlignment="1">
      <alignment horizontal="center" vertical="center"/>
    </xf>
    <xf numFmtId="1" fontId="27" fillId="5" borderId="109" xfId="0" applyNumberFormat="1" applyFont="1" applyFill="1" applyBorder="1" applyAlignment="1">
      <alignment horizontal="left" vertical="center"/>
    </xf>
    <xf numFmtId="0" fontId="27" fillId="0" borderId="0" xfId="0" applyFont="1" applyFill="1" applyBorder="1" applyAlignment="1">
      <alignment horizontal="left" vertical="center" indent="1"/>
    </xf>
    <xf numFmtId="0" fontId="27" fillId="0" borderId="160" xfId="0" applyFont="1" applyFill="1" applyBorder="1" applyAlignment="1">
      <alignment horizontal="center" vertical="center"/>
    </xf>
    <xf numFmtId="9" fontId="27" fillId="5" borderId="42" xfId="0" applyNumberFormat="1" applyFont="1" applyFill="1" applyBorder="1" applyAlignment="1">
      <alignment horizontal="right" vertical="center"/>
    </xf>
    <xf numFmtId="9" fontId="27" fillId="5" borderId="22" xfId="0" applyNumberFormat="1" applyFont="1" applyFill="1" applyBorder="1" applyAlignment="1">
      <alignment horizontal="center" vertical="center"/>
    </xf>
    <xf numFmtId="0" fontId="27" fillId="0" borderId="58" xfId="0" applyFont="1" applyFill="1" applyBorder="1" applyAlignment="1">
      <alignment horizontal="left" vertical="center" indent="1"/>
    </xf>
    <xf numFmtId="9" fontId="27" fillId="5" borderId="135" xfId="0" applyNumberFormat="1" applyFont="1" applyFill="1" applyBorder="1" applyAlignment="1">
      <alignment horizontal="left" vertical="center"/>
    </xf>
    <xf numFmtId="0" fontId="27" fillId="0" borderId="1" xfId="0" applyFont="1" applyFill="1" applyBorder="1" applyAlignment="1">
      <alignment horizontal="left" vertical="center" indent="1"/>
    </xf>
    <xf numFmtId="0" fontId="27" fillId="14" borderId="7" xfId="0" applyFont="1" applyFill="1" applyBorder="1" applyAlignment="1">
      <alignment horizontal="center" vertical="center"/>
    </xf>
    <xf numFmtId="0" fontId="41" fillId="14" borderId="16" xfId="0" applyFont="1" applyFill="1" applyBorder="1" applyAlignment="1">
      <alignment horizontal="center" vertical="center"/>
    </xf>
    <xf numFmtId="0" fontId="27" fillId="14" borderId="4" xfId="0" applyFont="1" applyFill="1" applyBorder="1" applyAlignment="1">
      <alignment horizontal="center" vertical="center"/>
    </xf>
    <xf numFmtId="0" fontId="27" fillId="14" borderId="3" xfId="0" applyFont="1" applyFill="1" applyBorder="1" applyAlignment="1">
      <alignment horizontal="center" vertical="center"/>
    </xf>
    <xf numFmtId="0" fontId="27" fillId="14" borderId="15" xfId="0" applyFont="1" applyFill="1" applyBorder="1" applyAlignment="1">
      <alignment horizontal="center" vertical="center"/>
    </xf>
    <xf numFmtId="0" fontId="41" fillId="0" borderId="117" xfId="0" applyFont="1" applyFill="1" applyBorder="1" applyAlignment="1">
      <alignment horizontal="center" vertical="center"/>
    </xf>
    <xf numFmtId="0" fontId="27" fillId="0" borderId="89" xfId="0" applyFont="1" applyFill="1" applyBorder="1" applyAlignment="1">
      <alignment horizontal="center" vertical="center"/>
    </xf>
    <xf numFmtId="0" fontId="27" fillId="0" borderId="90" xfId="0" applyFont="1" applyFill="1" applyBorder="1" applyAlignment="1">
      <alignment horizontal="center" vertical="center"/>
    </xf>
    <xf numFmtId="0" fontId="27" fillId="0" borderId="196" xfId="0" applyFont="1" applyFill="1" applyBorder="1" applyAlignment="1">
      <alignment horizontal="center" vertical="center"/>
    </xf>
    <xf numFmtId="0" fontId="27" fillId="0" borderId="71" xfId="0" applyFont="1" applyFill="1" applyBorder="1" applyAlignment="1">
      <alignment horizontal="center" vertical="center"/>
    </xf>
    <xf numFmtId="0" fontId="27" fillId="0" borderId="79" xfId="0" applyFont="1" applyFill="1" applyBorder="1" applyAlignment="1">
      <alignment horizontal="left" vertical="center" indent="2"/>
    </xf>
    <xf numFmtId="0" fontId="27" fillId="0" borderId="135" xfId="0" applyFont="1" applyFill="1" applyBorder="1" applyAlignment="1">
      <alignment horizontal="center" vertical="center"/>
    </xf>
    <xf numFmtId="0" fontId="41" fillId="5" borderId="0" xfId="0" applyFont="1" applyFill="1" applyAlignment="1">
      <alignment horizontal="center" vertical="center"/>
    </xf>
    <xf numFmtId="0" fontId="5" fillId="5" borderId="11" xfId="0" applyFont="1" applyFill="1" applyBorder="1" applyAlignment="1">
      <alignment horizontal="center" vertical="center"/>
    </xf>
    <xf numFmtId="164" fontId="41" fillId="0" borderId="60" xfId="0" applyNumberFormat="1" applyFont="1" applyFill="1" applyBorder="1" applyAlignment="1">
      <alignment horizontal="center" vertical="center"/>
    </xf>
    <xf numFmtId="0" fontId="26" fillId="5" borderId="0" xfId="0" applyFont="1" applyFill="1" applyAlignment="1">
      <alignment vertical="center"/>
    </xf>
    <xf numFmtId="0" fontId="5" fillId="2" borderId="11" xfId="0" applyFont="1" applyFill="1" applyBorder="1" applyAlignment="1">
      <alignment horizontal="center" vertical="center"/>
    </xf>
    <xf numFmtId="0" fontId="26" fillId="2" borderId="19" xfId="0" applyFont="1" applyFill="1" applyBorder="1" applyAlignment="1">
      <alignment horizontal="left" vertical="top" wrapText="1"/>
    </xf>
    <xf numFmtId="0" fontId="27" fillId="0" borderId="18" xfId="0" applyFont="1" applyBorder="1" applyAlignment="1">
      <alignment vertical="center"/>
    </xf>
    <xf numFmtId="10" fontId="50" fillId="0" borderId="60" xfId="0" applyNumberFormat="1" applyFont="1" applyFill="1" applyBorder="1" applyAlignment="1">
      <alignment horizontal="center" vertical="center"/>
    </xf>
    <xf numFmtId="10" fontId="50" fillId="0" borderId="63" xfId="0" applyNumberFormat="1" applyFont="1" applyFill="1" applyBorder="1" applyAlignment="1">
      <alignment horizontal="center" vertical="center"/>
    </xf>
    <xf numFmtId="0" fontId="27" fillId="0" borderId="19" xfId="0" applyFont="1" applyFill="1" applyBorder="1" applyAlignment="1">
      <alignment horizontal="center" vertical="center"/>
    </xf>
    <xf numFmtId="9" fontId="50" fillId="0" borderId="60" xfId="0" applyNumberFormat="1" applyFont="1" applyFill="1" applyBorder="1" applyAlignment="1">
      <alignment horizontal="center" vertical="center"/>
    </xf>
    <xf numFmtId="9" fontId="50" fillId="0" borderId="63" xfId="0" applyNumberFormat="1" applyFont="1" applyFill="1" applyBorder="1" applyAlignment="1">
      <alignment horizontal="center" vertical="center"/>
    </xf>
    <xf numFmtId="0" fontId="27" fillId="0" borderId="21" xfId="0" applyFont="1" applyFill="1" applyBorder="1" applyAlignment="1">
      <alignment horizontal="center" vertical="center"/>
    </xf>
    <xf numFmtId="10" fontId="50" fillId="9" borderId="60" xfId="0" applyNumberFormat="1" applyFont="1" applyFill="1" applyBorder="1" applyAlignment="1">
      <alignment horizontal="center" vertical="center"/>
    </xf>
    <xf numFmtId="10" fontId="50" fillId="0" borderId="61" xfId="0" applyNumberFormat="1" applyFont="1" applyFill="1" applyBorder="1" applyAlignment="1">
      <alignment horizontal="center" vertical="center"/>
    </xf>
    <xf numFmtId="10" fontId="50" fillId="0" borderId="62" xfId="0" applyNumberFormat="1" applyFont="1" applyFill="1" applyBorder="1" applyAlignment="1">
      <alignment horizontal="center" vertical="center"/>
    </xf>
    <xf numFmtId="10" fontId="50" fillId="0" borderId="36" xfId="0" applyNumberFormat="1" applyFont="1" applyFill="1" applyBorder="1" applyAlignment="1">
      <alignment horizontal="center" vertical="center"/>
    </xf>
    <xf numFmtId="0" fontId="27" fillId="5" borderId="196" xfId="0" applyFont="1" applyFill="1" applyBorder="1" applyAlignment="1">
      <alignment horizontal="left" vertical="center"/>
    </xf>
    <xf numFmtId="164" fontId="41" fillId="0" borderId="36" xfId="0" applyNumberFormat="1" applyFont="1" applyFill="1" applyBorder="1" applyAlignment="1">
      <alignment horizontal="center" vertical="center"/>
    </xf>
    <xf numFmtId="164" fontId="41" fillId="9" borderId="60" xfId="0" applyNumberFormat="1" applyFont="1" applyFill="1" applyBorder="1" applyAlignment="1">
      <alignment horizontal="center" vertical="center"/>
    </xf>
    <xf numFmtId="164" fontId="41" fillId="0" borderId="61" xfId="0" applyNumberFormat="1" applyFont="1" applyFill="1" applyBorder="1" applyAlignment="1">
      <alignment horizontal="center" vertical="center"/>
    </xf>
    <xf numFmtId="164" fontId="41" fillId="0" borderId="62" xfId="0" applyNumberFormat="1" applyFont="1" applyFill="1" applyBorder="1" applyAlignment="1">
      <alignment horizontal="center" vertical="center"/>
    </xf>
    <xf numFmtId="0" fontId="50" fillId="0" borderId="60" xfId="0" applyFont="1" applyFill="1" applyBorder="1" applyAlignment="1">
      <alignment horizontal="center" vertical="center"/>
    </xf>
    <xf numFmtId="0" fontId="50" fillId="0" borderId="36" xfId="0" applyFont="1" applyFill="1" applyBorder="1" applyAlignment="1">
      <alignment horizontal="center" vertical="center"/>
    </xf>
    <xf numFmtId="0" fontId="50" fillId="0" borderId="21" xfId="0" applyFont="1" applyFill="1" applyBorder="1" applyAlignment="1">
      <alignment horizontal="center" vertical="center"/>
    </xf>
    <xf numFmtId="0" fontId="41" fillId="0" borderId="59" xfId="0" applyFont="1" applyBorder="1" applyAlignment="1">
      <alignment horizontal="center" vertical="center"/>
    </xf>
    <xf numFmtId="0" fontId="27" fillId="0" borderId="67" xfId="0" applyFont="1" applyBorder="1" applyAlignment="1">
      <alignment horizontal="center" vertical="center"/>
    </xf>
    <xf numFmtId="0" fontId="27" fillId="0" borderId="102" xfId="0" applyFont="1" applyBorder="1" applyAlignment="1">
      <alignment horizontal="center" vertical="center"/>
    </xf>
    <xf numFmtId="0" fontId="27" fillId="0" borderId="110" xfId="0" applyFont="1" applyFill="1" applyBorder="1" applyAlignment="1">
      <alignment horizontal="left" vertical="center"/>
    </xf>
    <xf numFmtId="0" fontId="27" fillId="0" borderId="21" xfId="0" applyFont="1" applyFill="1" applyBorder="1" applyAlignment="1">
      <alignment horizontal="left" vertical="center"/>
    </xf>
    <xf numFmtId="0" fontId="27" fillId="0" borderId="113" xfId="0" applyFont="1" applyBorder="1" applyAlignment="1">
      <alignment horizontal="center" vertical="center"/>
    </xf>
    <xf numFmtId="0" fontId="27" fillId="9" borderId="113"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4" xfId="0" applyFont="1" applyFill="1" applyBorder="1" applyAlignment="1">
      <alignment horizontal="center" vertical="center"/>
    </xf>
    <xf numFmtId="0" fontId="27" fillId="0" borderId="126" xfId="0" applyFont="1" applyFill="1" applyBorder="1" applyAlignment="1">
      <alignment horizontal="left" vertical="center"/>
    </xf>
    <xf numFmtId="0" fontId="27" fillId="0" borderId="71" xfId="0" applyFont="1" applyFill="1" applyBorder="1" applyAlignment="1">
      <alignment horizontal="left" vertical="center"/>
    </xf>
    <xf numFmtId="0" fontId="27" fillId="0" borderId="81" xfId="0" applyFont="1" applyBorder="1" applyAlignment="1">
      <alignment horizontal="center" vertical="center"/>
    </xf>
    <xf numFmtId="0" fontId="27" fillId="0" borderId="111" xfId="0" applyFont="1" applyFill="1" applyBorder="1" applyAlignment="1">
      <alignment horizontal="center" vertical="center"/>
    </xf>
    <xf numFmtId="0" fontId="0" fillId="5" borderId="0" xfId="0" applyFill="1" applyBorder="1" applyAlignment="1">
      <alignment horizontal="center" vertical="center"/>
    </xf>
    <xf numFmtId="0" fontId="41" fillId="7" borderId="115" xfId="0" applyFont="1" applyFill="1" applyBorder="1" applyAlignment="1">
      <alignment horizontal="center" vertical="center"/>
    </xf>
    <xf numFmtId="0" fontId="41" fillId="0" borderId="63" xfId="0" applyFont="1" applyFill="1" applyBorder="1" applyAlignment="1">
      <alignment horizontal="center" vertical="center"/>
    </xf>
    <xf numFmtId="0" fontId="41" fillId="0" borderId="94" xfId="0" applyFont="1" applyFill="1" applyBorder="1" applyAlignment="1">
      <alignment horizontal="center" vertical="center"/>
    </xf>
    <xf numFmtId="0" fontId="41" fillId="0" borderId="0" xfId="0" applyFont="1" applyAlignment="1">
      <alignment vertical="center"/>
    </xf>
    <xf numFmtId="3" fontId="27" fillId="5" borderId="16" xfId="0" applyNumberFormat="1" applyFont="1" applyFill="1" applyBorder="1" applyAlignment="1">
      <alignment horizontal="center" vertical="center"/>
    </xf>
    <xf numFmtId="3" fontId="27" fillId="5" borderId="72" xfId="0" applyNumberFormat="1" applyFont="1" applyFill="1" applyBorder="1" applyAlignment="1">
      <alignment horizontal="center" vertical="center"/>
    </xf>
    <xf numFmtId="3" fontId="27" fillId="5" borderId="15" xfId="0" applyNumberFormat="1" applyFont="1" applyFill="1" applyBorder="1" applyAlignment="1">
      <alignment horizontal="center" vertical="center"/>
    </xf>
    <xf numFmtId="3" fontId="27" fillId="5" borderId="151" xfId="0" applyNumberFormat="1" applyFont="1" applyFill="1" applyBorder="1" applyAlignment="1">
      <alignment horizontal="center" vertical="center"/>
    </xf>
    <xf numFmtId="3" fontId="27" fillId="5" borderId="196" xfId="0" applyNumberFormat="1" applyFont="1" applyFill="1" applyBorder="1" applyAlignment="1">
      <alignment horizontal="left" vertical="center"/>
    </xf>
    <xf numFmtId="0" fontId="35" fillId="5" borderId="0" xfId="0" applyFont="1" applyFill="1" applyBorder="1" applyAlignment="1">
      <alignment horizontal="left" vertical="center" indent="1"/>
    </xf>
    <xf numFmtId="9" fontId="27" fillId="5" borderId="21" xfId="0" applyNumberFormat="1" applyFont="1" applyFill="1" applyBorder="1" applyAlignment="1">
      <alignment horizontal="right" vertical="center"/>
    </xf>
    <xf numFmtId="9" fontId="27" fillId="5" borderId="71" xfId="0" applyNumberFormat="1" applyFont="1" applyFill="1" applyBorder="1" applyAlignment="1">
      <alignment horizontal="right" vertical="center"/>
    </xf>
    <xf numFmtId="3" fontId="27" fillId="5" borderId="126" xfId="0" applyNumberFormat="1" applyFont="1" applyFill="1" applyBorder="1" applyAlignment="1">
      <alignment horizontal="left" vertical="center"/>
    </xf>
    <xf numFmtId="0" fontId="27" fillId="5" borderId="36" xfId="0" applyFont="1" applyFill="1" applyBorder="1" applyAlignment="1">
      <alignment horizontal="left" vertical="center" indent="1"/>
    </xf>
    <xf numFmtId="0" fontId="27" fillId="5" borderId="79" xfId="0" applyFont="1" applyFill="1" applyBorder="1" applyAlignment="1">
      <alignment horizontal="left" vertical="center" indent="1"/>
    </xf>
    <xf numFmtId="9" fontId="27" fillId="5" borderId="111" xfId="0" applyNumberFormat="1" applyFont="1" applyFill="1" applyBorder="1" applyAlignment="1">
      <alignment horizontal="right" vertical="center"/>
    </xf>
    <xf numFmtId="0" fontId="27" fillId="5" borderId="2" xfId="0" applyFont="1" applyFill="1" applyBorder="1" applyAlignment="1">
      <alignment horizontal="left" vertical="center" indent="1"/>
    </xf>
    <xf numFmtId="3" fontId="27" fillId="5" borderId="6" xfId="0" applyNumberFormat="1" applyFont="1" applyFill="1" applyBorder="1" applyAlignment="1">
      <alignment horizontal="center" vertical="center"/>
    </xf>
    <xf numFmtId="3" fontId="27" fillId="5" borderId="15" xfId="0" applyNumberFormat="1" applyFont="1" applyFill="1" applyBorder="1" applyAlignment="1">
      <alignment horizontal="left" vertical="center"/>
    </xf>
    <xf numFmtId="0" fontId="27" fillId="5" borderId="35" xfId="0" applyFont="1" applyFill="1" applyBorder="1" applyAlignment="1">
      <alignment horizontal="left" vertical="center" indent="2"/>
    </xf>
    <xf numFmtId="9" fontId="27" fillId="5" borderId="156" xfId="0" applyNumberFormat="1" applyFont="1" applyFill="1" applyBorder="1" applyAlignment="1">
      <alignment horizontal="right" vertical="center"/>
    </xf>
    <xf numFmtId="0" fontId="27" fillId="5" borderId="100" xfId="0" applyFont="1" applyFill="1" applyBorder="1" applyAlignment="1">
      <alignment horizontal="left" vertical="center" indent="1"/>
    </xf>
    <xf numFmtId="0" fontId="27" fillId="14" borderId="85" xfId="0" applyFont="1" applyFill="1" applyBorder="1" applyAlignment="1">
      <alignment horizontal="center" vertical="center"/>
    </xf>
    <xf numFmtId="0" fontId="32" fillId="14" borderId="14" xfId="0" applyFont="1" applyFill="1" applyBorder="1" applyAlignment="1">
      <alignment horizontal="center" vertical="center"/>
    </xf>
    <xf numFmtId="0" fontId="27" fillId="0" borderId="151" xfId="0" applyFont="1" applyFill="1" applyBorder="1" applyAlignment="1">
      <alignment horizontal="center" vertical="center"/>
    </xf>
    <xf numFmtId="0" fontId="32" fillId="0" borderId="89" xfId="0" applyFont="1" applyFill="1" applyBorder="1" applyAlignment="1">
      <alignment horizontal="center" vertical="center"/>
    </xf>
    <xf numFmtId="0" fontId="32" fillId="0" borderId="90" xfId="0" applyFont="1" applyFill="1" applyBorder="1" applyAlignment="1">
      <alignment horizontal="center" vertical="center"/>
    </xf>
    <xf numFmtId="0" fontId="32" fillId="0" borderId="117" xfId="0" applyFont="1" applyFill="1" applyBorder="1" applyAlignment="1">
      <alignment horizontal="center" vertical="center"/>
    </xf>
    <xf numFmtId="0" fontId="27" fillId="0" borderId="117" xfId="0" applyFont="1" applyFill="1" applyBorder="1" applyAlignment="1">
      <alignment horizontal="left" vertical="center" indent="1"/>
    </xf>
    <xf numFmtId="0" fontId="27" fillId="0" borderId="136" xfId="0" applyFont="1" applyFill="1" applyBorder="1" applyAlignment="1">
      <alignment horizontal="center" vertical="center"/>
    </xf>
    <xf numFmtId="0" fontId="27" fillId="20" borderId="115" xfId="0" applyFont="1" applyFill="1" applyBorder="1" applyAlignment="1">
      <alignment vertical="center"/>
    </xf>
    <xf numFmtId="3" fontId="27" fillId="0" borderId="151" xfId="0" applyNumberFormat="1" applyFont="1" applyFill="1" applyBorder="1" applyAlignment="1">
      <alignment horizontal="center" vertical="center"/>
    </xf>
    <xf numFmtId="0" fontId="35" fillId="0" borderId="65" xfId="0" applyFont="1" applyBorder="1" applyAlignment="1">
      <alignment horizontal="left" vertical="center" indent="1"/>
    </xf>
    <xf numFmtId="3" fontId="27" fillId="0" borderId="66" xfId="0" applyNumberFormat="1" applyFont="1" applyFill="1" applyBorder="1" applyAlignment="1">
      <alignment horizontal="center" vertical="center"/>
    </xf>
    <xf numFmtId="3" fontId="27" fillId="0" borderId="68" xfId="0" applyNumberFormat="1" applyFont="1" applyFill="1" applyBorder="1" applyAlignment="1">
      <alignment horizontal="center" vertical="center"/>
    </xf>
    <xf numFmtId="3" fontId="27" fillId="0" borderId="69" xfId="0" applyNumberFormat="1" applyFont="1" applyFill="1" applyBorder="1" applyAlignment="1">
      <alignment horizontal="center" vertical="center"/>
    </xf>
    <xf numFmtId="3" fontId="27" fillId="0" borderId="71" xfId="0" applyNumberFormat="1" applyFont="1" applyFill="1" applyBorder="1" applyAlignment="1">
      <alignment horizontal="center" vertical="center"/>
    </xf>
    <xf numFmtId="9" fontId="27" fillId="9" borderId="18" xfId="0" applyNumberFormat="1" applyFont="1" applyFill="1" applyBorder="1" applyAlignment="1">
      <alignment horizontal="right" vertical="center"/>
    </xf>
    <xf numFmtId="9" fontId="27" fillId="0" borderId="13" xfId="0" applyNumberFormat="1" applyFont="1" applyFill="1" applyBorder="1" applyAlignment="1">
      <alignment horizontal="right" vertical="center"/>
    </xf>
    <xf numFmtId="9" fontId="27" fillId="0" borderId="12" xfId="0" applyNumberFormat="1" applyFont="1" applyFill="1" applyBorder="1" applyAlignment="1">
      <alignment horizontal="right" vertical="center"/>
    </xf>
    <xf numFmtId="9" fontId="27" fillId="0" borderId="0" xfId="0" applyNumberFormat="1" applyFont="1" applyFill="1" applyBorder="1" applyAlignment="1">
      <alignment horizontal="right" vertical="center"/>
    </xf>
    <xf numFmtId="9" fontId="27" fillId="0" borderId="19" xfId="0" applyNumberFormat="1" applyFont="1" applyFill="1" applyBorder="1" applyAlignment="1">
      <alignment horizontal="right" vertical="center"/>
    </xf>
    <xf numFmtId="1" fontId="27" fillId="5" borderId="72" xfId="0" applyNumberFormat="1" applyFont="1" applyFill="1" applyBorder="1" applyAlignment="1">
      <alignment horizontal="center" vertical="center"/>
    </xf>
    <xf numFmtId="3" fontId="41" fillId="5" borderId="65" xfId="0" applyNumberFormat="1" applyFont="1" applyFill="1" applyBorder="1" applyAlignment="1">
      <alignment horizontal="center" vertical="center"/>
    </xf>
    <xf numFmtId="1" fontId="27" fillId="5" borderId="19" xfId="0" applyNumberFormat="1" applyFont="1" applyFill="1" applyBorder="1" applyAlignment="1">
      <alignment horizontal="left" vertical="center"/>
    </xf>
    <xf numFmtId="9" fontId="27" fillId="5" borderId="136" xfId="0" applyNumberFormat="1" applyFont="1" applyFill="1" applyBorder="1" applyAlignment="1">
      <alignment horizontal="right" vertical="center"/>
    </xf>
    <xf numFmtId="9" fontId="27" fillId="5" borderId="119" xfId="0" applyNumberFormat="1" applyFont="1" applyFill="1" applyBorder="1" applyAlignment="1">
      <alignment horizontal="right" vertical="center"/>
    </xf>
    <xf numFmtId="3" fontId="27" fillId="5" borderId="107" xfId="0" applyNumberFormat="1" applyFont="1" applyFill="1" applyBorder="1" applyAlignment="1">
      <alignment horizontal="center" vertical="center"/>
    </xf>
    <xf numFmtId="10" fontId="27" fillId="9" borderId="181" xfId="0" applyNumberFormat="1" applyFont="1" applyFill="1" applyBorder="1" applyAlignment="1">
      <alignment horizontal="right" vertical="center"/>
    </xf>
    <xf numFmtId="0" fontId="41" fillId="14" borderId="85" xfId="0" applyFont="1" applyFill="1" applyBorder="1" applyAlignment="1">
      <alignment horizontal="center" vertical="center"/>
    </xf>
    <xf numFmtId="0" fontId="27" fillId="14" borderId="14" xfId="0" applyFont="1" applyFill="1" applyBorder="1" applyAlignment="1">
      <alignment horizontal="center" vertical="center"/>
    </xf>
    <xf numFmtId="0" fontId="41" fillId="0" borderId="88" xfId="0" applyFont="1" applyFill="1" applyBorder="1" applyAlignment="1">
      <alignment horizontal="center" vertical="center"/>
    </xf>
    <xf numFmtId="0" fontId="41" fillId="0" borderId="151" xfId="0" applyFont="1" applyFill="1" applyBorder="1" applyAlignment="1">
      <alignment horizontal="center" vertical="center"/>
    </xf>
    <xf numFmtId="0" fontId="41" fillId="0" borderId="136" xfId="0" applyFont="1" applyFill="1" applyBorder="1" applyAlignment="1">
      <alignment horizontal="center" vertical="center"/>
    </xf>
    <xf numFmtId="164" fontId="27" fillId="0" borderId="60" xfId="0" applyNumberFormat="1" applyFont="1" applyFill="1" applyBorder="1" applyAlignment="1">
      <alignment horizontal="center" vertical="center"/>
    </xf>
    <xf numFmtId="164" fontId="27" fillId="9" borderId="60" xfId="0" applyNumberFormat="1" applyFont="1" applyFill="1" applyBorder="1" applyAlignment="1">
      <alignment horizontal="center" vertical="center"/>
    </xf>
    <xf numFmtId="164" fontId="27" fillId="0" borderId="61" xfId="0" applyNumberFormat="1" applyFont="1" applyFill="1" applyBorder="1" applyAlignment="1">
      <alignment horizontal="center" vertical="center"/>
    </xf>
    <xf numFmtId="164" fontId="27" fillId="0" borderId="62" xfId="0" applyNumberFormat="1" applyFont="1" applyFill="1" applyBorder="1" applyAlignment="1">
      <alignment horizontal="center" vertical="center"/>
    </xf>
    <xf numFmtId="164" fontId="27" fillId="0" borderId="36" xfId="0" applyNumberFormat="1" applyFont="1" applyFill="1" applyBorder="1" applyAlignment="1">
      <alignment horizontal="center" vertical="center"/>
    </xf>
    <xf numFmtId="0" fontId="27" fillId="0" borderId="21" xfId="0" applyFont="1" applyBorder="1" applyAlignment="1">
      <alignment horizontal="left" vertical="center"/>
    </xf>
    <xf numFmtId="0" fontId="41" fillId="0" borderId="21" xfId="0" applyFont="1" applyBorder="1" applyAlignment="1">
      <alignment horizontal="center" vertical="center"/>
    </xf>
    <xf numFmtId="0" fontId="27" fillId="5" borderId="113" xfId="0" applyFont="1" applyFill="1" applyBorder="1" applyAlignment="1">
      <alignment horizontal="center" vertical="center"/>
    </xf>
    <xf numFmtId="0" fontId="27" fillId="0" borderId="113" xfId="0" applyFont="1" applyFill="1" applyBorder="1" applyAlignment="1">
      <alignment horizontal="center" vertical="center"/>
    </xf>
    <xf numFmtId="0" fontId="27" fillId="0" borderId="126" xfId="0" applyFont="1" applyFill="1" applyBorder="1" applyAlignment="1">
      <alignment horizontal="center" vertical="center"/>
    </xf>
    <xf numFmtId="3" fontId="27" fillId="0" borderId="60" xfId="0" applyNumberFormat="1" applyFont="1" applyFill="1" applyBorder="1" applyAlignment="1">
      <alignment horizontal="center" vertical="center"/>
    </xf>
    <xf numFmtId="9" fontId="27" fillId="0" borderId="36" xfId="2" applyFont="1" applyFill="1" applyBorder="1" applyAlignment="1">
      <alignment horizontal="right" vertical="center"/>
    </xf>
    <xf numFmtId="9" fontId="27" fillId="5" borderId="79" xfId="2" applyFont="1" applyFill="1" applyBorder="1" applyAlignment="1">
      <alignment horizontal="right" vertical="center"/>
    </xf>
    <xf numFmtId="0" fontId="27" fillId="5" borderId="36" xfId="0" applyFont="1" applyFill="1" applyBorder="1" applyAlignment="1">
      <alignment horizontal="left" vertical="center" indent="2"/>
    </xf>
    <xf numFmtId="1" fontId="27" fillId="5" borderId="110" xfId="0" applyNumberFormat="1" applyFont="1" applyFill="1" applyBorder="1" applyAlignment="1">
      <alignment horizontal="left" vertical="center"/>
    </xf>
    <xf numFmtId="0" fontId="27" fillId="5" borderId="104" xfId="0" applyFont="1" applyFill="1" applyBorder="1" applyAlignment="1">
      <alignment horizontal="left" vertical="center" indent="1"/>
    </xf>
    <xf numFmtId="0" fontId="27" fillId="5" borderId="65" xfId="0" applyFont="1" applyFill="1" applyBorder="1" applyAlignment="1">
      <alignment horizontal="left" vertical="center" indent="2"/>
    </xf>
    <xf numFmtId="0" fontId="27" fillId="0" borderId="58" xfId="0" applyFont="1" applyFill="1" applyBorder="1" applyAlignment="1">
      <alignment horizontal="center" vertical="center"/>
    </xf>
    <xf numFmtId="3" fontId="27" fillId="0" borderId="43" xfId="0" applyNumberFormat="1" applyFont="1" applyFill="1" applyBorder="1" applyAlignment="1">
      <alignment horizontal="center" vertical="center"/>
    </xf>
    <xf numFmtId="3" fontId="27" fillId="0" borderId="58" xfId="0" applyNumberFormat="1" applyFont="1" applyFill="1" applyBorder="1" applyAlignment="1">
      <alignment horizontal="center" vertical="center"/>
    </xf>
    <xf numFmtId="3" fontId="27" fillId="0" borderId="40" xfId="0" applyNumberFormat="1" applyFont="1" applyFill="1" applyBorder="1" applyAlignment="1">
      <alignment horizontal="center" vertical="center"/>
    </xf>
    <xf numFmtId="3" fontId="27" fillId="0" borderId="39" xfId="0" applyNumberFormat="1" applyFont="1" applyFill="1" applyBorder="1" applyAlignment="1">
      <alignment horizontal="center" vertical="center"/>
    </xf>
    <xf numFmtId="0" fontId="70" fillId="5" borderId="22" xfId="0" applyFont="1" applyFill="1" applyBorder="1" applyAlignment="1">
      <alignment horizontal="left" vertical="center"/>
    </xf>
    <xf numFmtId="3" fontId="27" fillId="14" borderId="18" xfId="0" applyNumberFormat="1" applyFont="1" applyFill="1" applyBorder="1" applyAlignment="1">
      <alignment horizontal="center" vertical="center"/>
    </xf>
    <xf numFmtId="3" fontId="27" fillId="14" borderId="13" xfId="0" applyNumberFormat="1" applyFont="1" applyFill="1" applyBorder="1" applyAlignment="1">
      <alignment horizontal="center" vertical="center"/>
    </xf>
    <xf numFmtId="3" fontId="27" fillId="14" borderId="12" xfId="0" applyNumberFormat="1" applyFont="1" applyFill="1" applyBorder="1" applyAlignment="1">
      <alignment horizontal="center" vertical="center"/>
    </xf>
    <xf numFmtId="0" fontId="70" fillId="14" borderId="19" xfId="0" applyFont="1" applyFill="1" applyBorder="1" applyAlignment="1">
      <alignment horizontal="center" vertical="center"/>
    </xf>
    <xf numFmtId="2" fontId="27" fillId="0" borderId="89" xfId="0" applyNumberFormat="1" applyFont="1" applyFill="1" applyBorder="1" applyAlignment="1">
      <alignment horizontal="center" vertical="center"/>
    </xf>
    <xf numFmtId="2" fontId="27" fillId="0" borderId="90" xfId="0" applyNumberFormat="1" applyFont="1" applyFill="1" applyBorder="1" applyAlignment="1">
      <alignment horizontal="center" vertical="center"/>
    </xf>
    <xf numFmtId="2" fontId="70" fillId="0" borderId="196" xfId="0" applyNumberFormat="1" applyFont="1" applyFill="1" applyBorder="1" applyAlignment="1">
      <alignment horizontal="left" vertical="center"/>
    </xf>
    <xf numFmtId="9" fontId="27" fillId="9" borderId="88" xfId="2" applyFont="1" applyFill="1" applyBorder="1" applyAlignment="1">
      <alignment horizontal="right" vertical="center"/>
    </xf>
    <xf numFmtId="9" fontId="27" fillId="0" borderId="89" xfId="2" applyFont="1" applyFill="1" applyBorder="1" applyAlignment="1">
      <alignment horizontal="right" vertical="center" indent="1"/>
    </xf>
    <xf numFmtId="9" fontId="27" fillId="0" borderId="90" xfId="2" applyFont="1" applyFill="1" applyBorder="1" applyAlignment="1">
      <alignment horizontal="right" vertical="center" indent="1"/>
    </xf>
    <xf numFmtId="9" fontId="27" fillId="0" borderId="117" xfId="2" applyFont="1" applyFill="1" applyBorder="1" applyAlignment="1">
      <alignment horizontal="right" vertical="center" indent="1"/>
    </xf>
    <xf numFmtId="0" fontId="70" fillId="0" borderId="196" xfId="0" applyFont="1" applyFill="1" applyBorder="1" applyAlignment="1">
      <alignment horizontal="center" vertical="center"/>
    </xf>
    <xf numFmtId="3" fontId="27" fillId="0" borderId="1" xfId="0" applyNumberFormat="1" applyFont="1" applyFill="1" applyBorder="1" applyAlignment="1">
      <alignment horizontal="center" vertical="center"/>
    </xf>
    <xf numFmtId="3" fontId="27" fillId="9" borderId="181" xfId="0" applyNumberFormat="1" applyFont="1" applyFill="1" applyBorder="1" applyAlignment="1">
      <alignment horizontal="center" vertical="center"/>
    </xf>
    <xf numFmtId="3" fontId="27" fillId="0" borderId="52" xfId="0" applyNumberFormat="1" applyFont="1" applyFill="1" applyBorder="1" applyAlignment="1">
      <alignment horizontal="center" vertical="center"/>
    </xf>
    <xf numFmtId="3" fontId="27" fillId="0" borderId="51" xfId="0" applyNumberFormat="1" applyFont="1" applyFill="1" applyBorder="1" applyAlignment="1">
      <alignment horizontal="center" vertical="center"/>
    </xf>
    <xf numFmtId="0" fontId="70" fillId="0" borderId="135" xfId="0" applyFont="1" applyFill="1" applyBorder="1" applyAlignment="1">
      <alignment horizontal="center" vertical="center"/>
    </xf>
    <xf numFmtId="9" fontId="27" fillId="0" borderId="21" xfId="0" applyNumberFormat="1" applyFont="1" applyFill="1" applyBorder="1" applyAlignment="1">
      <alignment horizontal="right" vertical="center"/>
    </xf>
    <xf numFmtId="9" fontId="27" fillId="0" borderId="71" xfId="0" applyNumberFormat="1" applyFont="1" applyFill="1" applyBorder="1" applyAlignment="1">
      <alignment horizontal="right" vertical="center"/>
    </xf>
    <xf numFmtId="3" fontId="27" fillId="0" borderId="85" xfId="0" applyNumberFormat="1" applyFont="1" applyFill="1" applyBorder="1" applyAlignment="1">
      <alignment horizontal="center" vertical="center"/>
    </xf>
    <xf numFmtId="3" fontId="27" fillId="0" borderId="126" xfId="0" applyNumberFormat="1" applyFont="1" applyFill="1" applyBorder="1" applyAlignment="1">
      <alignment horizontal="left" vertical="center"/>
    </xf>
    <xf numFmtId="9" fontId="27" fillId="0" borderId="80" xfId="0" applyNumberFormat="1" applyFont="1" applyFill="1" applyBorder="1" applyAlignment="1">
      <alignment horizontal="center" vertical="center"/>
    </xf>
    <xf numFmtId="9" fontId="27" fillId="0" borderId="111" xfId="0" applyNumberFormat="1" applyFont="1" applyFill="1" applyBorder="1" applyAlignment="1">
      <alignment horizontal="right" vertical="center"/>
    </xf>
    <xf numFmtId="9" fontId="27" fillId="0" borderId="59" xfId="2" applyFont="1" applyFill="1" applyBorder="1" applyAlignment="1">
      <alignment horizontal="center" vertical="center"/>
    </xf>
    <xf numFmtId="9" fontId="27" fillId="0" borderId="60" xfId="2" applyFont="1" applyFill="1" applyBorder="1" applyAlignment="1">
      <alignment horizontal="center" vertical="center"/>
    </xf>
    <xf numFmtId="9" fontId="27" fillId="5" borderId="66" xfId="2" applyFont="1" applyFill="1" applyBorder="1" applyAlignment="1">
      <alignment horizontal="center" vertical="center"/>
    </xf>
    <xf numFmtId="9" fontId="27" fillId="5" borderId="67" xfId="2" applyFont="1" applyFill="1" applyBorder="1" applyAlignment="1">
      <alignment horizontal="center" vertical="center"/>
    </xf>
    <xf numFmtId="0" fontId="27" fillId="5" borderId="16" xfId="0" applyFont="1" applyFill="1" applyBorder="1" applyAlignment="1">
      <alignment horizontal="left" vertical="center"/>
    </xf>
    <xf numFmtId="3" fontId="27" fillId="5" borderId="164" xfId="0" applyNumberFormat="1" applyFont="1" applyFill="1" applyBorder="1" applyAlignment="1">
      <alignment horizontal="center" vertical="center"/>
    </xf>
    <xf numFmtId="3" fontId="27" fillId="5" borderId="182" xfId="0" applyNumberFormat="1" applyFont="1" applyFill="1" applyBorder="1" applyAlignment="1">
      <alignment horizontal="center" vertical="center"/>
    </xf>
    <xf numFmtId="3" fontId="27" fillId="9" borderId="182" xfId="0" applyNumberFormat="1" applyFont="1" applyFill="1" applyBorder="1" applyAlignment="1">
      <alignment horizontal="center" vertical="center"/>
    </xf>
    <xf numFmtId="3" fontId="27" fillId="5" borderId="108" xfId="0" applyNumberFormat="1" applyFont="1" applyFill="1" applyBorder="1" applyAlignment="1">
      <alignment horizontal="center" vertical="center"/>
    </xf>
    <xf numFmtId="3" fontId="27" fillId="5" borderId="97" xfId="0" applyNumberFormat="1" applyFont="1" applyFill="1" applyBorder="1" applyAlignment="1">
      <alignment horizontal="center" vertical="center"/>
    </xf>
    <xf numFmtId="3" fontId="27" fillId="5" borderId="98" xfId="0" applyNumberFormat="1" applyFont="1" applyFill="1" applyBorder="1" applyAlignment="1">
      <alignment horizontal="center" vertical="center"/>
    </xf>
    <xf numFmtId="0" fontId="27" fillId="5" borderId="0" xfId="0" applyFont="1" applyFill="1" applyBorder="1" applyAlignment="1">
      <alignment horizontal="left" vertical="center" indent="2"/>
    </xf>
    <xf numFmtId="9" fontId="27" fillId="5" borderId="59" xfId="2" applyNumberFormat="1" applyFont="1" applyFill="1" applyBorder="1" applyAlignment="1">
      <alignment horizontal="center" vertical="center"/>
    </xf>
    <xf numFmtId="9" fontId="27" fillId="5" borderId="60" xfId="2" applyNumberFormat="1" applyFont="1" applyFill="1" applyBorder="1" applyAlignment="1">
      <alignment horizontal="center" vertical="center"/>
    </xf>
    <xf numFmtId="9" fontId="27" fillId="9" borderId="60" xfId="2" applyNumberFormat="1" applyFont="1" applyFill="1" applyBorder="1" applyAlignment="1">
      <alignment horizontal="right" vertical="center"/>
    </xf>
    <xf numFmtId="9" fontId="27" fillId="5" borderId="61" xfId="2" applyNumberFormat="1" applyFont="1" applyFill="1" applyBorder="1" applyAlignment="1">
      <alignment horizontal="right" vertical="center"/>
    </xf>
    <xf numFmtId="9" fontId="27" fillId="5" borderId="62" xfId="2" applyNumberFormat="1" applyFont="1" applyFill="1" applyBorder="1" applyAlignment="1">
      <alignment horizontal="right" vertical="center"/>
    </xf>
    <xf numFmtId="9" fontId="27" fillId="5" borderId="36" xfId="2" applyNumberFormat="1" applyFont="1" applyFill="1" applyBorder="1" applyAlignment="1">
      <alignment horizontal="right" vertical="center"/>
    </xf>
    <xf numFmtId="9" fontId="27" fillId="5" borderId="21" xfId="2" applyNumberFormat="1" applyFont="1" applyFill="1" applyBorder="1" applyAlignment="1">
      <alignment horizontal="center" vertical="center"/>
    </xf>
    <xf numFmtId="9" fontId="27" fillId="5" borderId="66" xfId="2" applyNumberFormat="1" applyFont="1" applyFill="1" applyBorder="1" applyAlignment="1">
      <alignment horizontal="center" vertical="center"/>
    </xf>
    <xf numFmtId="9" fontId="27" fillId="5" borderId="67" xfId="2" applyNumberFormat="1" applyFont="1" applyFill="1" applyBorder="1" applyAlignment="1">
      <alignment horizontal="center" vertical="center"/>
    </xf>
    <xf numFmtId="9" fontId="27" fillId="9" borderId="67" xfId="2" applyNumberFormat="1" applyFont="1" applyFill="1" applyBorder="1" applyAlignment="1">
      <alignment horizontal="right" vertical="center"/>
    </xf>
    <xf numFmtId="9" fontId="27" fillId="5" borderId="68" xfId="2" applyNumberFormat="1" applyFont="1" applyFill="1" applyBorder="1" applyAlignment="1">
      <alignment horizontal="right" vertical="center"/>
    </xf>
    <xf numFmtId="9" fontId="27" fillId="5" borderId="69" xfId="2" applyNumberFormat="1" applyFont="1" applyFill="1" applyBorder="1" applyAlignment="1">
      <alignment horizontal="right" vertical="center"/>
    </xf>
    <xf numFmtId="9" fontId="27" fillId="5" borderId="65" xfId="2" applyNumberFormat="1" applyFont="1" applyFill="1" applyBorder="1" applyAlignment="1">
      <alignment horizontal="right" vertical="center"/>
    </xf>
    <xf numFmtId="9" fontId="27" fillId="5" borderId="71" xfId="2" applyNumberFormat="1" applyFont="1" applyFill="1" applyBorder="1" applyAlignment="1">
      <alignment horizontal="center" vertical="center"/>
    </xf>
    <xf numFmtId="9" fontId="27" fillId="5" borderId="67" xfId="0" applyNumberFormat="1" applyFont="1" applyFill="1" applyBorder="1" applyAlignment="1">
      <alignment horizontal="center" vertical="center"/>
    </xf>
    <xf numFmtId="0" fontId="27" fillId="5" borderId="145" xfId="0" applyFont="1" applyFill="1" applyBorder="1" applyAlignment="1">
      <alignment horizontal="left" vertical="center" indent="1"/>
    </xf>
    <xf numFmtId="3" fontId="41" fillId="5" borderId="191" xfId="0" applyNumberFormat="1" applyFont="1" applyFill="1" applyBorder="1" applyAlignment="1">
      <alignment horizontal="center" vertical="center"/>
    </xf>
    <xf numFmtId="3" fontId="27" fillId="5" borderId="131" xfId="0" applyNumberFormat="1" applyFont="1" applyFill="1" applyBorder="1" applyAlignment="1">
      <alignment horizontal="center" vertical="center"/>
    </xf>
    <xf numFmtId="9" fontId="27" fillId="5" borderId="85" xfId="0" applyNumberFormat="1" applyFont="1" applyFill="1" applyBorder="1" applyAlignment="1">
      <alignment horizontal="center" vertical="center"/>
    </xf>
    <xf numFmtId="9" fontId="27" fillId="5" borderId="13" xfId="0" applyNumberFormat="1" applyFont="1" applyFill="1" applyBorder="1" applyAlignment="1">
      <alignment horizontal="right" vertical="center"/>
    </xf>
    <xf numFmtId="9" fontId="27" fillId="5" borderId="12" xfId="0" applyNumberFormat="1" applyFont="1" applyFill="1" applyBorder="1" applyAlignment="1">
      <alignment horizontal="right" vertical="center"/>
    </xf>
    <xf numFmtId="166" fontId="27" fillId="5" borderId="102" xfId="0" applyNumberFormat="1" applyFont="1" applyFill="1" applyBorder="1" applyAlignment="1">
      <alignment horizontal="center" vertical="center"/>
    </xf>
    <xf numFmtId="166" fontId="27" fillId="5" borderId="104" xfId="0" applyNumberFormat="1" applyFont="1" applyFill="1" applyBorder="1" applyAlignment="1">
      <alignment horizontal="center" vertical="center"/>
    </xf>
    <xf numFmtId="166" fontId="27" fillId="5" borderId="101" xfId="0" applyNumberFormat="1" applyFont="1" applyFill="1" applyBorder="1" applyAlignment="1">
      <alignment horizontal="center" vertical="center"/>
    </xf>
    <xf numFmtId="166" fontId="27" fillId="9" borderId="102" xfId="0" applyNumberFormat="1" applyFont="1" applyFill="1" applyBorder="1" applyAlignment="1">
      <alignment horizontal="center" vertical="center"/>
    </xf>
    <xf numFmtId="166" fontId="27" fillId="5" borderId="103" xfId="0" applyNumberFormat="1" applyFont="1" applyFill="1" applyBorder="1" applyAlignment="1">
      <alignment horizontal="center" vertical="center"/>
    </xf>
    <xf numFmtId="166" fontId="27" fillId="5" borderId="105" xfId="0" applyNumberFormat="1" applyFont="1" applyFill="1" applyBorder="1" applyAlignment="1">
      <alignment horizontal="center" vertical="center"/>
    </xf>
    <xf numFmtId="166" fontId="27" fillId="5" borderId="149" xfId="0" applyNumberFormat="1" applyFont="1" applyFill="1" applyBorder="1" applyAlignment="1">
      <alignment horizontal="center" vertical="center"/>
    </xf>
    <xf numFmtId="0" fontId="27" fillId="14" borderId="106" xfId="0" applyFont="1" applyFill="1" applyBorder="1" applyAlignment="1">
      <alignment horizontal="center" vertical="center"/>
    </xf>
    <xf numFmtId="0" fontId="41" fillId="14" borderId="18" xfId="0" applyFont="1" applyFill="1" applyBorder="1" applyAlignment="1">
      <alignment horizontal="center" vertical="center"/>
    </xf>
    <xf numFmtId="0" fontId="27" fillId="14" borderId="18" xfId="0" applyFont="1" applyFill="1" applyBorder="1" applyAlignment="1">
      <alignment horizontal="center" vertical="center"/>
    </xf>
    <xf numFmtId="0" fontId="32" fillId="14" borderId="13" xfId="0" applyFont="1" applyFill="1" applyBorder="1" applyAlignment="1">
      <alignment horizontal="center" vertical="center"/>
    </xf>
    <xf numFmtId="0" fontId="32" fillId="14" borderId="12" xfId="0" applyFont="1" applyFill="1" applyBorder="1" applyAlignment="1">
      <alignment horizontal="center" vertical="center"/>
    </xf>
    <xf numFmtId="0" fontId="32" fillId="14" borderId="0" xfId="0" applyFont="1" applyFill="1" applyBorder="1" applyAlignment="1">
      <alignment horizontal="center" vertical="center"/>
    </xf>
    <xf numFmtId="9" fontId="27" fillId="0" borderId="89" xfId="2" applyFont="1" applyFill="1" applyBorder="1" applyAlignment="1">
      <alignment horizontal="right" vertical="center"/>
    </xf>
    <xf numFmtId="9" fontId="27" fillId="0" borderId="90" xfId="2" applyFont="1" applyFill="1" applyBorder="1" applyAlignment="1">
      <alignment horizontal="right" vertical="center"/>
    </xf>
    <xf numFmtId="9" fontId="27" fillId="0" borderId="117" xfId="2" applyFont="1" applyFill="1" applyBorder="1" applyAlignment="1">
      <alignment horizontal="right" vertical="center"/>
    </xf>
    <xf numFmtId="0" fontId="27" fillId="0" borderId="120" xfId="0" applyFont="1" applyFill="1" applyBorder="1" applyAlignment="1">
      <alignment horizontal="center" vertical="center"/>
    </xf>
    <xf numFmtId="0" fontId="35" fillId="5" borderId="32" xfId="0" applyFont="1" applyFill="1" applyBorder="1" applyAlignment="1">
      <alignment horizontal="center" vertical="center"/>
    </xf>
    <xf numFmtId="0" fontId="27" fillId="5" borderId="20" xfId="0" applyFont="1" applyFill="1" applyBorder="1" applyAlignment="1">
      <alignment horizontal="left" vertical="center"/>
    </xf>
    <xf numFmtId="9" fontId="27" fillId="0" borderId="87" xfId="0" applyNumberFormat="1" applyFont="1" applyFill="1" applyBorder="1" applyAlignment="1">
      <alignment horizontal="center" vertical="center"/>
    </xf>
    <xf numFmtId="0" fontId="27" fillId="5" borderId="61" xfId="0" applyFont="1" applyFill="1" applyBorder="1" applyAlignment="1">
      <alignment horizontal="center" vertical="center"/>
    </xf>
    <xf numFmtId="0" fontId="27" fillId="5" borderId="62" xfId="0" applyFont="1" applyFill="1" applyBorder="1" applyAlignment="1">
      <alignment horizontal="center" vertical="center"/>
    </xf>
    <xf numFmtId="0" fontId="27" fillId="5" borderId="87" xfId="0" applyFont="1" applyFill="1" applyBorder="1" applyAlignment="1">
      <alignment horizontal="center" vertical="center"/>
    </xf>
    <xf numFmtId="0" fontId="35" fillId="5" borderId="32" xfId="0" applyFont="1" applyFill="1" applyBorder="1" applyAlignment="1">
      <alignment horizontal="left" vertical="center"/>
    </xf>
    <xf numFmtId="0" fontId="27" fillId="0" borderId="20" xfId="0" applyFont="1" applyFill="1" applyBorder="1" applyAlignment="1">
      <alignment horizontal="left" vertical="center"/>
    </xf>
    <xf numFmtId="0" fontId="27" fillId="5" borderId="20" xfId="0" applyFont="1" applyFill="1" applyBorder="1" applyAlignment="1">
      <alignment horizontal="center" vertical="center"/>
    </xf>
    <xf numFmtId="0" fontId="35" fillId="5" borderId="14" xfId="0" applyFont="1" applyFill="1" applyBorder="1" applyAlignment="1">
      <alignment horizontal="center" vertical="center"/>
    </xf>
    <xf numFmtId="166" fontId="27" fillId="0" borderId="104" xfId="0" applyNumberFormat="1" applyFont="1" applyFill="1" applyBorder="1" applyAlignment="1">
      <alignment horizontal="center" vertical="center"/>
    </xf>
    <xf numFmtId="166" fontId="27" fillId="0" borderId="101" xfId="0" applyNumberFormat="1" applyFont="1" applyFill="1" applyBorder="1" applyAlignment="1">
      <alignment horizontal="center" vertical="center"/>
    </xf>
    <xf numFmtId="166" fontId="27" fillId="0" borderId="102" xfId="0" applyNumberFormat="1" applyFont="1" applyFill="1" applyBorder="1" applyAlignment="1">
      <alignment horizontal="center" vertical="center"/>
    </xf>
    <xf numFmtId="0" fontId="27" fillId="0" borderId="122" xfId="0" applyFont="1" applyFill="1" applyBorder="1" applyAlignment="1">
      <alignment horizontal="center" vertical="center"/>
    </xf>
    <xf numFmtId="1" fontId="27" fillId="0" borderId="112" xfId="0" applyNumberFormat="1" applyFont="1" applyFill="1" applyBorder="1" applyAlignment="1">
      <alignment horizontal="center" vertical="center"/>
    </xf>
    <xf numFmtId="0" fontId="27" fillId="0" borderId="128" xfId="0" applyFont="1" applyFill="1" applyBorder="1" applyAlignment="1">
      <alignment horizontal="center" vertical="center"/>
    </xf>
    <xf numFmtId="2" fontId="27" fillId="0" borderId="65" xfId="0" applyNumberFormat="1" applyFont="1" applyFill="1" applyBorder="1" applyAlignment="1">
      <alignment horizontal="center" vertical="center"/>
    </xf>
    <xf numFmtId="2" fontId="27" fillId="0" borderId="66" xfId="0" applyNumberFormat="1" applyFont="1" applyFill="1" applyBorder="1" applyAlignment="1">
      <alignment horizontal="center" vertical="center"/>
    </xf>
    <xf numFmtId="2" fontId="27" fillId="0" borderId="67" xfId="0" applyNumberFormat="1" applyFont="1" applyFill="1" applyBorder="1" applyAlignment="1">
      <alignment horizontal="center" vertical="center"/>
    </xf>
    <xf numFmtId="0" fontId="27" fillId="0" borderId="70" xfId="0" applyFont="1" applyFill="1" applyBorder="1" applyAlignment="1">
      <alignment horizontal="center" vertical="center"/>
    </xf>
    <xf numFmtId="0" fontId="27" fillId="5" borderId="73" xfId="0" applyFont="1" applyFill="1" applyBorder="1" applyAlignment="1">
      <alignment horizontal="left" vertical="center"/>
    </xf>
    <xf numFmtId="0" fontId="27" fillId="0" borderId="80" xfId="0" applyFont="1" applyFill="1" applyBorder="1" applyAlignment="1">
      <alignment horizontal="center" vertical="center"/>
    </xf>
    <xf numFmtId="0" fontId="35" fillId="5" borderId="84" xfId="0" applyFont="1" applyFill="1" applyBorder="1" applyAlignment="1">
      <alignment horizontal="center" vertical="center"/>
    </xf>
    <xf numFmtId="0" fontId="27" fillId="5" borderId="126" xfId="0" applyFont="1" applyFill="1" applyBorder="1" applyAlignment="1">
      <alignment horizontal="left" vertical="center"/>
    </xf>
    <xf numFmtId="164" fontId="27" fillId="5" borderId="81" xfId="0" applyNumberFormat="1" applyFont="1" applyFill="1" applyBorder="1" applyAlignment="1">
      <alignment horizontal="center" vertical="center"/>
    </xf>
    <xf numFmtId="164" fontId="27" fillId="5" borderId="79" xfId="0" applyNumberFormat="1" applyFont="1" applyFill="1" applyBorder="1" applyAlignment="1">
      <alignment horizontal="center" vertical="center"/>
    </xf>
    <xf numFmtId="164" fontId="27" fillId="9" borderId="81" xfId="0" applyNumberFormat="1" applyFont="1" applyFill="1" applyBorder="1" applyAlignment="1">
      <alignment horizontal="center" vertical="center"/>
    </xf>
    <xf numFmtId="164" fontId="27" fillId="5" borderId="93" xfId="0" applyNumberFormat="1" applyFont="1" applyFill="1" applyBorder="1" applyAlignment="1">
      <alignment horizontal="center" vertical="center"/>
    </xf>
    <xf numFmtId="164" fontId="27" fillId="5" borderId="82" xfId="0" applyNumberFormat="1" applyFont="1" applyFill="1" applyBorder="1" applyAlignment="1">
      <alignment horizontal="center" vertical="center"/>
    </xf>
    <xf numFmtId="1" fontId="27" fillId="5" borderId="103" xfId="0" applyNumberFormat="1" applyFont="1" applyFill="1" applyBorder="1" applyAlignment="1">
      <alignment horizontal="center" vertical="center"/>
    </xf>
    <xf numFmtId="1" fontId="27" fillId="5" borderId="105" xfId="0" applyNumberFormat="1" applyFont="1" applyFill="1" applyBorder="1" applyAlignment="1">
      <alignment horizontal="center" vertical="center"/>
    </xf>
    <xf numFmtId="1" fontId="27" fillId="0" borderId="43" xfId="0" applyNumberFormat="1" applyFont="1" applyFill="1" applyBorder="1" applyAlignment="1">
      <alignment horizontal="center" vertical="center"/>
    </xf>
    <xf numFmtId="1" fontId="27" fillId="0" borderId="58" xfId="0" applyNumberFormat="1" applyFont="1" applyFill="1" applyBorder="1" applyAlignment="1">
      <alignment horizontal="center" vertical="center"/>
    </xf>
    <xf numFmtId="1" fontId="27" fillId="9" borderId="43" xfId="0" applyNumberFormat="1" applyFont="1" applyFill="1" applyBorder="1" applyAlignment="1">
      <alignment horizontal="center" vertical="center"/>
    </xf>
    <xf numFmtId="1" fontId="32" fillId="0" borderId="40" xfId="0" applyNumberFormat="1" applyFont="1" applyFill="1" applyBorder="1" applyAlignment="1">
      <alignment horizontal="center" vertical="center"/>
    </xf>
    <xf numFmtId="1" fontId="32" fillId="0" borderId="39" xfId="0" applyNumberFormat="1" applyFont="1" applyFill="1" applyBorder="1" applyAlignment="1">
      <alignment horizontal="center" vertical="center"/>
    </xf>
    <xf numFmtId="1" fontId="32" fillId="0" borderId="58" xfId="0" applyNumberFormat="1" applyFont="1" applyFill="1" applyBorder="1" applyAlignment="1">
      <alignment horizontal="center" vertical="center"/>
    </xf>
    <xf numFmtId="0" fontId="27" fillId="15" borderId="16" xfId="0" applyFont="1" applyFill="1" applyBorder="1" applyAlignment="1">
      <alignment horizontal="center" vertical="center"/>
    </xf>
    <xf numFmtId="1" fontId="27" fillId="0" borderId="7" xfId="0" applyNumberFormat="1" applyFont="1" applyFill="1" applyBorder="1" applyAlignment="1">
      <alignment horizontal="center" vertical="center"/>
    </xf>
    <xf numFmtId="1" fontId="27" fillId="0" borderId="16" xfId="0" applyNumberFormat="1" applyFont="1" applyFill="1" applyBorder="1" applyAlignment="1">
      <alignment horizontal="center" vertical="center"/>
    </xf>
    <xf numFmtId="0" fontId="27" fillId="15" borderId="117" xfId="0" applyFont="1" applyFill="1" applyBorder="1" applyAlignment="1">
      <alignment horizontal="center" vertical="center"/>
    </xf>
    <xf numFmtId="0" fontId="27" fillId="15" borderId="36" xfId="0" applyFont="1" applyFill="1" applyBorder="1" applyAlignment="1">
      <alignment horizontal="center" vertical="center"/>
    </xf>
    <xf numFmtId="0" fontId="27" fillId="15" borderId="104" xfId="0" applyFont="1" applyFill="1" applyBorder="1" applyAlignment="1">
      <alignment horizontal="left" vertical="center"/>
    </xf>
    <xf numFmtId="0" fontId="27" fillId="15" borderId="104" xfId="0" applyFont="1" applyFill="1" applyBorder="1" applyAlignment="1">
      <alignment horizontal="center" vertical="center"/>
    </xf>
    <xf numFmtId="0" fontId="27" fillId="15" borderId="65" xfId="0" applyFont="1" applyFill="1" applyBorder="1" applyAlignment="1">
      <alignment horizontal="left" vertical="center" indent="1"/>
    </xf>
    <xf numFmtId="0" fontId="27" fillId="15" borderId="65" xfId="0" applyFont="1" applyFill="1" applyBorder="1" applyAlignment="1">
      <alignment horizontal="center" vertical="center"/>
    </xf>
    <xf numFmtId="0" fontId="27" fillId="15" borderId="0" xfId="0" applyFont="1" applyFill="1" applyBorder="1" applyAlignment="1">
      <alignment horizontal="left" vertical="center"/>
    </xf>
    <xf numFmtId="0" fontId="27" fillId="15" borderId="0" xfId="0" applyFont="1" applyFill="1" applyBorder="1" applyAlignment="1">
      <alignment horizontal="center" vertical="center"/>
    </xf>
    <xf numFmtId="0" fontId="27" fillId="15" borderId="36" xfId="0" applyFont="1" applyFill="1" applyBorder="1" applyAlignment="1">
      <alignment horizontal="left" vertical="center" indent="1"/>
    </xf>
    <xf numFmtId="0" fontId="27" fillId="15" borderId="47" xfId="0" applyFont="1" applyFill="1" applyBorder="1" applyAlignment="1">
      <alignment horizontal="left" vertical="center"/>
    </xf>
    <xf numFmtId="0" fontId="27" fillId="15" borderId="47" xfId="0" applyFont="1" applyFill="1" applyBorder="1" applyAlignment="1">
      <alignment horizontal="center" vertical="center"/>
    </xf>
    <xf numFmtId="0" fontId="27" fillId="15" borderId="79" xfId="0" applyFont="1" applyFill="1" applyBorder="1" applyAlignment="1">
      <alignment horizontal="left" vertical="center" indent="1"/>
    </xf>
    <xf numFmtId="0" fontId="27" fillId="15" borderId="79" xfId="0" applyFont="1" applyFill="1" applyBorder="1" applyAlignment="1">
      <alignment horizontal="center" vertical="center"/>
    </xf>
    <xf numFmtId="0" fontId="27" fillId="15" borderId="16" xfId="0" applyFont="1" applyFill="1" applyBorder="1" applyAlignment="1">
      <alignment horizontal="left" vertical="center"/>
    </xf>
    <xf numFmtId="0" fontId="27" fillId="15" borderId="1" xfId="0" applyFont="1" applyFill="1" applyBorder="1" applyAlignment="1">
      <alignment horizontal="left" vertical="center" indent="1"/>
    </xf>
    <xf numFmtId="0" fontId="27" fillId="15" borderId="1" xfId="0" applyFont="1" applyFill="1" applyBorder="1" applyAlignment="1">
      <alignment horizontal="center" vertical="center"/>
    </xf>
    <xf numFmtId="0" fontId="27" fillId="15" borderId="75" xfId="0" applyFont="1" applyFill="1" applyBorder="1" applyAlignment="1">
      <alignment horizontal="left" vertical="center"/>
    </xf>
    <xf numFmtId="0" fontId="27" fillId="15" borderId="0" xfId="0" applyFont="1" applyFill="1" applyBorder="1" applyAlignment="1">
      <alignment horizontal="left" vertical="center" indent="1"/>
    </xf>
    <xf numFmtId="0" fontId="27" fillId="15" borderId="16" xfId="0" applyFont="1" applyFill="1" applyBorder="1" applyAlignment="1">
      <alignment horizontal="left" vertical="center" indent="1"/>
    </xf>
    <xf numFmtId="0" fontId="27" fillId="15" borderId="0" xfId="0" applyFont="1" applyFill="1" applyBorder="1" applyAlignment="1">
      <alignment horizontal="left" vertical="center" indent="2"/>
    </xf>
    <xf numFmtId="9" fontId="27" fillId="5" borderId="0" xfId="0" applyNumberFormat="1" applyFont="1" applyFill="1" applyBorder="1" applyAlignment="1">
      <alignment horizontal="center" vertical="center"/>
    </xf>
    <xf numFmtId="0" fontId="27" fillId="15" borderId="104" xfId="0" applyFont="1" applyFill="1" applyBorder="1" applyAlignment="1">
      <alignment horizontal="left" vertical="center" indent="1"/>
    </xf>
    <xf numFmtId="0" fontId="27" fillId="15" borderId="65" xfId="0" applyFont="1" applyFill="1" applyBorder="1" applyAlignment="1">
      <alignment horizontal="left" vertical="center" indent="2"/>
    </xf>
    <xf numFmtId="0" fontId="27" fillId="15" borderId="58" xfId="0" applyFont="1" applyFill="1" applyBorder="1" applyAlignment="1">
      <alignment horizontal="left" vertical="center" indent="1"/>
    </xf>
    <xf numFmtId="3" fontId="27" fillId="5" borderId="58" xfId="0" applyNumberFormat="1" applyFont="1" applyFill="1" applyBorder="1" applyAlignment="1">
      <alignment horizontal="center" vertical="center"/>
    </xf>
    <xf numFmtId="1" fontId="27" fillId="5" borderId="40" xfId="0" applyNumberFormat="1" applyFont="1" applyFill="1" applyBorder="1" applyAlignment="1">
      <alignment horizontal="center" vertical="center"/>
    </xf>
    <xf numFmtId="1" fontId="27" fillId="5" borderId="39" xfId="0" applyNumberFormat="1" applyFont="1" applyFill="1" applyBorder="1" applyAlignment="1">
      <alignment horizontal="center" vertical="center"/>
    </xf>
    <xf numFmtId="1" fontId="27" fillId="5" borderId="58" xfId="0" applyNumberFormat="1" applyFont="1" applyFill="1" applyBorder="1" applyAlignment="1">
      <alignment horizontal="center" vertical="center"/>
    </xf>
    <xf numFmtId="1" fontId="27" fillId="5" borderId="22" xfId="0" applyNumberFormat="1" applyFont="1" applyFill="1" applyBorder="1" applyAlignment="1">
      <alignment horizontal="center" vertical="center"/>
    </xf>
    <xf numFmtId="0" fontId="27" fillId="15" borderId="94" xfId="0" applyFont="1" applyFill="1" applyBorder="1" applyAlignment="1">
      <alignment horizontal="center" vertical="center"/>
    </xf>
    <xf numFmtId="0" fontId="27" fillId="15" borderId="75" xfId="0" applyFont="1" applyFill="1" applyBorder="1" applyAlignment="1">
      <alignment horizontal="center" vertical="center"/>
    </xf>
    <xf numFmtId="0" fontId="27" fillId="14" borderId="104" xfId="0" applyFont="1" applyFill="1" applyBorder="1" applyAlignment="1">
      <alignment horizontal="left" vertical="center"/>
    </xf>
    <xf numFmtId="0" fontId="27" fillId="14" borderId="104" xfId="0" applyFont="1" applyFill="1" applyBorder="1" applyAlignment="1">
      <alignment horizontal="center" vertical="center"/>
    </xf>
    <xf numFmtId="0" fontId="27" fillId="14" borderId="102" xfId="0" applyFont="1" applyFill="1" applyBorder="1" applyAlignment="1">
      <alignment horizontal="center" vertical="center"/>
    </xf>
    <xf numFmtId="0" fontId="32" fillId="14" borderId="103" xfId="0" applyFont="1" applyFill="1" applyBorder="1" applyAlignment="1">
      <alignment horizontal="center" vertical="center"/>
    </xf>
    <xf numFmtId="0" fontId="32" fillId="14" borderId="105" xfId="0" applyFont="1" applyFill="1" applyBorder="1" applyAlignment="1">
      <alignment horizontal="center" vertical="center"/>
    </xf>
    <xf numFmtId="0" fontId="32" fillId="14" borderId="104" xfId="0" applyFont="1" applyFill="1" applyBorder="1" applyAlignment="1">
      <alignment horizontal="center" vertical="center"/>
    </xf>
    <xf numFmtId="0" fontId="70" fillId="14" borderId="110" xfId="0" applyFont="1" applyFill="1" applyBorder="1" applyAlignment="1">
      <alignment horizontal="center" vertical="center"/>
    </xf>
    <xf numFmtId="0" fontId="27" fillId="15" borderId="117" xfId="0" applyFont="1" applyFill="1" applyBorder="1" applyAlignment="1">
      <alignment horizontal="left" vertical="center"/>
    </xf>
    <xf numFmtId="2" fontId="27" fillId="5" borderId="88" xfId="0" applyNumberFormat="1" applyFont="1" applyFill="1" applyBorder="1" applyAlignment="1">
      <alignment horizontal="center" vertical="center"/>
    </xf>
    <xf numFmtId="2" fontId="27" fillId="5" borderId="117" xfId="0" applyNumberFormat="1" applyFont="1" applyFill="1" applyBorder="1" applyAlignment="1">
      <alignment horizontal="center" vertical="center"/>
    </xf>
    <xf numFmtId="2" fontId="27" fillId="5" borderId="196" xfId="0" applyNumberFormat="1" applyFont="1" applyFill="1" applyBorder="1" applyAlignment="1">
      <alignment horizontal="center" vertical="center"/>
    </xf>
    <xf numFmtId="0" fontId="27" fillId="15" borderId="117" xfId="0" applyFont="1" applyFill="1" applyBorder="1" applyAlignment="1">
      <alignment horizontal="left" vertical="center" indent="1"/>
    </xf>
    <xf numFmtId="0" fontId="32" fillId="5" borderId="89" xfId="0" applyFont="1" applyFill="1" applyBorder="1" applyAlignment="1">
      <alignment horizontal="center" vertical="center"/>
    </xf>
    <xf numFmtId="0" fontId="32" fillId="5" borderId="90" xfId="0" applyFont="1" applyFill="1" applyBorder="1" applyAlignment="1">
      <alignment horizontal="center" vertical="center"/>
    </xf>
    <xf numFmtId="0" fontId="32" fillId="5" borderId="117" xfId="0" applyFont="1" applyFill="1" applyBorder="1" applyAlignment="1">
      <alignment horizontal="center" vertical="center"/>
    </xf>
    <xf numFmtId="0" fontId="70" fillId="5" borderId="196" xfId="0" applyFont="1" applyFill="1" applyBorder="1" applyAlignment="1">
      <alignment horizontal="center" vertical="center"/>
    </xf>
    <xf numFmtId="0" fontId="27" fillId="5" borderId="181" xfId="0" applyFont="1" applyFill="1" applyBorder="1" applyAlignment="1">
      <alignment horizontal="center" vertical="center"/>
    </xf>
    <xf numFmtId="0" fontId="32" fillId="5" borderId="52" xfId="0" applyFont="1" applyFill="1" applyBorder="1" applyAlignment="1">
      <alignment horizontal="center" vertical="center"/>
    </xf>
    <xf numFmtId="0" fontId="32" fillId="5" borderId="51" xfId="0" applyFont="1" applyFill="1" applyBorder="1" applyAlignment="1">
      <alignment horizontal="center" vertical="center"/>
    </xf>
    <xf numFmtId="0" fontId="32" fillId="5" borderId="1" xfId="0" applyFont="1" applyFill="1" applyBorder="1" applyAlignment="1">
      <alignment horizontal="center" vertical="center"/>
    </xf>
    <xf numFmtId="0" fontId="70" fillId="5" borderId="135" xfId="0" applyFont="1" applyFill="1" applyBorder="1" applyAlignment="1">
      <alignment horizontal="center" vertical="center"/>
    </xf>
    <xf numFmtId="3" fontId="41" fillId="5" borderId="113" xfId="0" applyNumberFormat="1" applyFont="1" applyFill="1" applyBorder="1" applyAlignment="1">
      <alignment horizontal="center" vertical="center"/>
    </xf>
    <xf numFmtId="0" fontId="27" fillId="0" borderId="112" xfId="0" applyFont="1" applyFill="1" applyBorder="1" applyAlignment="1">
      <alignment horizontal="center" vertical="center"/>
    </xf>
    <xf numFmtId="0" fontId="27" fillId="15" borderId="113" xfId="0" applyFont="1" applyFill="1" applyBorder="1" applyAlignment="1">
      <alignment horizontal="center" vertical="center"/>
    </xf>
    <xf numFmtId="0" fontId="27" fillId="5" borderId="110" xfId="0" applyFont="1" applyFill="1" applyBorder="1" applyAlignment="1">
      <alignment horizontal="left" vertical="center"/>
    </xf>
    <xf numFmtId="0" fontId="27" fillId="15" borderId="67" xfId="0" applyFont="1" applyFill="1" applyBorder="1" applyAlignment="1">
      <alignment horizontal="center" vertical="center"/>
    </xf>
    <xf numFmtId="0" fontId="27" fillId="5" borderId="22" xfId="0" applyFont="1" applyFill="1" applyBorder="1" applyAlignment="1">
      <alignment horizontal="left" vertical="center"/>
    </xf>
    <xf numFmtId="1" fontId="27" fillId="0" borderId="59" xfId="0" applyNumberFormat="1" applyFont="1" applyFill="1" applyBorder="1" applyAlignment="1">
      <alignment horizontal="center" vertical="center"/>
    </xf>
    <xf numFmtId="0" fontId="27" fillId="15" borderId="60" xfId="0" applyFont="1" applyFill="1" applyBorder="1" applyAlignment="1">
      <alignment horizontal="center" vertical="center"/>
    </xf>
    <xf numFmtId="164" fontId="27" fillId="0" borderId="67" xfId="0" applyNumberFormat="1" applyFont="1" applyFill="1" applyBorder="1" applyAlignment="1">
      <alignment horizontal="center" vertical="center"/>
    </xf>
    <xf numFmtId="164" fontId="27" fillId="0" borderId="65" xfId="0" applyNumberFormat="1" applyFont="1" applyFill="1" applyBorder="1" applyAlignment="1">
      <alignment horizontal="center" vertical="center"/>
    </xf>
    <xf numFmtId="164" fontId="27" fillId="0" borderId="66" xfId="0" applyNumberFormat="1" applyFont="1" applyFill="1" applyBorder="1" applyAlignment="1">
      <alignment horizontal="center" vertical="center"/>
    </xf>
    <xf numFmtId="0" fontId="27" fillId="0" borderId="22" xfId="0" applyFont="1" applyFill="1" applyBorder="1" applyAlignment="1">
      <alignment horizontal="left" vertical="center" wrapText="1"/>
    </xf>
    <xf numFmtId="0" fontId="27" fillId="15" borderId="18" xfId="0" applyFont="1" applyFill="1" applyBorder="1" applyAlignment="1">
      <alignment horizontal="center" vertical="center"/>
    </xf>
    <xf numFmtId="0" fontId="27" fillId="0" borderId="20" xfId="0" applyFont="1" applyFill="1" applyBorder="1" applyAlignment="1">
      <alignment horizontal="center" vertical="center"/>
    </xf>
    <xf numFmtId="0" fontId="27" fillId="0" borderId="196" xfId="0" applyFont="1" applyFill="1" applyBorder="1" applyAlignment="1">
      <alignment horizontal="left" vertical="center"/>
    </xf>
    <xf numFmtId="0" fontId="27" fillId="15" borderId="102" xfId="0" applyFont="1" applyFill="1" applyBorder="1" applyAlignment="1">
      <alignment horizontal="center" vertical="center"/>
    </xf>
    <xf numFmtId="2" fontId="27" fillId="0" borderId="59" xfId="0" applyNumberFormat="1" applyFont="1" applyFill="1" applyBorder="1" applyAlignment="1">
      <alignment horizontal="center" vertical="center"/>
    </xf>
    <xf numFmtId="1" fontId="27" fillId="0" borderId="67" xfId="0" applyNumberFormat="1" applyFont="1" applyFill="1" applyBorder="1" applyAlignment="1">
      <alignment horizontal="center" vertical="center"/>
    </xf>
    <xf numFmtId="1" fontId="27" fillId="0" borderId="65" xfId="0" applyNumberFormat="1" applyFont="1" applyFill="1" applyBorder="1" applyAlignment="1">
      <alignment horizontal="center" vertical="center"/>
    </xf>
    <xf numFmtId="1" fontId="27" fillId="0" borderId="66" xfId="0" applyNumberFormat="1" applyFont="1" applyFill="1" applyBorder="1" applyAlignment="1">
      <alignment horizontal="center" vertical="center"/>
    </xf>
    <xf numFmtId="0" fontId="27" fillId="5" borderId="71" xfId="0" applyFont="1" applyFill="1" applyBorder="1" applyAlignment="1">
      <alignment horizontal="left" vertical="center"/>
    </xf>
    <xf numFmtId="0" fontId="27" fillId="0" borderId="14" xfId="0" applyFont="1" applyFill="1" applyBorder="1" applyAlignment="1">
      <alignment horizontal="center" vertical="center"/>
    </xf>
    <xf numFmtId="0" fontId="27" fillId="15" borderId="81" xfId="0" applyFont="1" applyFill="1" applyBorder="1" applyAlignment="1">
      <alignment horizontal="center" vertical="center"/>
    </xf>
    <xf numFmtId="0" fontId="27" fillId="17" borderId="0" xfId="0" applyFont="1" applyFill="1" applyAlignment="1">
      <alignment vertical="center"/>
    </xf>
    <xf numFmtId="3" fontId="40" fillId="0" borderId="72" xfId="0" applyNumberFormat="1" applyFont="1" applyFill="1" applyBorder="1" applyAlignment="1">
      <alignment horizontal="center" vertical="center"/>
    </xf>
    <xf numFmtId="3" fontId="27" fillId="0" borderId="197"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27" fillId="17" borderId="0" xfId="0" applyFont="1" applyFill="1" applyBorder="1" applyAlignment="1">
      <alignment vertical="center"/>
    </xf>
    <xf numFmtId="3" fontId="50" fillId="0" borderId="28" xfId="0" applyNumberFormat="1" applyFont="1" applyFill="1" applyBorder="1" applyAlignment="1">
      <alignment horizontal="center" vertical="center"/>
    </xf>
    <xf numFmtId="3" fontId="50" fillId="0" borderId="12" xfId="0" applyNumberFormat="1" applyFont="1" applyFill="1" applyBorder="1" applyAlignment="1">
      <alignment horizontal="center" vertical="center"/>
    </xf>
    <xf numFmtId="3" fontId="50" fillId="0" borderId="14" xfId="0" applyNumberFormat="1" applyFont="1" applyFill="1" applyBorder="1" applyAlignment="1">
      <alignment horizontal="center" vertical="center"/>
    </xf>
    <xf numFmtId="0" fontId="27" fillId="0" borderId="65" xfId="0" applyFont="1" applyFill="1" applyBorder="1" applyAlignment="1">
      <alignment horizontal="left" vertical="center"/>
    </xf>
    <xf numFmtId="3" fontId="27" fillId="0" borderId="198" xfId="0" applyNumberFormat="1" applyFont="1" applyFill="1" applyBorder="1" applyAlignment="1">
      <alignment horizontal="center" vertical="center"/>
    </xf>
    <xf numFmtId="3" fontId="27" fillId="0" borderId="73" xfId="0" applyNumberFormat="1" applyFont="1" applyFill="1" applyBorder="1" applyAlignment="1">
      <alignment horizontal="center" vertical="center"/>
    </xf>
    <xf numFmtId="0" fontId="27" fillId="0" borderId="145" xfId="0" applyFont="1" applyFill="1" applyBorder="1" applyAlignment="1">
      <alignment horizontal="left" vertical="center"/>
    </xf>
    <xf numFmtId="0" fontId="27" fillId="0" borderId="191" xfId="0" applyFont="1" applyFill="1" applyBorder="1" applyAlignment="1">
      <alignment horizontal="left" vertical="center"/>
    </xf>
    <xf numFmtId="3" fontId="27" fillId="0" borderId="132" xfId="0" applyNumberFormat="1" applyFont="1" applyFill="1" applyBorder="1" applyAlignment="1">
      <alignment horizontal="center" vertical="center"/>
    </xf>
    <xf numFmtId="3" fontId="27" fillId="0" borderId="191" xfId="0" applyNumberFormat="1" applyFont="1" applyFill="1" applyBorder="1" applyAlignment="1">
      <alignment horizontal="center" vertical="center"/>
    </xf>
    <xf numFmtId="3" fontId="27" fillId="0" borderId="192" xfId="0" applyNumberFormat="1" applyFont="1" applyFill="1" applyBorder="1" applyAlignment="1">
      <alignment horizontal="center" vertical="center"/>
    </xf>
    <xf numFmtId="3" fontId="27" fillId="0" borderId="146" xfId="0" applyNumberFormat="1" applyFont="1" applyFill="1" applyBorder="1" applyAlignment="1">
      <alignment horizontal="center" vertical="center"/>
    </xf>
    <xf numFmtId="3" fontId="27" fillId="0" borderId="145" xfId="0" applyNumberFormat="1" applyFont="1" applyFill="1" applyBorder="1" applyAlignment="1">
      <alignment horizontal="center" vertical="center"/>
    </xf>
    <xf numFmtId="3" fontId="27" fillId="0" borderId="199" xfId="0" applyNumberFormat="1" applyFont="1" applyFill="1" applyBorder="1" applyAlignment="1">
      <alignment horizontal="center" vertical="center"/>
    </xf>
    <xf numFmtId="3" fontId="27" fillId="0" borderId="133" xfId="0" applyNumberFormat="1" applyFont="1" applyFill="1" applyBorder="1" applyAlignment="1">
      <alignment horizontal="center" vertical="center"/>
    </xf>
    <xf numFmtId="3" fontId="27" fillId="0" borderId="28" xfId="0" applyNumberFormat="1" applyFont="1" applyFill="1" applyBorder="1" applyAlignment="1">
      <alignment horizontal="center" vertical="center"/>
    </xf>
    <xf numFmtId="3" fontId="27" fillId="0" borderId="14" xfId="0" applyNumberFormat="1" applyFont="1" applyFill="1" applyBorder="1" applyAlignment="1">
      <alignment horizontal="center" vertical="center"/>
    </xf>
    <xf numFmtId="4" fontId="27" fillId="0" borderId="66" xfId="0" applyNumberFormat="1" applyFont="1" applyFill="1" applyBorder="1" applyAlignment="1">
      <alignment horizontal="center" vertical="center"/>
    </xf>
    <xf numFmtId="4" fontId="27" fillId="0" borderId="67" xfId="0" applyNumberFormat="1" applyFont="1" applyFill="1" applyBorder="1" applyAlignment="1">
      <alignment horizontal="center" vertical="center"/>
    </xf>
    <xf numFmtId="2" fontId="27" fillId="0" borderId="18" xfId="0" applyNumberFormat="1" applyFont="1" applyFill="1" applyBorder="1" applyAlignment="1">
      <alignment horizontal="center" vertical="center"/>
    </xf>
    <xf numFmtId="0" fontId="27" fillId="5" borderId="13" xfId="0" applyFont="1" applyFill="1" applyBorder="1" applyAlignment="1">
      <alignment horizontal="center" vertical="center"/>
    </xf>
    <xf numFmtId="0" fontId="27" fillId="0" borderId="28" xfId="0" applyFont="1" applyFill="1" applyBorder="1" applyAlignment="1">
      <alignment horizontal="center" vertical="center"/>
    </xf>
    <xf numFmtId="0" fontId="27" fillId="5" borderId="68" xfId="0" applyFont="1" applyFill="1" applyBorder="1" applyAlignment="1">
      <alignment horizontal="center" vertical="center"/>
    </xf>
    <xf numFmtId="0" fontId="27" fillId="0" borderId="198" xfId="0" applyFont="1" applyFill="1" applyBorder="1" applyAlignment="1">
      <alignment horizontal="center" vertical="center"/>
    </xf>
    <xf numFmtId="3" fontId="27" fillId="0" borderId="131" xfId="0" applyNumberFormat="1" applyFont="1" applyFill="1" applyBorder="1" applyAlignment="1">
      <alignment horizontal="center" vertical="center"/>
    </xf>
    <xf numFmtId="3" fontId="27" fillId="0" borderId="200" xfId="0" applyNumberFormat="1" applyFont="1" applyFill="1" applyBorder="1" applyAlignment="1">
      <alignment horizontal="center" vertical="center"/>
    </xf>
    <xf numFmtId="3" fontId="27" fillId="0" borderId="37" xfId="0" applyNumberFormat="1" applyFont="1" applyFill="1" applyBorder="1" applyAlignment="1">
      <alignment horizontal="center" vertical="center"/>
    </xf>
    <xf numFmtId="0" fontId="41" fillId="0" borderId="75" xfId="0" applyFont="1" applyFill="1" applyBorder="1" applyAlignment="1">
      <alignment horizontal="center" vertical="center"/>
    </xf>
    <xf numFmtId="0" fontId="27" fillId="9" borderId="34" xfId="0" applyFont="1" applyFill="1" applyBorder="1" applyAlignment="1">
      <alignment horizontal="center" vertical="center"/>
    </xf>
    <xf numFmtId="0" fontId="27" fillId="0" borderId="31"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201" xfId="0" applyFont="1" applyFill="1" applyBorder="1" applyAlignment="1">
      <alignment horizontal="center" vertical="center"/>
    </xf>
    <xf numFmtId="0" fontId="27" fillId="0" borderId="202" xfId="0" applyFont="1" applyFill="1" applyBorder="1" applyAlignment="1">
      <alignment horizontal="center" vertical="center"/>
    </xf>
    <xf numFmtId="0" fontId="27" fillId="0" borderId="203" xfId="0" applyFont="1" applyFill="1" applyBorder="1" applyAlignment="1">
      <alignment horizontal="center" vertical="center"/>
    </xf>
    <xf numFmtId="0" fontId="27" fillId="0" borderId="73" xfId="0" applyFont="1" applyFill="1" applyBorder="1" applyAlignment="1">
      <alignment horizontal="center" vertical="center"/>
    </xf>
    <xf numFmtId="0" fontId="41" fillId="0" borderId="0" xfId="0" applyFont="1" applyFill="1" applyBorder="1" applyAlignment="1">
      <alignment horizontal="center" vertical="center"/>
    </xf>
    <xf numFmtId="3" fontId="27" fillId="0" borderId="19" xfId="0" applyNumberFormat="1" applyFont="1" applyFill="1" applyBorder="1" applyAlignment="1">
      <alignment horizontal="center" vertical="center"/>
    </xf>
    <xf numFmtId="0" fontId="27" fillId="0" borderId="43" xfId="0" applyFont="1" applyFill="1" applyBorder="1" applyAlignment="1">
      <alignment horizontal="center" vertical="center"/>
    </xf>
    <xf numFmtId="0" fontId="27" fillId="0" borderId="36" xfId="0" applyFont="1" applyFill="1" applyBorder="1" applyAlignment="1">
      <alignment horizontal="left" vertical="center"/>
    </xf>
    <xf numFmtId="0" fontId="41" fillId="0" borderId="36" xfId="0" applyFont="1" applyFill="1" applyBorder="1" applyAlignment="1">
      <alignment horizontal="center" vertical="center"/>
    </xf>
    <xf numFmtId="3" fontId="27" fillId="0" borderId="21" xfId="0" applyNumberFormat="1" applyFont="1" applyFill="1" applyBorder="1" applyAlignment="1">
      <alignment horizontal="center" vertical="center"/>
    </xf>
    <xf numFmtId="0" fontId="27" fillId="0" borderId="79" xfId="0" applyFont="1" applyFill="1" applyBorder="1" applyAlignment="1">
      <alignment horizontal="left" vertical="center"/>
    </xf>
    <xf numFmtId="0" fontId="41" fillId="0" borderId="79" xfId="0" applyFont="1" applyFill="1" applyBorder="1" applyAlignment="1">
      <alignment horizontal="center" vertical="center"/>
    </xf>
    <xf numFmtId="3" fontId="27" fillId="0" borderId="93" xfId="0" applyNumberFormat="1" applyFont="1" applyFill="1" applyBorder="1" applyAlignment="1">
      <alignment horizontal="center" vertical="center"/>
    </xf>
    <xf numFmtId="3" fontId="27" fillId="0" borderId="82" xfId="0" applyNumberFormat="1" applyFont="1" applyFill="1" applyBorder="1" applyAlignment="1">
      <alignment horizontal="center" vertical="center"/>
    </xf>
    <xf numFmtId="3" fontId="27" fillId="0" borderId="79" xfId="0" applyNumberFormat="1" applyFont="1" applyFill="1" applyBorder="1" applyAlignment="1">
      <alignment horizontal="center" vertical="center"/>
    </xf>
    <xf numFmtId="3" fontId="27" fillId="0" borderId="111" xfId="0" applyNumberFormat="1" applyFont="1" applyFill="1" applyBorder="1" applyAlignment="1">
      <alignment horizontal="center" vertical="center"/>
    </xf>
    <xf numFmtId="0" fontId="27" fillId="0" borderId="204"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58" xfId="0" applyFont="1" applyFill="1" applyBorder="1" applyAlignment="1">
      <alignment horizontal="left" vertical="center"/>
    </xf>
    <xf numFmtId="0" fontId="41" fillId="0" borderId="58" xfId="0" applyFont="1" applyFill="1" applyBorder="1" applyAlignment="1">
      <alignment horizontal="center" vertical="center"/>
    </xf>
    <xf numFmtId="0" fontId="27" fillId="0" borderId="161" xfId="0" applyFont="1" applyFill="1" applyBorder="1" applyAlignment="1">
      <alignment horizontal="center" vertical="center"/>
    </xf>
    <xf numFmtId="0" fontId="27" fillId="0" borderId="39"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107" xfId="0" applyFont="1" applyFill="1" applyBorder="1" applyAlignment="1">
      <alignment horizontal="center" vertical="center"/>
    </xf>
    <xf numFmtId="0" fontId="27" fillId="0" borderId="119" xfId="0" applyFont="1" applyFill="1" applyBorder="1" applyAlignment="1">
      <alignment horizontal="center" vertical="center"/>
    </xf>
    <xf numFmtId="0" fontId="27" fillId="17" borderId="1" xfId="0" applyFont="1" applyFill="1" applyBorder="1" applyAlignment="1">
      <alignment vertical="center"/>
    </xf>
    <xf numFmtId="0" fontId="0" fillId="5" borderId="44" xfId="0" applyFill="1" applyBorder="1" applyAlignment="1">
      <alignment horizontal="center" vertical="center" wrapText="1"/>
    </xf>
    <xf numFmtId="0" fontId="0" fillId="5" borderId="1" xfId="0" applyFill="1" applyBorder="1" applyAlignment="1">
      <alignment vertical="center" wrapText="1"/>
    </xf>
    <xf numFmtId="0" fontId="35" fillId="5" borderId="1" xfId="0" applyFont="1" applyFill="1" applyBorder="1" applyAlignment="1">
      <alignment horizontal="center" vertical="center" wrapText="1"/>
    </xf>
    <xf numFmtId="0" fontId="2" fillId="5" borderId="1" xfId="0" applyFont="1" applyFill="1" applyBorder="1" applyAlignment="1">
      <alignment vertical="center" wrapText="1"/>
    </xf>
    <xf numFmtId="0" fontId="0" fillId="5" borderId="45" xfId="0" applyFill="1" applyBorder="1" applyAlignment="1">
      <alignment vertical="center" wrapText="1"/>
    </xf>
    <xf numFmtId="0" fontId="0" fillId="5" borderId="0" xfId="0" applyFill="1" applyBorder="1" applyAlignment="1">
      <alignment vertical="center" wrapText="1"/>
    </xf>
    <xf numFmtId="0" fontId="27" fillId="0" borderId="98" xfId="0" applyFont="1" applyFill="1" applyBorder="1" applyAlignment="1">
      <alignment horizontal="center" vertical="center"/>
    </xf>
    <xf numFmtId="0" fontId="27" fillId="0" borderId="7" xfId="0" applyFont="1" applyFill="1" applyBorder="1" applyAlignment="1">
      <alignment horizontal="center" vertical="center"/>
    </xf>
    <xf numFmtId="0" fontId="41" fillId="0" borderId="16" xfId="0" applyFont="1" applyFill="1" applyBorder="1" applyAlignment="1">
      <alignment horizontal="center" vertical="center"/>
    </xf>
    <xf numFmtId="0" fontId="27" fillId="0" borderId="72"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143" xfId="0" applyFont="1" applyFill="1" applyBorder="1" applyAlignment="1">
      <alignment horizontal="center" vertical="center"/>
    </xf>
    <xf numFmtId="0" fontId="27" fillId="0" borderId="191" xfId="0" applyFont="1" applyFill="1" applyBorder="1" applyAlignment="1">
      <alignment horizontal="center" vertical="center"/>
    </xf>
    <xf numFmtId="0" fontId="27" fillId="0" borderId="145" xfId="0" applyFont="1" applyFill="1" applyBorder="1" applyAlignment="1">
      <alignment horizontal="center" vertical="center"/>
    </xf>
    <xf numFmtId="0" fontId="41" fillId="0" borderId="145" xfId="0" applyFont="1" applyFill="1" applyBorder="1" applyAlignment="1">
      <alignment horizontal="center" vertical="center"/>
    </xf>
    <xf numFmtId="0" fontId="27" fillId="0" borderId="132"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133"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205" xfId="0" applyFont="1" applyFill="1" applyBorder="1" applyAlignment="1">
      <alignment horizontal="left" vertical="center"/>
    </xf>
    <xf numFmtId="0" fontId="27" fillId="0" borderId="206" xfId="0" applyFont="1" applyFill="1" applyBorder="1" applyAlignment="1">
      <alignment horizontal="center" vertical="center"/>
    </xf>
    <xf numFmtId="0" fontId="27" fillId="0" borderId="207" xfId="0" applyFont="1" applyFill="1" applyBorder="1" applyAlignment="1">
      <alignment horizontal="center" vertical="center"/>
    </xf>
    <xf numFmtId="0" fontId="27" fillId="0" borderId="205" xfId="0" applyFont="1" applyFill="1" applyBorder="1" applyAlignment="1">
      <alignment horizontal="center" vertical="center"/>
    </xf>
    <xf numFmtId="0" fontId="41" fillId="0" borderId="205" xfId="0" applyFont="1" applyFill="1" applyBorder="1" applyAlignment="1">
      <alignment horizontal="center" vertical="center"/>
    </xf>
    <xf numFmtId="0" fontId="27" fillId="0" borderId="208" xfId="0" applyFont="1" applyFill="1" applyBorder="1" applyAlignment="1">
      <alignment horizontal="center" vertical="center"/>
    </xf>
    <xf numFmtId="0" fontId="27" fillId="15" borderId="106" xfId="0" applyFont="1" applyFill="1" applyBorder="1" applyAlignment="1">
      <alignment horizontal="center" vertical="center"/>
    </xf>
    <xf numFmtId="0" fontId="27" fillId="15" borderId="160" xfId="0" applyFont="1" applyFill="1" applyBorder="1" applyAlignment="1">
      <alignment horizontal="center" vertical="center"/>
    </xf>
    <xf numFmtId="0" fontId="27" fillId="15" borderId="115" xfId="0" applyFont="1" applyFill="1" applyBorder="1" applyAlignment="1">
      <alignment horizontal="center" vertical="center"/>
    </xf>
    <xf numFmtId="0" fontId="27" fillId="15" borderId="92" xfId="0" applyFont="1" applyFill="1" applyBorder="1" applyAlignment="1">
      <alignment horizontal="center" vertical="center"/>
    </xf>
    <xf numFmtId="0" fontId="27" fillId="0" borderId="118" xfId="0" applyFont="1" applyFill="1" applyBorder="1" applyAlignment="1">
      <alignment horizontal="center" vertical="center"/>
    </xf>
    <xf numFmtId="0" fontId="41" fillId="14" borderId="0" xfId="0" applyFont="1" applyFill="1" applyBorder="1" applyAlignment="1">
      <alignment horizontal="center" vertical="center"/>
    </xf>
    <xf numFmtId="0" fontId="27" fillId="14" borderId="12" xfId="0" applyFont="1" applyFill="1" applyBorder="1" applyAlignment="1">
      <alignment horizontal="center" vertical="center"/>
    </xf>
    <xf numFmtId="0" fontId="27" fillId="2" borderId="0" xfId="0" applyFont="1" applyFill="1" applyAlignment="1">
      <alignment horizontal="center" vertical="center"/>
    </xf>
    <xf numFmtId="0" fontId="27" fillId="2" borderId="85" xfId="0" applyFont="1" applyFill="1" applyBorder="1" applyAlignment="1">
      <alignment horizontal="center" vertical="center"/>
    </xf>
    <xf numFmtId="0" fontId="27" fillId="2" borderId="115" xfId="0" applyFont="1" applyFill="1" applyBorder="1" applyAlignment="1">
      <alignment horizontal="center" vertical="center"/>
    </xf>
    <xf numFmtId="0" fontId="27" fillId="2" borderId="18" xfId="0" applyFont="1" applyFill="1" applyBorder="1" applyAlignment="1">
      <alignment horizontal="center" vertical="center" wrapText="1"/>
    </xf>
    <xf numFmtId="0" fontId="27" fillId="2" borderId="13"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0" xfId="0" applyFont="1" applyFill="1" applyBorder="1" applyAlignment="1">
      <alignment horizontal="center" vertical="center"/>
    </xf>
    <xf numFmtId="0" fontId="32" fillId="2" borderId="0" xfId="0" applyFont="1" applyFill="1" applyBorder="1" applyAlignment="1">
      <alignment horizontal="center" vertical="center"/>
    </xf>
    <xf numFmtId="0" fontId="36" fillId="15" borderId="0" xfId="0" applyFont="1" applyFill="1" applyAlignment="1">
      <alignment horizontal="center" vertical="center"/>
    </xf>
    <xf numFmtId="0" fontId="27" fillId="15" borderId="0" xfId="0" applyFont="1" applyFill="1" applyAlignment="1">
      <alignment horizontal="center" vertical="center"/>
    </xf>
    <xf numFmtId="0" fontId="27" fillId="15" borderId="85" xfId="0" applyFont="1" applyFill="1" applyBorder="1" applyAlignment="1">
      <alignment horizontal="center" vertical="center"/>
    </xf>
    <xf numFmtId="0" fontId="41" fillId="15" borderId="85" xfId="0" applyFont="1" applyFill="1" applyBorder="1" applyAlignment="1">
      <alignment horizontal="center" vertical="center"/>
    </xf>
    <xf numFmtId="0" fontId="41" fillId="9" borderId="85" xfId="0" applyFont="1" applyFill="1" applyBorder="1" applyAlignment="1">
      <alignment horizontal="center" vertical="center"/>
    </xf>
    <xf numFmtId="0" fontId="27" fillId="15" borderId="52" xfId="0" applyFont="1" applyFill="1" applyBorder="1" applyAlignment="1">
      <alignment horizontal="center" vertical="center"/>
    </xf>
    <xf numFmtId="0" fontId="27" fillId="15" borderId="51" xfId="0" applyFont="1" applyFill="1" applyBorder="1" applyAlignment="1">
      <alignment horizontal="center" vertical="center"/>
    </xf>
    <xf numFmtId="0" fontId="27" fillId="0" borderId="57" xfId="0" applyFont="1" applyFill="1" applyBorder="1" applyAlignment="1">
      <alignment horizontal="center" vertical="center"/>
    </xf>
    <xf numFmtId="0" fontId="27" fillId="0" borderId="92" xfId="0" applyFont="1" applyFill="1" applyBorder="1" applyAlignment="1">
      <alignment horizontal="center" vertical="center"/>
    </xf>
    <xf numFmtId="3" fontId="27" fillId="0" borderId="118" xfId="0" applyNumberFormat="1" applyFont="1" applyFill="1" applyBorder="1" applyAlignment="1">
      <alignment horizontal="center" vertical="center"/>
    </xf>
    <xf numFmtId="3" fontId="27" fillId="0" borderId="73" xfId="0" applyNumberFormat="1" applyFont="1" applyFill="1" applyBorder="1" applyAlignment="1">
      <alignment horizontal="left" vertical="center"/>
    </xf>
    <xf numFmtId="3" fontId="27" fillId="0" borderId="133" xfId="0" applyNumberFormat="1" applyFont="1" applyFill="1" applyBorder="1" applyAlignment="1">
      <alignment horizontal="left" vertical="center"/>
    </xf>
    <xf numFmtId="0" fontId="41" fillId="0" borderId="65" xfId="0" applyFont="1" applyFill="1" applyBorder="1" applyAlignment="1">
      <alignment horizontal="left" vertical="center"/>
    </xf>
    <xf numFmtId="0" fontId="36" fillId="10" borderId="209" xfId="0" applyFont="1" applyFill="1" applyBorder="1" applyAlignment="1">
      <alignment horizontal="left" vertical="center"/>
    </xf>
    <xf numFmtId="0" fontId="27" fillId="10" borderId="210" xfId="0" applyFont="1" applyFill="1" applyBorder="1" applyAlignment="1">
      <alignment horizontal="center" vertical="center"/>
    </xf>
    <xf numFmtId="0" fontId="27" fillId="10" borderId="211" xfId="0" applyFont="1" applyFill="1" applyBorder="1" applyAlignment="1">
      <alignment horizontal="center" vertical="center"/>
    </xf>
    <xf numFmtId="0" fontId="27" fillId="10" borderId="209" xfId="0" applyFont="1" applyFill="1" applyBorder="1" applyAlignment="1">
      <alignment horizontal="center" vertical="center"/>
    </xf>
    <xf numFmtId="0" fontId="27" fillId="10" borderId="212" xfId="0" applyFont="1" applyFill="1" applyBorder="1" applyAlignment="1">
      <alignment horizontal="center" vertical="center"/>
    </xf>
    <xf numFmtId="0" fontId="27" fillId="9" borderId="211" xfId="0" applyFont="1" applyFill="1" applyBorder="1" applyAlignment="1">
      <alignment horizontal="center" vertical="center"/>
    </xf>
    <xf numFmtId="0" fontId="27" fillId="10" borderId="213" xfId="0" applyFont="1" applyFill="1" applyBorder="1" applyAlignment="1">
      <alignment horizontal="center" vertical="center"/>
    </xf>
    <xf numFmtId="0" fontId="27" fillId="10" borderId="214" xfId="0" applyFont="1" applyFill="1" applyBorder="1" applyAlignment="1">
      <alignment horizontal="center" vertical="center"/>
    </xf>
    <xf numFmtId="0" fontId="27" fillId="10" borderId="215" xfId="0" applyFont="1" applyFill="1" applyBorder="1" applyAlignment="1">
      <alignment horizontal="center" vertical="center"/>
    </xf>
    <xf numFmtId="0" fontId="27" fillId="10" borderId="215" xfId="0" applyFont="1" applyFill="1" applyBorder="1" applyAlignment="1">
      <alignment horizontal="left" vertical="center"/>
    </xf>
    <xf numFmtId="0" fontId="27" fillId="15" borderId="107" xfId="0" applyFont="1" applyFill="1" applyBorder="1" applyAlignment="1">
      <alignment horizontal="center" vertical="center"/>
    </xf>
    <xf numFmtId="0" fontId="27" fillId="15" borderId="34" xfId="0" applyFont="1" applyFill="1" applyBorder="1" applyAlignment="1">
      <alignment horizontal="center" vertical="center"/>
    </xf>
    <xf numFmtId="0" fontId="27" fillId="15" borderId="76" xfId="0" applyFont="1" applyFill="1" applyBorder="1" applyAlignment="1">
      <alignment horizontal="center" vertical="center"/>
    </xf>
    <xf numFmtId="0" fontId="27" fillId="15" borderId="31" xfId="0" applyFont="1" applyFill="1" applyBorder="1" applyAlignment="1">
      <alignment horizontal="center" vertical="center"/>
    </xf>
    <xf numFmtId="0" fontId="27" fillId="15" borderId="30" xfId="0" applyFont="1" applyFill="1" applyBorder="1" applyAlignment="1">
      <alignment horizontal="center" vertical="center"/>
    </xf>
    <xf numFmtId="0" fontId="27" fillId="15" borderId="32" xfId="0" applyFont="1" applyFill="1" applyBorder="1" applyAlignment="1">
      <alignment horizontal="center" vertical="center"/>
    </xf>
    <xf numFmtId="0" fontId="27" fillId="15" borderId="32" xfId="0" applyFont="1" applyFill="1" applyBorder="1" applyAlignment="1">
      <alignment horizontal="left" vertical="center"/>
    </xf>
    <xf numFmtId="0" fontId="27" fillId="15" borderId="65" xfId="0" applyFont="1" applyFill="1" applyBorder="1" applyAlignment="1">
      <alignment horizontal="left" vertical="center"/>
    </xf>
    <xf numFmtId="0" fontId="27" fillId="15" borderId="66" xfId="0" applyFont="1" applyFill="1" applyBorder="1" applyAlignment="1">
      <alignment horizontal="center" vertical="center"/>
    </xf>
    <xf numFmtId="0" fontId="27" fillId="15" borderId="68" xfId="0" applyFont="1" applyFill="1" applyBorder="1" applyAlignment="1">
      <alignment horizontal="center" vertical="center"/>
    </xf>
    <xf numFmtId="0" fontId="27" fillId="15" borderId="69" xfId="0" applyFont="1" applyFill="1" applyBorder="1" applyAlignment="1">
      <alignment horizontal="center" vertical="center"/>
    </xf>
    <xf numFmtId="0" fontId="27" fillId="15" borderId="73" xfId="0" applyFont="1" applyFill="1" applyBorder="1" applyAlignment="1">
      <alignment horizontal="center" vertical="center"/>
    </xf>
    <xf numFmtId="0" fontId="27" fillId="15" borderId="145" xfId="0" applyFont="1" applyFill="1" applyBorder="1" applyAlignment="1">
      <alignment horizontal="left" vertical="center"/>
    </xf>
    <xf numFmtId="0" fontId="27" fillId="15" borderId="145" xfId="0" applyFont="1" applyFill="1" applyBorder="1" applyAlignment="1">
      <alignment horizontal="center" vertical="center"/>
    </xf>
    <xf numFmtId="3" fontId="27" fillId="15" borderId="191" xfId="0" applyNumberFormat="1" applyFont="1" applyFill="1" applyBorder="1" applyAlignment="1">
      <alignment horizontal="center" vertical="center"/>
    </xf>
    <xf numFmtId="0" fontId="27" fillId="15" borderId="133" xfId="0" applyFont="1" applyFill="1" applyBorder="1" applyAlignment="1">
      <alignment horizontal="left" vertical="center"/>
    </xf>
    <xf numFmtId="0" fontId="27" fillId="0" borderId="106" xfId="0" applyFont="1" applyFill="1" applyBorder="1" applyAlignment="1">
      <alignment horizontal="center" vertical="center"/>
    </xf>
    <xf numFmtId="3" fontId="27" fillId="5" borderId="48" xfId="0" applyNumberFormat="1" applyFont="1" applyFill="1" applyBorder="1" applyAlignment="1">
      <alignment horizontal="center" vertical="center"/>
    </xf>
    <xf numFmtId="3" fontId="27" fillId="5" borderId="48" xfId="0" applyNumberFormat="1" applyFont="1" applyFill="1" applyBorder="1" applyAlignment="1">
      <alignment horizontal="left" vertical="center"/>
    </xf>
    <xf numFmtId="3" fontId="27" fillId="5" borderId="73" xfId="0" applyNumberFormat="1" applyFont="1" applyFill="1" applyBorder="1" applyAlignment="1">
      <alignment horizontal="center" vertical="center"/>
    </xf>
    <xf numFmtId="3" fontId="27" fillId="5" borderId="73" xfId="0" applyNumberFormat="1" applyFont="1" applyFill="1" applyBorder="1" applyAlignment="1">
      <alignment horizontal="left" vertical="center"/>
    </xf>
    <xf numFmtId="3" fontId="27" fillId="5" borderId="14" xfId="0" applyNumberFormat="1" applyFont="1" applyFill="1" applyBorder="1" applyAlignment="1">
      <alignment horizontal="center" vertical="center"/>
    </xf>
    <xf numFmtId="3" fontId="27" fillId="5" borderId="14" xfId="0" applyNumberFormat="1" applyFont="1" applyFill="1" applyBorder="1" applyAlignment="1">
      <alignment horizontal="left" vertical="center"/>
    </xf>
    <xf numFmtId="3" fontId="27" fillId="5" borderId="118" xfId="0" applyNumberFormat="1" applyFont="1" applyFill="1" applyBorder="1" applyAlignment="1">
      <alignment horizontal="left" vertical="center"/>
    </xf>
    <xf numFmtId="0" fontId="27" fillId="5" borderId="34" xfId="0" applyFont="1" applyFill="1" applyBorder="1" applyAlignment="1">
      <alignment horizontal="center" vertical="center"/>
    </xf>
    <xf numFmtId="0" fontId="0" fillId="5" borderId="8" xfId="0" applyFill="1" applyBorder="1" applyAlignment="1">
      <alignment vertical="center" wrapText="1"/>
    </xf>
    <xf numFmtId="0" fontId="0" fillId="5" borderId="216" xfId="0" applyFill="1" applyBorder="1" applyAlignment="1">
      <alignment vertical="center" wrapText="1"/>
    </xf>
    <xf numFmtId="0" fontId="35" fillId="5" borderId="9" xfId="0" applyFont="1" applyFill="1" applyBorder="1" applyAlignment="1">
      <alignment horizontal="center" vertical="center" wrapText="1"/>
    </xf>
    <xf numFmtId="0" fontId="0" fillId="5" borderId="9" xfId="0" applyFill="1" applyBorder="1" applyAlignment="1">
      <alignment vertical="center" wrapText="1"/>
    </xf>
    <xf numFmtId="0" fontId="32" fillId="5" borderId="216" xfId="0" applyFont="1" applyFill="1" applyBorder="1" applyAlignment="1">
      <alignment vertical="center" wrapText="1"/>
    </xf>
    <xf numFmtId="0" fontId="32" fillId="9" borderId="217" xfId="0" applyFont="1" applyFill="1" applyBorder="1" applyAlignment="1">
      <alignment vertical="center" wrapText="1"/>
    </xf>
    <xf numFmtId="0" fontId="27" fillId="9" borderId="191" xfId="0" applyFont="1" applyFill="1" applyBorder="1" applyAlignment="1">
      <alignment horizontal="center" vertical="center"/>
    </xf>
    <xf numFmtId="0" fontId="27" fillId="0" borderId="192" xfId="0" applyFont="1" applyFill="1" applyBorder="1" applyAlignment="1">
      <alignment horizontal="center" vertical="center"/>
    </xf>
    <xf numFmtId="0" fontId="36" fillId="10" borderId="212" xfId="0" applyFont="1" applyFill="1" applyBorder="1" applyAlignment="1">
      <alignment horizontal="left" vertical="center"/>
    </xf>
    <xf numFmtId="0" fontId="27" fillId="15" borderId="14" xfId="0" applyFont="1" applyFill="1" applyBorder="1" applyAlignment="1">
      <alignment horizontal="center" vertical="center"/>
    </xf>
    <xf numFmtId="0" fontId="27" fillId="15" borderId="43" xfId="0" applyFont="1" applyFill="1" applyBorder="1" applyAlignment="1">
      <alignment horizontal="center" vertical="center"/>
    </xf>
    <xf numFmtId="0" fontId="27" fillId="15" borderId="88" xfId="0" applyFont="1" applyFill="1" applyBorder="1" applyAlignment="1">
      <alignment horizontal="center" vertical="center"/>
    </xf>
    <xf numFmtId="0" fontId="27" fillId="15" borderId="151" xfId="0" applyFont="1" applyFill="1" applyBorder="1" applyAlignment="1">
      <alignment horizontal="center" vertical="center"/>
    </xf>
    <xf numFmtId="0" fontId="27" fillId="15" borderId="89" xfId="0" applyFont="1" applyFill="1" applyBorder="1" applyAlignment="1">
      <alignment horizontal="center" vertical="center"/>
    </xf>
    <xf numFmtId="0" fontId="27" fillId="15" borderId="90" xfId="0" applyFont="1" applyFill="1" applyBorder="1" applyAlignment="1">
      <alignment horizontal="center" vertical="center"/>
    </xf>
    <xf numFmtId="0" fontId="27" fillId="15" borderId="118" xfId="0" applyFont="1" applyFill="1" applyBorder="1" applyAlignment="1">
      <alignment horizontal="center" vertical="center"/>
    </xf>
    <xf numFmtId="0" fontId="36" fillId="5" borderId="47" xfId="0" applyFont="1" applyFill="1" applyBorder="1" applyAlignment="1">
      <alignment horizontal="left" vertical="center"/>
    </xf>
    <xf numFmtId="0" fontId="36" fillId="5" borderId="113" xfId="0" applyFont="1" applyFill="1" applyBorder="1" applyAlignment="1">
      <alignment horizontal="center" vertical="center"/>
    </xf>
    <xf numFmtId="0" fontId="36" fillId="9" borderId="113" xfId="0" applyFont="1" applyFill="1" applyBorder="1" applyAlignment="1">
      <alignment horizontal="center" vertical="center"/>
    </xf>
    <xf numFmtId="0" fontId="36" fillId="5" borderId="55" xfId="0" applyFont="1" applyFill="1" applyBorder="1" applyAlignment="1">
      <alignment horizontal="center" vertical="center"/>
    </xf>
    <xf numFmtId="0" fontId="36" fillId="5" borderId="48" xfId="0" applyFont="1" applyFill="1" applyBorder="1" applyAlignment="1">
      <alignment horizontal="center" vertical="center"/>
    </xf>
    <xf numFmtId="0" fontId="27" fillId="5" borderId="76" xfId="0" applyFont="1" applyFill="1" applyBorder="1" applyAlignment="1">
      <alignment horizontal="center" vertical="center"/>
    </xf>
    <xf numFmtId="0" fontId="27" fillId="5" borderId="65" xfId="0" applyFont="1" applyFill="1" applyBorder="1" applyAlignment="1">
      <alignment horizontal="right" vertical="center"/>
    </xf>
    <xf numFmtId="3" fontId="28" fillId="5" borderId="73" xfId="0" applyNumberFormat="1" applyFont="1" applyFill="1" applyBorder="1" applyAlignment="1">
      <alignment horizontal="center" vertical="center"/>
    </xf>
    <xf numFmtId="0" fontId="41" fillId="0" borderId="85" xfId="0" applyFont="1" applyFill="1" applyBorder="1" applyAlignment="1">
      <alignment horizontal="center" vertical="center"/>
    </xf>
    <xf numFmtId="0" fontId="41" fillId="0" borderId="66" xfId="0" applyFont="1" applyFill="1" applyBorder="1" applyAlignment="1">
      <alignment horizontal="center" vertical="center"/>
    </xf>
    <xf numFmtId="0" fontId="41" fillId="0" borderId="80" xfId="0" applyFont="1" applyFill="1" applyBorder="1" applyAlignment="1">
      <alignment horizontal="center" vertical="center"/>
    </xf>
    <xf numFmtId="0" fontId="0" fillId="0" borderId="0" xfId="0" applyBorder="1" applyAlignment="1">
      <alignment horizontal="center" vertical="center"/>
    </xf>
    <xf numFmtId="0" fontId="41" fillId="0" borderId="18" xfId="0" applyFont="1" applyBorder="1" applyAlignment="1">
      <alignment vertical="center"/>
    </xf>
    <xf numFmtId="0" fontId="41" fillId="0" borderId="85" xfId="0" applyFont="1" applyBorder="1" applyAlignment="1">
      <alignment horizontal="center" vertical="center"/>
    </xf>
    <xf numFmtId="0" fontId="41" fillId="0" borderId="18" xfId="0" applyFont="1" applyBorder="1" applyAlignment="1">
      <alignment horizontal="center" vertical="center"/>
    </xf>
    <xf numFmtId="0" fontId="41" fillId="0" borderId="12" xfId="0" applyFont="1" applyFill="1" applyBorder="1" applyAlignment="1">
      <alignment horizontal="center" vertical="center"/>
    </xf>
    <xf numFmtId="0" fontId="41" fillId="0" borderId="60" xfId="0" applyFont="1" applyBorder="1" applyAlignment="1">
      <alignment horizontal="left" vertical="center"/>
    </xf>
    <xf numFmtId="0" fontId="41" fillId="0" borderId="60" xfId="0" applyFont="1" applyBorder="1" applyAlignment="1">
      <alignment horizontal="center" vertical="center"/>
    </xf>
    <xf numFmtId="0" fontId="41" fillId="0" borderId="59" xfId="0" applyFont="1" applyFill="1" applyBorder="1" applyAlignment="1">
      <alignment horizontal="center" vertical="center"/>
    </xf>
    <xf numFmtId="0" fontId="41" fillId="0" borderId="81" xfId="0" applyFont="1" applyBorder="1" applyAlignment="1">
      <alignment horizontal="left"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1" fillId="0" borderId="82" xfId="0" applyFont="1" applyFill="1" applyBorder="1" applyAlignment="1">
      <alignment horizontal="center" vertical="center"/>
    </xf>
    <xf numFmtId="0" fontId="35" fillId="0" borderId="0" xfId="0" applyFont="1" applyBorder="1" applyAlignment="1">
      <alignment horizontal="center" vertical="center"/>
    </xf>
    <xf numFmtId="0" fontId="41" fillId="0" borderId="11" xfId="0" applyFont="1" applyBorder="1" applyAlignment="1">
      <alignment vertical="center"/>
    </xf>
    <xf numFmtId="0" fontId="41" fillId="0" borderId="87" xfId="0" applyFont="1" applyFill="1" applyBorder="1" applyAlignment="1">
      <alignment horizontal="center" vertical="center"/>
    </xf>
    <xf numFmtId="0" fontId="41" fillId="7" borderId="60" xfId="0" applyFont="1" applyFill="1" applyBorder="1" applyAlignment="1">
      <alignment horizontal="center" vertical="center"/>
    </xf>
    <xf numFmtId="0" fontId="41" fillId="0" borderId="0" xfId="0" applyFont="1" applyBorder="1" applyAlignment="1">
      <alignment horizontal="center" vertical="center"/>
    </xf>
    <xf numFmtId="0" fontId="41" fillId="5" borderId="11" xfId="0" applyFont="1" applyFill="1" applyBorder="1" applyAlignment="1">
      <alignment horizontal="center" vertical="center"/>
    </xf>
    <xf numFmtId="0" fontId="27" fillId="5" borderId="83" xfId="0" applyFont="1" applyFill="1" applyBorder="1" applyAlignment="1">
      <alignment horizontal="center" vertical="center"/>
    </xf>
    <xf numFmtId="0" fontId="5" fillId="2" borderId="2" xfId="0" applyFont="1" applyFill="1" applyBorder="1" applyAlignment="1">
      <alignment horizontal="center" vertical="center"/>
    </xf>
    <xf numFmtId="0" fontId="0" fillId="2" borderId="16" xfId="0" applyFill="1" applyBorder="1" applyAlignment="1">
      <alignment horizontal="center" vertical="center"/>
    </xf>
    <xf numFmtId="0" fontId="2" fillId="2" borderId="16" xfId="0" applyFont="1" applyFill="1" applyBorder="1" applyAlignment="1">
      <alignment horizontal="center" vertical="center"/>
    </xf>
    <xf numFmtId="0" fontId="0" fillId="2" borderId="5" xfId="0" applyFill="1" applyBorder="1" applyAlignment="1">
      <alignment horizontal="center" vertical="center"/>
    </xf>
    <xf numFmtId="0" fontId="27" fillId="0" borderId="163" xfId="0" applyFont="1" applyBorder="1" applyAlignment="1">
      <alignment horizontal="left" vertical="center"/>
    </xf>
    <xf numFmtId="0" fontId="41" fillId="0" borderId="55" xfId="0" applyFont="1" applyFill="1" applyBorder="1" applyAlignment="1">
      <alignment horizontal="center" vertical="center"/>
    </xf>
    <xf numFmtId="0" fontId="41" fillId="0" borderId="54" xfId="0" applyFont="1" applyFill="1" applyBorder="1" applyAlignment="1">
      <alignment horizontal="center" vertical="center"/>
    </xf>
    <xf numFmtId="0" fontId="41" fillId="0" borderId="128" xfId="0" applyFont="1" applyFill="1" applyBorder="1" applyAlignment="1">
      <alignment horizontal="center" vertical="center"/>
    </xf>
    <xf numFmtId="0" fontId="27" fillId="0" borderId="48" xfId="0" applyFont="1" applyFill="1" applyBorder="1" applyAlignment="1">
      <alignment horizontal="center" vertical="center"/>
    </xf>
    <xf numFmtId="0" fontId="27" fillId="0" borderId="218" xfId="0" applyFont="1" applyBorder="1" applyAlignment="1">
      <alignment horizontal="left" vertical="center"/>
    </xf>
    <xf numFmtId="164" fontId="50" fillId="0" borderId="14" xfId="0" applyNumberFormat="1" applyFont="1" applyFill="1" applyBorder="1" applyAlignment="1">
      <alignment horizontal="center" vertical="center"/>
    </xf>
    <xf numFmtId="0" fontId="27" fillId="0" borderId="171" xfId="0" applyFont="1" applyBorder="1" applyAlignment="1">
      <alignment horizontal="left" vertical="center"/>
    </xf>
    <xf numFmtId="164" fontId="27" fillId="0" borderId="48" xfId="0" applyNumberFormat="1" applyFont="1" applyFill="1" applyBorder="1" applyAlignment="1">
      <alignment horizontal="left" vertical="center"/>
    </xf>
    <xf numFmtId="164" fontId="27" fillId="0" borderId="14" xfId="0" applyNumberFormat="1" applyFont="1" applyFill="1" applyBorder="1" applyAlignment="1">
      <alignment horizontal="left" vertical="center"/>
    </xf>
    <xf numFmtId="0" fontId="27" fillId="0" borderId="172" xfId="0" applyFont="1" applyBorder="1" applyAlignment="1">
      <alignment horizontal="left" vertical="center"/>
    </xf>
    <xf numFmtId="164" fontId="27" fillId="0" borderId="41" xfId="0" applyNumberFormat="1" applyFont="1" applyFill="1" applyBorder="1" applyAlignment="1">
      <alignment horizontal="left" vertical="center"/>
    </xf>
    <xf numFmtId="0" fontId="27" fillId="10" borderId="163" xfId="0" applyFont="1" applyFill="1" applyBorder="1" applyAlignment="1">
      <alignment horizontal="left" vertical="center"/>
    </xf>
    <xf numFmtId="0" fontId="27" fillId="10" borderId="18" xfId="0" applyFont="1" applyFill="1" applyBorder="1" applyAlignment="1">
      <alignment horizontal="left" vertical="center"/>
    </xf>
    <xf numFmtId="0" fontId="27" fillId="10" borderId="85" xfId="0" applyFont="1" applyFill="1" applyBorder="1" applyAlignment="1">
      <alignment horizontal="center" vertical="center"/>
    </xf>
    <xf numFmtId="164" fontId="27" fillId="10" borderId="18" xfId="0" applyNumberFormat="1" applyFont="1" applyFill="1" applyBorder="1" applyAlignment="1">
      <alignment horizontal="center" vertical="center"/>
    </xf>
    <xf numFmtId="164" fontId="27" fillId="10" borderId="115" xfId="0" applyNumberFormat="1" applyFont="1" applyFill="1" applyBorder="1" applyAlignment="1">
      <alignment horizontal="center" vertical="center"/>
    </xf>
    <xf numFmtId="164" fontId="27" fillId="10" borderId="0" xfId="0" applyNumberFormat="1" applyFont="1" applyFill="1" applyBorder="1" applyAlignment="1">
      <alignment horizontal="center" vertical="center"/>
    </xf>
    <xf numFmtId="164" fontId="27" fillId="9" borderId="18" xfId="0" applyNumberFormat="1" applyFont="1" applyFill="1" applyBorder="1" applyAlignment="1">
      <alignment horizontal="center" vertical="center"/>
    </xf>
    <xf numFmtId="164" fontId="27" fillId="10" borderId="13" xfId="0" applyNumberFormat="1" applyFont="1" applyFill="1" applyBorder="1" applyAlignment="1">
      <alignment horizontal="center" vertical="center"/>
    </xf>
    <xf numFmtId="164" fontId="27" fillId="10" borderId="12" xfId="0" applyNumberFormat="1" applyFont="1" applyFill="1" applyBorder="1" applyAlignment="1">
      <alignment horizontal="center" vertical="center"/>
    </xf>
    <xf numFmtId="164" fontId="27" fillId="10" borderId="120" xfId="0" applyNumberFormat="1" applyFont="1" applyFill="1" applyBorder="1" applyAlignment="1">
      <alignment horizontal="center" vertical="center"/>
    </xf>
    <xf numFmtId="164" fontId="27" fillId="10" borderId="14" xfId="0" applyNumberFormat="1" applyFont="1" applyFill="1" applyBorder="1" applyAlignment="1">
      <alignment horizontal="center" vertical="center"/>
    </xf>
    <xf numFmtId="3" fontId="41" fillId="9" borderId="60" xfId="0" applyNumberFormat="1" applyFont="1" applyFill="1" applyBorder="1" applyAlignment="1">
      <alignment horizontal="center" vertical="center"/>
    </xf>
    <xf numFmtId="0" fontId="27" fillId="0" borderId="174" xfId="0" applyFont="1" applyBorder="1" applyAlignment="1">
      <alignment horizontal="left" vertical="center"/>
    </xf>
    <xf numFmtId="0" fontId="41" fillId="2" borderId="16" xfId="0" applyFont="1" applyFill="1" applyBorder="1" applyAlignment="1">
      <alignment vertical="center"/>
    </xf>
    <xf numFmtId="0" fontId="26" fillId="2" borderId="16" xfId="0" applyFont="1" applyFill="1" applyBorder="1" applyAlignment="1">
      <alignment horizontal="left" vertical="top"/>
    </xf>
    <xf numFmtId="0" fontId="27" fillId="2" borderId="16" xfId="0" applyFont="1" applyFill="1" applyBorder="1" applyAlignment="1">
      <alignment horizontal="left" vertical="top" wrapText="1"/>
    </xf>
    <xf numFmtId="0" fontId="27" fillId="2" borderId="5" xfId="0" applyFont="1" applyFill="1" applyBorder="1" applyAlignment="1">
      <alignment horizontal="left" vertical="top" wrapText="1"/>
    </xf>
    <xf numFmtId="0" fontId="41" fillId="7" borderId="0" xfId="0" applyFont="1" applyFill="1" applyBorder="1" applyAlignment="1">
      <alignment horizontal="center" vertical="center"/>
    </xf>
    <xf numFmtId="0" fontId="27" fillId="7" borderId="0" xfId="0" applyFont="1" applyFill="1" applyBorder="1" applyAlignment="1">
      <alignment horizontal="left" vertical="top"/>
    </xf>
    <xf numFmtId="0" fontId="27" fillId="7" borderId="0" xfId="0" applyFont="1" applyFill="1" applyBorder="1" applyAlignment="1">
      <alignment horizontal="left" vertical="top" wrapText="1"/>
    </xf>
    <xf numFmtId="0" fontId="27" fillId="7" borderId="14" xfId="0" applyFont="1" applyFill="1" applyBorder="1" applyAlignment="1">
      <alignment horizontal="left" vertical="top" wrapText="1"/>
    </xf>
    <xf numFmtId="0" fontId="26" fillId="11" borderId="11" xfId="0" applyFont="1" applyFill="1" applyBorder="1" applyAlignment="1">
      <alignment horizontal="center" vertical="center"/>
    </xf>
    <xf numFmtId="0" fontId="26" fillId="11" borderId="0" xfId="0" applyFont="1" applyFill="1" applyBorder="1" applyAlignment="1">
      <alignment horizontal="center" vertical="center"/>
    </xf>
    <xf numFmtId="0" fontId="26" fillId="11" borderId="115" xfId="0" applyFont="1" applyFill="1" applyBorder="1" applyAlignment="1">
      <alignment horizontal="center" vertical="center"/>
    </xf>
    <xf numFmtId="0" fontId="26" fillId="11" borderId="18" xfId="0" applyFont="1" applyFill="1" applyBorder="1" applyAlignment="1">
      <alignment horizontal="center" vertical="center" wrapText="1"/>
    </xf>
    <xf numFmtId="0" fontId="26" fillId="11" borderId="13" xfId="0" applyFont="1" applyFill="1" applyBorder="1" applyAlignment="1">
      <alignment horizontal="center" vertical="center"/>
    </xf>
    <xf numFmtId="0" fontId="26" fillId="11" borderId="12" xfId="0" applyFont="1" applyFill="1" applyBorder="1" applyAlignment="1">
      <alignment horizontal="center" vertical="center"/>
    </xf>
    <xf numFmtId="0" fontId="26" fillId="11" borderId="0" xfId="0" applyFont="1" applyFill="1" applyBorder="1" applyAlignment="1">
      <alignment horizontal="left" vertical="top"/>
    </xf>
    <xf numFmtId="0" fontId="27" fillId="11" borderId="0" xfId="0" applyFont="1" applyFill="1" applyBorder="1" applyAlignment="1">
      <alignment horizontal="left" vertical="top" wrapText="1"/>
    </xf>
    <xf numFmtId="0" fontId="27" fillId="11" borderId="14" xfId="0" applyFont="1" applyFill="1" applyBorder="1" applyAlignment="1">
      <alignment horizontal="left" vertical="top" wrapText="1"/>
    </xf>
    <xf numFmtId="0" fontId="26" fillId="11" borderId="38" xfId="0" applyFont="1" applyFill="1" applyBorder="1" applyAlignment="1">
      <alignment horizontal="center" vertical="center"/>
    </xf>
    <xf numFmtId="0" fontId="27" fillId="22" borderId="0" xfId="0" applyFont="1" applyFill="1" applyBorder="1" applyAlignment="1">
      <alignment horizontal="left" vertical="top" wrapText="1"/>
    </xf>
    <xf numFmtId="0" fontId="27" fillId="22" borderId="14" xfId="0" applyFont="1" applyFill="1" applyBorder="1" applyAlignment="1">
      <alignment horizontal="left" vertical="top" wrapText="1"/>
    </xf>
    <xf numFmtId="0" fontId="27" fillId="6" borderId="16" xfId="0" applyFont="1" applyFill="1" applyBorder="1" applyAlignment="1">
      <alignment horizontal="center" vertical="center"/>
    </xf>
    <xf numFmtId="0" fontId="41" fillId="6" borderId="16" xfId="0" applyFont="1" applyFill="1" applyBorder="1" applyAlignment="1">
      <alignment horizontal="center" vertical="center"/>
    </xf>
    <xf numFmtId="0" fontId="27" fillId="6" borderId="57" xfId="0" applyFont="1" applyFill="1" applyBorder="1" applyAlignment="1">
      <alignment horizontal="center" vertical="center"/>
    </xf>
    <xf numFmtId="0" fontId="27" fillId="6" borderId="5" xfId="0" applyFont="1" applyFill="1" applyBorder="1" applyAlignment="1">
      <alignment horizontal="left" vertical="top"/>
    </xf>
    <xf numFmtId="166" fontId="27" fillId="5" borderId="122" xfId="0" applyNumberFormat="1" applyFont="1" applyFill="1" applyBorder="1" applyAlignment="1">
      <alignment horizontal="center" vertical="center"/>
    </xf>
    <xf numFmtId="3" fontId="27" fillId="0" borderId="123" xfId="0" applyNumberFormat="1" applyFont="1" applyFill="1" applyBorder="1" applyAlignment="1">
      <alignment vertical="top" wrapText="1"/>
    </xf>
    <xf numFmtId="0" fontId="35" fillId="0" borderId="73" xfId="0" applyFont="1" applyBorder="1" applyAlignment="1">
      <alignment vertical="top" wrapText="1"/>
    </xf>
    <xf numFmtId="165" fontId="41" fillId="5" borderId="85" xfId="0" applyNumberFormat="1" applyFont="1" applyFill="1" applyBorder="1" applyAlignment="1">
      <alignment horizontal="center" vertical="center"/>
    </xf>
    <xf numFmtId="165" fontId="27" fillId="5" borderId="120" xfId="0" applyNumberFormat="1" applyFont="1" applyFill="1" applyBorder="1" applyAlignment="1">
      <alignment horizontal="center" vertical="center"/>
    </xf>
    <xf numFmtId="3" fontId="27" fillId="5" borderId="123" xfId="0" applyNumberFormat="1" applyFont="1" applyFill="1" applyBorder="1" applyAlignment="1">
      <alignment horizontal="left" vertical="top" wrapText="1"/>
    </xf>
    <xf numFmtId="0" fontId="27" fillId="5" borderId="93" xfId="0" applyFont="1" applyFill="1" applyBorder="1" applyAlignment="1">
      <alignment horizontal="center" vertical="center"/>
    </xf>
    <xf numFmtId="0" fontId="27" fillId="5" borderId="82" xfId="0" applyFont="1" applyFill="1" applyBorder="1" applyAlignment="1">
      <alignment horizontal="center" vertical="center"/>
    </xf>
    <xf numFmtId="0" fontId="27" fillId="5" borderId="45" xfId="0" applyFont="1" applyFill="1" applyBorder="1" applyAlignment="1">
      <alignment horizontal="center" vertical="top" wrapText="1"/>
    </xf>
    <xf numFmtId="0" fontId="27" fillId="15" borderId="35" xfId="0" applyFont="1" applyFill="1" applyBorder="1" applyAlignment="1">
      <alignment horizontal="left" vertical="center"/>
    </xf>
    <xf numFmtId="166" fontId="27" fillId="0" borderId="87" xfId="0" applyNumberFormat="1" applyFont="1" applyFill="1" applyBorder="1" applyAlignment="1">
      <alignment horizontal="center" vertical="center"/>
    </xf>
    <xf numFmtId="166" fontId="27" fillId="0" borderId="37" xfId="0" applyNumberFormat="1" applyFont="1" applyFill="1" applyBorder="1" applyAlignment="1">
      <alignment horizontal="left" vertical="top"/>
    </xf>
    <xf numFmtId="0" fontId="27" fillId="15" borderId="64" xfId="0" applyFont="1" applyFill="1" applyBorder="1" applyAlignment="1">
      <alignment horizontal="left" vertical="center" indent="1"/>
    </xf>
    <xf numFmtId="9" fontId="27" fillId="0" borderId="70" xfId="0" applyNumberFormat="1" applyFont="1" applyFill="1" applyBorder="1" applyAlignment="1">
      <alignment horizontal="right" vertical="center"/>
    </xf>
    <xf numFmtId="9" fontId="27" fillId="0" borderId="73" xfId="0" applyNumberFormat="1" applyFont="1" applyFill="1" applyBorder="1" applyAlignment="1">
      <alignment horizontal="left" vertical="top"/>
    </xf>
    <xf numFmtId="0" fontId="27" fillId="15" borderId="11" xfId="0" applyFont="1" applyFill="1" applyBorder="1" applyAlignment="1">
      <alignment horizontal="left" vertical="center"/>
    </xf>
    <xf numFmtId="3" fontId="27" fillId="0" borderId="120" xfId="0" applyNumberFormat="1" applyFont="1" applyFill="1" applyBorder="1" applyAlignment="1">
      <alignment horizontal="center" vertical="center"/>
    </xf>
    <xf numFmtId="3" fontId="27" fillId="0" borderId="14" xfId="0" applyNumberFormat="1" applyFont="1" applyFill="1" applyBorder="1" applyAlignment="1">
      <alignment horizontal="left" vertical="top"/>
    </xf>
    <xf numFmtId="3" fontId="27" fillId="5" borderId="47" xfId="0" applyNumberFormat="1" applyFont="1" applyFill="1" applyBorder="1" applyAlignment="1">
      <alignment vertical="center"/>
    </xf>
    <xf numFmtId="165" fontId="27" fillId="0" borderId="120" xfId="0" applyNumberFormat="1" applyFont="1" applyFill="1" applyBorder="1" applyAlignment="1">
      <alignment horizontal="center" vertical="center"/>
    </xf>
    <xf numFmtId="165" fontId="27" fillId="0" borderId="14" xfId="0" applyNumberFormat="1" applyFont="1" applyFill="1" applyBorder="1" applyAlignment="1">
      <alignment horizontal="left" vertical="top"/>
    </xf>
    <xf numFmtId="0" fontId="27" fillId="15" borderId="116" xfId="0" applyFont="1" applyFill="1" applyBorder="1" applyAlignment="1">
      <alignment horizontal="left" vertical="center" indent="3"/>
    </xf>
    <xf numFmtId="3" fontId="27" fillId="9" borderId="92" xfId="0" applyNumberFormat="1" applyFont="1" applyFill="1" applyBorder="1" applyAlignment="1">
      <alignment horizontal="center" vertical="center"/>
    </xf>
    <xf numFmtId="3" fontId="27" fillId="0" borderId="91" xfId="0" applyNumberFormat="1" applyFont="1" applyFill="1" applyBorder="1" applyAlignment="1">
      <alignment horizontal="center" vertical="center"/>
    </xf>
    <xf numFmtId="0" fontId="27" fillId="15" borderId="44" xfId="0" applyFont="1" applyFill="1" applyBorder="1" applyAlignment="1">
      <alignment horizontal="left" vertical="center" indent="4"/>
    </xf>
    <xf numFmtId="9" fontId="27" fillId="0" borderId="181" xfId="0" applyNumberFormat="1" applyFont="1" applyFill="1" applyBorder="1" applyAlignment="1">
      <alignment horizontal="center" vertical="center"/>
    </xf>
    <xf numFmtId="9" fontId="27" fillId="9" borderId="119" xfId="0" applyNumberFormat="1" applyFont="1" applyFill="1" applyBorder="1" applyAlignment="1">
      <alignment horizontal="center" vertical="center"/>
    </xf>
    <xf numFmtId="9" fontId="27" fillId="0" borderId="52" xfId="0" applyNumberFormat="1" applyFont="1" applyFill="1" applyBorder="1" applyAlignment="1">
      <alignment horizontal="center" vertical="center"/>
    </xf>
    <xf numFmtId="9" fontId="27" fillId="0" borderId="219" xfId="0" applyNumberFormat="1" applyFont="1" applyFill="1" applyBorder="1" applyAlignment="1">
      <alignment horizontal="center" vertical="center"/>
    </xf>
    <xf numFmtId="0" fontId="27" fillId="12" borderId="177" xfId="0" applyFont="1" applyFill="1" applyBorder="1" applyAlignment="1">
      <alignment horizontal="left" vertical="center"/>
    </xf>
    <xf numFmtId="0" fontId="27" fillId="12" borderId="96" xfId="0" applyFont="1" applyFill="1" applyBorder="1" applyAlignment="1">
      <alignment horizontal="center" vertical="center"/>
    </xf>
    <xf numFmtId="0" fontId="27" fillId="12" borderId="178" xfId="0" applyFont="1" applyFill="1" applyBorder="1" applyAlignment="1">
      <alignment horizontal="center" vertical="center"/>
    </xf>
    <xf numFmtId="166" fontId="27" fillId="0" borderId="76" xfId="0" applyNumberFormat="1" applyFont="1" applyFill="1" applyBorder="1" applyAlignment="1">
      <alignment horizontal="center" vertical="center"/>
    </xf>
    <xf numFmtId="166" fontId="27" fillId="0" borderId="31" xfId="0" applyNumberFormat="1" applyFont="1" applyFill="1" applyBorder="1" applyAlignment="1">
      <alignment horizontal="center" vertical="center"/>
    </xf>
    <xf numFmtId="166" fontId="27" fillId="0" borderId="75" xfId="0" applyNumberFormat="1" applyFont="1" applyFill="1" applyBorder="1" applyAlignment="1">
      <alignment horizontal="center" vertical="center"/>
    </xf>
    <xf numFmtId="166" fontId="27" fillId="0" borderId="30" xfId="0" applyNumberFormat="1" applyFont="1" applyFill="1" applyBorder="1" applyAlignment="1">
      <alignment horizontal="center" vertical="center"/>
    </xf>
    <xf numFmtId="166" fontId="27" fillId="0" borderId="77" xfId="0" applyNumberFormat="1" applyFont="1" applyFill="1" applyBorder="1" applyAlignment="1">
      <alignment horizontal="center" vertical="center"/>
    </xf>
    <xf numFmtId="3" fontId="27" fillId="0" borderId="32" xfId="0" applyNumberFormat="1" applyFont="1" applyFill="1" applyBorder="1" applyAlignment="1">
      <alignment vertical="top" wrapText="1"/>
    </xf>
    <xf numFmtId="165" fontId="27" fillId="7" borderId="0" xfId="0" applyNumberFormat="1" applyFont="1" applyFill="1" applyBorder="1" applyAlignment="1">
      <alignment vertical="center"/>
    </xf>
    <xf numFmtId="0" fontId="27" fillId="12" borderId="14" xfId="0" applyFont="1" applyFill="1" applyBorder="1" applyAlignment="1">
      <alignment horizontal="center" vertical="center"/>
    </xf>
    <xf numFmtId="3" fontId="27" fillId="7" borderId="0" xfId="0" applyNumberFormat="1" applyFont="1" applyFill="1" applyBorder="1" applyAlignment="1">
      <alignment vertical="center"/>
    </xf>
    <xf numFmtId="166" fontId="27" fillId="0" borderId="37" xfId="0" applyNumberFormat="1" applyFont="1" applyFill="1" applyBorder="1" applyAlignment="1">
      <alignment vertical="top"/>
    </xf>
    <xf numFmtId="2" fontId="27" fillId="0" borderId="120" xfId="0" applyNumberFormat="1" applyFont="1" applyFill="1" applyBorder="1" applyAlignment="1">
      <alignment horizontal="center" vertical="center"/>
    </xf>
    <xf numFmtId="2" fontId="27" fillId="0" borderId="14" xfId="0" applyNumberFormat="1" applyFont="1" applyFill="1" applyBorder="1" applyAlignment="1">
      <alignment vertical="top"/>
    </xf>
    <xf numFmtId="165" fontId="27" fillId="0" borderId="48" xfId="0" applyNumberFormat="1" applyFont="1" applyFill="1" applyBorder="1" applyAlignment="1">
      <alignment vertical="top"/>
    </xf>
    <xf numFmtId="0" fontId="27" fillId="15" borderId="11" xfId="0" applyFont="1" applyFill="1" applyBorder="1" applyAlignment="1">
      <alignment horizontal="left" vertical="center" indent="3"/>
    </xf>
    <xf numFmtId="3" fontId="27" fillId="9" borderId="115" xfId="0" applyNumberFormat="1" applyFont="1" applyFill="1" applyBorder="1" applyAlignment="1">
      <alignment horizontal="center" vertical="center"/>
    </xf>
    <xf numFmtId="0" fontId="27" fillId="13" borderId="177" xfId="0" applyFont="1" applyFill="1" applyBorder="1" applyAlignment="1">
      <alignment horizontal="left" vertical="center"/>
    </xf>
    <xf numFmtId="0" fontId="27" fillId="13" borderId="96" xfId="0" applyFont="1" applyFill="1" applyBorder="1" applyAlignment="1">
      <alignment horizontal="center" vertical="center"/>
    </xf>
    <xf numFmtId="0" fontId="27" fillId="13" borderId="178" xfId="0" applyFont="1" applyFill="1" applyBorder="1" applyAlignment="1">
      <alignment horizontal="center" vertical="center"/>
    </xf>
    <xf numFmtId="0" fontId="27" fillId="0" borderId="45" xfId="0" applyFont="1" applyFill="1" applyBorder="1" applyAlignment="1">
      <alignment horizontal="center" vertical="top" wrapText="1"/>
    </xf>
    <xf numFmtId="0" fontId="27" fillId="13" borderId="14" xfId="0" applyFont="1" applyFill="1" applyBorder="1" applyAlignment="1">
      <alignment horizontal="center" vertical="center"/>
    </xf>
    <xf numFmtId="0" fontId="35" fillId="0" borderId="73" xfId="0" applyFont="1" applyBorder="1" applyAlignment="1">
      <alignment horizontal="left" vertical="top" wrapText="1"/>
    </xf>
    <xf numFmtId="2" fontId="27" fillId="0" borderId="14" xfId="0" applyNumberFormat="1" applyFont="1" applyFill="1" applyBorder="1" applyAlignment="1">
      <alignment horizontal="left" vertical="top"/>
    </xf>
    <xf numFmtId="1" fontId="27" fillId="0" borderId="85" xfId="0" applyNumberFormat="1" applyFont="1" applyFill="1" applyBorder="1" applyAlignment="1">
      <alignment horizontal="center" vertical="center"/>
    </xf>
    <xf numFmtId="1" fontId="27" fillId="0" borderId="120" xfId="0" applyNumberFormat="1" applyFont="1" applyFill="1" applyBorder="1" applyAlignment="1">
      <alignment horizontal="center" vertical="center"/>
    </xf>
    <xf numFmtId="1" fontId="27" fillId="0" borderId="14" xfId="0" applyNumberFormat="1" applyFont="1" applyFill="1" applyBorder="1" applyAlignment="1">
      <alignment horizontal="left" vertical="top"/>
    </xf>
    <xf numFmtId="9" fontId="27" fillId="0" borderId="70" xfId="0" applyNumberFormat="1" applyFont="1" applyFill="1" applyBorder="1" applyAlignment="1">
      <alignment horizontal="center" vertical="center"/>
    </xf>
    <xf numFmtId="0" fontId="27" fillId="13" borderId="11" xfId="0" applyFont="1" applyFill="1" applyBorder="1" applyAlignment="1">
      <alignment horizontal="left" vertical="center"/>
    </xf>
    <xf numFmtId="0" fontId="33" fillId="11" borderId="177" xfId="0" applyFont="1" applyFill="1" applyBorder="1" applyAlignment="1">
      <alignment horizontal="left" vertical="center"/>
    </xf>
    <xf numFmtId="0" fontId="26" fillId="11" borderId="96" xfId="0" applyFont="1" applyFill="1" applyBorder="1" applyAlignment="1">
      <alignment horizontal="center" vertical="center"/>
    </xf>
    <xf numFmtId="0" fontId="26" fillId="11" borderId="178" xfId="0" applyFont="1" applyFill="1" applyBorder="1" applyAlignment="1">
      <alignment horizontal="center" vertical="center"/>
    </xf>
    <xf numFmtId="0" fontId="36" fillId="6" borderId="11" xfId="0" applyFont="1" applyFill="1" applyBorder="1" applyAlignment="1">
      <alignment horizontal="left" vertical="center"/>
    </xf>
    <xf numFmtId="3" fontId="27" fillId="6" borderId="0" xfId="0" applyNumberFormat="1" applyFont="1" applyFill="1" applyBorder="1" applyAlignment="1">
      <alignment horizontal="center" vertical="center"/>
    </xf>
    <xf numFmtId="3" fontId="27" fillId="6" borderId="31" xfId="0" applyNumberFormat="1" applyFont="1" applyFill="1" applyBorder="1" applyAlignment="1">
      <alignment horizontal="center" vertical="center"/>
    </xf>
    <xf numFmtId="3" fontId="27" fillId="6" borderId="30" xfId="0" applyNumberFormat="1" applyFont="1" applyFill="1" applyBorder="1" applyAlignment="1">
      <alignment horizontal="center" vertical="center"/>
    </xf>
    <xf numFmtId="3" fontId="27" fillId="6" borderId="19" xfId="2" applyNumberFormat="1" applyFont="1" applyFill="1" applyBorder="1" applyAlignment="1">
      <alignment horizontal="left" vertical="center" indent="1"/>
    </xf>
    <xf numFmtId="3" fontId="27" fillId="6" borderId="21" xfId="0" applyNumberFormat="1" applyFont="1" applyFill="1" applyBorder="1" applyAlignment="1">
      <alignment horizontal="center" vertical="center"/>
    </xf>
    <xf numFmtId="3" fontId="27" fillId="6" borderId="110" xfId="2" applyNumberFormat="1" applyFont="1" applyFill="1" applyBorder="1" applyAlignment="1">
      <alignment horizontal="left" vertical="center" indent="1"/>
    </xf>
    <xf numFmtId="0" fontId="27" fillId="0" borderId="111" xfId="0" applyFont="1" applyFill="1" applyBorder="1" applyAlignment="1">
      <alignment horizontal="center" vertical="center" wrapText="1"/>
    </xf>
    <xf numFmtId="0" fontId="27" fillId="15" borderId="46" xfId="0" applyFont="1" applyFill="1" applyBorder="1" applyAlignment="1">
      <alignment horizontal="left" vertical="center"/>
    </xf>
    <xf numFmtId="3" fontId="27" fillId="0" borderId="128" xfId="0" applyNumberFormat="1" applyFont="1" applyFill="1" applyBorder="1" applyAlignment="1">
      <alignment horizontal="center" vertical="center"/>
    </xf>
    <xf numFmtId="165" fontId="27" fillId="0" borderId="178" xfId="0" applyNumberFormat="1" applyFont="1" applyFill="1" applyBorder="1" applyAlignment="1">
      <alignment horizontal="left" vertical="top"/>
    </xf>
    <xf numFmtId="0" fontId="27" fillId="15" borderId="78" xfId="0" applyFont="1" applyFill="1" applyBorder="1" applyAlignment="1">
      <alignment horizontal="left" vertical="center" indent="1"/>
    </xf>
    <xf numFmtId="9" fontId="27" fillId="0" borderId="83" xfId="0" applyNumberFormat="1" applyFont="1" applyFill="1" applyBorder="1" applyAlignment="1">
      <alignment horizontal="right" vertical="center"/>
    </xf>
    <xf numFmtId="9" fontId="27" fillId="0" borderId="84" xfId="0" applyNumberFormat="1" applyFont="1" applyFill="1" applyBorder="1" applyAlignment="1">
      <alignment horizontal="right" vertical="center"/>
    </xf>
    <xf numFmtId="0" fontId="27" fillId="5" borderId="0" xfId="0" applyFont="1" applyFill="1" applyAlignment="1">
      <alignment horizontal="left" vertical="top"/>
    </xf>
    <xf numFmtId="0" fontId="27" fillId="0" borderId="0" xfId="0" applyFont="1" applyAlignment="1">
      <alignment horizontal="left" vertical="top"/>
    </xf>
    <xf numFmtId="0" fontId="26" fillId="2" borderId="16" xfId="0" applyFont="1" applyFill="1" applyBorder="1" applyAlignment="1">
      <alignment horizontal="left" vertical="center" wrapText="1"/>
    </xf>
    <xf numFmtId="0" fontId="27" fillId="7" borderId="0" xfId="0" applyFont="1" applyFill="1" applyBorder="1" applyAlignment="1">
      <alignment horizontal="left" vertical="center" wrapText="1"/>
    </xf>
    <xf numFmtId="0" fontId="26" fillId="11" borderId="11" xfId="0" applyFont="1" applyFill="1" applyBorder="1" applyAlignment="1">
      <alignment vertical="center"/>
    </xf>
    <xf numFmtId="0" fontId="26" fillId="11" borderId="0" xfId="0" applyFont="1" applyFill="1" applyBorder="1" applyAlignment="1">
      <alignment vertical="center"/>
    </xf>
    <xf numFmtId="0" fontId="26" fillId="11" borderId="0" xfId="0" applyFont="1" applyFill="1" applyBorder="1" applyAlignment="1">
      <alignment horizontal="left" vertical="center" wrapText="1"/>
    </xf>
    <xf numFmtId="0" fontId="27" fillId="22" borderId="11" xfId="0" applyFont="1" applyFill="1" applyBorder="1" applyAlignment="1">
      <alignment vertical="center"/>
    </xf>
    <xf numFmtId="0" fontId="27" fillId="22" borderId="0" xfId="0" applyFont="1" applyFill="1" applyBorder="1" applyAlignment="1">
      <alignment vertical="center"/>
    </xf>
    <xf numFmtId="0" fontId="27" fillId="22" borderId="0" xfId="0" applyFont="1" applyFill="1" applyBorder="1" applyAlignment="1">
      <alignment horizontal="left" vertical="center" wrapText="1"/>
    </xf>
    <xf numFmtId="0" fontId="27" fillId="5" borderId="0" xfId="0" applyFont="1" applyFill="1" applyBorder="1" applyAlignment="1">
      <alignment horizontal="left" vertical="center" wrapText="1"/>
    </xf>
    <xf numFmtId="0" fontId="27" fillId="11" borderId="0" xfId="0" applyFont="1" applyFill="1" applyBorder="1" applyAlignment="1">
      <alignment horizontal="left" vertical="center" wrapText="1"/>
    </xf>
    <xf numFmtId="0" fontId="27" fillId="15" borderId="72" xfId="0" applyFont="1" applyFill="1" applyBorder="1" applyAlignment="1">
      <alignment vertical="center"/>
    </xf>
    <xf numFmtId="0" fontId="27" fillId="15" borderId="57" xfId="0" applyFont="1" applyFill="1" applyBorder="1" applyAlignment="1">
      <alignment horizontal="center" vertical="center"/>
    </xf>
    <xf numFmtId="165" fontId="27" fillId="0" borderId="72" xfId="0" applyNumberFormat="1" applyFont="1" applyFill="1" applyBorder="1" applyAlignment="1">
      <alignment horizontal="center" vertical="center"/>
    </xf>
    <xf numFmtId="165" fontId="27" fillId="9" borderId="7" xfId="0" applyNumberFormat="1" applyFont="1" applyFill="1" applyBorder="1" applyAlignment="1">
      <alignment horizontal="center" vertical="center"/>
    </xf>
    <xf numFmtId="165" fontId="27" fillId="0" borderId="4" xfId="0" applyNumberFormat="1" applyFont="1" applyFill="1" applyBorder="1" applyAlignment="1">
      <alignment horizontal="center" vertical="center"/>
    </xf>
    <xf numFmtId="165" fontId="27" fillId="0" borderId="3" xfId="0" applyNumberFormat="1" applyFont="1" applyFill="1" applyBorder="1" applyAlignment="1">
      <alignment horizontal="center" vertical="center"/>
    </xf>
    <xf numFmtId="165" fontId="27" fillId="0" borderId="16" xfId="0" applyNumberFormat="1" applyFont="1" applyFill="1" applyBorder="1" applyAlignment="1">
      <alignment horizontal="center" vertical="center"/>
    </xf>
    <xf numFmtId="165" fontId="27" fillId="0" borderId="15" xfId="0" applyNumberFormat="1" applyFont="1" applyFill="1" applyBorder="1" applyAlignment="1">
      <alignment horizontal="left" vertical="top"/>
    </xf>
    <xf numFmtId="0" fontId="27" fillId="15" borderId="66" xfId="0" applyFont="1" applyFill="1" applyBorder="1" applyAlignment="1">
      <alignment vertical="center"/>
    </xf>
    <xf numFmtId="0" fontId="27" fillId="15" borderId="86" xfId="0" applyFont="1" applyFill="1" applyBorder="1" applyAlignment="1">
      <alignment horizontal="center" vertical="center"/>
    </xf>
    <xf numFmtId="9" fontId="27" fillId="0" borderId="71" xfId="0" applyNumberFormat="1" applyFont="1" applyFill="1" applyBorder="1" applyAlignment="1">
      <alignment horizontal="left" vertical="top"/>
    </xf>
    <xf numFmtId="0" fontId="27" fillId="15" borderId="85" xfId="0" applyFont="1" applyFill="1" applyBorder="1" applyAlignment="1">
      <alignment horizontal="left" vertical="center" indent="1"/>
    </xf>
    <xf numFmtId="165" fontId="27" fillId="0" borderId="19" xfId="0" applyNumberFormat="1" applyFont="1" applyFill="1" applyBorder="1" applyAlignment="1">
      <alignment horizontal="left" vertical="top"/>
    </xf>
    <xf numFmtId="0" fontId="27" fillId="15" borderId="220" xfId="0" applyFont="1" applyFill="1" applyBorder="1" applyAlignment="1">
      <alignment horizontal="left" vertical="center" indent="1"/>
    </xf>
    <xf numFmtId="0" fontId="27" fillId="15" borderId="221" xfId="0" applyFont="1" applyFill="1" applyBorder="1" applyAlignment="1">
      <alignment horizontal="center" vertical="center"/>
    </xf>
    <xf numFmtId="9" fontId="27" fillId="0" borderId="220" xfId="0" applyNumberFormat="1" applyFont="1" applyFill="1" applyBorder="1" applyAlignment="1">
      <alignment horizontal="center" vertical="center"/>
    </xf>
    <xf numFmtId="9" fontId="27" fillId="9" borderId="222" xfId="0" applyNumberFormat="1" applyFont="1" applyFill="1" applyBorder="1" applyAlignment="1">
      <alignment horizontal="right" vertical="center"/>
    </xf>
    <xf numFmtId="9" fontId="27" fillId="0" borderId="223" xfId="0" applyNumberFormat="1" applyFont="1" applyFill="1" applyBorder="1" applyAlignment="1">
      <alignment horizontal="right" vertical="center"/>
    </xf>
    <xf numFmtId="9" fontId="27" fillId="0" borderId="224" xfId="0" applyNumberFormat="1" applyFont="1" applyFill="1" applyBorder="1" applyAlignment="1">
      <alignment horizontal="right" vertical="center"/>
    </xf>
    <xf numFmtId="9" fontId="27" fillId="0" borderId="225" xfId="0" applyNumberFormat="1" applyFont="1" applyFill="1" applyBorder="1" applyAlignment="1">
      <alignment horizontal="right" vertical="center"/>
    </xf>
    <xf numFmtId="9" fontId="27" fillId="0" borderId="226" xfId="0" applyNumberFormat="1" applyFont="1" applyFill="1" applyBorder="1" applyAlignment="1">
      <alignment horizontal="left" vertical="top"/>
    </xf>
    <xf numFmtId="10" fontId="27" fillId="5" borderId="0" xfId="0" applyNumberFormat="1" applyFont="1" applyFill="1" applyBorder="1" applyAlignment="1">
      <alignment vertical="center"/>
    </xf>
    <xf numFmtId="0" fontId="27" fillId="15" borderId="85" xfId="0" applyFont="1" applyFill="1" applyBorder="1" applyAlignment="1">
      <alignment vertical="center"/>
    </xf>
    <xf numFmtId="1" fontId="27" fillId="0" borderId="19" xfId="0" applyNumberFormat="1" applyFont="1" applyFill="1" applyBorder="1" applyAlignment="1">
      <alignment horizontal="left" vertical="top"/>
    </xf>
    <xf numFmtId="9" fontId="40" fillId="0" borderId="71" xfId="0" applyNumberFormat="1" applyFont="1" applyFill="1" applyBorder="1" applyAlignment="1">
      <alignment horizontal="left" vertical="top"/>
    </xf>
    <xf numFmtId="0" fontId="27" fillId="15" borderId="66" xfId="0" applyFont="1" applyFill="1" applyBorder="1" applyAlignment="1">
      <alignment horizontal="left" vertical="center" indent="1"/>
    </xf>
    <xf numFmtId="0" fontId="27" fillId="15" borderId="164" xfId="0" applyFont="1" applyFill="1" applyBorder="1" applyAlignment="1">
      <alignment vertical="center"/>
    </xf>
    <xf numFmtId="0" fontId="27" fillId="15" borderId="98" xfId="0" applyFont="1" applyFill="1" applyBorder="1" applyAlignment="1">
      <alignment horizontal="center" vertical="center"/>
    </xf>
    <xf numFmtId="165" fontId="27" fillId="0" borderId="182" xfId="0" applyNumberFormat="1" applyFont="1" applyFill="1" applyBorder="1" applyAlignment="1">
      <alignment horizontal="center" vertical="center"/>
    </xf>
    <xf numFmtId="165" fontId="27" fillId="9" borderId="182" xfId="0" applyNumberFormat="1" applyFont="1" applyFill="1" applyBorder="1" applyAlignment="1">
      <alignment horizontal="center" vertical="center"/>
    </xf>
    <xf numFmtId="165" fontId="27" fillId="0" borderId="108" xfId="0" applyNumberFormat="1" applyFont="1" applyFill="1" applyBorder="1" applyAlignment="1">
      <alignment horizontal="center" vertical="center"/>
    </xf>
    <xf numFmtId="165" fontId="27" fillId="0" borderId="97" xfId="0" applyNumberFormat="1" applyFont="1" applyFill="1" applyBorder="1" applyAlignment="1">
      <alignment horizontal="center" vertical="center"/>
    </xf>
    <xf numFmtId="165" fontId="27" fillId="0" borderId="165" xfId="0" applyNumberFormat="1" applyFont="1" applyFill="1" applyBorder="1" applyAlignment="1">
      <alignment horizontal="center" vertical="center"/>
    </xf>
    <xf numFmtId="165" fontId="27" fillId="0" borderId="109" xfId="0" applyNumberFormat="1" applyFont="1" applyFill="1" applyBorder="1" applyAlignment="1">
      <alignment horizontal="left" vertical="top"/>
    </xf>
    <xf numFmtId="0" fontId="27" fillId="15" borderId="151" xfId="0" applyFont="1" applyFill="1" applyBorder="1" applyAlignment="1">
      <alignment vertical="center"/>
    </xf>
    <xf numFmtId="165" fontId="27" fillId="0" borderId="88" xfId="0" applyNumberFormat="1" applyFont="1" applyFill="1" applyBorder="1" applyAlignment="1">
      <alignment horizontal="center" vertical="center"/>
    </xf>
    <xf numFmtId="165" fontId="27" fillId="0" borderId="152" xfId="0" applyNumberFormat="1" applyFont="1" applyFill="1" applyBorder="1" applyAlignment="1">
      <alignment horizontal="center" vertical="center"/>
    </xf>
    <xf numFmtId="165" fontId="27" fillId="0" borderId="196" xfId="0" applyNumberFormat="1" applyFont="1" applyFill="1" applyBorder="1" applyAlignment="1">
      <alignment horizontal="left" vertical="top"/>
    </xf>
    <xf numFmtId="0" fontId="27" fillId="15" borderId="220" xfId="0" applyFont="1" applyFill="1" applyBorder="1" applyAlignment="1">
      <alignment horizontal="center" vertical="center"/>
    </xf>
    <xf numFmtId="9" fontId="27" fillId="0" borderId="222" xfId="0" applyNumberFormat="1" applyFont="1" applyFill="1" applyBorder="1" applyAlignment="1">
      <alignment horizontal="center" vertical="center"/>
    </xf>
    <xf numFmtId="9" fontId="27" fillId="9" borderId="222" xfId="0" applyNumberFormat="1" applyFont="1" applyFill="1" applyBorder="1" applyAlignment="1">
      <alignment horizontal="center" vertical="center"/>
    </xf>
    <xf numFmtId="9" fontId="27" fillId="0" borderId="223" xfId="0" applyNumberFormat="1" applyFont="1" applyFill="1" applyBorder="1" applyAlignment="1">
      <alignment horizontal="center" vertical="center"/>
    </xf>
    <xf numFmtId="9" fontId="27" fillId="0" borderId="224" xfId="0" applyNumberFormat="1" applyFont="1" applyFill="1" applyBorder="1" applyAlignment="1">
      <alignment horizontal="center" vertical="center"/>
    </xf>
    <xf numFmtId="9" fontId="27" fillId="0" borderId="227" xfId="0" applyNumberFormat="1" applyFont="1" applyFill="1" applyBorder="1" applyAlignment="1">
      <alignment horizontal="center" vertical="center"/>
    </xf>
    <xf numFmtId="0" fontId="27" fillId="0" borderId="19" xfId="0" applyFont="1" applyFill="1" applyBorder="1" applyAlignment="1">
      <alignment horizontal="left" vertical="top"/>
    </xf>
    <xf numFmtId="0" fontId="27" fillId="15" borderId="228" xfId="0" applyFont="1" applyFill="1" applyBorder="1" applyAlignment="1">
      <alignment vertical="center"/>
    </xf>
    <xf numFmtId="0" fontId="27" fillId="15" borderId="229" xfId="0" applyFont="1" applyFill="1" applyBorder="1" applyAlignment="1">
      <alignment horizontal="center" vertical="center"/>
    </xf>
    <xf numFmtId="165" fontId="27" fillId="0" borderId="230" xfId="0" applyNumberFormat="1" applyFont="1" applyFill="1" applyBorder="1" applyAlignment="1">
      <alignment horizontal="center" vertical="center"/>
    </xf>
    <xf numFmtId="165" fontId="27" fillId="9" borderId="230" xfId="0" applyNumberFormat="1" applyFont="1" applyFill="1" applyBorder="1" applyAlignment="1">
      <alignment horizontal="center" vertical="center"/>
    </xf>
    <xf numFmtId="165" fontId="27" fillId="0" borderId="231" xfId="0" applyNumberFormat="1" applyFont="1" applyFill="1" applyBorder="1" applyAlignment="1">
      <alignment horizontal="center" vertical="center"/>
    </xf>
    <xf numFmtId="165" fontId="27" fillId="0" borderId="232" xfId="0" applyNumberFormat="1" applyFont="1" applyFill="1" applyBorder="1" applyAlignment="1">
      <alignment horizontal="center" vertical="center"/>
    </xf>
    <xf numFmtId="165" fontId="27" fillId="0" borderId="233" xfId="0" applyNumberFormat="1" applyFont="1" applyFill="1" applyBorder="1" applyAlignment="1">
      <alignment horizontal="center" vertical="center"/>
    </xf>
    <xf numFmtId="165" fontId="27" fillId="0" borderId="234" xfId="0" applyNumberFormat="1" applyFont="1" applyFill="1" applyBorder="1" applyAlignment="1">
      <alignment horizontal="left" vertical="top"/>
    </xf>
    <xf numFmtId="0" fontId="73" fillId="0" borderId="163" xfId="0" applyFont="1" applyBorder="1" applyAlignment="1">
      <alignment vertical="center" wrapText="1"/>
    </xf>
    <xf numFmtId="0" fontId="73" fillId="0" borderId="180" xfId="0" applyFont="1" applyBorder="1" applyAlignment="1">
      <alignment vertical="center" wrapText="1"/>
    </xf>
    <xf numFmtId="0" fontId="27" fillId="15" borderId="136" xfId="0" applyFont="1" applyFill="1" applyBorder="1" applyAlignment="1">
      <alignment horizontal="center" vertical="center"/>
    </xf>
    <xf numFmtId="0" fontId="27" fillId="15" borderId="119" xfId="0" applyFont="1" applyFill="1" applyBorder="1" applyAlignment="1">
      <alignment horizontal="center" vertical="center"/>
    </xf>
    <xf numFmtId="0" fontId="27" fillId="0" borderId="135" xfId="0" applyFont="1" applyFill="1" applyBorder="1" applyAlignment="1">
      <alignment horizontal="left" vertical="top"/>
    </xf>
    <xf numFmtId="0" fontId="27" fillId="15" borderId="72" xfId="0" applyFont="1" applyFill="1" applyBorder="1" applyAlignment="1">
      <alignment horizontal="left" vertical="center"/>
    </xf>
    <xf numFmtId="3" fontId="27" fillId="0" borderId="15" xfId="0" applyNumberFormat="1" applyFont="1" applyFill="1" applyBorder="1" applyAlignment="1">
      <alignment horizontal="left" vertical="top"/>
    </xf>
    <xf numFmtId="0" fontId="27" fillId="15" borderId="76" xfId="0" applyFont="1" applyFill="1" applyBorder="1" applyAlignment="1">
      <alignment horizontal="left" vertical="center"/>
    </xf>
    <xf numFmtId="9" fontId="27" fillId="0" borderId="151" xfId="0" applyNumberFormat="1" applyFont="1" applyFill="1" applyBorder="1" applyAlignment="1">
      <alignment horizontal="center" vertical="center"/>
    </xf>
    <xf numFmtId="9" fontId="27" fillId="9" borderId="88" xfId="0" applyNumberFormat="1" applyFont="1" applyFill="1" applyBorder="1" applyAlignment="1">
      <alignment horizontal="right" vertical="center"/>
    </xf>
    <xf numFmtId="9" fontId="27" fillId="0" borderId="89" xfId="0" applyNumberFormat="1" applyFont="1" applyFill="1" applyBorder="1" applyAlignment="1">
      <alignment horizontal="right" vertical="center"/>
    </xf>
    <xf numFmtId="9" fontId="27" fillId="0" borderId="90" xfId="0" applyNumberFormat="1" applyFont="1" applyFill="1" applyBorder="1" applyAlignment="1">
      <alignment horizontal="right" vertical="center"/>
    </xf>
    <xf numFmtId="9" fontId="27" fillId="0" borderId="117" xfId="0" applyNumberFormat="1" applyFont="1" applyFill="1" applyBorder="1" applyAlignment="1">
      <alignment horizontal="right" vertical="center"/>
    </xf>
    <xf numFmtId="9" fontId="40" fillId="0" borderId="196" xfId="0" applyNumberFormat="1" applyFont="1" applyFill="1" applyBorder="1" applyAlignment="1">
      <alignment horizontal="left" vertical="top"/>
    </xf>
    <xf numFmtId="0" fontId="27" fillId="15" borderId="85" xfId="0" applyFont="1" applyFill="1" applyBorder="1" applyAlignment="1">
      <alignment horizontal="left" vertical="center"/>
    </xf>
    <xf numFmtId="0" fontId="27" fillId="15" borderId="220" xfId="0" applyFont="1" applyFill="1" applyBorder="1" applyAlignment="1">
      <alignment horizontal="left" vertical="center"/>
    </xf>
    <xf numFmtId="9" fontId="27" fillId="0" borderId="235" xfId="0" applyNumberFormat="1" applyFont="1" applyFill="1" applyBorder="1" applyAlignment="1">
      <alignment horizontal="center" vertical="center"/>
    </xf>
    <xf numFmtId="9" fontId="40" fillId="0" borderId="226" xfId="0" applyNumberFormat="1" applyFont="1" applyFill="1" applyBorder="1" applyAlignment="1">
      <alignment horizontal="left" vertical="top"/>
    </xf>
    <xf numFmtId="4" fontId="27" fillId="0" borderId="19" xfId="0" applyNumberFormat="1" applyFont="1" applyFill="1" applyBorder="1" applyAlignment="1">
      <alignment horizontal="left" vertical="top"/>
    </xf>
    <xf numFmtId="0" fontId="27" fillId="15" borderId="151" xfId="0" applyFont="1" applyFill="1" applyBorder="1" applyAlignment="1">
      <alignment horizontal="left" vertical="center"/>
    </xf>
    <xf numFmtId="0" fontId="27" fillId="15" borderId="80" xfId="0" applyFont="1" applyFill="1" applyBorder="1" applyAlignment="1">
      <alignment horizontal="left" vertical="center"/>
    </xf>
    <xf numFmtId="9" fontId="40" fillId="0" borderId="111" xfId="0" applyNumberFormat="1" applyFont="1" applyFill="1" applyBorder="1" applyAlignment="1">
      <alignment horizontal="left" vertical="top"/>
    </xf>
    <xf numFmtId="0" fontId="27" fillId="6" borderId="177" xfId="0" applyFont="1" applyFill="1" applyBorder="1" applyAlignment="1">
      <alignment horizontal="left" vertical="center" indent="1"/>
    </xf>
    <xf numFmtId="3" fontId="27" fillId="6" borderId="57" xfId="0" applyNumberFormat="1" applyFont="1" applyFill="1" applyBorder="1" applyAlignment="1">
      <alignment horizontal="center" vertical="center"/>
    </xf>
    <xf numFmtId="3" fontId="27" fillId="6" borderId="182" xfId="0" applyNumberFormat="1" applyFont="1" applyFill="1" applyBorder="1" applyAlignment="1">
      <alignment horizontal="center" vertical="center"/>
    </xf>
    <xf numFmtId="3" fontId="27" fillId="6" borderId="164" xfId="0" applyNumberFormat="1" applyFont="1" applyFill="1" applyBorder="1" applyAlignment="1">
      <alignment horizontal="center" vertical="center"/>
    </xf>
    <xf numFmtId="3" fontId="27" fillId="6" borderId="15" xfId="2" applyNumberFormat="1" applyFont="1" applyFill="1" applyBorder="1" applyAlignment="1">
      <alignment horizontal="left" vertical="center" indent="1"/>
    </xf>
    <xf numFmtId="3" fontId="27" fillId="6" borderId="86" xfId="0" applyNumberFormat="1" applyFont="1" applyFill="1" applyBorder="1" applyAlignment="1">
      <alignment horizontal="center" vertical="center"/>
    </xf>
    <xf numFmtId="1" fontId="27" fillId="6" borderId="60" xfId="0" applyNumberFormat="1" applyFont="1" applyFill="1" applyBorder="1" applyAlignment="1">
      <alignment horizontal="center" vertical="center"/>
    </xf>
    <xf numFmtId="9" fontId="27" fillId="6" borderId="59" xfId="0" applyNumberFormat="1" applyFont="1" applyFill="1" applyBorder="1" applyAlignment="1">
      <alignment horizontal="center" vertical="center"/>
    </xf>
    <xf numFmtId="9" fontId="27" fillId="6" borderId="68" xfId="0" applyNumberFormat="1" applyFont="1" applyFill="1" applyBorder="1" applyAlignment="1">
      <alignment horizontal="right" vertical="center"/>
    </xf>
    <xf numFmtId="9" fontId="27" fillId="6" borderId="69" xfId="0" applyNumberFormat="1" applyFont="1" applyFill="1" applyBorder="1" applyAlignment="1">
      <alignment horizontal="right" vertical="center"/>
    </xf>
    <xf numFmtId="9" fontId="27" fillId="6" borderId="86" xfId="0" applyNumberFormat="1" applyFont="1" applyFill="1" applyBorder="1" applyAlignment="1">
      <alignment horizontal="right" vertical="center"/>
    </xf>
    <xf numFmtId="3" fontId="27" fillId="6" borderId="21" xfId="2" applyNumberFormat="1" applyFont="1" applyFill="1" applyBorder="1" applyAlignment="1">
      <alignment horizontal="left" vertical="center" indent="1"/>
    </xf>
    <xf numFmtId="0" fontId="27" fillId="6" borderId="100" xfId="0" applyFont="1" applyFill="1" applyBorder="1" applyAlignment="1">
      <alignment horizontal="left" vertical="center" indent="1"/>
    </xf>
    <xf numFmtId="3" fontId="27" fillId="6" borderId="107" xfId="0" applyNumberFormat="1" applyFont="1" applyFill="1" applyBorder="1" applyAlignment="1">
      <alignment horizontal="center" vertical="center"/>
    </xf>
    <xf numFmtId="4" fontId="27" fillId="6" borderId="102" xfId="0" applyNumberFormat="1" applyFont="1" applyFill="1" applyBorder="1" applyAlignment="1">
      <alignment horizontal="center" vertical="center"/>
    </xf>
    <xf numFmtId="4" fontId="27" fillId="6" borderId="31" xfId="0" applyNumberFormat="1" applyFont="1" applyFill="1" applyBorder="1" applyAlignment="1">
      <alignment horizontal="center" vertical="center"/>
    </xf>
    <xf numFmtId="4" fontId="27" fillId="6" borderId="30" xfId="0" applyNumberFormat="1" applyFont="1" applyFill="1" applyBorder="1" applyAlignment="1">
      <alignment horizontal="center" vertical="center"/>
    </xf>
    <xf numFmtId="4" fontId="27" fillId="6" borderId="75" xfId="0" applyNumberFormat="1" applyFont="1" applyFill="1" applyBorder="1" applyAlignment="1">
      <alignment horizontal="center" vertical="center"/>
    </xf>
    <xf numFmtId="3" fontId="27" fillId="6" borderId="94" xfId="0" applyNumberFormat="1" applyFont="1" applyFill="1" applyBorder="1" applyAlignment="1">
      <alignment horizontal="center" vertical="center"/>
    </xf>
    <xf numFmtId="9" fontId="27" fillId="6" borderId="81" xfId="0" applyNumberFormat="1" applyFont="1" applyFill="1" applyBorder="1" applyAlignment="1">
      <alignment horizontal="center" vertical="center"/>
    </xf>
    <xf numFmtId="9" fontId="27" fillId="6" borderId="80" xfId="0" applyNumberFormat="1" applyFont="1" applyFill="1" applyBorder="1" applyAlignment="1">
      <alignment horizontal="center" vertical="center"/>
    </xf>
    <xf numFmtId="9" fontId="27" fillId="6" borderId="93" xfId="0" applyNumberFormat="1" applyFont="1" applyFill="1" applyBorder="1" applyAlignment="1">
      <alignment horizontal="right" vertical="center"/>
    </xf>
    <xf numFmtId="9" fontId="27" fillId="6" borderId="82" xfId="0" applyNumberFormat="1" applyFont="1" applyFill="1" applyBorder="1" applyAlignment="1">
      <alignment horizontal="right" vertical="center"/>
    </xf>
    <xf numFmtId="9" fontId="27" fillId="6" borderId="79" xfId="0" applyNumberFormat="1" applyFont="1" applyFill="1" applyBorder="1" applyAlignment="1">
      <alignment horizontal="right" vertical="center"/>
    </xf>
    <xf numFmtId="0" fontId="27" fillId="6" borderId="111" xfId="0" applyFont="1" applyFill="1" applyBorder="1" applyAlignment="1">
      <alignment horizontal="center" vertical="center" wrapText="1"/>
    </xf>
    <xf numFmtId="3" fontId="27" fillId="5" borderId="96" xfId="0" applyNumberFormat="1" applyFont="1" applyFill="1" applyBorder="1" applyAlignment="1">
      <alignment horizontal="center" vertical="center"/>
    </xf>
    <xf numFmtId="3" fontId="27" fillId="5" borderId="15" xfId="2" applyNumberFormat="1" applyFont="1" applyFill="1" applyBorder="1" applyAlignment="1">
      <alignment horizontal="left" vertical="center" indent="1"/>
    </xf>
    <xf numFmtId="3" fontId="27" fillId="5" borderId="86" xfId="0" applyNumberFormat="1" applyFont="1" applyFill="1" applyBorder="1" applyAlignment="1">
      <alignment horizontal="center" vertical="center"/>
    </xf>
    <xf numFmtId="1" fontId="27" fillId="5" borderId="60" xfId="0" applyNumberFormat="1" applyFont="1" applyFill="1" applyBorder="1" applyAlignment="1">
      <alignment horizontal="center" vertical="center"/>
    </xf>
    <xf numFmtId="9" fontId="27" fillId="5" borderId="59" xfId="0" applyNumberFormat="1" applyFont="1" applyFill="1" applyBorder="1" applyAlignment="1">
      <alignment horizontal="center" vertical="center"/>
    </xf>
    <xf numFmtId="3" fontId="27" fillId="5" borderId="71" xfId="2" applyNumberFormat="1" applyFont="1" applyFill="1" applyBorder="1" applyAlignment="1">
      <alignment horizontal="left" vertical="center" indent="1"/>
    </xf>
    <xf numFmtId="4" fontId="27" fillId="5" borderId="102" xfId="0" applyNumberFormat="1" applyFont="1" applyFill="1" applyBorder="1" applyAlignment="1">
      <alignment horizontal="center" vertical="center"/>
    </xf>
    <xf numFmtId="4" fontId="27" fillId="5" borderId="101" xfId="0" applyNumberFormat="1" applyFont="1" applyFill="1" applyBorder="1" applyAlignment="1">
      <alignment horizontal="center" vertical="center"/>
    </xf>
    <xf numFmtId="4" fontId="27" fillId="9" borderId="102" xfId="0" applyNumberFormat="1" applyFont="1" applyFill="1" applyBorder="1" applyAlignment="1">
      <alignment horizontal="center" vertical="center"/>
    </xf>
    <xf numFmtId="4" fontId="27" fillId="5" borderId="103" xfId="0" applyNumberFormat="1" applyFont="1" applyFill="1" applyBorder="1" applyAlignment="1">
      <alignment horizontal="center" vertical="center"/>
    </xf>
    <xf numFmtId="4" fontId="27" fillId="5" borderId="105" xfId="0" applyNumberFormat="1" applyFont="1" applyFill="1" applyBorder="1" applyAlignment="1">
      <alignment horizontal="center" vertical="center"/>
    </xf>
    <xf numFmtId="4" fontId="27" fillId="5" borderId="104" xfId="0" applyNumberFormat="1" applyFont="1" applyFill="1" applyBorder="1" applyAlignment="1">
      <alignment horizontal="center" vertical="center"/>
    </xf>
    <xf numFmtId="3" fontId="27" fillId="5" borderId="110" xfId="2" applyNumberFormat="1" applyFont="1" applyFill="1" applyBorder="1" applyAlignment="1">
      <alignment horizontal="left" vertical="center" indent="1"/>
    </xf>
    <xf numFmtId="3" fontId="27" fillId="5" borderId="94" xfId="0" applyNumberFormat="1" applyFont="1" applyFill="1" applyBorder="1" applyAlignment="1">
      <alignment horizontal="center" vertical="center"/>
    </xf>
    <xf numFmtId="9" fontId="27" fillId="5" borderId="81" xfId="0" applyNumberFormat="1" applyFont="1" applyFill="1" applyBorder="1" applyAlignment="1">
      <alignment horizontal="center" vertical="center"/>
    </xf>
    <xf numFmtId="9" fontId="27" fillId="5" borderId="80" xfId="0" applyNumberFormat="1" applyFont="1" applyFill="1" applyBorder="1" applyAlignment="1">
      <alignment horizontal="center" vertical="center"/>
    </xf>
    <xf numFmtId="0" fontId="27" fillId="5" borderId="111" xfId="0" applyFont="1" applyFill="1" applyBorder="1" applyAlignment="1">
      <alignment horizontal="center" vertical="center" wrapText="1"/>
    </xf>
    <xf numFmtId="9" fontId="27" fillId="6" borderId="61" xfId="0" applyNumberFormat="1" applyFont="1" applyFill="1" applyBorder="1" applyAlignment="1">
      <alignment horizontal="right" vertical="center"/>
    </xf>
    <xf numFmtId="9" fontId="27" fillId="6" borderId="62" xfId="0" applyNumberFormat="1" applyFont="1" applyFill="1" applyBorder="1" applyAlignment="1">
      <alignment horizontal="right" vertical="center"/>
    </xf>
    <xf numFmtId="9" fontId="27" fillId="6" borderId="36" xfId="0" applyNumberFormat="1" applyFont="1" applyFill="1" applyBorder="1" applyAlignment="1">
      <alignment horizontal="right" vertical="center"/>
    </xf>
    <xf numFmtId="3" fontId="27" fillId="6" borderId="71" xfId="2" applyNumberFormat="1" applyFont="1" applyFill="1" applyBorder="1" applyAlignment="1">
      <alignment horizontal="left" vertical="center" indent="1"/>
    </xf>
    <xf numFmtId="4" fontId="27" fillId="6" borderId="101" xfId="0" applyNumberFormat="1" applyFont="1" applyFill="1" applyBorder="1" applyAlignment="1">
      <alignment horizontal="center" vertical="center"/>
    </xf>
    <xf numFmtId="4" fontId="27" fillId="6" borderId="103" xfId="0" applyNumberFormat="1" applyFont="1" applyFill="1" applyBorder="1" applyAlignment="1">
      <alignment horizontal="center" vertical="center"/>
    </xf>
    <xf numFmtId="4" fontId="27" fillId="6" borderId="105" xfId="0" applyNumberFormat="1" applyFont="1" applyFill="1" applyBorder="1" applyAlignment="1">
      <alignment horizontal="center" vertical="center"/>
    </xf>
    <xf numFmtId="4" fontId="27" fillId="6" borderId="104" xfId="0" applyNumberFormat="1" applyFont="1" applyFill="1" applyBorder="1" applyAlignment="1">
      <alignment horizontal="center" vertical="center"/>
    </xf>
    <xf numFmtId="0" fontId="4" fillId="5" borderId="11" xfId="0" applyFont="1" applyFill="1" applyBorder="1" applyAlignment="1">
      <alignment vertical="center" wrapText="1"/>
    </xf>
    <xf numFmtId="0" fontId="4" fillId="5" borderId="0" xfId="0" applyFont="1" applyFill="1" applyBorder="1" applyAlignment="1">
      <alignment vertical="center" wrapText="1"/>
    </xf>
    <xf numFmtId="0" fontId="35" fillId="5" borderId="0" xfId="0" applyFont="1" applyFill="1" applyBorder="1" applyAlignment="1">
      <alignment horizontal="left" vertical="center" wrapText="1"/>
    </xf>
    <xf numFmtId="0" fontId="27" fillId="0" borderId="163" xfId="0" applyFont="1" applyBorder="1" applyAlignment="1">
      <alignment vertical="center"/>
    </xf>
    <xf numFmtId="3" fontId="27" fillId="0" borderId="18" xfId="0" applyNumberFormat="1" applyFont="1" applyBorder="1" applyAlignment="1">
      <alignment horizontal="center" vertical="center"/>
    </xf>
    <xf numFmtId="3" fontId="27" fillId="0" borderId="19" xfId="0" applyNumberFormat="1" applyFont="1" applyFill="1" applyBorder="1" applyAlignment="1">
      <alignment horizontal="left" vertical="center" wrapText="1"/>
    </xf>
    <xf numFmtId="3" fontId="27" fillId="0" borderId="60" xfId="0" applyNumberFormat="1" applyFont="1" applyBorder="1" applyAlignment="1">
      <alignment horizontal="center" vertical="center"/>
    </xf>
    <xf numFmtId="3" fontId="27" fillId="0" borderId="21" xfId="0" applyNumberFormat="1" applyFont="1" applyFill="1" applyBorder="1" applyAlignment="1">
      <alignment horizontal="left" vertical="center" wrapText="1"/>
    </xf>
    <xf numFmtId="165" fontId="50" fillId="0" borderId="113" xfId="0" applyNumberFormat="1" applyFont="1" applyFill="1" applyBorder="1" applyAlignment="1">
      <alignment horizontal="center" vertical="center"/>
    </xf>
    <xf numFmtId="166" fontId="50" fillId="0" borderId="125" xfId="0" applyNumberFormat="1" applyFont="1" applyFill="1" applyBorder="1" applyAlignment="1">
      <alignment horizontal="center" vertical="center"/>
    </xf>
    <xf numFmtId="166" fontId="50" fillId="0" borderId="113" xfId="0" applyNumberFormat="1" applyFont="1" applyFill="1" applyBorder="1" applyAlignment="1">
      <alignment horizontal="center" vertical="center"/>
    </xf>
    <xf numFmtId="166" fontId="27" fillId="0" borderId="113" xfId="0" applyNumberFormat="1" applyFont="1" applyFill="1" applyBorder="1" applyAlignment="1">
      <alignment horizontal="center" vertical="center"/>
    </xf>
    <xf numFmtId="166" fontId="50" fillId="9" borderId="113" xfId="0" applyNumberFormat="1" applyFont="1" applyFill="1" applyBorder="1" applyAlignment="1">
      <alignment horizontal="center" vertical="center"/>
    </xf>
    <xf numFmtId="166" fontId="50" fillId="0" borderId="55" xfId="0" applyNumberFormat="1" applyFont="1" applyFill="1" applyBorder="1" applyAlignment="1">
      <alignment horizontal="center" vertical="center"/>
    </xf>
    <xf numFmtId="166" fontId="50" fillId="0" borderId="54" xfId="0" applyNumberFormat="1" applyFont="1" applyFill="1" applyBorder="1" applyAlignment="1">
      <alignment horizontal="center" vertical="center"/>
    </xf>
    <xf numFmtId="167" fontId="27" fillId="0" borderId="88" xfId="0" applyNumberFormat="1" applyFont="1" applyFill="1" applyBorder="1" applyAlignment="1">
      <alignment horizontal="center" vertical="center"/>
    </xf>
    <xf numFmtId="167" fontId="27" fillId="0" borderId="152" xfId="0" applyNumberFormat="1" applyFont="1" applyFill="1" applyBorder="1" applyAlignment="1">
      <alignment horizontal="center" vertical="center"/>
    </xf>
    <xf numFmtId="167" fontId="27" fillId="0" borderId="89" xfId="0" applyNumberFormat="1" applyFont="1" applyFill="1" applyBorder="1" applyAlignment="1">
      <alignment horizontal="center" vertical="center"/>
    </xf>
    <xf numFmtId="167" fontId="27" fillId="0" borderId="90" xfId="0" applyNumberFormat="1" applyFont="1" applyFill="1" applyBorder="1" applyAlignment="1">
      <alignment horizontal="center" vertical="center"/>
    </xf>
    <xf numFmtId="3" fontId="27" fillId="0" borderId="196" xfId="0" applyNumberFormat="1" applyFont="1" applyFill="1" applyBorder="1" applyAlignment="1">
      <alignment horizontal="center" vertical="center"/>
    </xf>
    <xf numFmtId="167" fontId="27" fillId="0" borderId="81" xfId="0" applyNumberFormat="1" applyFont="1" applyBorder="1" applyAlignment="1">
      <alignment horizontal="center" vertical="center"/>
    </xf>
    <xf numFmtId="167" fontId="27" fillId="0" borderId="134" xfId="0" applyNumberFormat="1" applyFont="1" applyFill="1" applyBorder="1" applyAlignment="1">
      <alignment horizontal="center" vertical="center"/>
    </xf>
    <xf numFmtId="167" fontId="27" fillId="0" borderId="81" xfId="0" applyNumberFormat="1" applyFont="1" applyFill="1" applyBorder="1" applyAlignment="1">
      <alignment horizontal="center" vertical="center"/>
    </xf>
    <xf numFmtId="167" fontId="27" fillId="9" borderId="81" xfId="0" applyNumberFormat="1" applyFont="1" applyFill="1" applyBorder="1" applyAlignment="1">
      <alignment horizontal="center" vertical="center"/>
    </xf>
    <xf numFmtId="167" fontId="27" fillId="0" borderId="93" xfId="0" applyNumberFormat="1" applyFont="1" applyFill="1" applyBorder="1" applyAlignment="1">
      <alignment horizontal="center" vertical="center"/>
    </xf>
    <xf numFmtId="167" fontId="27" fillId="0" borderId="82" xfId="0" applyNumberFormat="1" applyFont="1" applyFill="1" applyBorder="1" applyAlignment="1">
      <alignment horizontal="center" vertical="center"/>
    </xf>
    <xf numFmtId="0" fontId="27" fillId="0" borderId="111" xfId="0" applyFont="1" applyFill="1" applyBorder="1" applyAlignment="1">
      <alignment horizontal="left" vertical="top"/>
    </xf>
    <xf numFmtId="0" fontId="27" fillId="0" borderId="0" xfId="0" applyFont="1" applyBorder="1" applyAlignment="1">
      <alignment horizontal="left" vertical="top" wrapText="1"/>
    </xf>
    <xf numFmtId="0" fontId="75" fillId="18" borderId="0" xfId="0" applyFont="1" applyFill="1" applyBorder="1" applyAlignment="1">
      <alignment vertical="center"/>
    </xf>
    <xf numFmtId="0" fontId="29" fillId="18" borderId="0" xfId="0" applyFont="1" applyFill="1" applyBorder="1" applyAlignment="1">
      <alignment vertical="center"/>
    </xf>
    <xf numFmtId="0" fontId="27" fillId="18" borderId="0" xfId="0" applyFont="1" applyFill="1" applyBorder="1" applyAlignment="1">
      <alignment vertical="center"/>
    </xf>
    <xf numFmtId="0" fontId="27" fillId="18" borderId="0" xfId="0" applyFont="1" applyFill="1" applyBorder="1" applyAlignment="1">
      <alignment horizontal="left" vertical="top" wrapText="1"/>
    </xf>
    <xf numFmtId="0" fontId="27" fillId="0" borderId="0" xfId="0" applyFont="1" applyBorder="1" applyAlignment="1">
      <alignment horizontal="left" vertical="center" wrapText="1"/>
    </xf>
    <xf numFmtId="0" fontId="27" fillId="0" borderId="0" xfId="0" applyFont="1" applyAlignment="1">
      <alignment horizontal="left" vertical="center" wrapText="1"/>
    </xf>
    <xf numFmtId="0" fontId="26" fillId="2" borderId="16" xfId="0" applyFont="1" applyFill="1" applyBorder="1" applyAlignment="1">
      <alignment horizontal="left" vertical="top" wrapText="1"/>
    </xf>
    <xf numFmtId="0" fontId="26" fillId="11" borderId="0" xfId="0" applyFont="1" applyFill="1" applyBorder="1" applyAlignment="1">
      <alignment horizontal="left" vertical="top" wrapText="1"/>
    </xf>
    <xf numFmtId="0" fontId="26" fillId="11" borderId="85" xfId="0" applyFont="1" applyFill="1" applyBorder="1" applyAlignment="1">
      <alignment horizontal="center" vertical="center"/>
    </xf>
    <xf numFmtId="0" fontId="26" fillId="11" borderId="18" xfId="0" applyFont="1" applyFill="1" applyBorder="1" applyAlignment="1">
      <alignment horizontal="left" vertical="top" wrapText="1"/>
    </xf>
    <xf numFmtId="2" fontId="27" fillId="0" borderId="16" xfId="0" applyNumberFormat="1" applyFont="1" applyFill="1" applyBorder="1" applyAlignment="1">
      <alignment horizontal="center" vertical="center"/>
    </xf>
    <xf numFmtId="2" fontId="27" fillId="0" borderId="72" xfId="0" applyNumberFormat="1" applyFont="1" applyFill="1" applyBorder="1" applyAlignment="1">
      <alignment horizontal="center" vertical="center"/>
    </xf>
    <xf numFmtId="2" fontId="27" fillId="0" borderId="7" xfId="0" applyNumberFormat="1" applyFont="1" applyFill="1" applyBorder="1" applyAlignment="1">
      <alignment horizontal="center" vertical="center"/>
    </xf>
    <xf numFmtId="2" fontId="27" fillId="15" borderId="7" xfId="0" applyNumberFormat="1" applyFont="1" applyFill="1" applyBorder="1" applyAlignment="1">
      <alignment horizontal="center" vertical="center"/>
    </xf>
    <xf numFmtId="2" fontId="27" fillId="0" borderId="4" xfId="0" applyNumberFormat="1" applyFont="1" applyFill="1" applyBorder="1" applyAlignment="1">
      <alignment horizontal="center" vertical="center"/>
    </xf>
    <xf numFmtId="2" fontId="27" fillId="0" borderId="3" xfId="0" applyNumberFormat="1" applyFont="1" applyFill="1" applyBorder="1" applyAlignment="1">
      <alignment horizontal="center" vertical="center"/>
    </xf>
    <xf numFmtId="2" fontId="27" fillId="0" borderId="15" xfId="0" applyNumberFormat="1" applyFont="1" applyFill="1" applyBorder="1" applyAlignment="1">
      <alignment horizontal="left" vertical="top"/>
    </xf>
    <xf numFmtId="9" fontId="27" fillId="15" borderId="67" xfId="0" applyNumberFormat="1" applyFont="1" applyFill="1" applyBorder="1" applyAlignment="1">
      <alignment horizontal="right" vertical="center"/>
    </xf>
    <xf numFmtId="0" fontId="27" fillId="15" borderId="101" xfId="0" applyFont="1" applyFill="1" applyBorder="1" applyAlignment="1">
      <alignment horizontal="left" vertical="center" indent="1"/>
    </xf>
    <xf numFmtId="167" fontId="27" fillId="0" borderId="104" xfId="0" applyNumberFormat="1" applyFont="1" applyFill="1" applyBorder="1" applyAlignment="1">
      <alignment horizontal="center" vertical="center"/>
    </xf>
    <xf numFmtId="167" fontId="27" fillId="0" borderId="101" xfId="0" applyNumberFormat="1" applyFont="1" applyFill="1" applyBorder="1" applyAlignment="1">
      <alignment horizontal="center" vertical="center"/>
    </xf>
    <xf numFmtId="167" fontId="27" fillId="0" borderId="102" xfId="0" applyNumberFormat="1" applyFont="1" applyFill="1" applyBorder="1" applyAlignment="1">
      <alignment horizontal="center" vertical="center"/>
    </xf>
    <xf numFmtId="167" fontId="27" fillId="15" borderId="102" xfId="0" applyNumberFormat="1" applyFont="1" applyFill="1" applyBorder="1" applyAlignment="1">
      <alignment horizontal="center" vertical="center"/>
    </xf>
    <xf numFmtId="167" fontId="27" fillId="0" borderId="103" xfId="0" applyNumberFormat="1" applyFont="1" applyFill="1" applyBorder="1" applyAlignment="1">
      <alignment horizontal="center" vertical="center"/>
    </xf>
    <xf numFmtId="167" fontId="27" fillId="0" borderId="105" xfId="0" applyNumberFormat="1" applyFont="1" applyFill="1" applyBorder="1" applyAlignment="1">
      <alignment horizontal="center" vertical="center"/>
    </xf>
    <xf numFmtId="0" fontId="27" fillId="15" borderId="236" xfId="0" applyFont="1" applyFill="1" applyBorder="1" applyAlignment="1">
      <alignment horizontal="left" vertical="center" indent="1"/>
    </xf>
    <xf numFmtId="0" fontId="27" fillId="15" borderId="237" xfId="0" applyFont="1" applyFill="1" applyBorder="1" applyAlignment="1">
      <alignment horizontal="center" vertical="center"/>
    </xf>
    <xf numFmtId="9" fontId="27" fillId="0" borderId="238" xfId="0" applyNumberFormat="1" applyFont="1" applyFill="1" applyBorder="1" applyAlignment="1">
      <alignment horizontal="center" vertical="center"/>
    </xf>
    <xf numFmtId="9" fontId="27" fillId="0" borderId="236" xfId="0" applyNumberFormat="1" applyFont="1" applyFill="1" applyBorder="1" applyAlignment="1">
      <alignment horizontal="center" vertical="center"/>
    </xf>
    <xf numFmtId="9" fontId="27" fillId="0" borderId="239" xfId="0" applyNumberFormat="1" applyFont="1" applyFill="1" applyBorder="1" applyAlignment="1">
      <alignment horizontal="center" vertical="center"/>
    </xf>
    <xf numFmtId="9" fontId="27" fillId="15" borderId="239" xfId="0" applyNumberFormat="1" applyFont="1" applyFill="1" applyBorder="1" applyAlignment="1">
      <alignment horizontal="right" vertical="center"/>
    </xf>
    <xf numFmtId="9" fontId="27" fillId="0" borderId="240" xfId="0" applyNumberFormat="1" applyFont="1" applyFill="1" applyBorder="1" applyAlignment="1">
      <alignment horizontal="right" vertical="center"/>
    </xf>
    <xf numFmtId="9" fontId="27" fillId="0" borderId="241" xfId="0" applyNumberFormat="1" applyFont="1" applyFill="1" applyBorder="1" applyAlignment="1">
      <alignment horizontal="right" vertical="center"/>
    </xf>
    <xf numFmtId="9" fontId="27" fillId="0" borderId="238" xfId="0" applyNumberFormat="1" applyFont="1" applyFill="1" applyBorder="1" applyAlignment="1">
      <alignment horizontal="right" vertical="center"/>
    </xf>
    <xf numFmtId="0" fontId="27" fillId="15" borderId="76" xfId="0" applyFont="1" applyFill="1" applyBorder="1" applyAlignment="1">
      <alignment vertical="center"/>
    </xf>
    <xf numFmtId="3" fontId="27" fillId="0" borderId="76" xfId="0" applyNumberFormat="1" applyFont="1" applyFill="1" applyBorder="1" applyAlignment="1">
      <alignment horizontal="center" vertical="center"/>
    </xf>
    <xf numFmtId="3" fontId="27" fillId="15" borderId="34" xfId="0" applyNumberFormat="1" applyFont="1" applyFill="1" applyBorder="1" applyAlignment="1">
      <alignment horizontal="center" vertical="center"/>
    </xf>
    <xf numFmtId="3" fontId="27" fillId="0" borderId="31" xfId="0" applyNumberFormat="1" applyFont="1" applyFill="1" applyBorder="1" applyAlignment="1">
      <alignment horizontal="center" vertical="center"/>
    </xf>
    <xf numFmtId="3" fontId="27" fillId="0" borderId="33" xfId="0" applyNumberFormat="1" applyFont="1" applyFill="1" applyBorder="1" applyAlignment="1">
      <alignment horizontal="center" vertical="center"/>
    </xf>
    <xf numFmtId="0" fontId="27" fillId="15" borderId="76" xfId="0" applyFont="1" applyFill="1" applyBorder="1" applyAlignment="1">
      <alignment horizontal="left" vertical="center" indent="1"/>
    </xf>
    <xf numFmtId="0" fontId="27" fillId="15" borderId="80" xfId="0" applyFont="1" applyFill="1" applyBorder="1" applyAlignment="1">
      <alignment horizontal="left" vertical="center" indent="1"/>
    </xf>
    <xf numFmtId="0" fontId="27" fillId="15" borderId="93" xfId="0" applyFont="1" applyFill="1" applyBorder="1" applyAlignment="1">
      <alignment horizontal="center" vertical="center"/>
    </xf>
    <xf numFmtId="9" fontId="27" fillId="15" borderId="81" xfId="0" applyNumberFormat="1" applyFont="1" applyFill="1" applyBorder="1" applyAlignment="1">
      <alignment horizontal="right" vertical="center"/>
    </xf>
    <xf numFmtId="9" fontId="27" fillId="0" borderId="134" xfId="0" applyNumberFormat="1" applyFont="1" applyFill="1" applyBorder="1" applyAlignment="1">
      <alignment horizontal="right" vertical="center"/>
    </xf>
    <xf numFmtId="1" fontId="27" fillId="0" borderId="164" xfId="0" applyNumberFormat="1" applyFont="1" applyFill="1" applyBorder="1" applyAlignment="1">
      <alignment horizontal="center" vertical="center"/>
    </xf>
    <xf numFmtId="1" fontId="27" fillId="15" borderId="88" xfId="0" applyNumberFormat="1" applyFont="1" applyFill="1" applyBorder="1" applyAlignment="1">
      <alignment horizontal="center" vertical="center"/>
    </xf>
    <xf numFmtId="1" fontId="27" fillId="0" borderId="89" xfId="0" applyNumberFormat="1" applyFont="1" applyFill="1" applyBorder="1" applyAlignment="1">
      <alignment horizontal="center" vertical="center"/>
    </xf>
    <xf numFmtId="1" fontId="27" fillId="0" borderId="90" xfId="0" applyNumberFormat="1" applyFont="1" applyFill="1" applyBorder="1" applyAlignment="1">
      <alignment horizontal="center" vertical="center"/>
    </xf>
    <xf numFmtId="1" fontId="27" fillId="0" borderId="165" xfId="0" applyNumberFormat="1" applyFont="1" applyFill="1" applyBorder="1" applyAlignment="1">
      <alignment horizontal="center" vertical="center"/>
    </xf>
    <xf numFmtId="1" fontId="27" fillId="0" borderId="109" xfId="0" applyNumberFormat="1" applyFont="1" applyFill="1" applyBorder="1" applyAlignment="1">
      <alignment horizontal="left" vertical="top"/>
    </xf>
    <xf numFmtId="1" fontId="27" fillId="0" borderId="151" xfId="0" applyNumberFormat="1" applyFont="1" applyFill="1" applyBorder="1" applyAlignment="1">
      <alignment horizontal="center" vertical="center"/>
    </xf>
    <xf numFmtId="1" fontId="27" fillId="0" borderId="152" xfId="0" applyNumberFormat="1" applyFont="1" applyFill="1" applyBorder="1" applyAlignment="1">
      <alignment horizontal="center" vertical="center"/>
    </xf>
    <xf numFmtId="1" fontId="27" fillId="0" borderId="196" xfId="0" applyNumberFormat="1" applyFont="1" applyFill="1" applyBorder="1" applyAlignment="1">
      <alignment horizontal="left" vertical="top"/>
    </xf>
    <xf numFmtId="9" fontId="27" fillId="15" borderId="222" xfId="0" applyNumberFormat="1" applyFont="1" applyFill="1" applyBorder="1" applyAlignment="1">
      <alignment horizontal="center" vertical="center"/>
    </xf>
    <xf numFmtId="0" fontId="27" fillId="15" borderId="244" xfId="0" applyFont="1" applyFill="1" applyBorder="1" applyAlignment="1">
      <alignment horizontal="left" vertical="center" indent="1"/>
    </xf>
    <xf numFmtId="1" fontId="27" fillId="0" borderId="228" xfId="0" applyNumberFormat="1" applyFont="1" applyFill="1" applyBorder="1" applyAlignment="1">
      <alignment horizontal="center" vertical="center"/>
    </xf>
    <xf numFmtId="1" fontId="27" fillId="0" borderId="230" xfId="0" applyNumberFormat="1" applyFont="1" applyFill="1" applyBorder="1" applyAlignment="1">
      <alignment horizontal="center" vertical="center"/>
    </xf>
    <xf numFmtId="1" fontId="27" fillId="15" borderId="230" xfId="0" applyNumberFormat="1" applyFont="1" applyFill="1" applyBorder="1" applyAlignment="1">
      <alignment horizontal="center" vertical="center"/>
    </xf>
    <xf numFmtId="1" fontId="27" fillId="0" borderId="231" xfId="0" applyNumberFormat="1" applyFont="1" applyFill="1" applyBorder="1" applyAlignment="1">
      <alignment horizontal="center" vertical="center"/>
    </xf>
    <xf numFmtId="1" fontId="27" fillId="0" borderId="232" xfId="0" applyNumberFormat="1" applyFont="1" applyFill="1" applyBorder="1" applyAlignment="1">
      <alignment horizontal="center" vertical="center"/>
    </xf>
    <xf numFmtId="1" fontId="27" fillId="0" borderId="233" xfId="0" applyNumberFormat="1" applyFont="1" applyFill="1" applyBorder="1" applyAlignment="1">
      <alignment horizontal="center" vertical="center"/>
    </xf>
    <xf numFmtId="1" fontId="27" fillId="0" borderId="234" xfId="0" applyNumberFormat="1" applyFont="1" applyFill="1" applyBorder="1" applyAlignment="1">
      <alignment horizontal="left" vertical="top"/>
    </xf>
    <xf numFmtId="0" fontId="27" fillId="15" borderId="151" xfId="0" applyFont="1" applyFill="1" applyBorder="1" applyAlignment="1">
      <alignment horizontal="left" vertical="center" indent="1"/>
    </xf>
    <xf numFmtId="0" fontId="27" fillId="15" borderId="161" xfId="0" applyFont="1" applyFill="1" applyBorder="1" applyAlignment="1">
      <alignment horizontal="left" vertical="center" indent="1"/>
    </xf>
    <xf numFmtId="9" fontId="27" fillId="0" borderId="161" xfId="0" applyNumberFormat="1" applyFont="1" applyFill="1" applyBorder="1" applyAlignment="1">
      <alignment horizontal="center" vertical="center"/>
    </xf>
    <xf numFmtId="9" fontId="27" fillId="0" borderId="43" xfId="0" applyNumberFormat="1" applyFont="1" applyFill="1" applyBorder="1" applyAlignment="1">
      <alignment horizontal="center" vertical="center"/>
    </xf>
    <xf numFmtId="9" fontId="27" fillId="15" borderId="43" xfId="0" applyNumberFormat="1" applyFont="1" applyFill="1" applyBorder="1" applyAlignment="1">
      <alignment horizontal="center" vertical="center"/>
    </xf>
    <xf numFmtId="9" fontId="27" fillId="0" borderId="40" xfId="0" applyNumberFormat="1" applyFont="1" applyFill="1" applyBorder="1" applyAlignment="1">
      <alignment horizontal="center" vertical="center"/>
    </xf>
    <xf numFmtId="9" fontId="27" fillId="0" borderId="39" xfId="0" applyNumberFormat="1" applyFont="1" applyFill="1" applyBorder="1" applyAlignment="1">
      <alignment horizontal="center" vertical="center"/>
    </xf>
    <xf numFmtId="9" fontId="27" fillId="0" borderId="42" xfId="0" applyNumberFormat="1" applyFont="1" applyFill="1" applyBorder="1" applyAlignment="1">
      <alignment horizontal="center" vertical="center"/>
    </xf>
    <xf numFmtId="9" fontId="27" fillId="0" borderId="22" xfId="0" applyNumberFormat="1" applyFont="1" applyFill="1" applyBorder="1" applyAlignment="1">
      <alignment horizontal="left" vertical="top"/>
    </xf>
    <xf numFmtId="0" fontId="27" fillId="15" borderId="181" xfId="0" applyFont="1" applyFill="1" applyBorder="1" applyAlignment="1">
      <alignment horizontal="center" vertical="center"/>
    </xf>
    <xf numFmtId="3" fontId="27" fillId="15" borderId="7" xfId="0" applyNumberFormat="1" applyFont="1" applyFill="1" applyBorder="1" applyAlignment="1">
      <alignment horizontal="center" vertical="center"/>
    </xf>
    <xf numFmtId="9" fontId="27" fillId="15" borderId="88" xfId="0" applyNumberFormat="1" applyFont="1" applyFill="1" applyBorder="1" applyAlignment="1">
      <alignment horizontal="right" vertical="center"/>
    </xf>
    <xf numFmtId="9" fontId="27" fillId="5" borderId="89" xfId="0" applyNumberFormat="1" applyFont="1" applyFill="1" applyBorder="1" applyAlignment="1">
      <alignment horizontal="right" vertical="center"/>
    </xf>
    <xf numFmtId="9" fontId="27" fillId="5" borderId="90" xfId="0" applyNumberFormat="1" applyFont="1" applyFill="1" applyBorder="1" applyAlignment="1">
      <alignment horizontal="right" vertical="center"/>
    </xf>
    <xf numFmtId="9" fontId="27" fillId="5" borderId="117" xfId="0" applyNumberFormat="1" applyFont="1" applyFill="1" applyBorder="1" applyAlignment="1">
      <alignment horizontal="right" vertical="center"/>
    </xf>
    <xf numFmtId="9" fontId="40" fillId="5" borderId="196" xfId="0" applyNumberFormat="1" applyFont="1" applyFill="1" applyBorder="1" applyAlignment="1">
      <alignment horizontal="left" vertical="top"/>
    </xf>
    <xf numFmtId="165" fontId="27" fillId="15" borderId="18" xfId="0" applyNumberFormat="1" applyFont="1" applyFill="1" applyBorder="1" applyAlignment="1">
      <alignment horizontal="center" vertical="center"/>
    </xf>
    <xf numFmtId="9" fontId="27" fillId="0" borderId="225" xfId="0" applyNumberFormat="1" applyFont="1" applyFill="1" applyBorder="1" applyAlignment="1">
      <alignment horizontal="center" vertical="center"/>
    </xf>
    <xf numFmtId="9" fontId="27" fillId="15" borderId="222" xfId="0" applyNumberFormat="1" applyFont="1" applyFill="1" applyBorder="1" applyAlignment="1">
      <alignment horizontal="right" vertical="center"/>
    </xf>
    <xf numFmtId="9" fontId="27" fillId="5" borderId="223" xfId="0" applyNumberFormat="1" applyFont="1" applyFill="1" applyBorder="1" applyAlignment="1">
      <alignment horizontal="right" vertical="center"/>
    </xf>
    <xf numFmtId="9" fontId="27" fillId="5" borderId="224" xfId="0" applyNumberFormat="1" applyFont="1" applyFill="1" applyBorder="1" applyAlignment="1">
      <alignment horizontal="right" vertical="center"/>
    </xf>
    <xf numFmtId="9" fontId="27" fillId="5" borderId="225" xfId="0" applyNumberFormat="1" applyFont="1" applyFill="1" applyBorder="1" applyAlignment="1">
      <alignment horizontal="right" vertical="center"/>
    </xf>
    <xf numFmtId="9" fontId="40" fillId="5" borderId="226" xfId="0" applyNumberFormat="1" applyFont="1" applyFill="1" applyBorder="1" applyAlignment="1">
      <alignment horizontal="left" vertical="top"/>
    </xf>
    <xf numFmtId="3" fontId="27" fillId="15" borderId="18" xfId="0" applyNumberFormat="1" applyFont="1" applyFill="1" applyBorder="1" applyAlignment="1">
      <alignment horizontal="center" vertical="center"/>
    </xf>
    <xf numFmtId="3" fontId="27" fillId="0" borderId="19" xfId="0" applyNumberFormat="1" applyFont="1" applyFill="1" applyBorder="1" applyAlignment="1">
      <alignment horizontal="left" vertical="top"/>
    </xf>
    <xf numFmtId="9" fontId="40" fillId="5" borderId="71" xfId="0" applyNumberFormat="1" applyFont="1" applyFill="1" applyBorder="1" applyAlignment="1">
      <alignment horizontal="left" vertical="top"/>
    </xf>
    <xf numFmtId="9" fontId="40" fillId="5" borderId="111" xfId="0" applyNumberFormat="1" applyFont="1" applyFill="1" applyBorder="1" applyAlignment="1">
      <alignment horizontal="left" vertical="top"/>
    </xf>
    <xf numFmtId="3" fontId="27" fillId="15" borderId="182" xfId="0" applyNumberFormat="1" applyFont="1" applyFill="1" applyBorder="1" applyAlignment="1">
      <alignment horizontal="center" vertical="center"/>
    </xf>
    <xf numFmtId="3" fontId="27" fillId="6" borderId="65" xfId="0" applyNumberFormat="1" applyFont="1" applyFill="1" applyBorder="1" applyAlignment="1">
      <alignment horizontal="center" vertical="center"/>
    </xf>
    <xf numFmtId="3" fontId="27" fillId="6" borderId="102" xfId="0" applyNumberFormat="1" applyFont="1" applyFill="1" applyBorder="1" applyAlignment="1">
      <alignment horizontal="center" vertical="center"/>
    </xf>
    <xf numFmtId="9" fontId="27" fillId="15" borderId="60" xfId="0" applyNumberFormat="1" applyFont="1" applyFill="1" applyBorder="1" applyAlignment="1">
      <alignment horizontal="right" vertical="center"/>
    </xf>
    <xf numFmtId="3" fontId="27" fillId="15" borderId="102" xfId="0" applyNumberFormat="1" applyFont="1" applyFill="1" applyBorder="1" applyAlignment="1">
      <alignment horizontal="center" vertical="center"/>
    </xf>
    <xf numFmtId="3" fontId="27" fillId="6" borderId="101" xfId="0" applyNumberFormat="1" applyFont="1" applyFill="1" applyBorder="1" applyAlignment="1">
      <alignment horizontal="center" vertical="center"/>
    </xf>
    <xf numFmtId="3" fontId="27" fillId="6" borderId="103" xfId="0" applyNumberFormat="1" applyFont="1" applyFill="1" applyBorder="1" applyAlignment="1">
      <alignment horizontal="center" vertical="center"/>
    </xf>
    <xf numFmtId="3" fontId="27" fillId="6" borderId="105" xfId="0" applyNumberFormat="1" applyFont="1" applyFill="1" applyBorder="1" applyAlignment="1">
      <alignment horizontal="center" vertical="center"/>
    </xf>
    <xf numFmtId="0" fontId="35" fillId="5" borderId="0" xfId="0" applyFont="1" applyFill="1" applyBorder="1" applyAlignment="1">
      <alignment horizontal="left" vertical="top" wrapText="1"/>
    </xf>
    <xf numFmtId="3" fontId="50" fillId="0" borderId="18" xfId="0" applyNumberFormat="1" applyFont="1" applyFill="1" applyBorder="1" applyAlignment="1">
      <alignment horizontal="center" vertical="center"/>
    </xf>
    <xf numFmtId="166" fontId="50" fillId="0" borderId="18" xfId="0" applyNumberFormat="1" applyFont="1" applyFill="1" applyBorder="1" applyAlignment="1">
      <alignment horizontal="center" vertical="center"/>
    </xf>
    <xf numFmtId="166" fontId="27" fillId="0" borderId="18" xfId="0" applyNumberFormat="1" applyFont="1" applyFill="1" applyBorder="1" applyAlignment="1">
      <alignment horizontal="center" vertical="center"/>
    </xf>
    <xf numFmtId="166" fontId="50" fillId="15" borderId="34" xfId="0" applyNumberFormat="1" applyFont="1" applyFill="1" applyBorder="1" applyAlignment="1">
      <alignment horizontal="center" vertical="center"/>
    </xf>
    <xf numFmtId="166" fontId="50" fillId="0" borderId="31" xfId="0" applyNumberFormat="1" applyFont="1" applyFill="1" applyBorder="1" applyAlignment="1">
      <alignment horizontal="center" vertical="center"/>
    </xf>
    <xf numFmtId="166" fontId="50" fillId="0" borderId="30" xfId="0" applyNumberFormat="1" applyFont="1" applyFill="1" applyBorder="1" applyAlignment="1">
      <alignment horizontal="center" vertical="center"/>
    </xf>
    <xf numFmtId="166" fontId="27" fillId="0" borderId="33" xfId="0" applyNumberFormat="1" applyFont="1" applyFill="1" applyBorder="1" applyAlignment="1">
      <alignment horizontal="center" vertical="center"/>
    </xf>
    <xf numFmtId="0" fontId="27" fillId="0" borderId="19" xfId="0" applyFont="1" applyBorder="1" applyAlignment="1">
      <alignment horizontal="left" vertical="top" wrapText="1"/>
    </xf>
    <xf numFmtId="165" fontId="50" fillId="0" borderId="60" xfId="0" applyNumberFormat="1" applyFont="1" applyFill="1" applyBorder="1" applyAlignment="1">
      <alignment horizontal="center" vertical="center"/>
    </xf>
    <xf numFmtId="165" fontId="27" fillId="0" borderId="60" xfId="0" applyNumberFormat="1" applyFont="1" applyFill="1" applyBorder="1" applyAlignment="1">
      <alignment horizontal="center" vertical="center"/>
    </xf>
    <xf numFmtId="165" fontId="50" fillId="15" borderId="60" xfId="0" applyNumberFormat="1" applyFont="1" applyFill="1" applyBorder="1" applyAlignment="1">
      <alignment horizontal="center" vertical="center"/>
    </xf>
    <xf numFmtId="165" fontId="50" fillId="0" borderId="61" xfId="0" applyNumberFormat="1" applyFont="1" applyFill="1" applyBorder="1" applyAlignment="1">
      <alignment horizontal="center" vertical="center"/>
    </xf>
    <xf numFmtId="165" fontId="50" fillId="0" borderId="62" xfId="0" applyNumberFormat="1" applyFont="1" applyFill="1" applyBorder="1" applyAlignment="1">
      <alignment horizontal="center" vertical="center"/>
    </xf>
    <xf numFmtId="165" fontId="50" fillId="0" borderId="36" xfId="0" applyNumberFormat="1" applyFont="1" applyFill="1" applyBorder="1" applyAlignment="1">
      <alignment horizontal="center" vertical="center"/>
    </xf>
    <xf numFmtId="0" fontId="27" fillId="5" borderId="21" xfId="0" applyFont="1" applyFill="1" applyBorder="1" applyAlignment="1">
      <alignment horizontal="left" vertical="center" wrapText="1"/>
    </xf>
    <xf numFmtId="0" fontId="27" fillId="0" borderId="88" xfId="0" applyFont="1" applyBorder="1" applyAlignment="1">
      <alignment vertical="center"/>
    </xf>
    <xf numFmtId="2" fontId="50" fillId="0" borderId="88" xfId="0" applyNumberFormat="1" applyFont="1" applyFill="1" applyBorder="1" applyAlignment="1">
      <alignment horizontal="center" vertical="center"/>
    </xf>
    <xf numFmtId="2" fontId="50" fillId="15" borderId="88" xfId="0" applyNumberFormat="1" applyFont="1" applyFill="1" applyBorder="1" applyAlignment="1">
      <alignment horizontal="center" vertical="center"/>
    </xf>
    <xf numFmtId="2" fontId="50" fillId="0" borderId="89" xfId="0" applyNumberFormat="1" applyFont="1" applyFill="1" applyBorder="1" applyAlignment="1">
      <alignment horizontal="center" vertical="center"/>
    </xf>
    <xf numFmtId="2" fontId="50" fillId="0" borderId="90" xfId="0" applyNumberFormat="1" applyFont="1" applyFill="1" applyBorder="1" applyAlignment="1">
      <alignment horizontal="center" vertical="center"/>
    </xf>
    <xf numFmtId="2" fontId="50" fillId="0" borderId="117" xfId="0" applyNumberFormat="1" applyFont="1" applyFill="1" applyBorder="1" applyAlignment="1">
      <alignment horizontal="center" vertical="center"/>
    </xf>
    <xf numFmtId="0" fontId="27" fillId="0" borderId="196" xfId="0" applyFont="1" applyBorder="1" applyAlignment="1">
      <alignment horizontal="left" vertical="top" wrapText="1"/>
    </xf>
    <xf numFmtId="0" fontId="27" fillId="5" borderId="126" xfId="0" applyFont="1" applyFill="1" applyBorder="1" applyAlignment="1">
      <alignment horizontal="left" vertical="top" wrapText="1"/>
    </xf>
    <xf numFmtId="0" fontId="27" fillId="0" borderId="34" xfId="0" applyFont="1" applyBorder="1" applyAlignment="1">
      <alignment horizontal="left" vertical="center" indent="1"/>
    </xf>
    <xf numFmtId="0" fontId="27" fillId="0" borderId="34" xfId="0" applyFont="1" applyBorder="1" applyAlignment="1">
      <alignment horizontal="center" vertical="center"/>
    </xf>
    <xf numFmtId="165" fontId="41" fillId="0" borderId="60" xfId="0" applyNumberFormat="1" applyFont="1" applyFill="1" applyBorder="1" applyAlignment="1">
      <alignment horizontal="center" vertical="center"/>
    </xf>
    <xf numFmtId="3" fontId="27" fillId="15" borderId="60" xfId="0" applyNumberFormat="1" applyFont="1" applyFill="1" applyBorder="1" applyAlignment="1">
      <alignment horizontal="center" vertical="center"/>
    </xf>
    <xf numFmtId="0" fontId="27" fillId="0" borderId="18" xfId="0" applyFont="1" applyBorder="1" applyAlignment="1">
      <alignment horizontal="left" vertical="center" indent="1"/>
    </xf>
    <xf numFmtId="166" fontId="50" fillId="15" borderId="113" xfId="0" applyNumberFormat="1" applyFont="1" applyFill="1" applyBorder="1" applyAlignment="1">
      <alignment horizontal="center" vertical="center"/>
    </xf>
    <xf numFmtId="167" fontId="27" fillId="15" borderId="88" xfId="0" applyNumberFormat="1" applyFont="1" applyFill="1" applyBorder="1" applyAlignment="1">
      <alignment horizontal="center" vertical="center"/>
    </xf>
    <xf numFmtId="167" fontId="27" fillId="15" borderId="81" xfId="0" applyNumberFormat="1" applyFont="1" applyFill="1" applyBorder="1" applyAlignment="1">
      <alignment horizontal="center" vertical="center"/>
    </xf>
    <xf numFmtId="0" fontId="27" fillId="0" borderId="45" xfId="0" applyFont="1" applyBorder="1" applyAlignment="1">
      <alignment vertical="center"/>
    </xf>
    <xf numFmtId="0" fontId="27" fillId="0" borderId="0" xfId="0" applyFont="1" applyAlignment="1">
      <alignment horizontal="left" vertical="top" wrapText="1"/>
    </xf>
    <xf numFmtId="0" fontId="26" fillId="2" borderId="2" xfId="0" applyFont="1" applyFill="1" applyBorder="1" applyAlignment="1">
      <alignment vertical="center"/>
    </xf>
    <xf numFmtId="0" fontId="41" fillId="11" borderId="0" xfId="0" applyFont="1" applyFill="1" applyBorder="1" applyAlignment="1">
      <alignment vertical="center"/>
    </xf>
    <xf numFmtId="0" fontId="41" fillId="22" borderId="0" xfId="0" applyFont="1" applyFill="1" applyBorder="1" applyAlignment="1">
      <alignment vertical="center"/>
    </xf>
    <xf numFmtId="0" fontId="27" fillId="11" borderId="18" xfId="0" applyFont="1" applyFill="1" applyBorder="1" applyAlignment="1">
      <alignment horizontal="left" vertical="top" wrapText="1"/>
    </xf>
    <xf numFmtId="2" fontId="27" fillId="9" borderId="7" xfId="0" applyNumberFormat="1" applyFont="1" applyFill="1" applyBorder="1" applyAlignment="1">
      <alignment horizontal="center" vertical="center"/>
    </xf>
    <xf numFmtId="2" fontId="27" fillId="0" borderId="19" xfId="0" applyNumberFormat="1" applyFont="1" applyFill="1" applyBorder="1" applyAlignment="1">
      <alignment horizontal="left" vertical="top"/>
    </xf>
    <xf numFmtId="9" fontId="27" fillId="5" borderId="47" xfId="0" applyNumberFormat="1" applyFont="1" applyFill="1" applyBorder="1" applyAlignment="1">
      <alignment vertical="center"/>
    </xf>
    <xf numFmtId="3" fontId="27" fillId="0" borderId="196" xfId="0" applyNumberFormat="1" applyFont="1" applyFill="1" applyBorder="1" applyAlignment="1">
      <alignment horizontal="left" vertical="top"/>
    </xf>
    <xf numFmtId="0" fontId="27" fillId="15" borderId="59" xfId="0" applyFont="1" applyFill="1" applyBorder="1" applyAlignment="1">
      <alignment horizontal="center" vertical="center"/>
    </xf>
    <xf numFmtId="0" fontId="27" fillId="15" borderId="63" xfId="0" applyFont="1" applyFill="1" applyBorder="1" applyAlignment="1">
      <alignment horizontal="center" vertical="center"/>
    </xf>
    <xf numFmtId="164" fontId="27" fillId="0" borderId="59" xfId="0" applyNumberFormat="1" applyFont="1" applyFill="1" applyBorder="1" applyAlignment="1">
      <alignment horizontal="center" vertical="center"/>
    </xf>
    <xf numFmtId="164" fontId="27" fillId="0" borderId="21" xfId="0" applyNumberFormat="1" applyFont="1" applyFill="1" applyBorder="1" applyAlignment="1">
      <alignment horizontal="left" vertical="top"/>
    </xf>
    <xf numFmtId="0" fontId="27" fillId="15" borderId="112" xfId="0" applyFont="1" applyFill="1" applyBorder="1" applyAlignment="1">
      <alignment vertical="center"/>
    </xf>
    <xf numFmtId="0" fontId="27" fillId="15" borderId="114" xfId="0" applyFont="1" applyFill="1" applyBorder="1" applyAlignment="1">
      <alignment horizontal="center" vertical="center"/>
    </xf>
    <xf numFmtId="3" fontId="27" fillId="0" borderId="126" xfId="0" applyNumberFormat="1" applyFont="1" applyFill="1" applyBorder="1" applyAlignment="1">
      <alignment horizontal="left" vertical="top"/>
    </xf>
    <xf numFmtId="0" fontId="27" fillId="15" borderId="161" xfId="0" applyFont="1" applyFill="1" applyBorder="1" applyAlignment="1">
      <alignment horizontal="center" vertical="center"/>
    </xf>
    <xf numFmtId="164" fontId="27" fillId="0" borderId="43" xfId="0" applyNumberFormat="1" applyFont="1" applyFill="1" applyBorder="1" applyAlignment="1">
      <alignment horizontal="center" vertical="center"/>
    </xf>
    <xf numFmtId="164" fontId="27" fillId="0" borderId="161" xfId="0" applyNumberFormat="1" applyFont="1" applyFill="1" applyBorder="1" applyAlignment="1">
      <alignment horizontal="center" vertical="center"/>
    </xf>
    <xf numFmtId="164" fontId="27" fillId="9" borderId="43" xfId="0" applyNumberFormat="1" applyFont="1" applyFill="1" applyBorder="1" applyAlignment="1">
      <alignment horizontal="center" vertical="center"/>
    </xf>
    <xf numFmtId="164" fontId="27" fillId="0" borderId="40" xfId="0" applyNumberFormat="1" applyFont="1" applyFill="1" applyBorder="1" applyAlignment="1">
      <alignment horizontal="center" vertical="center"/>
    </xf>
    <xf numFmtId="164" fontId="27" fillId="0" borderId="39" xfId="0" applyNumberFormat="1" applyFont="1" applyFill="1" applyBorder="1" applyAlignment="1">
      <alignment horizontal="center" vertical="center"/>
    </xf>
    <xf numFmtId="164" fontId="27" fillId="0" borderId="58" xfId="0" applyNumberFormat="1" applyFont="1" applyFill="1" applyBorder="1" applyAlignment="1">
      <alignment horizontal="center" vertical="center"/>
    </xf>
    <xf numFmtId="164" fontId="27" fillId="0" borderId="22" xfId="0" applyNumberFormat="1" applyFont="1" applyFill="1" applyBorder="1" applyAlignment="1">
      <alignment horizontal="left" vertical="top"/>
    </xf>
    <xf numFmtId="0" fontId="27" fillId="15" borderId="72" xfId="0" applyFont="1" applyFill="1" applyBorder="1" applyAlignment="1">
      <alignment horizontal="left" vertical="center" indent="1"/>
    </xf>
    <xf numFmtId="164" fontId="27" fillId="9" borderId="67" xfId="0" applyNumberFormat="1" applyFont="1" applyFill="1" applyBorder="1" applyAlignment="1">
      <alignment horizontal="center" vertical="center"/>
    </xf>
    <xf numFmtId="164" fontId="27" fillId="0" borderId="68" xfId="0" applyNumberFormat="1" applyFont="1" applyFill="1" applyBorder="1" applyAlignment="1">
      <alignment horizontal="center" vertical="center"/>
    </xf>
    <xf numFmtId="164" fontId="27" fillId="0" borderId="69" xfId="0" applyNumberFormat="1" applyFont="1" applyFill="1" applyBorder="1" applyAlignment="1">
      <alignment horizontal="center" vertical="center"/>
    </xf>
    <xf numFmtId="164" fontId="27" fillId="0" borderId="71" xfId="0" applyNumberFormat="1" applyFont="1" applyFill="1" applyBorder="1" applyAlignment="1">
      <alignment horizontal="left" vertical="top"/>
    </xf>
    <xf numFmtId="0" fontId="27" fillId="15" borderId="177" xfId="0" applyFont="1" applyFill="1" applyBorder="1" applyAlignment="1">
      <alignment vertical="center"/>
    </xf>
    <xf numFmtId="3" fontId="27" fillId="0" borderId="164" xfId="0" applyNumberFormat="1" applyFont="1" applyFill="1" applyBorder="1" applyAlignment="1">
      <alignment horizontal="center" vertical="center"/>
    </xf>
    <xf numFmtId="3" fontId="27" fillId="0" borderId="108" xfId="0" applyNumberFormat="1" applyFont="1" applyFill="1" applyBorder="1" applyAlignment="1">
      <alignment horizontal="center" vertical="center"/>
    </xf>
    <xf numFmtId="3" fontId="27" fillId="0" borderId="97" xfId="0" applyNumberFormat="1" applyFont="1" applyFill="1" applyBorder="1" applyAlignment="1">
      <alignment horizontal="center" vertical="center"/>
    </xf>
    <xf numFmtId="3" fontId="27" fillId="0" borderId="96" xfId="0" applyNumberFormat="1" applyFont="1" applyFill="1" applyBorder="1" applyAlignment="1">
      <alignment horizontal="center" vertical="center"/>
    </xf>
    <xf numFmtId="3" fontId="27" fillId="0" borderId="109" xfId="0" applyNumberFormat="1" applyFont="1" applyFill="1" applyBorder="1" applyAlignment="1">
      <alignment horizontal="left" vertical="top"/>
    </xf>
    <xf numFmtId="0" fontId="27" fillId="15" borderId="116" xfId="0" applyFont="1" applyFill="1" applyBorder="1" applyAlignment="1">
      <alignment vertical="center"/>
    </xf>
    <xf numFmtId="0" fontId="27" fillId="15" borderId="116" xfId="0" applyFont="1" applyFill="1" applyBorder="1" applyAlignment="1">
      <alignment horizontal="left" vertical="center"/>
    </xf>
    <xf numFmtId="0" fontId="27" fillId="15" borderId="44" xfId="0" applyFont="1" applyFill="1" applyBorder="1" applyAlignment="1">
      <alignment horizontal="left" vertical="center"/>
    </xf>
    <xf numFmtId="0" fontId="27" fillId="0" borderId="15" xfId="0" applyFont="1" applyBorder="1" applyAlignment="1">
      <alignment horizontal="left" vertical="top"/>
    </xf>
    <xf numFmtId="0" fontId="27" fillId="15" borderId="177" xfId="0" applyFont="1" applyFill="1" applyBorder="1" applyAlignment="1">
      <alignment horizontal="left" vertical="center" indent="1"/>
    </xf>
    <xf numFmtId="0" fontId="27" fillId="0" borderId="109" xfId="0" applyFont="1" applyBorder="1" applyAlignment="1">
      <alignment horizontal="left" vertical="top"/>
    </xf>
    <xf numFmtId="0" fontId="27" fillId="15" borderId="116" xfId="0" applyFont="1" applyFill="1" applyBorder="1" applyAlignment="1">
      <alignment horizontal="left" vertical="center" indent="1"/>
    </xf>
    <xf numFmtId="0" fontId="27" fillId="0" borderId="21" xfId="0" applyFont="1" applyBorder="1" applyAlignment="1">
      <alignment horizontal="left" vertical="top"/>
    </xf>
    <xf numFmtId="0" fontId="27" fillId="0" borderId="196" xfId="0" applyFont="1" applyBorder="1" applyAlignment="1">
      <alignment horizontal="left" vertical="top"/>
    </xf>
    <xf numFmtId="0" fontId="27" fillId="15" borderId="44" xfId="0" applyFont="1" applyFill="1" applyBorder="1" applyAlignment="1">
      <alignment horizontal="left" vertical="center" indent="1"/>
    </xf>
    <xf numFmtId="0" fontId="27" fillId="0" borderId="111" xfId="0" applyFont="1" applyBorder="1" applyAlignment="1">
      <alignment horizontal="left" vertical="top"/>
    </xf>
    <xf numFmtId="0" fontId="78" fillId="5" borderId="0" xfId="0" applyFont="1" applyFill="1" applyBorder="1" applyAlignment="1">
      <alignment vertical="center" wrapText="1"/>
    </xf>
    <xf numFmtId="170" fontId="27" fillId="0" borderId="0" xfId="1" applyFont="1" applyBorder="1" applyAlignment="1">
      <alignment horizontal="left" vertical="top" wrapText="1"/>
    </xf>
    <xf numFmtId="166" fontId="27" fillId="0" borderId="0" xfId="0" applyNumberFormat="1" applyFont="1" applyFill="1" applyBorder="1" applyAlignment="1">
      <alignment horizontal="center" vertical="center"/>
    </xf>
    <xf numFmtId="166" fontId="27" fillId="9" borderId="18" xfId="0" applyNumberFormat="1" applyFont="1" applyFill="1" applyBorder="1" applyAlignment="1">
      <alignment horizontal="center" vertical="center"/>
    </xf>
    <xf numFmtId="166" fontId="27" fillId="0" borderId="12" xfId="0" applyNumberFormat="1" applyFont="1" applyFill="1" applyBorder="1" applyAlignment="1">
      <alignment horizontal="center" vertical="center"/>
    </xf>
    <xf numFmtId="2" fontId="27" fillId="0" borderId="21" xfId="0" applyNumberFormat="1" applyFont="1" applyFill="1" applyBorder="1" applyAlignment="1">
      <alignment horizontal="left" vertical="top"/>
    </xf>
    <xf numFmtId="0" fontId="27" fillId="2" borderId="59" xfId="0" applyFont="1" applyFill="1" applyBorder="1" applyAlignment="1">
      <alignment horizontal="left" vertical="center"/>
    </xf>
    <xf numFmtId="0" fontId="27" fillId="2" borderId="117" xfId="0" applyFont="1" applyFill="1" applyBorder="1" applyAlignment="1">
      <alignment horizontal="center" vertical="center"/>
    </xf>
    <xf numFmtId="0" fontId="27" fillId="2" borderId="36" xfId="0" applyFont="1" applyFill="1" applyBorder="1" applyAlignment="1">
      <alignment horizontal="center" vertical="center"/>
    </xf>
    <xf numFmtId="0" fontId="27" fillId="2" borderId="37" xfId="0" applyFont="1" applyFill="1" applyBorder="1" applyAlignment="1">
      <alignment horizontal="left" vertical="top"/>
    </xf>
    <xf numFmtId="0" fontId="27" fillId="10" borderId="59" xfId="0" applyFont="1" applyFill="1" applyBorder="1" applyAlignment="1">
      <alignment horizontal="center" vertical="center"/>
    </xf>
    <xf numFmtId="0" fontId="27" fillId="10" borderId="117" xfId="0" applyFont="1" applyFill="1" applyBorder="1" applyAlignment="1">
      <alignment horizontal="center" vertical="center"/>
    </xf>
    <xf numFmtId="1" fontId="27" fillId="10" borderId="60" xfId="0" applyNumberFormat="1" applyFont="1" applyFill="1" applyBorder="1" applyAlignment="1">
      <alignment horizontal="center" vertical="center"/>
    </xf>
    <xf numFmtId="1" fontId="27" fillId="10" borderId="63" xfId="0" applyNumberFormat="1" applyFont="1" applyFill="1" applyBorder="1" applyAlignment="1">
      <alignment horizontal="center" vertical="center"/>
    </xf>
    <xf numFmtId="1" fontId="27" fillId="9" borderId="63" xfId="0" applyNumberFormat="1" applyFont="1" applyFill="1" applyBorder="1" applyAlignment="1">
      <alignment horizontal="center" vertical="center"/>
    </xf>
    <xf numFmtId="1" fontId="27" fillId="10" borderId="61" xfId="0" applyNumberFormat="1" applyFont="1" applyFill="1" applyBorder="1" applyAlignment="1">
      <alignment horizontal="center" vertical="center"/>
    </xf>
    <xf numFmtId="1" fontId="27" fillId="10" borderId="62" xfId="0" applyNumberFormat="1" applyFont="1" applyFill="1" applyBorder="1" applyAlignment="1">
      <alignment horizontal="center" vertical="center"/>
    </xf>
    <xf numFmtId="1" fontId="27" fillId="10" borderId="36" xfId="0" applyNumberFormat="1" applyFont="1" applyFill="1" applyBorder="1" applyAlignment="1">
      <alignment horizontal="center" vertical="center"/>
    </xf>
    <xf numFmtId="0" fontId="27" fillId="10" borderId="118" xfId="0" applyFont="1" applyFill="1" applyBorder="1" applyAlignment="1">
      <alignment horizontal="left" vertical="top"/>
    </xf>
    <xf numFmtId="0" fontId="27" fillId="0" borderId="60" xfId="0" applyFont="1" applyBorder="1" applyAlignment="1">
      <alignment horizontal="right" vertical="center"/>
    </xf>
    <xf numFmtId="2" fontId="50" fillId="0" borderId="60" xfId="0" applyNumberFormat="1" applyFont="1" applyBorder="1" applyAlignment="1">
      <alignment horizontal="center" vertical="center"/>
    </xf>
    <xf numFmtId="2" fontId="50" fillId="0" borderId="63" xfId="0" applyNumberFormat="1" applyFont="1" applyBorder="1" applyAlignment="1">
      <alignment horizontal="center" vertical="center"/>
    </xf>
    <xf numFmtId="2" fontId="27" fillId="0" borderId="63" xfId="0" applyNumberFormat="1" applyFont="1" applyBorder="1" applyAlignment="1">
      <alignment horizontal="center" vertical="center"/>
    </xf>
    <xf numFmtId="2" fontId="50" fillId="9" borderId="63" xfId="0" applyNumberFormat="1" applyFont="1" applyFill="1" applyBorder="1" applyAlignment="1">
      <alignment horizontal="center" vertical="center"/>
    </xf>
    <xf numFmtId="2" fontId="50" fillId="0" borderId="61" xfId="0" applyNumberFormat="1" applyFont="1" applyFill="1" applyBorder="1" applyAlignment="1">
      <alignment horizontal="center" vertical="center"/>
    </xf>
    <xf numFmtId="2" fontId="50" fillId="0" borderId="62" xfId="0" applyNumberFormat="1" applyFont="1" applyFill="1" applyBorder="1" applyAlignment="1">
      <alignment horizontal="center" vertical="center"/>
    </xf>
    <xf numFmtId="2" fontId="50" fillId="0" borderId="36" xfId="0" applyNumberFormat="1" applyFont="1" applyFill="1" applyBorder="1" applyAlignment="1">
      <alignment horizontal="center" vertical="center"/>
    </xf>
    <xf numFmtId="9" fontId="27" fillId="0" borderId="67" xfId="0" applyNumberFormat="1" applyFont="1" applyBorder="1" applyAlignment="1">
      <alignment horizontal="center" vertical="center"/>
    </xf>
    <xf numFmtId="9" fontId="27" fillId="0" borderId="86" xfId="0" applyNumberFormat="1" applyFont="1" applyBorder="1" applyAlignment="1">
      <alignment horizontal="center" vertical="center"/>
    </xf>
    <xf numFmtId="9" fontId="27" fillId="9" borderId="86" xfId="0" applyNumberFormat="1" applyFont="1" applyFill="1" applyBorder="1" applyAlignment="1">
      <alignment horizontal="center" vertical="center"/>
    </xf>
    <xf numFmtId="0" fontId="27" fillId="0" borderId="18" xfId="0" applyFont="1" applyBorder="1" applyAlignment="1">
      <alignment horizontal="right" vertical="center"/>
    </xf>
    <xf numFmtId="2" fontId="50" fillId="0" borderId="18" xfId="0" applyNumberFormat="1" applyFont="1" applyBorder="1" applyAlignment="1">
      <alignment horizontal="center" vertical="center"/>
    </xf>
    <xf numFmtId="2" fontId="50" fillId="0" borderId="115" xfId="0" applyNumberFormat="1" applyFont="1" applyBorder="1" applyAlignment="1">
      <alignment horizontal="center" vertical="center"/>
    </xf>
    <xf numFmtId="2" fontId="27" fillId="0" borderId="115" xfId="0" applyNumberFormat="1" applyFont="1" applyBorder="1" applyAlignment="1">
      <alignment horizontal="center" vertical="center"/>
    </xf>
    <xf numFmtId="2" fontId="50" fillId="9" borderId="115" xfId="0" applyNumberFormat="1" applyFont="1" applyFill="1" applyBorder="1" applyAlignment="1">
      <alignment horizontal="center" vertical="center"/>
    </xf>
    <xf numFmtId="2" fontId="50" fillId="0" borderId="13" xfId="0" applyNumberFormat="1" applyFont="1" applyFill="1" applyBorder="1" applyAlignment="1">
      <alignment horizontal="center" vertical="center"/>
    </xf>
    <xf numFmtId="2" fontId="50" fillId="0" borderId="12" xfId="0" applyNumberFormat="1" applyFont="1" applyFill="1" applyBorder="1" applyAlignment="1">
      <alignment horizontal="center" vertical="center"/>
    </xf>
    <xf numFmtId="2" fontId="50" fillId="0" borderId="0" xfId="0" applyNumberFormat="1"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32" xfId="0" applyFont="1" applyFill="1" applyBorder="1" applyAlignment="1">
      <alignment horizontal="left" vertical="top"/>
    </xf>
    <xf numFmtId="0" fontId="27" fillId="10" borderId="107" xfId="0" applyFont="1" applyFill="1" applyBorder="1" applyAlignment="1">
      <alignment horizontal="center" vertical="center"/>
    </xf>
    <xf numFmtId="0" fontId="27" fillId="0" borderId="88" xfId="0" applyFont="1" applyBorder="1" applyAlignment="1">
      <alignment horizontal="left" vertical="center" indent="1"/>
    </xf>
    <xf numFmtId="0" fontId="27" fillId="0" borderId="43" xfId="0" applyFont="1" applyBorder="1" applyAlignment="1">
      <alignment horizontal="left" vertical="center" indent="1"/>
    </xf>
    <xf numFmtId="0" fontId="27" fillId="0" borderId="43" xfId="0" applyFont="1" applyBorder="1" applyAlignment="1">
      <alignment horizontal="center" vertical="center"/>
    </xf>
    <xf numFmtId="165" fontId="50" fillId="0" borderId="67" xfId="0" applyNumberFormat="1" applyFont="1" applyFill="1" applyBorder="1" applyAlignment="1">
      <alignment horizontal="center" vertical="center"/>
    </xf>
    <xf numFmtId="165" fontId="27" fillId="0" borderId="67" xfId="0" applyNumberFormat="1" applyFont="1" applyFill="1" applyBorder="1" applyAlignment="1">
      <alignment horizontal="center" vertical="center"/>
    </xf>
    <xf numFmtId="166" fontId="50" fillId="0" borderId="156" xfId="0" applyNumberFormat="1" applyFont="1" applyFill="1" applyBorder="1" applyAlignment="1">
      <alignment horizontal="center" vertical="center"/>
    </xf>
    <xf numFmtId="166" fontId="50" fillId="0" borderId="61" xfId="0" applyNumberFormat="1" applyFont="1" applyFill="1" applyBorder="1" applyAlignment="1">
      <alignment horizontal="center" vertical="center"/>
    </xf>
    <xf numFmtId="166" fontId="50" fillId="0" borderId="62" xfId="0" applyNumberFormat="1" applyFont="1" applyFill="1" applyBorder="1" applyAlignment="1">
      <alignment horizontal="center" vertical="center"/>
    </xf>
    <xf numFmtId="3" fontId="27" fillId="0" borderId="21" xfId="0" applyNumberFormat="1" applyFont="1" applyFill="1" applyBorder="1" applyAlignment="1">
      <alignment horizontal="left" vertical="center"/>
    </xf>
    <xf numFmtId="167" fontId="27" fillId="0" borderId="60" xfId="0" applyNumberFormat="1" applyFont="1" applyFill="1" applyBorder="1" applyAlignment="1">
      <alignment horizontal="center" vertical="center"/>
    </xf>
    <xf numFmtId="167" fontId="27" fillId="0" borderId="156" xfId="0" applyNumberFormat="1" applyFont="1" applyFill="1" applyBorder="1" applyAlignment="1">
      <alignment horizontal="center" vertical="center"/>
    </xf>
    <xf numFmtId="167" fontId="27" fillId="0" borderId="61" xfId="0" applyNumberFormat="1" applyFont="1" applyFill="1" applyBorder="1" applyAlignment="1">
      <alignment horizontal="center" vertical="center"/>
    </xf>
    <xf numFmtId="167" fontId="27" fillId="0" borderId="62" xfId="0" applyNumberFormat="1" applyFont="1" applyFill="1" applyBorder="1" applyAlignment="1">
      <alignment horizontal="center" vertical="center"/>
    </xf>
    <xf numFmtId="0" fontId="41" fillId="0" borderId="0" xfId="0" applyFont="1" applyBorder="1" applyAlignment="1">
      <alignment vertical="center"/>
    </xf>
    <xf numFmtId="0" fontId="27" fillId="0" borderId="0" xfId="0" applyFont="1" applyBorder="1" applyAlignment="1">
      <alignment horizontal="left" vertical="top"/>
    </xf>
    <xf numFmtId="0" fontId="41" fillId="0" borderId="1" xfId="0" applyFont="1" applyBorder="1" applyAlignment="1">
      <alignment vertical="center"/>
    </xf>
    <xf numFmtId="0" fontId="27" fillId="0" borderId="1" xfId="0" applyFont="1" applyBorder="1" applyAlignment="1">
      <alignment horizontal="left" vertical="top"/>
    </xf>
    <xf numFmtId="0" fontId="27" fillId="0" borderId="0" xfId="0" applyFont="1" applyFill="1" applyAlignment="1">
      <alignment horizontal="left" vertical="top"/>
    </xf>
    <xf numFmtId="0" fontId="27" fillId="2" borderId="0" xfId="0" applyFont="1" applyFill="1" applyAlignment="1">
      <alignment horizontal="right" vertical="center"/>
    </xf>
    <xf numFmtId="0" fontId="27" fillId="10" borderId="0" xfId="0" applyFont="1" applyFill="1" applyAlignment="1">
      <alignment vertical="center"/>
    </xf>
    <xf numFmtId="0" fontId="41" fillId="0" borderId="0" xfId="0" applyFont="1" applyFill="1" applyAlignment="1">
      <alignment horizontal="left" vertical="top"/>
    </xf>
    <xf numFmtId="0" fontId="27" fillId="5" borderId="12" xfId="0" applyFont="1" applyFill="1" applyBorder="1" applyAlignment="1">
      <alignment horizontal="center" vertical="center"/>
    </xf>
    <xf numFmtId="0" fontId="27" fillId="0" borderId="0" xfId="0" applyFont="1" applyBorder="1" applyAlignment="1">
      <alignment horizontal="center" vertical="center"/>
    </xf>
    <xf numFmtId="0" fontId="66" fillId="5" borderId="11" xfId="0" applyFont="1" applyFill="1" applyBorder="1" applyAlignment="1">
      <alignment horizontal="center" vertical="center"/>
    </xf>
    <xf numFmtId="0" fontId="66" fillId="2" borderId="11" xfId="0" applyFont="1" applyFill="1" applyBorder="1" applyAlignment="1">
      <alignment horizontal="center" vertical="center"/>
    </xf>
    <xf numFmtId="0" fontId="27" fillId="2" borderId="0" xfId="0" applyFont="1" applyFill="1" applyBorder="1" applyAlignment="1">
      <alignment horizontal="center" vertical="center" wrapText="1"/>
    </xf>
    <xf numFmtId="0" fontId="27" fillId="2" borderId="19" xfId="0" applyFont="1" applyFill="1" applyBorder="1" applyAlignment="1">
      <alignment horizontal="left" vertical="top" wrapText="1"/>
    </xf>
    <xf numFmtId="164" fontId="27" fillId="0" borderId="63" xfId="0" applyNumberFormat="1" applyFont="1" applyFill="1" applyBorder="1" applyAlignment="1">
      <alignment horizontal="center" vertical="center"/>
    </xf>
    <xf numFmtId="164" fontId="27" fillId="0" borderId="87" xfId="0" applyNumberFormat="1" applyFont="1" applyFill="1" applyBorder="1" applyAlignment="1">
      <alignment horizontal="center" vertical="center"/>
    </xf>
    <xf numFmtId="169" fontId="27" fillId="0" borderId="113" xfId="0" applyNumberFormat="1" applyFont="1" applyFill="1" applyBorder="1" applyAlignment="1">
      <alignment horizontal="center" vertical="center"/>
    </xf>
    <xf numFmtId="169" fontId="27" fillId="0" borderId="114" xfId="0" applyNumberFormat="1" applyFont="1" applyFill="1" applyBorder="1" applyAlignment="1">
      <alignment horizontal="center" vertical="center"/>
    </xf>
    <xf numFmtId="169" fontId="27" fillId="0" borderId="47" xfId="0" applyNumberFormat="1" applyFont="1" applyFill="1" applyBorder="1" applyAlignment="1">
      <alignment horizontal="center" vertical="center"/>
    </xf>
    <xf numFmtId="169" fontId="27" fillId="9" borderId="113" xfId="0" applyNumberFormat="1" applyFont="1" applyFill="1" applyBorder="1" applyAlignment="1">
      <alignment horizontal="center" vertical="center"/>
    </xf>
    <xf numFmtId="169" fontId="27" fillId="0" borderId="55" xfId="0" applyNumberFormat="1" applyFont="1" applyFill="1" applyBorder="1" applyAlignment="1">
      <alignment horizontal="center" vertical="center"/>
    </xf>
    <xf numFmtId="169" fontId="27" fillId="0" borderId="54" xfId="0" applyNumberFormat="1" applyFont="1" applyFill="1" applyBorder="1" applyAlignment="1">
      <alignment horizontal="center" vertical="center"/>
    </xf>
    <xf numFmtId="169" fontId="27" fillId="0" borderId="128" xfId="0" applyNumberFormat="1" applyFont="1" applyFill="1" applyBorder="1" applyAlignment="1">
      <alignment horizontal="center" vertical="center"/>
    </xf>
    <xf numFmtId="164" fontId="27" fillId="0" borderId="86" xfId="0" applyNumberFormat="1" applyFont="1" applyFill="1" applyBorder="1" applyAlignment="1">
      <alignment horizontal="center" vertical="center"/>
    </xf>
    <xf numFmtId="164" fontId="27" fillId="0" borderId="70" xfId="0" applyNumberFormat="1" applyFont="1" applyFill="1" applyBorder="1" applyAlignment="1">
      <alignment horizontal="center" vertical="center"/>
    </xf>
    <xf numFmtId="169" fontId="27" fillId="0" borderId="18" xfId="0" applyNumberFormat="1" applyFont="1" applyFill="1" applyBorder="1" applyAlignment="1">
      <alignment horizontal="center" vertical="center"/>
    </xf>
    <xf numFmtId="169" fontId="27" fillId="0" borderId="115" xfId="0" applyNumberFormat="1" applyFont="1" applyFill="1" applyBorder="1" applyAlignment="1">
      <alignment horizontal="center" vertical="center"/>
    </xf>
    <xf numFmtId="169" fontId="27" fillId="0" borderId="0" xfId="0" applyNumberFormat="1" applyFont="1" applyFill="1" applyBorder="1" applyAlignment="1">
      <alignment horizontal="center" vertical="center"/>
    </xf>
    <xf numFmtId="164" fontId="27" fillId="0" borderId="13" xfId="0" applyNumberFormat="1" applyFont="1" applyFill="1" applyBorder="1" applyAlignment="1">
      <alignment horizontal="center" vertical="center"/>
    </xf>
    <xf numFmtId="164" fontId="27" fillId="0" borderId="12" xfId="0" applyNumberFormat="1" applyFont="1" applyFill="1" applyBorder="1" applyAlignment="1">
      <alignment horizontal="center" vertical="center"/>
    </xf>
    <xf numFmtId="164" fontId="27" fillId="0" borderId="120" xfId="0" applyNumberFormat="1" applyFont="1" applyFill="1" applyBorder="1" applyAlignment="1">
      <alignment horizontal="center" vertical="center"/>
    </xf>
    <xf numFmtId="9" fontId="27" fillId="15" borderId="67" xfId="0" applyNumberFormat="1" applyFont="1" applyFill="1" applyBorder="1" applyAlignment="1">
      <alignment horizontal="center" vertical="center"/>
    </xf>
    <xf numFmtId="164" fontId="27" fillId="15" borderId="60" xfId="0" applyNumberFormat="1" applyFont="1" applyFill="1" applyBorder="1" applyAlignment="1">
      <alignment horizontal="center" vertical="center"/>
    </xf>
    <xf numFmtId="10" fontId="27" fillId="0" borderId="60" xfId="0" applyNumberFormat="1" applyFont="1" applyFill="1" applyBorder="1" applyAlignment="1">
      <alignment horizontal="center" vertical="center"/>
    </xf>
    <xf numFmtId="10" fontId="27" fillId="0" borderId="59" xfId="0" applyNumberFormat="1" applyFont="1" applyFill="1" applyBorder="1" applyAlignment="1">
      <alignment horizontal="center" vertical="center"/>
    </xf>
    <xf numFmtId="10" fontId="27" fillId="15" borderId="60" xfId="0" applyNumberFormat="1" applyFont="1" applyFill="1" applyBorder="1" applyAlignment="1">
      <alignment horizontal="center" vertical="center"/>
    </xf>
    <xf numFmtId="9" fontId="27" fillId="15" borderId="60" xfId="0" applyNumberFormat="1" applyFont="1" applyFill="1" applyBorder="1" applyAlignment="1">
      <alignment horizontal="center" vertical="center"/>
    </xf>
    <xf numFmtId="0" fontId="26" fillId="23" borderId="11" xfId="0" applyFont="1" applyFill="1" applyBorder="1" applyAlignment="1">
      <alignment horizontal="center" vertical="center"/>
    </xf>
    <xf numFmtId="0" fontId="26" fillId="23" borderId="0" xfId="0" applyFont="1" applyFill="1" applyBorder="1" applyAlignment="1">
      <alignment horizontal="center" vertical="center"/>
    </xf>
    <xf numFmtId="0" fontId="26" fillId="23" borderId="18" xfId="0" applyFont="1" applyFill="1" applyBorder="1" applyAlignment="1">
      <alignment horizontal="center" vertical="center"/>
    </xf>
    <xf numFmtId="0" fontId="26" fillId="23" borderId="115" xfId="0" applyFont="1" applyFill="1" applyBorder="1" applyAlignment="1">
      <alignment horizontal="center" vertical="center"/>
    </xf>
    <xf numFmtId="0" fontId="26" fillId="23" borderId="18" xfId="0" applyFont="1" applyFill="1" applyBorder="1" applyAlignment="1">
      <alignment horizontal="center" vertical="center" wrapText="1"/>
    </xf>
    <xf numFmtId="0" fontId="26" fillId="23" borderId="13" xfId="0" applyFont="1" applyFill="1" applyBorder="1" applyAlignment="1">
      <alignment horizontal="center" vertical="center"/>
    </xf>
    <xf numFmtId="0" fontId="26" fillId="23" borderId="12" xfId="0" applyFont="1" applyFill="1" applyBorder="1" applyAlignment="1">
      <alignment horizontal="center" vertical="center"/>
    </xf>
    <xf numFmtId="0" fontId="26" fillId="23" borderId="38" xfId="0" applyFont="1" applyFill="1" applyBorder="1" applyAlignment="1">
      <alignment horizontal="center" vertical="center"/>
    </xf>
    <xf numFmtId="0" fontId="33" fillId="23" borderId="2" xfId="0" applyFont="1" applyFill="1" applyBorder="1" applyAlignment="1">
      <alignment horizontal="left" vertical="center"/>
    </xf>
    <xf numFmtId="0" fontId="26"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6" fillId="23" borderId="5" xfId="0" applyFont="1" applyFill="1" applyBorder="1" applyAlignment="1">
      <alignment horizontal="center" vertical="center"/>
    </xf>
    <xf numFmtId="0" fontId="66" fillId="2" borderId="2" xfId="0" applyFont="1" applyFill="1" applyBorder="1" applyAlignment="1">
      <alignment vertical="center"/>
    </xf>
    <xf numFmtId="0" fontId="27" fillId="2" borderId="16" xfId="0" applyFont="1" applyFill="1" applyBorder="1" applyAlignment="1">
      <alignment horizontal="left" vertical="center"/>
    </xf>
    <xf numFmtId="9" fontId="27" fillId="0" borderId="182" xfId="2" applyFont="1" applyFill="1" applyBorder="1" applyAlignment="1">
      <alignment horizontal="center" vertical="center"/>
    </xf>
    <xf numFmtId="9" fontId="27" fillId="0" borderId="96" xfId="2" applyFont="1" applyFill="1" applyBorder="1" applyAlignment="1">
      <alignment horizontal="center" vertical="center"/>
    </xf>
    <xf numFmtId="9" fontId="27" fillId="9" borderId="182" xfId="2" applyFont="1" applyFill="1" applyBorder="1" applyAlignment="1">
      <alignment horizontal="center" vertical="center"/>
    </xf>
    <xf numFmtId="9" fontId="27" fillId="0" borderId="108" xfId="2" applyFont="1" applyFill="1" applyBorder="1" applyAlignment="1">
      <alignment horizontal="center" vertical="center"/>
    </xf>
    <xf numFmtId="9" fontId="27" fillId="0" borderId="97" xfId="2" applyFont="1" applyFill="1" applyBorder="1" applyAlignment="1">
      <alignment horizontal="center" vertical="center"/>
    </xf>
    <xf numFmtId="9" fontId="27" fillId="15" borderId="96" xfId="2" applyFont="1" applyFill="1" applyBorder="1" applyAlignment="1">
      <alignment horizontal="center" vertical="center"/>
    </xf>
    <xf numFmtId="9" fontId="27" fillId="0" borderId="67" xfId="2" applyFont="1" applyFill="1" applyBorder="1" applyAlignment="1">
      <alignment horizontal="center" vertical="center"/>
    </xf>
    <xf numFmtId="9" fontId="27" fillId="0" borderId="65" xfId="2" applyFont="1" applyFill="1" applyBorder="1" applyAlignment="1">
      <alignment horizontal="center" vertical="center"/>
    </xf>
    <xf numFmtId="9" fontId="27" fillId="9" borderId="67" xfId="2" applyFont="1" applyFill="1" applyBorder="1" applyAlignment="1">
      <alignment horizontal="center" vertical="center"/>
    </xf>
    <xf numFmtId="9" fontId="27" fillId="0" borderId="68" xfId="2" applyFont="1" applyFill="1" applyBorder="1" applyAlignment="1">
      <alignment horizontal="center" vertical="center"/>
    </xf>
    <xf numFmtId="9" fontId="27" fillId="0" borderId="69" xfId="2" applyFont="1" applyFill="1" applyBorder="1" applyAlignment="1">
      <alignment horizontal="center" vertical="center"/>
    </xf>
    <xf numFmtId="9" fontId="27" fillId="15" borderId="65" xfId="2" applyFont="1" applyFill="1" applyBorder="1" applyAlignment="1">
      <alignment horizontal="center" vertical="center"/>
    </xf>
    <xf numFmtId="164" fontId="27" fillId="5" borderId="102" xfId="0" applyNumberFormat="1" applyFont="1" applyFill="1" applyBorder="1" applyAlignment="1">
      <alignment horizontal="center" vertical="center"/>
    </xf>
    <xf numFmtId="164" fontId="27" fillId="5" borderId="104" xfId="0" applyNumberFormat="1" applyFont="1" applyFill="1" applyBorder="1" applyAlignment="1">
      <alignment horizontal="center" vertical="center"/>
    </xf>
    <xf numFmtId="9" fontId="27" fillId="9" borderId="18" xfId="2" applyFont="1" applyFill="1" applyBorder="1" applyAlignment="1">
      <alignment horizontal="center" vertical="center"/>
    </xf>
    <xf numFmtId="9" fontId="27" fillId="5" borderId="13" xfId="2" applyFont="1" applyFill="1" applyBorder="1" applyAlignment="1">
      <alignment horizontal="center" vertical="center"/>
    </xf>
    <xf numFmtId="9" fontId="27" fillId="5" borderId="12" xfId="2" applyFont="1" applyFill="1" applyBorder="1" applyAlignment="1">
      <alignment horizontal="center" vertical="center"/>
    </xf>
    <xf numFmtId="9" fontId="27" fillId="5" borderId="0" xfId="2" applyFont="1" applyFill="1" applyBorder="1" applyAlignment="1">
      <alignment horizontal="center" vertical="center"/>
    </xf>
    <xf numFmtId="9" fontId="27" fillId="5" borderId="79" xfId="0" applyNumberFormat="1" applyFont="1" applyFill="1" applyBorder="1" applyAlignment="1">
      <alignment horizontal="center" vertical="center"/>
    </xf>
    <xf numFmtId="9" fontId="27" fillId="9" borderId="81" xfId="2" applyFont="1" applyFill="1" applyBorder="1" applyAlignment="1">
      <alignment horizontal="center" vertical="center"/>
    </xf>
    <xf numFmtId="9" fontId="27" fillId="5" borderId="93" xfId="2" applyFont="1" applyFill="1" applyBorder="1" applyAlignment="1">
      <alignment horizontal="center" vertical="center"/>
    </xf>
    <xf numFmtId="9" fontId="27" fillId="5" borderId="82" xfId="2" applyFont="1" applyFill="1" applyBorder="1" applyAlignment="1">
      <alignment horizontal="center" vertical="center"/>
    </xf>
    <xf numFmtId="9" fontId="27" fillId="5" borderId="79" xfId="2" applyFont="1" applyFill="1" applyBorder="1" applyAlignment="1">
      <alignment horizontal="center" vertical="center"/>
    </xf>
    <xf numFmtId="3" fontId="27" fillId="5" borderId="123" xfId="0" applyNumberFormat="1" applyFont="1" applyFill="1" applyBorder="1" applyAlignment="1">
      <alignment vertical="center"/>
    </xf>
    <xf numFmtId="3" fontId="27" fillId="5" borderId="84" xfId="0" applyNumberFormat="1" applyFont="1" applyFill="1" applyBorder="1" applyAlignment="1">
      <alignment vertical="center"/>
    </xf>
    <xf numFmtId="0" fontId="27" fillId="9" borderId="14" xfId="0" applyFont="1" applyFill="1" applyBorder="1" applyAlignment="1">
      <alignment vertical="center"/>
    </xf>
    <xf numFmtId="0" fontId="27" fillId="9" borderId="65" xfId="0" applyFont="1" applyFill="1" applyBorder="1" applyAlignment="1">
      <alignment horizontal="left" vertical="center" wrapText="1"/>
    </xf>
    <xf numFmtId="0" fontId="27" fillId="9" borderId="73" xfId="0" applyFont="1" applyFill="1" applyBorder="1" applyAlignment="1">
      <alignment vertical="center" wrapText="1"/>
    </xf>
    <xf numFmtId="0" fontId="27" fillId="9" borderId="37" xfId="0" applyFont="1" applyFill="1" applyBorder="1" applyAlignment="1">
      <alignment vertical="center"/>
    </xf>
    <xf numFmtId="0" fontId="27" fillId="5" borderId="65" xfId="0" applyFont="1" applyFill="1" applyBorder="1" applyAlignment="1">
      <alignment horizontal="left" vertical="center" wrapText="1"/>
    </xf>
    <xf numFmtId="0" fontId="27" fillId="5" borderId="73" xfId="0" applyFont="1" applyFill="1" applyBorder="1" applyAlignment="1">
      <alignment vertical="center" wrapText="1"/>
    </xf>
    <xf numFmtId="0" fontId="27" fillId="5" borderId="79" xfId="0" applyFont="1" applyFill="1" applyBorder="1" applyAlignment="1">
      <alignment horizontal="left" vertical="center" wrapText="1"/>
    </xf>
    <xf numFmtId="0" fontId="27" fillId="5" borderId="84" xfId="0" applyFont="1" applyFill="1" applyBorder="1" applyAlignment="1">
      <alignment vertical="center" wrapText="1"/>
    </xf>
    <xf numFmtId="0" fontId="42" fillId="2" borderId="11"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20" fillId="5" borderId="48" xfId="3" applyFont="1" applyFill="1" applyBorder="1" applyAlignment="1">
      <alignment horizontal="left" vertical="center"/>
    </xf>
    <xf numFmtId="0" fontId="20" fillId="5" borderId="73" xfId="3" applyFont="1" applyFill="1" applyBorder="1" applyAlignment="1">
      <alignment horizontal="left" vertical="center"/>
    </xf>
    <xf numFmtId="0" fontId="20" fillId="5" borderId="37" xfId="3" applyFont="1" applyFill="1" applyBorder="1" applyAlignment="1">
      <alignment horizontal="left" vertical="center"/>
    </xf>
    <xf numFmtId="167" fontId="27" fillId="9" borderId="67" xfId="0" applyNumberFormat="1" applyFont="1" applyFill="1" applyBorder="1" applyAlignment="1">
      <alignment horizontal="center" vertical="center"/>
    </xf>
    <xf numFmtId="0" fontId="27" fillId="5" borderId="106" xfId="0" applyFont="1" applyFill="1" applyBorder="1" applyAlignment="1">
      <alignment horizontal="center" vertical="center"/>
    </xf>
    <xf numFmtId="0" fontId="27" fillId="5" borderId="14" xfId="3" applyFont="1" applyFill="1" applyBorder="1" applyAlignment="1">
      <alignment horizontal="left" vertical="center"/>
    </xf>
    <xf numFmtId="165" fontId="27" fillId="9" borderId="60" xfId="0" applyNumberFormat="1" applyFont="1" applyFill="1" applyBorder="1" applyAlignment="1">
      <alignment horizontal="center" vertical="center"/>
    </xf>
    <xf numFmtId="0" fontId="27" fillId="5" borderId="41" xfId="3" applyFont="1" applyFill="1" applyBorder="1" applyAlignment="1">
      <alignment horizontal="left" vertical="center"/>
    </xf>
    <xf numFmtId="0" fontId="27" fillId="5" borderId="37" xfId="3" applyFont="1" applyFill="1" applyBorder="1" applyAlignment="1">
      <alignment horizontal="left" vertical="center"/>
    </xf>
    <xf numFmtId="0" fontId="53" fillId="5" borderId="73" xfId="3" applyFont="1" applyFill="1" applyBorder="1" applyAlignment="1">
      <alignment horizontal="left" vertical="center"/>
    </xf>
    <xf numFmtId="9" fontId="27" fillId="5" borderId="61" xfId="0" applyNumberFormat="1" applyFont="1" applyFill="1" applyBorder="1" applyAlignment="1">
      <alignment horizontal="center" vertical="center"/>
    </xf>
    <xf numFmtId="9" fontId="27" fillId="5" borderId="62" xfId="0" applyNumberFormat="1" applyFont="1" applyFill="1" applyBorder="1" applyAlignment="1">
      <alignment horizontal="center" vertical="center"/>
    </xf>
    <xf numFmtId="0" fontId="27" fillId="9" borderId="118" xfId="3" applyFont="1" applyFill="1" applyBorder="1" applyAlignment="1">
      <alignment horizontal="left" vertical="center"/>
    </xf>
    <xf numFmtId="9" fontId="27" fillId="5" borderId="55" xfId="0" applyNumberFormat="1" applyFont="1" applyFill="1" applyBorder="1" applyAlignment="1">
      <alignment horizontal="center" vertical="center"/>
    </xf>
    <xf numFmtId="0" fontId="27" fillId="5" borderId="89" xfId="0" applyFont="1" applyFill="1" applyBorder="1" applyAlignment="1">
      <alignment horizontal="center" vertical="center"/>
    </xf>
    <xf numFmtId="0" fontId="27" fillId="5" borderId="90" xfId="0" applyFont="1" applyFill="1" applyBorder="1" applyAlignment="1">
      <alignment horizontal="center" vertical="center"/>
    </xf>
    <xf numFmtId="0" fontId="27" fillId="5" borderId="69" xfId="0" applyFont="1" applyFill="1" applyBorder="1" applyAlignment="1">
      <alignment horizontal="center" vertical="center"/>
    </xf>
    <xf numFmtId="3" fontId="27" fillId="5" borderId="67" xfId="2" applyNumberFormat="1" applyFont="1" applyFill="1" applyBorder="1" applyAlignment="1">
      <alignment horizontal="center" vertical="center"/>
    </xf>
    <xf numFmtId="3" fontId="27" fillId="5" borderId="68" xfId="2" applyNumberFormat="1" applyFont="1" applyFill="1" applyBorder="1" applyAlignment="1">
      <alignment horizontal="center" vertical="center"/>
    </xf>
    <xf numFmtId="3" fontId="27" fillId="5" borderId="69" xfId="2" applyNumberFormat="1" applyFont="1" applyFill="1" applyBorder="1" applyAlignment="1">
      <alignment horizontal="center" vertical="center"/>
    </xf>
    <xf numFmtId="3" fontId="27" fillId="5" borderId="65" xfId="2" applyNumberFormat="1" applyFont="1" applyFill="1" applyBorder="1" applyAlignment="1">
      <alignment horizontal="center" vertical="center"/>
    </xf>
    <xf numFmtId="9" fontId="27" fillId="5" borderId="0" xfId="0" applyNumberFormat="1" applyFont="1" applyFill="1" applyAlignment="1">
      <alignment vertical="center"/>
    </xf>
    <xf numFmtId="9" fontId="27" fillId="5" borderId="60" xfId="0" applyNumberFormat="1" applyFont="1" applyFill="1" applyBorder="1" applyAlignment="1">
      <alignment horizontal="center" vertical="center"/>
    </xf>
    <xf numFmtId="9" fontId="27" fillId="5" borderId="36" xfId="0" applyNumberFormat="1" applyFont="1" applyFill="1" applyBorder="1" applyAlignment="1">
      <alignment horizontal="center" vertical="center"/>
    </xf>
    <xf numFmtId="9" fontId="27" fillId="5" borderId="27" xfId="0" applyNumberFormat="1" applyFont="1" applyFill="1" applyBorder="1" applyAlignment="1">
      <alignment horizontal="center" vertical="center"/>
    </xf>
    <xf numFmtId="0" fontId="27" fillId="5" borderId="182" xfId="0" applyFont="1" applyFill="1" applyBorder="1" applyAlignment="1">
      <alignment horizontal="center" vertical="center"/>
    </xf>
    <xf numFmtId="0" fontId="27" fillId="5" borderId="108" xfId="0" applyFont="1" applyFill="1" applyBorder="1" applyAlignment="1">
      <alignment horizontal="center" vertical="center"/>
    </xf>
    <xf numFmtId="0" fontId="27" fillId="5" borderId="97" xfId="0" applyFont="1" applyFill="1" applyBorder="1" applyAlignment="1">
      <alignment horizontal="center" vertical="center"/>
    </xf>
    <xf numFmtId="9" fontId="27" fillId="5" borderId="67" xfId="0" applyNumberFormat="1" applyFont="1" applyFill="1" applyBorder="1" applyAlignment="1">
      <alignment horizontal="right" vertical="center"/>
    </xf>
    <xf numFmtId="10" fontId="27" fillId="5" borderId="67" xfId="0" applyNumberFormat="1" applyFont="1" applyFill="1" applyBorder="1" applyAlignment="1">
      <alignment horizontal="center" vertical="center"/>
    </xf>
    <xf numFmtId="10" fontId="27" fillId="5" borderId="65" xfId="0" applyNumberFormat="1" applyFont="1" applyFill="1" applyBorder="1" applyAlignment="1">
      <alignment horizontal="center" vertical="center"/>
    </xf>
    <xf numFmtId="9" fontId="27" fillId="5" borderId="102" xfId="0" applyNumberFormat="1" applyFont="1" applyFill="1" applyBorder="1" applyAlignment="1">
      <alignment horizontal="center" vertical="center"/>
    </xf>
    <xf numFmtId="9" fontId="27" fillId="5" borderId="104" xfId="0" applyNumberFormat="1" applyFont="1" applyFill="1" applyBorder="1" applyAlignment="1">
      <alignment horizontal="center" vertical="center"/>
    </xf>
    <xf numFmtId="167" fontId="27" fillId="5" borderId="67" xfId="0" applyNumberFormat="1" applyFont="1" applyFill="1" applyBorder="1" applyAlignment="1">
      <alignment horizontal="center" vertical="center"/>
    </xf>
    <xf numFmtId="167" fontId="27" fillId="5" borderId="65" xfId="0" applyNumberFormat="1" applyFont="1" applyFill="1" applyBorder="1" applyAlignment="1">
      <alignment horizontal="center" vertical="center"/>
    </xf>
    <xf numFmtId="2" fontId="27" fillId="5" borderId="102" xfId="0" applyNumberFormat="1" applyFont="1" applyFill="1" applyBorder="1" applyAlignment="1">
      <alignment horizontal="center" vertical="center"/>
    </xf>
    <xf numFmtId="2" fontId="27" fillId="5" borderId="104" xfId="0" applyNumberFormat="1" applyFont="1" applyFill="1" applyBorder="1" applyAlignment="1">
      <alignment horizontal="center" vertical="center"/>
    </xf>
    <xf numFmtId="2" fontId="27" fillId="5" borderId="101" xfId="0" applyNumberFormat="1" applyFont="1" applyFill="1" applyBorder="1" applyAlignment="1">
      <alignment horizontal="center" vertical="center"/>
    </xf>
    <xf numFmtId="9" fontId="27" fillId="5" borderId="113" xfId="0" applyNumberFormat="1" applyFont="1" applyFill="1" applyBorder="1" applyAlignment="1">
      <alignment horizontal="center" vertical="center"/>
    </xf>
    <xf numFmtId="9" fontId="27" fillId="5" borderId="47" xfId="0" applyNumberFormat="1" applyFont="1" applyFill="1" applyBorder="1" applyAlignment="1">
      <alignment horizontal="center" vertical="center"/>
    </xf>
    <xf numFmtId="10" fontId="27" fillId="5" borderId="68" xfId="0" applyNumberFormat="1" applyFont="1" applyFill="1" applyBorder="1" applyAlignment="1">
      <alignment horizontal="center" vertical="center"/>
    </xf>
    <xf numFmtId="10" fontId="27" fillId="5" borderId="69" xfId="0" applyNumberFormat="1" applyFont="1" applyFill="1" applyBorder="1" applyAlignment="1">
      <alignment horizontal="center" vertical="center"/>
    </xf>
    <xf numFmtId="10" fontId="27" fillId="5" borderId="61" xfId="0" applyNumberFormat="1" applyFont="1" applyFill="1" applyBorder="1" applyAlignment="1">
      <alignment horizontal="center" vertical="center"/>
    </xf>
    <xf numFmtId="10" fontId="27" fillId="5" borderId="62" xfId="0" applyNumberFormat="1" applyFont="1" applyFill="1" applyBorder="1" applyAlignment="1">
      <alignment horizontal="center" vertical="center"/>
    </xf>
    <xf numFmtId="10" fontId="27" fillId="5" borderId="36" xfId="0" applyNumberFormat="1" applyFont="1" applyFill="1" applyBorder="1" applyAlignment="1">
      <alignment horizontal="center" vertical="center"/>
    </xf>
    <xf numFmtId="0" fontId="27" fillId="5" borderId="103" xfId="0" applyFont="1" applyFill="1" applyBorder="1" applyAlignment="1">
      <alignment horizontal="center" vertical="center"/>
    </xf>
    <xf numFmtId="0" fontId="27" fillId="5" borderId="105" xfId="0" applyFont="1" applyFill="1" applyBorder="1" applyAlignment="1">
      <alignment horizontal="center" vertical="center"/>
    </xf>
    <xf numFmtId="167" fontId="27" fillId="5" borderId="68" xfId="0" applyNumberFormat="1" applyFont="1" applyFill="1" applyBorder="1" applyAlignment="1">
      <alignment horizontal="center" vertical="center"/>
    </xf>
    <xf numFmtId="167" fontId="27" fillId="5" borderId="69" xfId="0" applyNumberFormat="1" applyFont="1" applyFill="1" applyBorder="1" applyAlignment="1">
      <alignment horizontal="center" vertical="center"/>
    </xf>
    <xf numFmtId="2" fontId="27" fillId="5" borderId="103" xfId="0" applyNumberFormat="1" applyFont="1" applyFill="1" applyBorder="1" applyAlignment="1">
      <alignment horizontal="center" vertical="center"/>
    </xf>
    <xf numFmtId="2" fontId="27" fillId="5" borderId="105" xfId="0" applyNumberFormat="1" applyFont="1" applyFill="1" applyBorder="1" applyAlignment="1">
      <alignment horizontal="center" vertical="center"/>
    </xf>
    <xf numFmtId="2" fontId="27" fillId="5" borderId="149" xfId="0" applyNumberFormat="1" applyFont="1" applyFill="1" applyBorder="1" applyAlignment="1">
      <alignment horizontal="center" vertical="center"/>
    </xf>
    <xf numFmtId="2" fontId="27" fillId="5" borderId="122" xfId="0" applyNumberFormat="1" applyFont="1" applyFill="1" applyBorder="1" applyAlignment="1">
      <alignment horizontal="center" vertical="center"/>
    </xf>
    <xf numFmtId="9" fontId="27" fillId="5" borderId="54" xfId="0" applyNumberFormat="1" applyFont="1" applyFill="1" applyBorder="1" applyAlignment="1">
      <alignment horizontal="center" vertical="center"/>
    </xf>
    <xf numFmtId="164" fontId="27" fillId="5" borderId="68" xfId="0" applyNumberFormat="1" applyFont="1" applyFill="1" applyBorder="1" applyAlignment="1">
      <alignment horizontal="center" vertical="center"/>
    </xf>
    <xf numFmtId="164" fontId="27" fillId="5" borderId="69" xfId="0" applyNumberFormat="1" applyFont="1" applyFill="1" applyBorder="1" applyAlignment="1">
      <alignment horizontal="center" vertical="center"/>
    </xf>
    <xf numFmtId="164" fontId="27" fillId="5" borderId="89" xfId="0" applyNumberFormat="1" applyFont="1" applyFill="1" applyBorder="1" applyAlignment="1">
      <alignment horizontal="center" vertical="center"/>
    </xf>
    <xf numFmtId="164" fontId="27" fillId="5" borderId="90" xfId="0" applyNumberFormat="1" applyFont="1" applyFill="1" applyBorder="1" applyAlignment="1">
      <alignment horizontal="center" vertical="center"/>
    </xf>
    <xf numFmtId="0" fontId="53" fillId="5" borderId="32" xfId="3" applyFont="1" applyFill="1" applyBorder="1" applyAlignment="1"/>
    <xf numFmtId="0" fontId="32" fillId="5" borderId="32" xfId="0" applyFont="1" applyFill="1" applyBorder="1" applyAlignment="1">
      <alignment horizontal="left" vertical="center"/>
    </xf>
    <xf numFmtId="3" fontId="27" fillId="5" borderId="178" xfId="0" applyNumberFormat="1" applyFont="1" applyFill="1" applyBorder="1" applyAlignment="1">
      <alignment vertical="center"/>
    </xf>
    <xf numFmtId="0" fontId="32" fillId="0" borderId="0" xfId="0" applyFont="1" applyBorder="1" applyAlignment="1">
      <alignment vertical="center"/>
    </xf>
    <xf numFmtId="0" fontId="81" fillId="16" borderId="118" xfId="3" applyFont="1" applyFill="1" applyBorder="1" applyAlignment="1">
      <alignment vertical="center"/>
    </xf>
    <xf numFmtId="0" fontId="27" fillId="16" borderId="65" xfId="0" applyFont="1" applyFill="1" applyBorder="1" applyAlignment="1">
      <alignment horizontal="left" vertical="center" wrapText="1"/>
    </xf>
    <xf numFmtId="0" fontId="27" fillId="16" borderId="73" xfId="0" applyFont="1" applyFill="1" applyBorder="1" applyAlignment="1">
      <alignment vertical="center" wrapText="1"/>
    </xf>
    <xf numFmtId="0" fontId="27" fillId="16" borderId="37" xfId="0" applyFont="1" applyFill="1" applyBorder="1" applyAlignment="1">
      <alignment vertical="center"/>
    </xf>
    <xf numFmtId="0" fontId="27" fillId="16" borderId="79" xfId="0" applyFont="1" applyFill="1" applyBorder="1" applyAlignment="1">
      <alignment horizontal="left" vertical="center" wrapText="1"/>
    </xf>
    <xf numFmtId="0" fontId="27" fillId="16" borderId="84" xfId="0" applyFont="1" applyFill="1" applyBorder="1" applyAlignment="1">
      <alignment vertical="center" wrapText="1"/>
    </xf>
    <xf numFmtId="0" fontId="66" fillId="2" borderId="11" xfId="0" applyFont="1" applyFill="1" applyBorder="1" applyAlignment="1">
      <alignment horizontal="center" vertical="center" wrapText="1"/>
    </xf>
    <xf numFmtId="1" fontId="27" fillId="2" borderId="18" xfId="0" applyNumberFormat="1" applyFont="1" applyFill="1" applyBorder="1" applyAlignment="1">
      <alignment horizontal="center" vertical="center" wrapText="1"/>
    </xf>
    <xf numFmtId="1" fontId="27" fillId="2" borderId="0" xfId="0" applyNumberFormat="1" applyFont="1" applyFill="1" applyBorder="1" applyAlignment="1">
      <alignment horizontal="center" vertical="center" wrapText="1"/>
    </xf>
    <xf numFmtId="1" fontId="27" fillId="2" borderId="13" xfId="0" applyNumberFormat="1" applyFont="1" applyFill="1" applyBorder="1" applyAlignment="1">
      <alignment horizontal="center" vertical="center" wrapText="1"/>
    </xf>
    <xf numFmtId="1" fontId="27" fillId="2" borderId="12" xfId="0" applyNumberFormat="1" applyFont="1" applyFill="1" applyBorder="1" applyAlignment="1">
      <alignment horizontal="center" vertical="center" wrapText="1"/>
    </xf>
    <xf numFmtId="1" fontId="27" fillId="2" borderId="14" xfId="0" applyNumberFormat="1" applyFont="1" applyFill="1" applyBorder="1" applyAlignment="1">
      <alignment horizontal="center" vertical="center" wrapText="1"/>
    </xf>
    <xf numFmtId="10" fontId="27" fillId="0" borderId="18" xfId="0" applyNumberFormat="1" applyFont="1" applyFill="1" applyBorder="1" applyAlignment="1">
      <alignment horizontal="center" vertical="center"/>
    </xf>
    <xf numFmtId="10" fontId="27" fillId="0" borderId="0" xfId="0" applyNumberFormat="1" applyFont="1" applyFill="1" applyBorder="1" applyAlignment="1">
      <alignment horizontal="center" vertical="center"/>
    </xf>
    <xf numFmtId="10" fontId="27" fillId="9" borderId="18" xfId="0" applyNumberFormat="1" applyFont="1" applyFill="1" applyBorder="1" applyAlignment="1">
      <alignment horizontal="center" vertical="center"/>
    </xf>
    <xf numFmtId="10" fontId="27" fillId="0" borderId="13" xfId="0" applyNumberFormat="1" applyFont="1" applyFill="1" applyBorder="1" applyAlignment="1">
      <alignment horizontal="center" vertical="center"/>
    </xf>
    <xf numFmtId="10" fontId="27" fillId="0" borderId="12" xfId="0" applyNumberFormat="1" applyFont="1" applyFill="1" applyBorder="1" applyAlignment="1">
      <alignment horizontal="center" vertical="center"/>
    </xf>
    <xf numFmtId="10" fontId="27" fillId="0" borderId="14" xfId="0" applyNumberFormat="1" applyFont="1" applyFill="1" applyBorder="1" applyAlignment="1">
      <alignment horizontal="center" vertical="center"/>
    </xf>
    <xf numFmtId="9" fontId="27" fillId="0" borderId="37" xfId="0" applyNumberFormat="1" applyFont="1" applyFill="1" applyBorder="1" applyAlignment="1">
      <alignment horizontal="center" vertical="center"/>
    </xf>
    <xf numFmtId="2" fontId="27" fillId="0" borderId="62" xfId="0" applyNumberFormat="1" applyFont="1" applyFill="1" applyBorder="1" applyAlignment="1">
      <alignment horizontal="center" vertical="center"/>
    </xf>
    <xf numFmtId="2" fontId="27" fillId="0" borderId="37" xfId="0" applyNumberFormat="1" applyFont="1" applyFill="1" applyBorder="1" applyAlignment="1">
      <alignment horizontal="center" vertical="center"/>
    </xf>
    <xf numFmtId="3" fontId="27" fillId="0" borderId="48" xfId="0" applyNumberFormat="1" applyFont="1" applyFill="1" applyBorder="1" applyAlignment="1">
      <alignment horizontal="center" vertical="center"/>
    </xf>
    <xf numFmtId="0" fontId="27" fillId="5" borderId="64" xfId="0" applyFont="1" applyFill="1" applyBorder="1" applyAlignment="1">
      <alignment horizontal="left" vertical="top"/>
    </xf>
    <xf numFmtId="169" fontId="27" fillId="5" borderId="18" xfId="0" applyNumberFormat="1" applyFont="1" applyFill="1" applyBorder="1" applyAlignment="1">
      <alignment horizontal="center" vertical="center"/>
    </xf>
    <xf numFmtId="169" fontId="27" fillId="5" borderId="0"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27" fillId="5" borderId="12" xfId="0" applyNumberFormat="1" applyFont="1" applyFill="1" applyBorder="1" applyAlignment="1">
      <alignment horizontal="center" vertical="center"/>
    </xf>
    <xf numFmtId="169" fontId="27" fillId="5" borderId="14" xfId="0" applyNumberFormat="1" applyFont="1" applyFill="1" applyBorder="1" applyAlignment="1">
      <alignment horizontal="center" vertical="center"/>
    </xf>
    <xf numFmtId="0" fontId="27" fillId="5" borderId="11" xfId="0" applyFont="1" applyFill="1" applyBorder="1" applyAlignment="1">
      <alignment horizontal="left" vertical="top" wrapText="1"/>
    </xf>
    <xf numFmtId="0" fontId="27" fillId="5" borderId="38" xfId="0" applyFont="1" applyFill="1" applyBorder="1" applyAlignment="1">
      <alignment horizontal="center" vertical="center" wrapText="1"/>
    </xf>
    <xf numFmtId="0" fontId="27" fillId="5" borderId="161" xfId="0" applyFont="1" applyFill="1" applyBorder="1" applyAlignment="1">
      <alignment horizontal="center" vertical="center" wrapText="1"/>
    </xf>
    <xf numFmtId="0" fontId="27" fillId="5" borderId="185" xfId="0" applyFont="1" applyFill="1" applyBorder="1" applyAlignment="1">
      <alignment horizontal="center" vertical="center" wrapText="1"/>
    </xf>
    <xf numFmtId="0" fontId="27" fillId="5" borderId="132" xfId="0" applyFont="1" applyFill="1" applyBorder="1" applyAlignment="1">
      <alignment horizontal="center" vertical="center" wrapText="1"/>
    </xf>
    <xf numFmtId="0" fontId="27" fillId="5" borderId="186" xfId="0" applyFont="1" applyFill="1" applyBorder="1" applyAlignment="1">
      <alignment horizontal="center" vertical="center" wrapText="1"/>
    </xf>
    <xf numFmtId="0" fontId="27" fillId="5" borderId="143" xfId="0" applyFont="1" applyFill="1" applyBorder="1" applyAlignment="1">
      <alignment horizontal="center" vertical="center" wrapText="1"/>
    </xf>
    <xf numFmtId="0" fontId="27" fillId="5" borderId="133" xfId="0" applyFont="1" applyFill="1" applyBorder="1" applyAlignment="1">
      <alignment horizontal="center" vertical="center" wrapText="1"/>
    </xf>
    <xf numFmtId="1" fontId="27" fillId="5" borderId="11" xfId="0" applyNumberFormat="1" applyFont="1" applyFill="1" applyBorder="1" applyAlignment="1">
      <alignment horizontal="right" vertical="center" wrapText="1"/>
    </xf>
    <xf numFmtId="3" fontId="27" fillId="5" borderId="85" xfId="0" applyNumberFormat="1" applyFont="1" applyFill="1" applyBorder="1" applyAlignment="1">
      <alignment horizontal="center" vertical="center" wrapText="1"/>
    </xf>
    <xf numFmtId="3" fontId="27" fillId="5" borderId="187" xfId="0" applyNumberFormat="1" applyFont="1" applyFill="1" applyBorder="1" applyAlignment="1">
      <alignment horizontal="center" vertical="center" wrapText="1"/>
    </xf>
    <xf numFmtId="9" fontId="27" fillId="5" borderId="115" xfId="0" applyNumberFormat="1" applyFont="1" applyFill="1" applyBorder="1" applyAlignment="1">
      <alignment horizontal="center" vertical="center" wrapText="1"/>
    </xf>
    <xf numFmtId="9" fontId="27" fillId="5" borderId="14" xfId="0" applyNumberFormat="1" applyFont="1" applyFill="1" applyBorder="1" applyAlignment="1">
      <alignment horizontal="center" vertical="center" wrapText="1"/>
    </xf>
    <xf numFmtId="1" fontId="27" fillId="5" borderId="44" xfId="0" applyNumberFormat="1" applyFont="1" applyFill="1" applyBorder="1" applyAlignment="1">
      <alignment horizontal="right" vertical="center" wrapText="1"/>
    </xf>
    <xf numFmtId="3" fontId="27" fillId="5" borderId="136" xfId="0" applyNumberFormat="1" applyFont="1" applyFill="1" applyBorder="1" applyAlignment="1">
      <alignment horizontal="center" vertical="center" wrapText="1"/>
    </xf>
    <xf numFmtId="3" fontId="27" fillId="5" borderId="188" xfId="0" applyNumberFormat="1" applyFont="1" applyFill="1" applyBorder="1" applyAlignment="1">
      <alignment horizontal="center" vertical="center" wrapText="1"/>
    </xf>
    <xf numFmtId="9" fontId="27" fillId="5" borderId="119" xfId="0" applyNumberFormat="1" applyFont="1" applyFill="1" applyBorder="1" applyAlignment="1">
      <alignment horizontal="center" vertical="center" wrapText="1"/>
    </xf>
    <xf numFmtId="9" fontId="27" fillId="5" borderId="45" xfId="0" applyNumberFormat="1" applyFont="1" applyFill="1" applyBorder="1" applyAlignment="1">
      <alignment horizontal="center" vertical="center" wrapText="1"/>
    </xf>
    <xf numFmtId="0" fontId="27" fillId="5" borderId="183" xfId="0" applyFont="1" applyFill="1" applyBorder="1" applyAlignment="1">
      <alignment horizontal="center" vertical="center"/>
    </xf>
    <xf numFmtId="0" fontId="27" fillId="5" borderId="158" xfId="0" applyFont="1" applyFill="1" applyBorder="1" applyAlignment="1">
      <alignment horizontal="center" vertical="center"/>
    </xf>
    <xf numFmtId="0" fontId="27" fillId="5" borderId="245" xfId="0" applyFont="1" applyFill="1" applyBorder="1" applyAlignment="1">
      <alignment horizontal="center" vertical="center"/>
    </xf>
    <xf numFmtId="9" fontId="27" fillId="5" borderId="246" xfId="0" applyNumberFormat="1" applyFont="1" applyFill="1" applyBorder="1" applyAlignment="1">
      <alignment horizontal="right" vertical="center"/>
    </xf>
    <xf numFmtId="0" fontId="35" fillId="0" borderId="73" xfId="0" applyFont="1" applyBorder="1" applyAlignment="1">
      <alignment vertical="center" wrapText="1"/>
    </xf>
    <xf numFmtId="3" fontId="27" fillId="10" borderId="247" xfId="2" applyNumberFormat="1" applyFont="1" applyFill="1" applyBorder="1" applyAlignment="1">
      <alignment horizontal="center" vertical="center"/>
    </xf>
    <xf numFmtId="9" fontId="27" fillId="10" borderId="246" xfId="2" applyNumberFormat="1" applyFont="1" applyFill="1" applyBorder="1" applyAlignment="1">
      <alignment vertical="center"/>
    </xf>
    <xf numFmtId="3" fontId="27" fillId="10" borderId="130" xfId="2" applyNumberFormat="1" applyFont="1" applyFill="1" applyBorder="1" applyAlignment="1">
      <alignment horizontal="right" vertical="center" indent="1"/>
    </xf>
    <xf numFmtId="9" fontId="27" fillId="10" borderId="248" xfId="2" applyNumberFormat="1" applyFont="1" applyFill="1" applyBorder="1" applyAlignment="1">
      <alignment vertical="center"/>
    </xf>
    <xf numFmtId="3" fontId="27" fillId="5" borderId="130" xfId="0" applyNumberFormat="1" applyFont="1" applyFill="1" applyBorder="1" applyAlignment="1">
      <alignment horizontal="center" vertical="center"/>
    </xf>
    <xf numFmtId="0" fontId="35" fillId="0" borderId="14" xfId="0" applyFont="1" applyBorder="1" applyAlignment="1">
      <alignment vertical="center" wrapText="1"/>
    </xf>
    <xf numFmtId="9" fontId="27" fillId="5" borderId="129" xfId="0" applyNumberFormat="1" applyFont="1" applyFill="1" applyBorder="1" applyAlignment="1">
      <alignment horizontal="right" vertical="center"/>
    </xf>
    <xf numFmtId="4" fontId="27" fillId="5" borderId="249" xfId="0" applyNumberFormat="1" applyFont="1" applyFill="1" applyBorder="1" applyAlignment="1">
      <alignment horizontal="center" vertical="center"/>
    </xf>
    <xf numFmtId="0" fontId="27" fillId="0" borderId="37" xfId="0" applyFont="1" applyFill="1" applyBorder="1" applyAlignment="1">
      <alignment vertical="center" wrapText="1"/>
    </xf>
    <xf numFmtId="9" fontId="27" fillId="5" borderId="84" xfId="0" applyNumberFormat="1" applyFont="1" applyFill="1" applyBorder="1" applyAlignment="1">
      <alignment horizontal="right" vertical="center"/>
    </xf>
    <xf numFmtId="3" fontId="27" fillId="5" borderId="37" xfId="0" applyNumberFormat="1" applyFont="1" applyFill="1" applyBorder="1" applyAlignment="1">
      <alignment horizontal="center" vertical="center"/>
    </xf>
    <xf numFmtId="9" fontId="27" fillId="5" borderId="37" xfId="2" applyFont="1" applyFill="1" applyBorder="1" applyAlignment="1">
      <alignment horizontal="right" vertical="center" indent="1"/>
    </xf>
    <xf numFmtId="3" fontId="27" fillId="10" borderId="178" xfId="0" applyNumberFormat="1" applyFont="1" applyFill="1" applyBorder="1" applyAlignment="1">
      <alignment horizontal="center" vertical="center"/>
    </xf>
    <xf numFmtId="9" fontId="27" fillId="10" borderId="37" xfId="2" applyFont="1" applyFill="1" applyBorder="1" applyAlignment="1">
      <alignment horizontal="right" vertical="center"/>
    </xf>
    <xf numFmtId="3" fontId="27" fillId="10" borderId="123" xfId="0" applyNumberFormat="1" applyFont="1" applyFill="1" applyBorder="1" applyAlignment="1">
      <alignment horizontal="center" vertical="center"/>
    </xf>
    <xf numFmtId="9" fontId="27" fillId="10" borderId="84" xfId="2" applyFont="1" applyFill="1" applyBorder="1" applyAlignment="1">
      <alignment horizontal="right" vertical="center"/>
    </xf>
    <xf numFmtId="3" fontId="27" fillId="5" borderId="123" xfId="0" applyNumberFormat="1" applyFont="1" applyFill="1" applyBorder="1" applyAlignment="1">
      <alignment horizontal="center" vertical="center"/>
    </xf>
    <xf numFmtId="2" fontId="27" fillId="5" borderId="32" xfId="0" applyNumberFormat="1" applyFont="1" applyFill="1" applyBorder="1" applyAlignment="1">
      <alignment horizontal="center" vertical="center"/>
    </xf>
    <xf numFmtId="3" fontId="27" fillId="6" borderId="178" xfId="0" applyNumberFormat="1" applyFont="1" applyFill="1" applyBorder="1" applyAlignment="1">
      <alignment horizontal="center" vertical="center"/>
    </xf>
    <xf numFmtId="9" fontId="27" fillId="6" borderId="37" xfId="2" applyFont="1" applyFill="1" applyBorder="1" applyAlignment="1">
      <alignment horizontal="right" vertical="center"/>
    </xf>
    <xf numFmtId="9" fontId="40" fillId="6" borderId="37" xfId="2" applyFont="1" applyFill="1" applyBorder="1" applyAlignment="1">
      <alignment horizontal="right" vertical="center"/>
    </xf>
    <xf numFmtId="165" fontId="27" fillId="6" borderId="123" xfId="0" applyNumberFormat="1" applyFont="1" applyFill="1" applyBorder="1" applyAlignment="1">
      <alignment horizontal="center" vertical="center"/>
    </xf>
    <xf numFmtId="3" fontId="27" fillId="6" borderId="123" xfId="0" applyNumberFormat="1" applyFont="1" applyFill="1" applyBorder="1" applyAlignment="1">
      <alignment horizontal="left" vertical="center"/>
    </xf>
    <xf numFmtId="9" fontId="40" fillId="6" borderId="84" xfId="2" applyFont="1" applyFill="1" applyBorder="1" applyAlignment="1">
      <alignment horizontal="right" vertical="center"/>
    </xf>
    <xf numFmtId="9" fontId="27" fillId="6" borderId="84" xfId="2" applyFont="1" applyFill="1" applyBorder="1" applyAlignment="1">
      <alignment horizontal="left" vertical="center"/>
    </xf>
    <xf numFmtId="166" fontId="27" fillId="0" borderId="37" xfId="0" applyNumberFormat="1" applyFont="1" applyFill="1" applyBorder="1" applyAlignment="1">
      <alignment horizontal="center" vertical="center"/>
    </xf>
    <xf numFmtId="0" fontId="35" fillId="0" borderId="41" xfId="0" applyFont="1" applyBorder="1" applyAlignment="1">
      <alignment vertical="center" wrapText="1"/>
    </xf>
    <xf numFmtId="2" fontId="27" fillId="0" borderId="14" xfId="0" applyNumberFormat="1" applyFont="1" applyFill="1" applyBorder="1" applyAlignment="1">
      <alignment horizontal="center" vertical="center"/>
    </xf>
    <xf numFmtId="165" fontId="27" fillId="0" borderId="14" xfId="0" applyNumberFormat="1" applyFont="1" applyFill="1" applyBorder="1" applyAlignment="1">
      <alignment horizontal="center" vertical="center"/>
    </xf>
    <xf numFmtId="9" fontId="27" fillId="0" borderId="45" xfId="0" applyNumberFormat="1" applyFont="1" applyFill="1" applyBorder="1" applyAlignment="1">
      <alignment horizontal="center" vertical="center"/>
    </xf>
    <xf numFmtId="0" fontId="27" fillId="12" borderId="5" xfId="0" applyFont="1" applyFill="1" applyBorder="1" applyAlignment="1">
      <alignment horizontal="center" vertical="center"/>
    </xf>
    <xf numFmtId="0" fontId="27" fillId="13" borderId="5" xfId="0" applyFont="1" applyFill="1" applyBorder="1" applyAlignment="1">
      <alignment horizontal="center" vertical="center"/>
    </xf>
    <xf numFmtId="1" fontId="27" fillId="5" borderId="14" xfId="0" applyNumberFormat="1" applyFont="1" applyFill="1" applyBorder="1" applyAlignment="1">
      <alignment horizontal="center" vertical="center"/>
    </xf>
    <xf numFmtId="9" fontId="27" fillId="5" borderId="73" xfId="0" applyNumberFormat="1" applyFont="1" applyFill="1" applyBorder="1" applyAlignment="1">
      <alignment horizontal="center" vertical="center"/>
    </xf>
    <xf numFmtId="165" fontId="27" fillId="5" borderId="14" xfId="0" applyNumberFormat="1" applyFont="1" applyFill="1" applyBorder="1" applyAlignment="1">
      <alignment horizontal="center" vertical="center"/>
    </xf>
    <xf numFmtId="9" fontId="27" fillId="5" borderId="84" xfId="0" applyNumberFormat="1" applyFont="1" applyFill="1" applyBorder="1" applyAlignment="1">
      <alignment horizontal="center" vertical="center"/>
    </xf>
    <xf numFmtId="0" fontId="36" fillId="9" borderId="11" xfId="0" applyFont="1" applyFill="1" applyBorder="1" applyAlignment="1">
      <alignment horizontal="left" vertical="center"/>
    </xf>
    <xf numFmtId="3" fontId="27" fillId="9" borderId="29" xfId="0" applyNumberFormat="1" applyFont="1" applyFill="1" applyBorder="1" applyAlignment="1">
      <alignment horizontal="center" vertical="center"/>
    </xf>
    <xf numFmtId="9" fontId="27" fillId="9" borderId="246" xfId="2" applyFont="1" applyFill="1" applyBorder="1" applyAlignment="1">
      <alignment horizontal="right" vertical="center"/>
    </xf>
    <xf numFmtId="3" fontId="27" fillId="9" borderId="129" xfId="0" applyNumberFormat="1" applyFont="1" applyFill="1" applyBorder="1" applyAlignment="1">
      <alignment horizontal="center" vertical="center"/>
    </xf>
    <xf numFmtId="9" fontId="27" fillId="9" borderId="248" xfId="2" applyFont="1" applyFill="1" applyBorder="1" applyAlignment="1">
      <alignment horizontal="right" vertical="center"/>
    </xf>
    <xf numFmtId="2" fontId="27" fillId="5" borderId="29" xfId="0" applyNumberFormat="1" applyFont="1" applyFill="1" applyBorder="1" applyAlignment="1">
      <alignment horizontal="center" vertical="center"/>
    </xf>
    <xf numFmtId="9" fontId="27" fillId="0" borderId="246" xfId="2" applyFont="1" applyFill="1" applyBorder="1" applyAlignment="1">
      <alignment horizontal="right" vertical="center"/>
    </xf>
    <xf numFmtId="2" fontId="27" fillId="5" borderId="129" xfId="0" applyNumberFormat="1" applyFont="1" applyFill="1" applyBorder="1" applyAlignment="1">
      <alignment horizontal="center" vertical="center"/>
    </xf>
    <xf numFmtId="3" fontId="27" fillId="5" borderId="129" xfId="0" applyNumberFormat="1" applyFont="1" applyFill="1" applyBorder="1" applyAlignment="1">
      <alignment horizontal="center" vertical="center"/>
    </xf>
    <xf numFmtId="166" fontId="27" fillId="5" borderId="129" xfId="0" applyNumberFormat="1" applyFont="1" applyFill="1" applyBorder="1" applyAlignment="1">
      <alignment horizontal="center" vertical="center"/>
    </xf>
    <xf numFmtId="9" fontId="27" fillId="0" borderId="248" xfId="2" applyFont="1" applyFill="1" applyBorder="1" applyAlignment="1">
      <alignment horizontal="right" vertical="center"/>
    </xf>
    <xf numFmtId="0" fontId="27" fillId="16" borderId="116" xfId="0" applyFont="1" applyFill="1" applyBorder="1" applyAlignment="1">
      <alignment horizontal="left" vertical="center"/>
    </xf>
    <xf numFmtId="3" fontId="27" fillId="16" borderId="249" xfId="0" applyNumberFormat="1" applyFont="1" applyFill="1" applyBorder="1" applyAlignment="1">
      <alignment horizontal="center" vertical="center"/>
    </xf>
    <xf numFmtId="9" fontId="27" fillId="16" borderId="246" xfId="2" applyFont="1" applyFill="1" applyBorder="1" applyAlignment="1">
      <alignment horizontal="right" vertical="center"/>
    </xf>
    <xf numFmtId="164" fontId="27" fillId="5" borderId="110" xfId="0" applyNumberFormat="1" applyFont="1" applyFill="1" applyBorder="1" applyAlignment="1">
      <alignment horizontal="center" vertical="center"/>
    </xf>
    <xf numFmtId="0" fontId="36" fillId="16" borderId="35" xfId="0" applyFont="1" applyFill="1" applyBorder="1" applyAlignment="1">
      <alignment horizontal="left" vertical="center" wrapText="1"/>
    </xf>
    <xf numFmtId="3" fontId="27" fillId="16" borderId="129" xfId="0" applyNumberFormat="1" applyFont="1" applyFill="1" applyBorder="1" applyAlignment="1">
      <alignment horizontal="center" vertical="center"/>
    </xf>
    <xf numFmtId="9" fontId="27" fillId="16" borderId="248" xfId="2" applyFont="1" applyFill="1" applyBorder="1" applyAlignment="1">
      <alignment horizontal="right" vertical="center"/>
    </xf>
    <xf numFmtId="165" fontId="27" fillId="5" borderId="29" xfId="0" applyNumberFormat="1" applyFont="1" applyFill="1" applyBorder="1" applyAlignment="1">
      <alignment horizontal="center" vertical="center"/>
    </xf>
    <xf numFmtId="9" fontId="27" fillId="5" borderId="246" xfId="2" applyFont="1" applyFill="1" applyBorder="1" applyAlignment="1">
      <alignment horizontal="right" vertical="center"/>
    </xf>
    <xf numFmtId="167" fontId="27" fillId="5" borderId="127" xfId="0" applyNumberFormat="1" applyFont="1" applyFill="1" applyBorder="1" applyAlignment="1">
      <alignment horizontal="center" vertical="center"/>
    </xf>
    <xf numFmtId="3" fontId="27" fillId="5" borderId="127" xfId="0" applyNumberFormat="1" applyFont="1" applyFill="1" applyBorder="1" applyAlignment="1">
      <alignment horizontal="center" vertical="center"/>
    </xf>
    <xf numFmtId="166" fontId="27" fillId="5" borderId="127" xfId="0" applyNumberFormat="1" applyFont="1" applyFill="1" applyBorder="1" applyAlignment="1">
      <alignment horizontal="center" vertical="center"/>
    </xf>
    <xf numFmtId="9" fontId="27" fillId="5" borderId="248" xfId="2" applyFont="1" applyFill="1" applyBorder="1" applyAlignment="1">
      <alignment horizontal="right" vertical="center"/>
    </xf>
    <xf numFmtId="164" fontId="27" fillId="15" borderId="126" xfId="0" applyNumberFormat="1" applyFont="1" applyFill="1" applyBorder="1" applyAlignment="1">
      <alignment horizontal="center" vertical="center"/>
    </xf>
    <xf numFmtId="165" fontId="27" fillId="5" borderId="0" xfId="0" applyNumberFormat="1" applyFont="1" applyFill="1" applyAlignment="1">
      <alignment vertical="center"/>
    </xf>
    <xf numFmtId="164" fontId="27" fillId="5" borderId="0" xfId="0" applyNumberFormat="1" applyFont="1" applyFill="1" applyAlignment="1">
      <alignment vertical="center"/>
    </xf>
    <xf numFmtId="0" fontId="27" fillId="5" borderId="14" xfId="0" applyFont="1" applyFill="1" applyBorder="1" applyAlignment="1">
      <alignment vertical="center" wrapText="1"/>
    </xf>
    <xf numFmtId="0" fontId="41" fillId="5" borderId="80" xfId="0" applyFont="1" applyFill="1" applyBorder="1" applyAlignment="1">
      <alignment horizontal="left" vertical="center"/>
    </xf>
    <xf numFmtId="0" fontId="27" fillId="5" borderId="118" xfId="0" applyFont="1" applyFill="1" applyBorder="1" applyAlignment="1">
      <alignment horizontal="left" vertical="center"/>
    </xf>
    <xf numFmtId="0" fontId="27" fillId="5" borderId="26" xfId="0" applyFont="1" applyFill="1" applyBorder="1" applyAlignment="1">
      <alignment horizontal="left" vertical="center"/>
    </xf>
    <xf numFmtId="165" fontId="27" fillId="9" borderId="191" xfId="0" applyNumberFormat="1" applyFont="1" applyFill="1" applyBorder="1" applyAlignment="1">
      <alignment horizontal="center" vertical="center"/>
    </xf>
    <xf numFmtId="166" fontId="27" fillId="5" borderId="192" xfId="0" applyNumberFormat="1" applyFont="1" applyFill="1" applyBorder="1" applyAlignment="1">
      <alignment horizontal="center" vertical="center"/>
    </xf>
    <xf numFmtId="0" fontId="61" fillId="5" borderId="133" xfId="3" applyFont="1" applyFill="1" applyBorder="1" applyAlignment="1">
      <alignment horizontal="left" vertical="center"/>
    </xf>
    <xf numFmtId="9" fontId="41" fillId="0" borderId="67" xfId="0" applyNumberFormat="1" applyFont="1" applyFill="1" applyBorder="1" applyAlignment="1">
      <alignment horizontal="center" vertical="center"/>
    </xf>
    <xf numFmtId="0" fontId="27" fillId="5" borderId="21" xfId="0" applyFont="1" applyFill="1" applyBorder="1" applyAlignment="1">
      <alignment horizontal="center" vertical="center"/>
    </xf>
    <xf numFmtId="9" fontId="27" fillId="5" borderId="21" xfId="0" applyNumberFormat="1" applyFont="1" applyFill="1" applyBorder="1" applyAlignment="1">
      <alignment horizontal="left" vertical="center"/>
    </xf>
    <xf numFmtId="0" fontId="32" fillId="5" borderId="196" xfId="0" applyFont="1" applyFill="1" applyBorder="1" applyAlignment="1">
      <alignment horizontal="left" vertical="center"/>
    </xf>
    <xf numFmtId="0" fontId="27" fillId="5" borderId="21" xfId="0" applyFont="1" applyFill="1" applyBorder="1" applyAlignment="1">
      <alignment horizontal="left" vertical="center"/>
    </xf>
    <xf numFmtId="3" fontId="41" fillId="9" borderId="7" xfId="0" applyNumberFormat="1" applyFont="1" applyFill="1" applyBorder="1" applyAlignment="1">
      <alignment horizontal="center" vertical="center"/>
    </xf>
    <xf numFmtId="3" fontId="41" fillId="0" borderId="15" xfId="0" applyNumberFormat="1" applyFont="1" applyFill="1" applyBorder="1" applyAlignment="1">
      <alignment horizontal="left" vertical="center"/>
    </xf>
    <xf numFmtId="3" fontId="41" fillId="9" borderId="18" xfId="0" applyNumberFormat="1" applyFont="1" applyFill="1" applyBorder="1" applyAlignment="1">
      <alignment horizontal="center" vertical="center"/>
    </xf>
    <xf numFmtId="3" fontId="41" fillId="0" borderId="19" xfId="0" applyNumberFormat="1" applyFont="1" applyFill="1" applyBorder="1" applyAlignment="1">
      <alignment horizontal="center" vertical="center"/>
    </xf>
    <xf numFmtId="3" fontId="41" fillId="9" borderId="67" xfId="0" applyNumberFormat="1" applyFont="1" applyFill="1" applyBorder="1" applyAlignment="1">
      <alignment horizontal="center" vertical="center"/>
    </xf>
    <xf numFmtId="3" fontId="41" fillId="0" borderId="71" xfId="0" applyNumberFormat="1" applyFont="1" applyFill="1" applyBorder="1" applyAlignment="1">
      <alignment horizontal="left" vertical="center"/>
    </xf>
    <xf numFmtId="3" fontId="41" fillId="9" borderId="191" xfId="0" applyNumberFormat="1" applyFont="1" applyFill="1" applyBorder="1" applyAlignment="1">
      <alignment horizontal="center" vertical="center"/>
    </xf>
    <xf numFmtId="3" fontId="41" fillId="0" borderId="131" xfId="0" applyNumberFormat="1" applyFont="1" applyFill="1" applyBorder="1" applyAlignment="1">
      <alignment horizontal="left" vertical="center"/>
    </xf>
    <xf numFmtId="3" fontId="41" fillId="0" borderId="19" xfId="0" applyNumberFormat="1" applyFont="1" applyFill="1" applyBorder="1" applyAlignment="1">
      <alignment horizontal="left" vertical="center"/>
    </xf>
    <xf numFmtId="3" fontId="41" fillId="5" borderId="19" xfId="0" applyNumberFormat="1" applyFont="1" applyFill="1" applyBorder="1" applyAlignment="1">
      <alignment horizontal="left" vertical="center"/>
    </xf>
    <xf numFmtId="0" fontId="41" fillId="9" borderId="67" xfId="0" applyFont="1" applyFill="1" applyBorder="1" applyAlignment="1">
      <alignment horizontal="center" vertical="center"/>
    </xf>
    <xf numFmtId="3" fontId="41" fillId="5" borderId="71" xfId="0" applyNumberFormat="1" applyFont="1" applyFill="1" applyBorder="1" applyAlignment="1">
      <alignment horizontal="left" vertical="center"/>
    </xf>
    <xf numFmtId="3" fontId="41" fillId="5" borderId="71" xfId="0" applyNumberFormat="1" applyFont="1" applyFill="1" applyBorder="1" applyAlignment="1">
      <alignment horizontal="center" vertical="center"/>
    </xf>
    <xf numFmtId="0" fontId="41" fillId="9" borderId="34" xfId="0" applyFont="1" applyFill="1" applyBorder="1" applyAlignment="1">
      <alignment horizontal="center" vertical="center"/>
    </xf>
    <xf numFmtId="3" fontId="27" fillId="0" borderId="81" xfId="0" applyNumberFormat="1" applyFont="1" applyFill="1" applyBorder="1" applyAlignment="1">
      <alignment horizontal="center" vertical="center"/>
    </xf>
    <xf numFmtId="3" fontId="41" fillId="9" borderId="81" xfId="0" applyNumberFormat="1" applyFont="1" applyFill="1" applyBorder="1" applyAlignment="1">
      <alignment horizontal="center" vertical="center"/>
    </xf>
    <xf numFmtId="0" fontId="27" fillId="15" borderId="36" xfId="0" applyFont="1" applyFill="1" applyBorder="1" applyAlignment="1">
      <alignment horizontal="left" vertical="center"/>
    </xf>
    <xf numFmtId="0" fontId="27" fillId="15" borderId="61" xfId="0" applyFont="1" applyFill="1" applyBorder="1" applyAlignment="1">
      <alignment horizontal="center" vertical="center"/>
    </xf>
    <xf numFmtId="0" fontId="27" fillId="15" borderId="62" xfId="0" applyFont="1" applyFill="1" applyBorder="1" applyAlignment="1">
      <alignment horizontal="center" vertical="center"/>
    </xf>
    <xf numFmtId="0" fontId="27" fillId="15" borderId="37" xfId="0" applyFont="1" applyFill="1" applyBorder="1" applyAlignment="1">
      <alignment horizontal="center" vertical="center"/>
    </xf>
    <xf numFmtId="0" fontId="27" fillId="15" borderId="37" xfId="0" applyFont="1" applyFill="1" applyBorder="1" applyAlignment="1">
      <alignment horizontal="left" vertical="center"/>
    </xf>
    <xf numFmtId="0" fontId="27" fillId="5" borderId="16" xfId="0" applyFont="1" applyFill="1" applyBorder="1" applyAlignment="1">
      <alignment horizontal="left" vertical="top"/>
    </xf>
    <xf numFmtId="0" fontId="27" fillId="5" borderId="0" xfId="0" applyFont="1" applyFill="1" applyBorder="1" applyAlignment="1">
      <alignment horizontal="left" vertical="top"/>
    </xf>
    <xf numFmtId="0" fontId="27" fillId="5" borderId="5" xfId="0" applyFont="1" applyFill="1" applyBorder="1" applyAlignment="1">
      <alignment horizontal="left" vertical="top"/>
    </xf>
    <xf numFmtId="3" fontId="27" fillId="5" borderId="123" xfId="0" applyNumberFormat="1" applyFont="1" applyFill="1" applyBorder="1" applyAlignment="1">
      <alignment vertical="top" wrapText="1"/>
    </xf>
    <xf numFmtId="0" fontId="27" fillId="5" borderId="73" xfId="0" applyFont="1" applyFill="1" applyBorder="1" applyAlignment="1">
      <alignment vertical="top" wrapText="1"/>
    </xf>
    <xf numFmtId="166" fontId="27" fillId="5" borderId="37" xfId="0" applyNumberFormat="1" applyFont="1" applyFill="1" applyBorder="1" applyAlignment="1">
      <alignment horizontal="left" vertical="top"/>
    </xf>
    <xf numFmtId="9" fontId="27" fillId="5" borderId="73" xfId="0" applyNumberFormat="1" applyFont="1" applyFill="1" applyBorder="1" applyAlignment="1">
      <alignment horizontal="left" vertical="top"/>
    </xf>
    <xf numFmtId="3" fontId="27" fillId="5" borderId="14" xfId="0" applyNumberFormat="1" applyFont="1" applyFill="1" applyBorder="1" applyAlignment="1">
      <alignment horizontal="left" vertical="top"/>
    </xf>
    <xf numFmtId="165" fontId="27" fillId="5" borderId="14" xfId="0" applyNumberFormat="1" applyFont="1" applyFill="1" applyBorder="1" applyAlignment="1">
      <alignment horizontal="left" vertical="top"/>
    </xf>
    <xf numFmtId="9" fontId="27" fillId="5" borderId="45" xfId="0" applyNumberFormat="1" applyFont="1" applyFill="1" applyBorder="1" applyAlignment="1">
      <alignment horizontal="left" vertical="center"/>
    </xf>
    <xf numFmtId="3" fontId="27" fillId="5" borderId="32" xfId="0" applyNumberFormat="1" applyFont="1" applyFill="1" applyBorder="1" applyAlignment="1">
      <alignment vertical="top" wrapText="1"/>
    </xf>
    <xf numFmtId="166" fontId="27" fillId="5" borderId="37" xfId="0" applyNumberFormat="1" applyFont="1" applyFill="1" applyBorder="1" applyAlignment="1">
      <alignment vertical="top"/>
    </xf>
    <xf numFmtId="2" fontId="27" fillId="5" borderId="14" xfId="0" applyNumberFormat="1" applyFont="1" applyFill="1" applyBorder="1" applyAlignment="1">
      <alignment vertical="top"/>
    </xf>
    <xf numFmtId="165" fontId="27" fillId="5" borderId="48" xfId="0" applyNumberFormat="1" applyFont="1" applyFill="1" applyBorder="1" applyAlignment="1">
      <alignment vertical="top"/>
    </xf>
    <xf numFmtId="0" fontId="27" fillId="5" borderId="73" xfId="0" applyFont="1" applyFill="1" applyBorder="1" applyAlignment="1">
      <alignment horizontal="left" vertical="top" wrapText="1"/>
    </xf>
    <xf numFmtId="2" fontId="27" fillId="5" borderId="14" xfId="0" applyNumberFormat="1" applyFont="1" applyFill="1" applyBorder="1" applyAlignment="1">
      <alignment horizontal="left" vertical="top"/>
    </xf>
    <xf numFmtId="1" fontId="27" fillId="5" borderId="14" xfId="0" applyNumberFormat="1" applyFont="1" applyFill="1" applyBorder="1" applyAlignment="1">
      <alignment horizontal="left" vertical="top"/>
    </xf>
    <xf numFmtId="0" fontId="27" fillId="0" borderId="11" xfId="0" applyFont="1" applyFill="1" applyBorder="1" applyAlignment="1">
      <alignment horizontal="left" vertical="center" indent="4"/>
    </xf>
    <xf numFmtId="9" fontId="27" fillId="9" borderId="115" xfId="0" applyNumberFormat="1" applyFont="1" applyFill="1" applyBorder="1" applyAlignment="1">
      <alignment horizontal="center" vertical="center"/>
    </xf>
    <xf numFmtId="9" fontId="27" fillId="0" borderId="120" xfId="0" applyNumberFormat="1" applyFont="1" applyFill="1" applyBorder="1" applyAlignment="1">
      <alignment horizontal="center" vertical="center"/>
    </xf>
    <xf numFmtId="9" fontId="27" fillId="5" borderId="14" xfId="0" applyNumberFormat="1" applyFont="1" applyFill="1" applyBorder="1" applyAlignment="1">
      <alignment horizontal="left" vertical="center"/>
    </xf>
    <xf numFmtId="0" fontId="26" fillId="11" borderId="55" xfId="0" applyFont="1" applyFill="1" applyBorder="1" applyAlignment="1">
      <alignment horizontal="center" vertical="center"/>
    </xf>
    <xf numFmtId="0" fontId="26" fillId="11" borderId="54" xfId="0" applyFont="1" applyFill="1" applyBorder="1" applyAlignment="1">
      <alignment horizontal="center" vertical="center"/>
    </xf>
    <xf numFmtId="0" fontId="26" fillId="11" borderId="113" xfId="0" applyFont="1" applyFill="1" applyBorder="1" applyAlignment="1">
      <alignment horizontal="center" vertical="center" wrapText="1"/>
    </xf>
    <xf numFmtId="0" fontId="26" fillId="11" borderId="160" xfId="0" applyFont="1" applyFill="1" applyBorder="1" applyAlignment="1">
      <alignment horizontal="center" vertical="center"/>
    </xf>
    <xf numFmtId="3" fontId="27" fillId="5" borderId="19" xfId="2" applyNumberFormat="1" applyFont="1" applyFill="1" applyBorder="1" applyAlignment="1">
      <alignment horizontal="left" vertical="center" indent="1"/>
    </xf>
    <xf numFmtId="9" fontId="40" fillId="9" borderId="60" xfId="2" applyFont="1" applyFill="1" applyBorder="1" applyAlignment="1">
      <alignment horizontal="right" vertical="center"/>
    </xf>
    <xf numFmtId="9" fontId="40" fillId="6" borderId="61" xfId="2" applyFont="1" applyFill="1" applyBorder="1" applyAlignment="1">
      <alignment horizontal="right" vertical="center"/>
    </xf>
    <xf numFmtId="9" fontId="40" fillId="6" borderId="36" xfId="2" applyFont="1" applyFill="1" applyBorder="1" applyAlignment="1">
      <alignment horizontal="right" vertical="center"/>
    </xf>
    <xf numFmtId="9" fontId="40" fillId="6" borderId="62" xfId="2" applyFont="1" applyFill="1" applyBorder="1" applyAlignment="1">
      <alignment horizontal="right" vertical="center"/>
    </xf>
    <xf numFmtId="3" fontId="27" fillId="5" borderId="21" xfId="0" applyNumberFormat="1" applyFont="1" applyFill="1" applyBorder="1" applyAlignment="1">
      <alignment horizontal="center" vertical="center"/>
    </xf>
    <xf numFmtId="165" fontId="27" fillId="5" borderId="178" xfId="0" applyNumberFormat="1" applyFont="1" applyFill="1" applyBorder="1" applyAlignment="1">
      <alignment horizontal="left" vertical="top"/>
    </xf>
    <xf numFmtId="165" fontId="27" fillId="0" borderId="15" xfId="0" applyNumberFormat="1" applyFont="1" applyFill="1" applyBorder="1" applyAlignment="1">
      <alignment horizontal="left" vertical="center"/>
    </xf>
    <xf numFmtId="165" fontId="27" fillId="0" borderId="19" xfId="0" applyNumberFormat="1" applyFont="1" applyFill="1" applyBorder="1" applyAlignment="1">
      <alignment horizontal="left" vertical="center"/>
    </xf>
    <xf numFmtId="9" fontId="27" fillId="0" borderId="226" xfId="0" applyNumberFormat="1" applyFont="1" applyFill="1" applyBorder="1" applyAlignment="1">
      <alignment horizontal="left" vertical="center"/>
    </xf>
    <xf numFmtId="1" fontId="27" fillId="0" borderId="19" xfId="0" applyNumberFormat="1" applyFont="1" applyFill="1" applyBorder="1" applyAlignment="1">
      <alignment horizontal="left" vertical="center"/>
    </xf>
    <xf numFmtId="9" fontId="40" fillId="0" borderId="71" xfId="0" applyNumberFormat="1" applyFont="1" applyFill="1" applyBorder="1" applyAlignment="1">
      <alignment horizontal="left" vertical="center"/>
    </xf>
    <xf numFmtId="165" fontId="27" fillId="0" borderId="109" xfId="0" applyNumberFormat="1" applyFont="1" applyFill="1" applyBorder="1" applyAlignment="1">
      <alignment horizontal="left" vertical="center"/>
    </xf>
    <xf numFmtId="165" fontId="27" fillId="0" borderId="196" xfId="0" applyNumberFormat="1" applyFont="1" applyFill="1" applyBorder="1" applyAlignment="1">
      <alignment horizontal="left" vertical="center"/>
    </xf>
    <xf numFmtId="0" fontId="27" fillId="0" borderId="19" xfId="0" applyFont="1" applyFill="1" applyBorder="1" applyAlignment="1">
      <alignment horizontal="left" vertical="center"/>
    </xf>
    <xf numFmtId="165" fontId="27" fillId="0" borderId="234" xfId="0" applyNumberFormat="1" applyFont="1" applyFill="1" applyBorder="1" applyAlignment="1">
      <alignment horizontal="left" vertical="center"/>
    </xf>
    <xf numFmtId="0" fontId="27" fillId="0" borderId="135" xfId="0" applyFont="1" applyFill="1" applyBorder="1" applyAlignment="1">
      <alignment horizontal="left" vertical="center"/>
    </xf>
    <xf numFmtId="9" fontId="27" fillId="0" borderId="196" xfId="0" applyNumberFormat="1" applyFont="1" applyFill="1" applyBorder="1" applyAlignment="1">
      <alignment horizontal="left" vertical="center"/>
    </xf>
    <xf numFmtId="4" fontId="27" fillId="0" borderId="19" xfId="0" applyNumberFormat="1" applyFont="1" applyFill="1" applyBorder="1" applyAlignment="1">
      <alignment horizontal="left" vertical="center"/>
    </xf>
    <xf numFmtId="9" fontId="27" fillId="0" borderId="111" xfId="0" applyNumberFormat="1" applyFont="1" applyFill="1" applyBorder="1" applyAlignment="1">
      <alignment horizontal="left" vertical="center"/>
    </xf>
    <xf numFmtId="3" fontId="27" fillId="6" borderId="15" xfId="2" applyNumberFormat="1" applyFont="1" applyFill="1" applyBorder="1" applyAlignment="1">
      <alignment horizontal="left" vertical="center"/>
    </xf>
    <xf numFmtId="3" fontId="27" fillId="6" borderId="21" xfId="2" applyNumberFormat="1" applyFont="1" applyFill="1" applyBorder="1" applyAlignment="1">
      <alignment horizontal="left" vertical="center"/>
    </xf>
    <xf numFmtId="3" fontId="27" fillId="6" borderId="110" xfId="2" applyNumberFormat="1" applyFont="1" applyFill="1" applyBorder="1" applyAlignment="1">
      <alignment horizontal="left" vertical="center"/>
    </xf>
    <xf numFmtId="3" fontId="27" fillId="5" borderId="15" xfId="2" applyNumberFormat="1" applyFont="1" applyFill="1" applyBorder="1" applyAlignment="1">
      <alignment horizontal="left" vertical="center"/>
    </xf>
    <xf numFmtId="3" fontId="27" fillId="5" borderId="71" xfId="2" applyNumberFormat="1" applyFont="1" applyFill="1" applyBorder="1" applyAlignment="1">
      <alignment horizontal="left" vertical="center"/>
    </xf>
    <xf numFmtId="3" fontId="27" fillId="5" borderId="110" xfId="2" applyNumberFormat="1" applyFont="1" applyFill="1" applyBorder="1" applyAlignment="1">
      <alignment horizontal="left" vertical="center"/>
    </xf>
    <xf numFmtId="3" fontId="27" fillId="6" borderId="71" xfId="2" applyNumberFormat="1" applyFont="1" applyFill="1" applyBorder="1" applyAlignment="1">
      <alignment horizontal="left" vertical="center"/>
    </xf>
    <xf numFmtId="0" fontId="26" fillId="11" borderId="18" xfId="0" applyFont="1" applyFill="1" applyBorder="1" applyAlignment="1">
      <alignment horizontal="left" vertical="center" wrapText="1"/>
    </xf>
    <xf numFmtId="2" fontId="27" fillId="0" borderId="15" xfId="0" applyNumberFormat="1" applyFont="1" applyFill="1" applyBorder="1" applyAlignment="1">
      <alignment horizontal="left" vertical="center"/>
    </xf>
    <xf numFmtId="167" fontId="27" fillId="9" borderId="102" xfId="0" applyNumberFormat="1" applyFont="1" applyFill="1" applyBorder="1" applyAlignment="1">
      <alignment horizontal="center" vertical="center"/>
    </xf>
    <xf numFmtId="9" fontId="27" fillId="9" borderId="239" xfId="0" applyNumberFormat="1" applyFont="1" applyFill="1" applyBorder="1" applyAlignment="1">
      <alignment horizontal="right" vertical="center"/>
    </xf>
    <xf numFmtId="1" fontId="27" fillId="9" borderId="88" xfId="0" applyNumberFormat="1" applyFont="1" applyFill="1" applyBorder="1" applyAlignment="1">
      <alignment horizontal="center" vertical="center"/>
    </xf>
    <xf numFmtId="1" fontId="27" fillId="0" borderId="109" xfId="0" applyNumberFormat="1" applyFont="1" applyFill="1" applyBorder="1" applyAlignment="1">
      <alignment horizontal="left" vertical="center"/>
    </xf>
    <xf numFmtId="1" fontId="27" fillId="0" borderId="196" xfId="0" applyNumberFormat="1" applyFont="1" applyFill="1" applyBorder="1" applyAlignment="1">
      <alignment horizontal="left" vertical="center"/>
    </xf>
    <xf numFmtId="1" fontId="27" fillId="9" borderId="230" xfId="0" applyNumberFormat="1" applyFont="1" applyFill="1" applyBorder="1" applyAlignment="1">
      <alignment horizontal="center" vertical="center"/>
    </xf>
    <xf numFmtId="1" fontId="27" fillId="0" borderId="234" xfId="0" applyNumberFormat="1" applyFont="1" applyFill="1" applyBorder="1" applyAlignment="1">
      <alignment horizontal="left" vertical="center"/>
    </xf>
    <xf numFmtId="9" fontId="27" fillId="0" borderId="22" xfId="0" applyNumberFormat="1" applyFont="1" applyFill="1" applyBorder="1" applyAlignment="1">
      <alignment horizontal="left" vertical="center"/>
    </xf>
    <xf numFmtId="9" fontId="40" fillId="5" borderId="196" xfId="0" applyNumberFormat="1" applyFont="1" applyFill="1" applyBorder="1" applyAlignment="1">
      <alignment horizontal="left" vertical="center"/>
    </xf>
    <xf numFmtId="9" fontId="40" fillId="5" borderId="226" xfId="0" applyNumberFormat="1" applyFont="1" applyFill="1" applyBorder="1" applyAlignment="1">
      <alignment horizontal="left" vertical="center"/>
    </xf>
    <xf numFmtId="9" fontId="40" fillId="5" borderId="71" xfId="0" applyNumberFormat="1" applyFont="1" applyFill="1" applyBorder="1" applyAlignment="1">
      <alignment horizontal="left" vertical="center"/>
    </xf>
    <xf numFmtId="9" fontId="40" fillId="5" borderId="111" xfId="0" applyNumberFormat="1" applyFont="1" applyFill="1" applyBorder="1" applyAlignment="1">
      <alignment horizontal="left" vertical="center"/>
    </xf>
    <xf numFmtId="0" fontId="26" fillId="2" borderId="19" xfId="0" applyFont="1" applyFill="1" applyBorder="1" applyAlignment="1">
      <alignment horizontal="left" vertical="center" wrapText="1"/>
    </xf>
    <xf numFmtId="166" fontId="50" fillId="9" borderId="34" xfId="0" applyNumberFormat="1" applyFont="1" applyFill="1" applyBorder="1" applyAlignment="1">
      <alignment horizontal="center" vertical="center"/>
    </xf>
    <xf numFmtId="166" fontId="41" fillId="0" borderId="30" xfId="0" applyNumberFormat="1" applyFont="1" applyFill="1" applyBorder="1" applyAlignment="1">
      <alignment horizontal="center" vertical="center"/>
    </xf>
    <xf numFmtId="166" fontId="41" fillId="0" borderId="33" xfId="0" applyNumberFormat="1" applyFont="1" applyFill="1" applyBorder="1" applyAlignment="1">
      <alignment horizontal="center" vertical="center"/>
    </xf>
    <xf numFmtId="0" fontId="27" fillId="0" borderId="19" xfId="0" applyFont="1" applyBorder="1" applyAlignment="1">
      <alignment horizontal="left" vertical="center" wrapText="1"/>
    </xf>
    <xf numFmtId="165" fontId="50" fillId="9" borderId="60" xfId="0" applyNumberFormat="1" applyFont="1" applyFill="1" applyBorder="1" applyAlignment="1">
      <alignment horizontal="center" vertical="center"/>
    </xf>
    <xf numFmtId="0" fontId="41" fillId="5" borderId="21" xfId="0" applyFont="1" applyFill="1" applyBorder="1" applyAlignment="1">
      <alignment horizontal="left" vertical="center" wrapText="1"/>
    </xf>
    <xf numFmtId="2" fontId="50" fillId="9" borderId="88" xfId="0" applyNumberFormat="1" applyFont="1" applyFill="1" applyBorder="1" applyAlignment="1">
      <alignment horizontal="center" vertical="center"/>
    </xf>
    <xf numFmtId="0" fontId="27" fillId="0" borderId="196" xfId="0" applyFont="1" applyBorder="1" applyAlignment="1">
      <alignment horizontal="left" vertical="center" wrapText="1"/>
    </xf>
    <xf numFmtId="167" fontId="27" fillId="9" borderId="60" xfId="0" applyNumberFormat="1" applyFont="1" applyFill="1" applyBorder="1" applyAlignment="1">
      <alignment horizontal="center" vertical="center"/>
    </xf>
    <xf numFmtId="0" fontId="27" fillId="5" borderId="126" xfId="0" applyFont="1" applyFill="1" applyBorder="1" applyAlignment="1">
      <alignment horizontal="left" vertical="center" wrapText="1"/>
    </xf>
    <xf numFmtId="0" fontId="27" fillId="0" borderId="111" xfId="0" applyFont="1" applyFill="1" applyBorder="1" applyAlignment="1">
      <alignment horizontal="left" vertical="center"/>
    </xf>
    <xf numFmtId="0" fontId="27" fillId="18" borderId="0" xfId="0" applyFont="1" applyFill="1" applyBorder="1" applyAlignment="1">
      <alignment horizontal="left" vertical="center" wrapText="1"/>
    </xf>
    <xf numFmtId="0" fontId="27" fillId="5" borderId="44" xfId="0" applyFont="1" applyFill="1" applyBorder="1" applyAlignment="1">
      <alignment horizontal="left" vertical="center"/>
    </xf>
    <xf numFmtId="0" fontId="27" fillId="5" borderId="119" xfId="0" applyFont="1" applyFill="1" applyBorder="1" applyAlignment="1">
      <alignment horizontal="center" vertical="center"/>
    </xf>
    <xf numFmtId="0" fontId="27" fillId="5" borderId="72" xfId="0" applyFont="1" applyFill="1" applyBorder="1" applyAlignment="1">
      <alignment horizontal="left" vertical="center" indent="1"/>
    </xf>
    <xf numFmtId="0" fontId="27" fillId="5" borderId="98" xfId="0" applyFont="1" applyFill="1" applyBorder="1" applyAlignment="1">
      <alignment horizontal="center" vertical="center"/>
    </xf>
    <xf numFmtId="0" fontId="27" fillId="5" borderId="116" xfId="0" applyFont="1" applyFill="1" applyBorder="1" applyAlignment="1">
      <alignment horizontal="left" vertical="center" indent="1"/>
    </xf>
    <xf numFmtId="9" fontId="27" fillId="5" borderId="151" xfId="0" applyNumberFormat="1" applyFont="1" applyFill="1" applyBorder="1" applyAlignment="1">
      <alignment horizontal="center" vertical="center"/>
    </xf>
    <xf numFmtId="166" fontId="41" fillId="0" borderId="0" xfId="0" applyNumberFormat="1" applyFont="1" applyFill="1" applyBorder="1" applyAlignment="1">
      <alignment horizontal="center" vertical="center"/>
    </xf>
    <xf numFmtId="166" fontId="27" fillId="9" borderId="0" xfId="0" applyNumberFormat="1" applyFont="1" applyFill="1" applyBorder="1" applyAlignment="1">
      <alignment horizontal="center" vertical="center"/>
    </xf>
    <xf numFmtId="166" fontId="27" fillId="9" borderId="36" xfId="0" applyNumberFormat="1" applyFont="1" applyFill="1" applyBorder="1" applyAlignment="1">
      <alignment horizontal="center" vertical="center"/>
    </xf>
    <xf numFmtId="0" fontId="41" fillId="2" borderId="36" xfId="0" applyFont="1" applyFill="1" applyBorder="1" applyAlignment="1">
      <alignment horizontal="center" vertical="center"/>
    </xf>
    <xf numFmtId="1" fontId="41" fillId="10" borderId="63" xfId="0" applyNumberFormat="1" applyFont="1" applyFill="1" applyBorder="1" applyAlignment="1">
      <alignment horizontal="center" vertical="center"/>
    </xf>
    <xf numFmtId="1" fontId="27" fillId="9" borderId="61" xfId="0" applyNumberFormat="1" applyFont="1" applyFill="1" applyBorder="1" applyAlignment="1">
      <alignment horizontal="center" vertical="center"/>
    </xf>
    <xf numFmtId="2" fontId="41" fillId="0" borderId="63" xfId="0" applyNumberFormat="1" applyFont="1" applyBorder="1" applyAlignment="1">
      <alignment horizontal="center" vertical="center"/>
    </xf>
    <xf numFmtId="2" fontId="50" fillId="9" borderId="61" xfId="0" applyNumberFormat="1" applyFont="1" applyFill="1" applyBorder="1" applyAlignment="1">
      <alignment horizontal="center" vertical="center"/>
    </xf>
    <xf numFmtId="9" fontId="41" fillId="0" borderId="86" xfId="0" applyNumberFormat="1" applyFont="1" applyBorder="1" applyAlignment="1">
      <alignment horizontal="center" vertical="center"/>
    </xf>
    <xf numFmtId="9" fontId="27" fillId="9" borderId="68" xfId="0" applyNumberFormat="1" applyFont="1" applyFill="1" applyBorder="1" applyAlignment="1">
      <alignment horizontal="center" vertical="center"/>
    </xf>
    <xf numFmtId="2" fontId="41" fillId="0" borderId="115" xfId="0" applyNumberFormat="1" applyFont="1" applyBorder="1" applyAlignment="1">
      <alignment horizontal="center" vertical="center"/>
    </xf>
    <xf numFmtId="2" fontId="50" fillId="9" borderId="13" xfId="0" applyNumberFormat="1" applyFont="1" applyFill="1" applyBorder="1" applyAlignment="1">
      <alignment horizontal="center" vertical="center"/>
    </xf>
    <xf numFmtId="0" fontId="41" fillId="10" borderId="75" xfId="0" applyFont="1" applyFill="1" applyBorder="1" applyAlignment="1">
      <alignment horizontal="center" vertical="center"/>
    </xf>
    <xf numFmtId="0" fontId="41" fillId="10" borderId="107" xfId="0" applyFont="1" applyFill="1" applyBorder="1" applyAlignment="1">
      <alignment horizontal="center" vertical="center"/>
    </xf>
    <xf numFmtId="165" fontId="41" fillId="0" borderId="67" xfId="0" applyNumberFormat="1" applyFont="1" applyFill="1" applyBorder="1" applyAlignment="1">
      <alignment horizontal="center" vertical="center"/>
    </xf>
    <xf numFmtId="3" fontId="27" fillId="9" borderId="66" xfId="0" applyNumberFormat="1" applyFont="1" applyFill="1" applyBorder="1" applyAlignment="1">
      <alignment horizontal="center" vertical="center"/>
    </xf>
    <xf numFmtId="166" fontId="41" fillId="0" borderId="113" xfId="0" applyNumberFormat="1" applyFont="1" applyFill="1" applyBorder="1" applyAlignment="1">
      <alignment horizontal="center" vertical="center"/>
    </xf>
    <xf numFmtId="166" fontId="50" fillId="9" borderId="250" xfId="0" applyNumberFormat="1" applyFont="1" applyFill="1" applyBorder="1" applyAlignment="1">
      <alignment horizontal="center" vertical="center"/>
    </xf>
    <xf numFmtId="167" fontId="41" fillId="0" borderId="60" xfId="0" applyNumberFormat="1" applyFont="1" applyFill="1" applyBorder="1" applyAlignment="1">
      <alignment horizontal="center" vertical="center"/>
    </xf>
    <xf numFmtId="167" fontId="27" fillId="9" borderId="251" xfId="0" applyNumberFormat="1" applyFont="1" applyFill="1" applyBorder="1" applyAlignment="1">
      <alignment horizontal="center" vertical="center"/>
    </xf>
    <xf numFmtId="167" fontId="41" fillId="0" borderId="81" xfId="0" applyNumberFormat="1" applyFont="1" applyFill="1" applyBorder="1" applyAlignment="1">
      <alignment horizontal="center" vertical="center"/>
    </xf>
    <xf numFmtId="167" fontId="27" fillId="9" borderId="252" xfId="0" applyNumberFormat="1" applyFont="1" applyFill="1" applyBorder="1" applyAlignment="1">
      <alignment horizontal="center" vertical="center"/>
    </xf>
    <xf numFmtId="164" fontId="41" fillId="0" borderId="0" xfId="0" applyNumberFormat="1" applyFont="1" applyAlignment="1">
      <alignment vertical="center"/>
    </xf>
    <xf numFmtId="0" fontId="26" fillId="23" borderId="14" xfId="0" applyFont="1" applyFill="1" applyBorder="1" applyAlignment="1">
      <alignment horizontal="center" vertical="center"/>
    </xf>
    <xf numFmtId="0" fontId="27" fillId="23" borderId="0" xfId="0" applyFont="1" applyFill="1" applyAlignment="1">
      <alignment vertical="center"/>
    </xf>
    <xf numFmtId="0" fontId="26" fillId="23" borderId="0" xfId="0" applyFont="1" applyFill="1" applyAlignment="1">
      <alignment horizontal="center" vertical="center"/>
    </xf>
    <xf numFmtId="0" fontId="41" fillId="23" borderId="0" xfId="0" applyFont="1" applyFill="1" applyAlignment="1">
      <alignment vertical="center"/>
    </xf>
    <xf numFmtId="0" fontId="0" fillId="23" borderId="0" xfId="0" applyFill="1" applyBorder="1" applyAlignment="1">
      <alignment horizontal="center" vertical="center"/>
    </xf>
    <xf numFmtId="0" fontId="27" fillId="23" borderId="104" xfId="0" applyFont="1" applyFill="1" applyBorder="1" applyAlignment="1">
      <alignment horizontal="left" vertical="center"/>
    </xf>
    <xf numFmtId="0" fontId="27" fillId="23" borderId="104" xfId="0" applyFont="1" applyFill="1" applyBorder="1" applyAlignment="1">
      <alignment horizontal="center" vertical="center"/>
    </xf>
    <xf numFmtId="3" fontId="27" fillId="23" borderId="102" xfId="0" applyNumberFormat="1" applyFont="1" applyFill="1" applyBorder="1" applyAlignment="1">
      <alignment horizontal="center" vertical="center"/>
    </xf>
    <xf numFmtId="3" fontId="27" fillId="23" borderId="104" xfId="0" applyNumberFormat="1" applyFont="1" applyFill="1" applyBorder="1" applyAlignment="1">
      <alignment horizontal="center" vertical="center"/>
    </xf>
    <xf numFmtId="3" fontId="27" fillId="23" borderId="103" xfId="0" applyNumberFormat="1" applyFont="1" applyFill="1" applyBorder="1" applyAlignment="1">
      <alignment horizontal="center" vertical="center"/>
    </xf>
    <xf numFmtId="3" fontId="27" fillId="23" borderId="105" xfId="0" applyNumberFormat="1" applyFont="1" applyFill="1" applyBorder="1" applyAlignment="1">
      <alignment horizontal="center" vertical="center"/>
    </xf>
    <xf numFmtId="0" fontId="27" fillId="23" borderId="65" xfId="0" applyFont="1" applyFill="1" applyBorder="1" applyAlignment="1">
      <alignment horizontal="left" vertical="center" indent="1"/>
    </xf>
    <xf numFmtId="0" fontId="27" fillId="23" borderId="65" xfId="0" applyFont="1" applyFill="1" applyBorder="1" applyAlignment="1">
      <alignment horizontal="center" vertical="center"/>
    </xf>
    <xf numFmtId="9" fontId="27" fillId="23" borderId="59" xfId="2" applyFont="1" applyFill="1" applyBorder="1" applyAlignment="1">
      <alignment horizontal="center" vertical="center"/>
    </xf>
    <xf numFmtId="9" fontId="27" fillId="23" borderId="60" xfId="2" applyFont="1" applyFill="1" applyBorder="1" applyAlignment="1">
      <alignment horizontal="center" vertical="center"/>
    </xf>
    <xf numFmtId="9" fontId="27" fillId="23" borderId="60" xfId="2" applyFont="1" applyFill="1" applyBorder="1" applyAlignment="1">
      <alignment horizontal="right" vertical="center"/>
    </xf>
    <xf numFmtId="9" fontId="27" fillId="23" borderId="61" xfId="2" applyFont="1" applyFill="1" applyBorder="1" applyAlignment="1">
      <alignment horizontal="right" vertical="center"/>
    </xf>
    <xf numFmtId="9" fontId="27" fillId="23" borderId="62" xfId="2" applyFont="1" applyFill="1" applyBorder="1" applyAlignment="1">
      <alignment horizontal="right" vertical="center"/>
    </xf>
    <xf numFmtId="9" fontId="27" fillId="23" borderId="36" xfId="2" applyFont="1" applyFill="1" applyBorder="1" applyAlignment="1">
      <alignment horizontal="right" vertical="center"/>
    </xf>
    <xf numFmtId="9" fontId="27" fillId="23" borderId="71" xfId="0" applyNumberFormat="1" applyFont="1" applyFill="1" applyBorder="1" applyAlignment="1">
      <alignment horizontal="right" vertical="center"/>
    </xf>
    <xf numFmtId="3" fontId="27" fillId="23" borderId="101" xfId="0" applyNumberFormat="1" applyFont="1" applyFill="1" applyBorder="1" applyAlignment="1">
      <alignment horizontal="center" vertical="center"/>
    </xf>
    <xf numFmtId="0" fontId="27" fillId="23" borderId="60" xfId="0" applyFont="1" applyFill="1" applyBorder="1" applyAlignment="1">
      <alignment horizontal="left" vertical="center"/>
    </xf>
    <xf numFmtId="0" fontId="27" fillId="23" borderId="59" xfId="0" applyFont="1" applyFill="1" applyBorder="1" applyAlignment="1">
      <alignment horizontal="center" vertical="center"/>
    </xf>
    <xf numFmtId="9" fontId="27" fillId="23" borderId="60" xfId="0" applyNumberFormat="1" applyFont="1" applyFill="1" applyBorder="1" applyAlignment="1">
      <alignment horizontal="center" vertical="center"/>
    </xf>
    <xf numFmtId="164" fontId="27" fillId="23" borderId="60" xfId="0" applyNumberFormat="1" applyFont="1" applyFill="1" applyBorder="1" applyAlignment="1">
      <alignment horizontal="center" vertical="center"/>
    </xf>
    <xf numFmtId="9" fontId="27" fillId="23" borderId="61" xfId="0" applyNumberFormat="1" applyFont="1" applyFill="1" applyBorder="1" applyAlignment="1">
      <alignment horizontal="center" vertical="center"/>
    </xf>
    <xf numFmtId="9" fontId="27" fillId="23" borderId="62" xfId="0" applyNumberFormat="1" applyFont="1" applyFill="1" applyBorder="1" applyAlignment="1">
      <alignment horizontal="center" vertical="center"/>
    </xf>
    <xf numFmtId="9" fontId="27" fillId="23" borderId="36" xfId="0" applyNumberFormat="1" applyFont="1" applyFill="1" applyBorder="1" applyAlignment="1">
      <alignment horizontal="center" vertical="center"/>
    </xf>
    <xf numFmtId="0" fontId="27" fillId="23" borderId="21" xfId="0" applyFont="1" applyFill="1" applyBorder="1" applyAlignment="1">
      <alignment horizontal="left" vertical="center"/>
    </xf>
    <xf numFmtId="3" fontId="27" fillId="23" borderId="149" xfId="0" applyNumberFormat="1" applyFont="1" applyFill="1" applyBorder="1" applyAlignment="1">
      <alignment horizontal="center" vertical="center"/>
    </xf>
    <xf numFmtId="1" fontId="27" fillId="23" borderId="15" xfId="0" applyNumberFormat="1" applyFont="1" applyFill="1" applyBorder="1" applyAlignment="1">
      <alignment horizontal="left" vertical="center"/>
    </xf>
    <xf numFmtId="0" fontId="35" fillId="23" borderId="0" xfId="0" applyFont="1" applyFill="1" applyBorder="1" applyAlignment="1">
      <alignment horizontal="left" vertical="center" indent="1"/>
    </xf>
    <xf numFmtId="0" fontId="27" fillId="23" borderId="86" xfId="0" applyFont="1" applyFill="1" applyBorder="1" applyAlignment="1">
      <alignment horizontal="center" vertical="center"/>
    </xf>
    <xf numFmtId="0" fontId="27" fillId="23" borderId="60" xfId="0" applyFont="1" applyFill="1" applyBorder="1" applyAlignment="1">
      <alignment horizontal="center" vertical="center"/>
    </xf>
    <xf numFmtId="0" fontId="27" fillId="23" borderId="36" xfId="0" applyFont="1" applyFill="1" applyBorder="1" applyAlignment="1">
      <alignment horizontal="center" vertical="center"/>
    </xf>
    <xf numFmtId="9" fontId="27" fillId="23" borderId="60" xfId="0" applyNumberFormat="1" applyFont="1" applyFill="1" applyBorder="1" applyAlignment="1">
      <alignment horizontal="right" vertical="center"/>
    </xf>
    <xf numFmtId="9" fontId="27" fillId="23" borderId="61" xfId="0" applyNumberFormat="1" applyFont="1" applyFill="1" applyBorder="1" applyAlignment="1">
      <alignment horizontal="right" vertical="center"/>
    </xf>
    <xf numFmtId="9" fontId="27" fillId="23" borderId="62" xfId="0" applyNumberFormat="1" applyFont="1" applyFill="1" applyBorder="1" applyAlignment="1">
      <alignment horizontal="right" vertical="center"/>
    </xf>
    <xf numFmtId="9" fontId="27" fillId="23" borderId="36" xfId="0" applyNumberFormat="1" applyFont="1" applyFill="1" applyBorder="1" applyAlignment="1">
      <alignment horizontal="right" vertical="center"/>
    </xf>
    <xf numFmtId="9" fontId="27" fillId="23" borderId="21" xfId="0" applyNumberFormat="1" applyFont="1" applyFill="1" applyBorder="1" applyAlignment="1">
      <alignment horizontal="center" vertical="center"/>
    </xf>
    <xf numFmtId="0" fontId="27" fillId="23" borderId="47" xfId="0" applyFont="1" applyFill="1" applyBorder="1" applyAlignment="1">
      <alignment horizontal="center" vertical="center"/>
    </xf>
    <xf numFmtId="0" fontId="26" fillId="23" borderId="0" xfId="0" applyFont="1" applyFill="1" applyAlignment="1">
      <alignment vertical="center"/>
    </xf>
    <xf numFmtId="0" fontId="27" fillId="23" borderId="0" xfId="0" applyFont="1" applyFill="1" applyBorder="1" applyAlignment="1">
      <alignment vertical="center"/>
    </xf>
    <xf numFmtId="0" fontId="27" fillId="23" borderId="0" xfId="0" applyFont="1" applyFill="1" applyBorder="1" applyAlignment="1">
      <alignment horizontal="center" vertical="center"/>
    </xf>
    <xf numFmtId="0" fontId="26" fillId="23" borderId="115" xfId="0" applyFont="1" applyFill="1" applyBorder="1" applyAlignment="1">
      <alignment vertical="center"/>
    </xf>
    <xf numFmtId="3" fontId="27" fillId="0" borderId="41" xfId="0" applyNumberFormat="1" applyFont="1" applyFill="1" applyBorder="1" applyAlignment="1">
      <alignment horizontal="left" vertical="center"/>
    </xf>
    <xf numFmtId="0" fontId="27" fillId="5" borderId="191" xfId="0" applyFont="1" applyFill="1" applyBorder="1" applyAlignment="1">
      <alignment horizontal="center" vertical="center"/>
    </xf>
    <xf numFmtId="166" fontId="27" fillId="5" borderId="146" xfId="0" applyNumberFormat="1" applyFont="1" applyFill="1" applyBorder="1" applyAlignment="1">
      <alignment horizontal="center" vertical="center"/>
    </xf>
    <xf numFmtId="166" fontId="27" fillId="5" borderId="145" xfId="0" applyNumberFormat="1" applyFont="1" applyFill="1" applyBorder="1" applyAlignment="1">
      <alignment horizontal="center" vertical="center"/>
    </xf>
    <xf numFmtId="166" fontId="27" fillId="5" borderId="18" xfId="0" applyNumberFormat="1" applyFont="1" applyFill="1" applyBorder="1" applyAlignment="1">
      <alignment horizontal="center" vertical="center"/>
    </xf>
    <xf numFmtId="0" fontId="84" fillId="5" borderId="73" xfId="3" applyFont="1" applyFill="1" applyBorder="1" applyAlignment="1">
      <alignment horizontal="left" vertical="center"/>
    </xf>
    <xf numFmtId="0" fontId="15" fillId="5" borderId="66" xfId="0" applyFont="1" applyFill="1" applyBorder="1" applyAlignment="1">
      <alignment horizontal="left" vertical="center"/>
    </xf>
    <xf numFmtId="9" fontId="41" fillId="18" borderId="55" xfId="0" applyNumberFormat="1" applyFont="1" applyFill="1" applyBorder="1" applyAlignment="1">
      <alignment horizontal="center" vertical="center"/>
    </xf>
    <xf numFmtId="9" fontId="41" fillId="5" borderId="89" xfId="0" applyNumberFormat="1" applyFont="1" applyFill="1" applyBorder="1" applyAlignment="1">
      <alignment horizontal="center" vertical="center"/>
    </xf>
    <xf numFmtId="0" fontId="41" fillId="6" borderId="111" xfId="0" applyFont="1" applyFill="1" applyBorder="1" applyAlignment="1">
      <alignment horizontal="center" vertical="center" wrapText="1"/>
    </xf>
    <xf numFmtId="3" fontId="50" fillId="5" borderId="18" xfId="0" applyNumberFormat="1" applyFont="1" applyFill="1" applyBorder="1" applyAlignment="1">
      <alignment horizontal="center" vertical="center"/>
    </xf>
    <xf numFmtId="166" fontId="50" fillId="5" borderId="18" xfId="0" applyNumberFormat="1" applyFont="1" applyFill="1" applyBorder="1" applyAlignment="1">
      <alignment horizontal="center" vertical="center"/>
    </xf>
    <xf numFmtId="166" fontId="50" fillId="5" borderId="34" xfId="0" applyNumberFormat="1" applyFont="1" applyFill="1" applyBorder="1" applyAlignment="1">
      <alignment horizontal="center" vertical="center"/>
    </xf>
    <xf numFmtId="166" fontId="50" fillId="5" borderId="31" xfId="0" applyNumberFormat="1" applyFont="1" applyFill="1" applyBorder="1" applyAlignment="1">
      <alignment horizontal="center" vertical="center"/>
    </xf>
    <xf numFmtId="166" fontId="27" fillId="5" borderId="30" xfId="0" applyNumberFormat="1" applyFont="1" applyFill="1" applyBorder="1" applyAlignment="1">
      <alignment horizontal="center" vertical="center"/>
    </xf>
    <xf numFmtId="166" fontId="50" fillId="5" borderId="30" xfId="0" applyNumberFormat="1" applyFont="1" applyFill="1" applyBorder="1" applyAlignment="1">
      <alignment horizontal="center" vertical="center"/>
    </xf>
    <xf numFmtId="166" fontId="27" fillId="5" borderId="33" xfId="0" applyNumberFormat="1" applyFont="1" applyFill="1" applyBorder="1" applyAlignment="1">
      <alignment horizontal="center" vertical="center"/>
    </xf>
    <xf numFmtId="0" fontId="27" fillId="5" borderId="19" xfId="0" applyFont="1" applyFill="1" applyBorder="1" applyAlignment="1">
      <alignment horizontal="left" vertical="top" wrapText="1"/>
    </xf>
    <xf numFmtId="0" fontId="41" fillId="5" borderId="111" xfId="0" applyFont="1" applyFill="1" applyBorder="1" applyAlignment="1">
      <alignment horizontal="center" vertical="center" wrapText="1"/>
    </xf>
    <xf numFmtId="0" fontId="27" fillId="25" borderId="0" xfId="0" applyFont="1" applyFill="1" applyAlignment="1">
      <alignment vertical="center"/>
    </xf>
    <xf numFmtId="0" fontId="27" fillId="25" borderId="0" xfId="0" applyFont="1" applyFill="1" applyAlignment="1">
      <alignment horizontal="center" vertical="center"/>
    </xf>
    <xf numFmtId="0" fontId="41" fillId="25" borderId="0" xfId="0" applyFont="1" applyFill="1" applyAlignment="1">
      <alignment vertical="center"/>
    </xf>
    <xf numFmtId="0" fontId="85" fillId="23" borderId="0" xfId="0" applyFont="1" applyFill="1" applyBorder="1" applyAlignment="1">
      <alignment horizontal="center" vertical="center"/>
    </xf>
    <xf numFmtId="0" fontId="27" fillId="26" borderId="0" xfId="0" applyFont="1" applyFill="1" applyAlignment="1">
      <alignment vertical="center"/>
    </xf>
    <xf numFmtId="0" fontId="27" fillId="26" borderId="0" xfId="0" applyFont="1" applyFill="1" applyAlignment="1">
      <alignment horizontal="center" vertical="center"/>
    </xf>
    <xf numFmtId="3" fontId="27" fillId="26" borderId="0" xfId="0" applyNumberFormat="1" applyFont="1" applyFill="1" applyAlignment="1">
      <alignment vertical="center"/>
    </xf>
    <xf numFmtId="0" fontId="41" fillId="26" borderId="0" xfId="0" applyFont="1" applyFill="1" applyAlignment="1">
      <alignment vertical="center"/>
    </xf>
    <xf numFmtId="0" fontId="27" fillId="26" borderId="115" xfId="0" applyFont="1" applyFill="1" applyBorder="1" applyAlignment="1">
      <alignment vertical="center"/>
    </xf>
    <xf numFmtId="0" fontId="66" fillId="26" borderId="2" xfId="0" applyFont="1" applyFill="1" applyBorder="1" applyAlignment="1">
      <alignment horizontal="left" vertical="center"/>
    </xf>
    <xf numFmtId="0" fontId="27" fillId="26" borderId="16" xfId="0" applyFont="1" applyFill="1" applyBorder="1" applyAlignment="1">
      <alignment horizontal="center" vertical="center"/>
    </xf>
    <xf numFmtId="3" fontId="27" fillId="26" borderId="16" xfId="0" applyNumberFormat="1" applyFont="1" applyFill="1" applyBorder="1" applyAlignment="1">
      <alignment horizontal="center" vertical="center"/>
    </xf>
    <xf numFmtId="9" fontId="27" fillId="26" borderId="16" xfId="0" applyNumberFormat="1" applyFont="1" applyFill="1" applyBorder="1" applyAlignment="1">
      <alignment horizontal="center" vertical="center"/>
    </xf>
    <xf numFmtId="0" fontId="27" fillId="26" borderId="5" xfId="0" applyFont="1" applyFill="1" applyBorder="1" applyAlignment="1">
      <alignment horizontal="center" vertical="center"/>
    </xf>
    <xf numFmtId="0" fontId="42" fillId="26" borderId="2" xfId="0" applyFont="1" applyFill="1" applyBorder="1" applyAlignment="1">
      <alignment horizontal="left" vertical="center"/>
    </xf>
    <xf numFmtId="0" fontId="64" fillId="26" borderId="16" xfId="0" applyFont="1" applyFill="1" applyBorder="1" applyAlignment="1">
      <alignment horizontal="center" vertical="center"/>
    </xf>
    <xf numFmtId="0" fontId="36" fillId="26" borderId="2" xfId="0" applyFont="1" applyFill="1" applyBorder="1" applyAlignment="1">
      <alignment horizontal="left" vertical="center"/>
    </xf>
    <xf numFmtId="3" fontId="27" fillId="26" borderId="72" xfId="0" applyNumberFormat="1" applyFont="1" applyFill="1" applyBorder="1" applyAlignment="1">
      <alignment horizontal="center" vertical="center"/>
    </xf>
    <xf numFmtId="3" fontId="27" fillId="26" borderId="95" xfId="0" applyNumberFormat="1" applyFont="1" applyFill="1" applyBorder="1" applyAlignment="1">
      <alignment horizontal="center" vertical="center"/>
    </xf>
    <xf numFmtId="3" fontId="27" fillId="26" borderId="96" xfId="0" applyNumberFormat="1" applyFont="1" applyFill="1" applyBorder="1" applyAlignment="1">
      <alignment horizontal="center" vertical="center"/>
    </xf>
    <xf numFmtId="3" fontId="27" fillId="26" borderId="97" xfId="0" applyNumberFormat="1" applyFont="1" applyFill="1" applyBorder="1" applyAlignment="1">
      <alignment horizontal="center" vertical="center"/>
    </xf>
    <xf numFmtId="3" fontId="27" fillId="26" borderId="98" xfId="0" applyNumberFormat="1" applyFont="1" applyFill="1" applyBorder="1" applyAlignment="1">
      <alignment horizontal="center" vertical="center"/>
    </xf>
    <xf numFmtId="3" fontId="27" fillId="26" borderId="5" xfId="2" applyNumberFormat="1" applyFont="1" applyFill="1" applyBorder="1" applyAlignment="1">
      <alignment horizontal="left" vertical="center" indent="1"/>
    </xf>
    <xf numFmtId="0" fontId="27" fillId="26" borderId="35" xfId="0" applyFont="1" applyFill="1" applyBorder="1" applyAlignment="1">
      <alignment horizontal="left" vertical="center" indent="1"/>
    </xf>
    <xf numFmtId="3" fontId="27" fillId="26" borderId="65" xfId="0" applyNumberFormat="1" applyFont="1" applyFill="1" applyBorder="1" applyAlignment="1">
      <alignment horizontal="center" vertical="center"/>
    </xf>
    <xf numFmtId="3" fontId="27" fillId="26" borderId="59" xfId="0" applyNumberFormat="1" applyFont="1" applyFill="1" applyBorder="1" applyAlignment="1">
      <alignment horizontal="center" vertical="center"/>
    </xf>
    <xf numFmtId="9" fontId="27" fillId="26" borderId="59" xfId="2" applyFont="1" applyFill="1" applyBorder="1" applyAlignment="1">
      <alignment horizontal="right" vertical="center"/>
    </xf>
    <xf numFmtId="9" fontId="27" fillId="26" borderId="99" xfId="2" applyFont="1" applyFill="1" applyBorder="1" applyAlignment="1">
      <alignment horizontal="right" vertical="center"/>
    </xf>
    <xf numFmtId="9" fontId="27" fillId="26" borderId="36" xfId="2" applyFont="1" applyFill="1" applyBorder="1" applyAlignment="1">
      <alignment horizontal="right" vertical="center"/>
    </xf>
    <xf numFmtId="9" fontId="27" fillId="26" borderId="62" xfId="2" applyFont="1" applyFill="1" applyBorder="1" applyAlignment="1">
      <alignment horizontal="right" vertical="center"/>
    </xf>
    <xf numFmtId="9" fontId="27" fillId="26" borderId="63" xfId="2" applyFont="1" applyFill="1" applyBorder="1" applyAlignment="1">
      <alignment horizontal="right" vertical="center"/>
    </xf>
    <xf numFmtId="3" fontId="27" fillId="26" borderId="73" xfId="2" applyNumberFormat="1" applyFont="1" applyFill="1" applyBorder="1" applyAlignment="1">
      <alignment horizontal="left" vertical="center" indent="1"/>
    </xf>
    <xf numFmtId="0" fontId="36" fillId="26" borderId="100" xfId="0" applyFont="1" applyFill="1" applyBorder="1" applyAlignment="1">
      <alignment horizontal="left" vertical="center"/>
    </xf>
    <xf numFmtId="3" fontId="27" fillId="26" borderId="75" xfId="0" applyNumberFormat="1" applyFont="1" applyFill="1" applyBorder="1" applyAlignment="1">
      <alignment horizontal="center" vertical="center"/>
    </xf>
    <xf numFmtId="3" fontId="27" fillId="26" borderId="101" xfId="0" applyNumberFormat="1" applyFont="1" applyFill="1" applyBorder="1" applyAlignment="1">
      <alignment horizontal="center" vertical="center"/>
    </xf>
    <xf numFmtId="3" fontId="27" fillId="26" borderId="102" xfId="0" applyNumberFormat="1" applyFont="1" applyFill="1" applyBorder="1" applyAlignment="1">
      <alignment horizontal="center" vertical="center"/>
    </xf>
    <xf numFmtId="3" fontId="27" fillId="26" borderId="103" xfId="0" applyNumberFormat="1" applyFont="1" applyFill="1" applyBorder="1" applyAlignment="1">
      <alignment horizontal="center" vertical="center"/>
    </xf>
    <xf numFmtId="3" fontId="27" fillId="26" borderId="104" xfId="0" applyNumberFormat="1" applyFont="1" applyFill="1" applyBorder="1" applyAlignment="1">
      <alignment horizontal="center" vertical="center"/>
    </xf>
    <xf numFmtId="3" fontId="27" fillId="26" borderId="105" xfId="0" applyNumberFormat="1" applyFont="1" applyFill="1" applyBorder="1" applyAlignment="1">
      <alignment horizontal="center" vertical="center"/>
    </xf>
    <xf numFmtId="3" fontId="27" fillId="26" borderId="106" xfId="0" applyNumberFormat="1" applyFont="1" applyFill="1" applyBorder="1" applyAlignment="1">
      <alignment horizontal="center" vertical="center"/>
    </xf>
    <xf numFmtId="3" fontId="27" fillId="26" borderId="32" xfId="2" applyNumberFormat="1" applyFont="1" applyFill="1" applyBorder="1" applyAlignment="1">
      <alignment horizontal="left" vertical="center" indent="1"/>
    </xf>
    <xf numFmtId="0" fontId="27" fillId="26" borderId="78" xfId="0" applyFont="1" applyFill="1" applyBorder="1" applyAlignment="1">
      <alignment horizontal="left" vertical="center" indent="1"/>
    </xf>
    <xf numFmtId="3" fontId="27" fillId="26" borderId="79" xfId="0" applyNumberFormat="1" applyFont="1" applyFill="1" applyBorder="1" applyAlignment="1">
      <alignment horizontal="center" vertical="center"/>
    </xf>
    <xf numFmtId="0" fontId="27" fillId="26" borderId="80" xfId="0" applyFont="1" applyFill="1" applyBorder="1" applyAlignment="1">
      <alignment horizontal="center" vertical="center"/>
    </xf>
    <xf numFmtId="9" fontId="27" fillId="26" borderId="81" xfId="2" applyFont="1" applyFill="1" applyBorder="1" applyAlignment="1">
      <alignment horizontal="right" vertical="center"/>
    </xf>
    <xf numFmtId="9" fontId="27" fillId="26" borderId="93" xfId="2" applyFont="1" applyFill="1" applyBorder="1" applyAlignment="1">
      <alignment horizontal="right" vertical="center"/>
    </xf>
    <xf numFmtId="9" fontId="27" fillId="26" borderId="79" xfId="2" applyFont="1" applyFill="1" applyBorder="1" applyAlignment="1">
      <alignment horizontal="right" vertical="center"/>
    </xf>
    <xf numFmtId="9" fontId="27" fillId="26" borderId="82" xfId="2" applyFont="1" applyFill="1" applyBorder="1" applyAlignment="1">
      <alignment horizontal="right" vertical="center"/>
    </xf>
    <xf numFmtId="9" fontId="27" fillId="26" borderId="94" xfId="2" applyFont="1" applyFill="1" applyBorder="1" applyAlignment="1">
      <alignment horizontal="right" vertical="center"/>
    </xf>
    <xf numFmtId="0" fontId="35" fillId="26" borderId="84" xfId="0" applyFont="1" applyFill="1" applyBorder="1" applyAlignment="1">
      <alignment vertical="center" wrapText="1"/>
    </xf>
    <xf numFmtId="0" fontId="27" fillId="25" borderId="16" xfId="0" applyFont="1" applyFill="1" applyBorder="1" applyAlignment="1">
      <alignment horizontal="center" vertical="center"/>
    </xf>
    <xf numFmtId="0" fontId="27" fillId="24" borderId="16" xfId="0" applyFont="1" applyFill="1" applyBorder="1" applyAlignment="1">
      <alignment horizontal="center" vertical="center"/>
    </xf>
    <xf numFmtId="0" fontId="42" fillId="25" borderId="2" xfId="0" applyFont="1" applyFill="1" applyBorder="1" applyAlignment="1">
      <alignment horizontal="left" vertical="center"/>
    </xf>
    <xf numFmtId="0" fontId="27" fillId="25" borderId="5" xfId="0" applyFont="1" applyFill="1" applyBorder="1" applyAlignment="1">
      <alignment horizontal="center" vertical="center"/>
    </xf>
    <xf numFmtId="0" fontId="42" fillId="24" borderId="2" xfId="0" applyFont="1" applyFill="1" applyBorder="1" applyAlignment="1">
      <alignment horizontal="left" vertical="center"/>
    </xf>
    <xf numFmtId="0" fontId="27" fillId="24" borderId="57" xfId="0" applyFont="1" applyFill="1" applyBorder="1" applyAlignment="1">
      <alignment horizontal="center" vertical="center"/>
    </xf>
    <xf numFmtId="0" fontId="27" fillId="24" borderId="5" xfId="0" applyFont="1" applyFill="1" applyBorder="1" applyAlignment="1">
      <alignment horizontal="center" vertical="center"/>
    </xf>
    <xf numFmtId="0" fontId="64" fillId="25" borderId="16" xfId="0" applyFont="1" applyFill="1" applyBorder="1" applyAlignment="1">
      <alignment horizontal="center" vertical="center"/>
    </xf>
    <xf numFmtId="0" fontId="27" fillId="25" borderId="2" xfId="0" applyFont="1" applyFill="1" applyBorder="1" applyAlignment="1">
      <alignment horizontal="left" vertical="center"/>
    </xf>
    <xf numFmtId="3" fontId="27" fillId="25" borderId="72" xfId="0" applyNumberFormat="1" applyFont="1" applyFill="1" applyBorder="1" applyAlignment="1">
      <alignment horizontal="center" vertical="center"/>
    </xf>
    <xf numFmtId="166" fontId="27" fillId="25" borderId="72" xfId="0" applyNumberFormat="1" applyFont="1" applyFill="1" applyBorder="1" applyAlignment="1">
      <alignment horizontal="center" vertical="center"/>
    </xf>
    <xf numFmtId="166" fontId="27" fillId="25" borderId="108" xfId="0" applyNumberFormat="1" applyFont="1" applyFill="1" applyBorder="1" applyAlignment="1">
      <alignment horizontal="center" vertical="center"/>
    </xf>
    <xf numFmtId="166" fontId="27" fillId="25" borderId="97" xfId="0" applyNumberFormat="1" applyFont="1" applyFill="1" applyBorder="1" applyAlignment="1">
      <alignment horizontal="center" vertical="center"/>
    </xf>
    <xf numFmtId="166" fontId="27" fillId="25" borderId="193" xfId="0" applyNumberFormat="1" applyFont="1" applyFill="1" applyBorder="1" applyAlignment="1">
      <alignment horizontal="center" vertical="center"/>
    </xf>
    <xf numFmtId="9" fontId="27" fillId="25" borderId="5" xfId="0" applyNumberFormat="1" applyFont="1" applyFill="1" applyBorder="1" applyAlignment="1">
      <alignment horizontal="left" vertical="center"/>
    </xf>
    <xf numFmtId="0" fontId="27" fillId="25" borderId="64" xfId="0" applyFont="1" applyFill="1" applyBorder="1" applyAlignment="1">
      <alignment horizontal="left" vertical="center" indent="1"/>
    </xf>
    <xf numFmtId="0" fontId="27" fillId="25" borderId="86" xfId="0" applyFont="1" applyFill="1" applyBorder="1" applyAlignment="1">
      <alignment horizontal="center" vertical="center"/>
    </xf>
    <xf numFmtId="3" fontId="27" fillId="25" borderId="66" xfId="0" applyNumberFormat="1" applyFont="1" applyFill="1" applyBorder="1" applyAlignment="1">
      <alignment horizontal="center" vertical="center"/>
    </xf>
    <xf numFmtId="9" fontId="27" fillId="25" borderId="68" xfId="0" applyNumberFormat="1" applyFont="1" applyFill="1" applyBorder="1" applyAlignment="1">
      <alignment horizontal="right" vertical="center"/>
    </xf>
    <xf numFmtId="9" fontId="27" fillId="25" borderId="69" xfId="0" applyNumberFormat="1" applyFont="1" applyFill="1" applyBorder="1" applyAlignment="1">
      <alignment horizontal="right" vertical="center"/>
    </xf>
    <xf numFmtId="9" fontId="27" fillId="25" borderId="70" xfId="0" applyNumberFormat="1" applyFont="1" applyFill="1" applyBorder="1" applyAlignment="1">
      <alignment horizontal="right" vertical="center"/>
    </xf>
    <xf numFmtId="9" fontId="27" fillId="25" borderId="73" xfId="0" applyNumberFormat="1" applyFont="1" applyFill="1" applyBorder="1" applyAlignment="1">
      <alignment horizontal="left" vertical="center"/>
    </xf>
    <xf numFmtId="0" fontId="27" fillId="25" borderId="46" xfId="0" applyFont="1" applyFill="1" applyBorder="1" applyAlignment="1">
      <alignment horizontal="left" vertical="center"/>
    </xf>
    <xf numFmtId="0" fontId="27" fillId="25" borderId="0" xfId="0" applyFont="1" applyFill="1" applyBorder="1" applyAlignment="1">
      <alignment horizontal="center" vertical="center"/>
    </xf>
    <xf numFmtId="166" fontId="27" fillId="25" borderId="85" xfId="0" applyNumberFormat="1" applyFont="1" applyFill="1" applyBorder="1" applyAlignment="1">
      <alignment horizontal="center" vertical="center"/>
    </xf>
    <xf numFmtId="166" fontId="27" fillId="25" borderId="89" xfId="0" applyNumberFormat="1" applyFont="1" applyFill="1" applyBorder="1" applyAlignment="1">
      <alignment horizontal="center" vertical="center"/>
    </xf>
    <xf numFmtId="166" fontId="27" fillId="25" borderId="90" xfId="0" applyNumberFormat="1" applyFont="1" applyFill="1" applyBorder="1" applyAlignment="1">
      <alignment horizontal="center" vertical="center"/>
    </xf>
    <xf numFmtId="166" fontId="27" fillId="25" borderId="91" xfId="0" applyNumberFormat="1" applyFont="1" applyFill="1" applyBorder="1" applyAlignment="1">
      <alignment horizontal="center" vertical="center"/>
    </xf>
    <xf numFmtId="9" fontId="27" fillId="25" borderId="14" xfId="0" applyNumberFormat="1" applyFont="1" applyFill="1" applyBorder="1" applyAlignment="1">
      <alignment horizontal="left" vertical="center"/>
    </xf>
    <xf numFmtId="0" fontId="27" fillId="25" borderId="78" xfId="0" applyFont="1" applyFill="1" applyBorder="1" applyAlignment="1">
      <alignment horizontal="left" vertical="center" indent="1"/>
    </xf>
    <xf numFmtId="0" fontId="27" fillId="25" borderId="94" xfId="0" applyFont="1" applyFill="1" applyBorder="1" applyAlignment="1">
      <alignment horizontal="center" vertical="center"/>
    </xf>
    <xf numFmtId="3" fontId="27" fillId="25" borderId="80" xfId="0" applyNumberFormat="1" applyFont="1" applyFill="1" applyBorder="1" applyAlignment="1">
      <alignment horizontal="center" vertical="center"/>
    </xf>
    <xf numFmtId="9" fontId="27" fillId="25" borderId="93" xfId="0" applyNumberFormat="1" applyFont="1" applyFill="1" applyBorder="1" applyAlignment="1">
      <alignment horizontal="right" vertical="center"/>
    </xf>
    <xf numFmtId="9" fontId="27" fillId="25" borderId="82" xfId="0" applyNumberFormat="1" applyFont="1" applyFill="1" applyBorder="1" applyAlignment="1">
      <alignment horizontal="right" vertical="center"/>
    </xf>
    <xf numFmtId="9" fontId="27" fillId="25" borderId="83" xfId="0" applyNumberFormat="1" applyFont="1" applyFill="1" applyBorder="1" applyAlignment="1">
      <alignment horizontal="right" vertical="center"/>
    </xf>
    <xf numFmtId="9" fontId="27" fillId="25" borderId="84" xfId="0" applyNumberFormat="1" applyFont="1" applyFill="1" applyBorder="1" applyAlignment="1">
      <alignment horizontal="left" vertical="center"/>
    </xf>
    <xf numFmtId="0" fontId="27" fillId="24" borderId="2" xfId="0" applyFont="1" applyFill="1" applyBorder="1" applyAlignment="1">
      <alignment horizontal="left" vertical="center"/>
    </xf>
    <xf numFmtId="3" fontId="27" fillId="24" borderId="72" xfId="0" applyNumberFormat="1" applyFont="1" applyFill="1" applyBorder="1" applyAlignment="1">
      <alignment horizontal="center" vertical="center"/>
    </xf>
    <xf numFmtId="166" fontId="27" fillId="24" borderId="72" xfId="0" applyNumberFormat="1" applyFont="1" applyFill="1" applyBorder="1" applyAlignment="1">
      <alignment horizontal="center" vertical="center"/>
    </xf>
    <xf numFmtId="166" fontId="27" fillId="24" borderId="108" xfId="0" applyNumberFormat="1" applyFont="1" applyFill="1" applyBorder="1" applyAlignment="1">
      <alignment horizontal="center" vertical="center"/>
    </xf>
    <xf numFmtId="166" fontId="27" fillId="24" borderId="97" xfId="0" applyNumberFormat="1" applyFont="1" applyFill="1" applyBorder="1" applyAlignment="1">
      <alignment horizontal="center" vertical="center"/>
    </xf>
    <xf numFmtId="166" fontId="27" fillId="24" borderId="193" xfId="0" applyNumberFormat="1" applyFont="1" applyFill="1" applyBorder="1" applyAlignment="1">
      <alignment horizontal="center" vertical="center"/>
    </xf>
    <xf numFmtId="9" fontId="27" fillId="24" borderId="5" xfId="0" applyNumberFormat="1" applyFont="1" applyFill="1" applyBorder="1" applyAlignment="1">
      <alignment horizontal="left" vertical="center"/>
    </xf>
    <xf numFmtId="0" fontId="27" fillId="24" borderId="64" xfId="0" applyFont="1" applyFill="1" applyBorder="1" applyAlignment="1">
      <alignment horizontal="left" vertical="center" indent="1"/>
    </xf>
    <xf numFmtId="0" fontId="27" fillId="24" borderId="86" xfId="0" applyFont="1" applyFill="1" applyBorder="1" applyAlignment="1">
      <alignment horizontal="center" vertical="center"/>
    </xf>
    <xf numFmtId="3" fontId="27" fillId="24" borderId="66" xfId="0" applyNumberFormat="1" applyFont="1" applyFill="1" applyBorder="1" applyAlignment="1">
      <alignment horizontal="center" vertical="center"/>
    </xf>
    <xf numFmtId="9" fontId="27" fillId="24" borderId="68" xfId="0" applyNumberFormat="1" applyFont="1" applyFill="1" applyBorder="1" applyAlignment="1">
      <alignment horizontal="right" vertical="center"/>
    </xf>
    <xf numFmtId="9" fontId="27" fillId="24" borderId="69" xfId="0" applyNumberFormat="1" applyFont="1" applyFill="1" applyBorder="1" applyAlignment="1">
      <alignment horizontal="right" vertical="center"/>
    </xf>
    <xf numFmtId="9" fontId="27" fillId="24" borderId="70" xfId="0" applyNumberFormat="1" applyFont="1" applyFill="1" applyBorder="1" applyAlignment="1">
      <alignment horizontal="right" vertical="center"/>
    </xf>
    <xf numFmtId="9" fontId="27" fillId="24" borderId="73" xfId="0" applyNumberFormat="1" applyFont="1" applyFill="1" applyBorder="1" applyAlignment="1">
      <alignment horizontal="left" vertical="center"/>
    </xf>
    <xf numFmtId="0" fontId="27" fillId="24" borderId="46" xfId="0" applyFont="1" applyFill="1" applyBorder="1" applyAlignment="1">
      <alignment horizontal="left" vertical="center"/>
    </xf>
    <xf numFmtId="0" fontId="27" fillId="24" borderId="0" xfId="0" applyFont="1" applyFill="1" applyBorder="1" applyAlignment="1">
      <alignment horizontal="center" vertical="center"/>
    </xf>
    <xf numFmtId="166" fontId="27" fillId="24" borderId="85" xfId="0" applyNumberFormat="1" applyFont="1" applyFill="1" applyBorder="1" applyAlignment="1">
      <alignment horizontal="center" vertical="center"/>
    </xf>
    <xf numFmtId="166" fontId="27" fillId="24" borderId="90" xfId="0" applyNumberFormat="1" applyFont="1" applyFill="1" applyBorder="1" applyAlignment="1">
      <alignment horizontal="center" vertical="center"/>
    </xf>
    <xf numFmtId="166" fontId="27" fillId="24" borderId="91" xfId="0" applyNumberFormat="1" applyFont="1" applyFill="1" applyBorder="1" applyAlignment="1">
      <alignment horizontal="center" vertical="center"/>
    </xf>
    <xf numFmtId="9" fontId="27" fillId="24" borderId="14" xfId="0" applyNumberFormat="1" applyFont="1" applyFill="1" applyBorder="1" applyAlignment="1">
      <alignment horizontal="left" vertical="center"/>
    </xf>
    <xf numFmtId="0" fontId="27" fillId="24" borderId="78" xfId="0" applyFont="1" applyFill="1" applyBorder="1" applyAlignment="1">
      <alignment horizontal="left" vertical="center" indent="1"/>
    </xf>
    <xf numFmtId="0" fontId="27" fillId="24" borderId="94" xfId="0" applyFont="1" applyFill="1" applyBorder="1" applyAlignment="1">
      <alignment horizontal="center" vertical="center"/>
    </xf>
    <xf numFmtId="3" fontId="27" fillId="24" borderId="80" xfId="0" applyNumberFormat="1" applyFont="1" applyFill="1" applyBorder="1" applyAlignment="1">
      <alignment horizontal="center" vertical="center"/>
    </xf>
    <xf numFmtId="9" fontId="27" fillId="24" borderId="93" xfId="0" applyNumberFormat="1" applyFont="1" applyFill="1" applyBorder="1" applyAlignment="1">
      <alignment horizontal="right" vertical="center"/>
    </xf>
    <xf numFmtId="9" fontId="27" fillId="24" borderId="82" xfId="0" applyNumberFormat="1" applyFont="1" applyFill="1" applyBorder="1" applyAlignment="1">
      <alignment horizontal="right" vertical="center"/>
    </xf>
    <xf numFmtId="9" fontId="27" fillId="24" borderId="83" xfId="0" applyNumberFormat="1" applyFont="1" applyFill="1" applyBorder="1" applyAlignment="1">
      <alignment horizontal="right" vertical="center"/>
    </xf>
    <xf numFmtId="9" fontId="27" fillId="24" borderId="84" xfId="0" applyNumberFormat="1" applyFont="1" applyFill="1" applyBorder="1" applyAlignment="1">
      <alignment horizontal="left" vertical="center"/>
    </xf>
    <xf numFmtId="0" fontId="27" fillId="26" borderId="185" xfId="0" applyFont="1" applyFill="1" applyBorder="1" applyAlignment="1">
      <alignment horizontal="right" vertical="center"/>
    </xf>
    <xf numFmtId="0" fontId="27" fillId="26" borderId="145" xfId="0" applyFont="1" applyFill="1" applyBorder="1" applyAlignment="1">
      <alignment horizontal="center" vertical="center"/>
    </xf>
    <xf numFmtId="3" fontId="27" fillId="26" borderId="132" xfId="0" applyNumberFormat="1" applyFont="1" applyFill="1" applyBorder="1" applyAlignment="1">
      <alignment horizontal="center" vertical="center"/>
    </xf>
    <xf numFmtId="3" fontId="27" fillId="26" borderId="186" xfId="0" applyNumberFormat="1" applyFont="1" applyFill="1" applyBorder="1" applyAlignment="1">
      <alignment horizontal="right" vertical="center"/>
    </xf>
    <xf numFmtId="3" fontId="27" fillId="26" borderId="192" xfId="0" applyNumberFormat="1" applyFont="1" applyFill="1" applyBorder="1" applyAlignment="1">
      <alignment horizontal="right" vertical="center"/>
    </xf>
    <xf numFmtId="3" fontId="27" fillId="26" borderId="194" xfId="0" applyNumberFormat="1" applyFont="1" applyFill="1" applyBorder="1" applyAlignment="1">
      <alignment horizontal="right" vertical="center"/>
    </xf>
    <xf numFmtId="9" fontId="27" fillId="26" borderId="133" xfId="0" applyNumberFormat="1" applyFont="1" applyFill="1" applyBorder="1" applyAlignment="1">
      <alignment horizontal="left" vertical="center"/>
    </xf>
    <xf numFmtId="0" fontId="39" fillId="23" borderId="145" xfId="4" applyFont="1" applyFill="1" applyBorder="1" applyAlignment="1">
      <alignment horizontal="center" vertical="center"/>
    </xf>
    <xf numFmtId="0" fontId="39" fillId="23" borderId="143" xfId="4" applyFont="1" applyFill="1" applyBorder="1" applyAlignment="1">
      <alignment horizontal="right" vertical="center"/>
    </xf>
    <xf numFmtId="0" fontId="39" fillId="23" borderId="132" xfId="4" applyFont="1" applyFill="1" applyBorder="1" applyAlignment="1">
      <alignment horizontal="center" vertical="center"/>
    </xf>
    <xf numFmtId="0" fontId="39" fillId="23" borderId="146" xfId="4" applyFont="1" applyFill="1" applyBorder="1" applyAlignment="1">
      <alignment horizontal="center" vertical="center"/>
    </xf>
    <xf numFmtId="0" fontId="39" fillId="23" borderId="147" xfId="4" applyFont="1" applyFill="1" applyBorder="1" applyAlignment="1">
      <alignment horizontal="center" vertical="center"/>
    </xf>
    <xf numFmtId="0" fontId="39" fillId="23" borderId="148" xfId="4" applyFont="1" applyFill="1" applyBorder="1" applyAlignment="1">
      <alignment horizontal="center" vertical="center"/>
    </xf>
    <xf numFmtId="0" fontId="33" fillId="23" borderId="11" xfId="0" applyFont="1" applyFill="1" applyBorder="1" applyAlignment="1">
      <alignment horizontal="left" vertical="center"/>
    </xf>
    <xf numFmtId="0" fontId="26" fillId="23" borderId="46" xfId="0" applyFont="1" applyFill="1" applyBorder="1" applyAlignment="1">
      <alignment horizontal="center" vertical="center"/>
    </xf>
    <xf numFmtId="0" fontId="26" fillId="23" borderId="47" xfId="0" applyFont="1" applyFill="1" applyBorder="1" applyAlignment="1">
      <alignment horizontal="center" vertical="center"/>
    </xf>
    <xf numFmtId="0" fontId="26" fillId="23" borderId="48" xfId="0" applyFont="1" applyFill="1" applyBorder="1" applyAlignment="1">
      <alignment horizontal="center" vertical="center"/>
    </xf>
    <xf numFmtId="0" fontId="33" fillId="23" borderId="112" xfId="0" applyFont="1" applyFill="1" applyBorder="1" applyAlignment="1">
      <alignment horizontal="left" vertical="center"/>
    </xf>
    <xf numFmtId="0" fontId="26" fillId="23" borderId="171" xfId="0" applyFont="1" applyFill="1" applyBorder="1" applyAlignment="1">
      <alignment horizontal="center" vertical="center"/>
    </xf>
    <xf numFmtId="164" fontId="86" fillId="5" borderId="51" xfId="0" applyNumberFormat="1" applyFont="1" applyFill="1" applyBorder="1" applyAlignment="1">
      <alignment horizontal="center" vertical="center"/>
    </xf>
    <xf numFmtId="164" fontId="28" fillId="5" borderId="51" xfId="0" applyNumberFormat="1" applyFont="1" applyFill="1" applyBorder="1" applyAlignment="1">
      <alignment horizontal="center" vertical="center"/>
    </xf>
    <xf numFmtId="0" fontId="27" fillId="5" borderId="38" xfId="0" applyFont="1" applyFill="1" applyBorder="1" applyAlignment="1">
      <alignment horizontal="center" vertical="center"/>
    </xf>
    <xf numFmtId="0" fontId="33" fillId="8" borderId="11" xfId="0" applyFont="1" applyFill="1" applyBorder="1" applyAlignment="1">
      <alignment horizontal="left" vertical="center"/>
    </xf>
    <xf numFmtId="0" fontId="26" fillId="8" borderId="0" xfId="0" applyFont="1" applyFill="1" applyBorder="1" applyAlignment="1">
      <alignment horizontal="center" vertical="center"/>
    </xf>
    <xf numFmtId="0" fontId="27" fillId="8" borderId="0" xfId="0" applyFont="1" applyFill="1" applyBorder="1" applyAlignment="1">
      <alignment horizontal="center" vertical="center"/>
    </xf>
    <xf numFmtId="0" fontId="26" fillId="8" borderId="46" xfId="0" applyFont="1" applyFill="1" applyBorder="1" applyAlignment="1">
      <alignment horizontal="center" vertical="center"/>
    </xf>
    <xf numFmtId="0" fontId="27" fillId="8" borderId="47" xfId="0" applyFont="1" applyFill="1" applyBorder="1" applyAlignment="1">
      <alignment horizontal="center" vertical="center"/>
    </xf>
    <xf numFmtId="0" fontId="27" fillId="11" borderId="16" xfId="0" applyFont="1" applyFill="1" applyBorder="1" applyAlignment="1">
      <alignment horizontal="center" vertical="center"/>
    </xf>
    <xf numFmtId="3" fontId="27" fillId="6" borderId="123" xfId="0" applyNumberFormat="1" applyFont="1" applyFill="1" applyBorder="1" applyAlignment="1">
      <alignment horizontal="center" vertical="center"/>
    </xf>
    <xf numFmtId="9" fontId="27" fillId="0" borderId="0" xfId="0" applyNumberFormat="1" applyFont="1" applyFill="1" applyAlignment="1">
      <alignment vertical="center"/>
    </xf>
    <xf numFmtId="0" fontId="36" fillId="16" borderId="116" xfId="0" applyFont="1" applyFill="1" applyBorder="1" applyAlignment="1">
      <alignment horizontal="left" vertical="center"/>
    </xf>
    <xf numFmtId="166" fontId="27" fillId="5" borderId="0" xfId="0" applyNumberFormat="1" applyFont="1" applyFill="1" applyBorder="1" applyAlignment="1">
      <alignment horizontal="center" vertical="center"/>
    </xf>
    <xf numFmtId="166" fontId="27" fillId="9" borderId="115" xfId="0" applyNumberFormat="1" applyFont="1" applyFill="1" applyBorder="1" applyAlignment="1">
      <alignment horizontal="center" vertical="center"/>
    </xf>
    <xf numFmtId="166" fontId="27" fillId="5" borderId="13" xfId="0" applyNumberFormat="1" applyFont="1" applyFill="1" applyBorder="1" applyAlignment="1">
      <alignment horizontal="center" vertical="center"/>
    </xf>
    <xf numFmtId="166" fontId="27" fillId="5" borderId="12" xfId="0" applyNumberFormat="1" applyFont="1" applyFill="1" applyBorder="1" applyAlignment="1">
      <alignment horizontal="center" vertical="center"/>
    </xf>
    <xf numFmtId="166" fontId="27" fillId="5" borderId="29" xfId="0" applyNumberFormat="1" applyFont="1" applyFill="1" applyBorder="1" applyAlignment="1">
      <alignment horizontal="center" vertical="center"/>
    </xf>
    <xf numFmtId="9" fontId="27" fillId="15" borderId="126" xfId="0" applyNumberFormat="1" applyFont="1" applyFill="1" applyBorder="1" applyAlignment="1">
      <alignment horizontal="center" vertical="center"/>
    </xf>
    <xf numFmtId="9" fontId="27" fillId="15" borderId="112" xfId="0" applyNumberFormat="1" applyFont="1" applyFill="1" applyBorder="1" applyAlignment="1">
      <alignment horizontal="center" vertical="center"/>
    </xf>
    <xf numFmtId="9" fontId="0" fillId="15" borderId="48" xfId="0" applyNumberFormat="1" applyFill="1" applyBorder="1" applyAlignment="1">
      <alignment horizontal="center" vertical="center"/>
    </xf>
    <xf numFmtId="0" fontId="26" fillId="17" borderId="11" xfId="0" applyFont="1" applyFill="1" applyBorder="1" applyAlignment="1">
      <alignment horizontal="center" vertical="center"/>
    </xf>
    <xf numFmtId="0" fontId="26" fillId="17" borderId="0" xfId="0" applyFont="1" applyFill="1" applyBorder="1" applyAlignment="1">
      <alignment horizontal="center" vertical="center"/>
    </xf>
    <xf numFmtId="0" fontId="26" fillId="17" borderId="18" xfId="0" applyFont="1" applyFill="1" applyBorder="1" applyAlignment="1">
      <alignment horizontal="center" vertical="center"/>
    </xf>
    <xf numFmtId="0" fontId="26" fillId="17" borderId="115" xfId="0" applyFont="1" applyFill="1" applyBorder="1" applyAlignment="1">
      <alignment horizontal="center" vertical="center"/>
    </xf>
    <xf numFmtId="0" fontId="26" fillId="17" borderId="18" xfId="0" applyFont="1" applyFill="1" applyBorder="1" applyAlignment="1">
      <alignment horizontal="center" vertical="center" wrapText="1"/>
    </xf>
    <xf numFmtId="0" fontId="26" fillId="17" borderId="13" xfId="0" applyFont="1" applyFill="1" applyBorder="1" applyAlignment="1">
      <alignment horizontal="center" vertical="center"/>
    </xf>
    <xf numFmtId="0" fontId="26" fillId="17" borderId="12" xfId="0" applyFont="1" applyFill="1" applyBorder="1" applyAlignment="1">
      <alignment horizontal="center" vertical="center"/>
    </xf>
    <xf numFmtId="0" fontId="26" fillId="17" borderId="14" xfId="0" applyFont="1" applyFill="1" applyBorder="1" applyAlignment="1">
      <alignment horizontal="center" vertical="center"/>
    </xf>
    <xf numFmtId="0" fontId="26" fillId="17" borderId="38" xfId="0" applyFont="1" applyFill="1" applyBorder="1" applyAlignment="1">
      <alignment horizontal="center" vertical="center"/>
    </xf>
    <xf numFmtId="0" fontId="33" fillId="17" borderId="2" xfId="0" applyFont="1" applyFill="1" applyBorder="1" applyAlignment="1">
      <alignment horizontal="left" vertical="center"/>
    </xf>
    <xf numFmtId="0" fontId="26" fillId="17" borderId="16" xfId="0" applyFont="1" applyFill="1" applyBorder="1" applyAlignment="1">
      <alignment horizontal="center" vertical="center"/>
    </xf>
    <xf numFmtId="0" fontId="27" fillId="17" borderId="16" xfId="0" applyFont="1" applyFill="1" applyBorder="1" applyAlignment="1">
      <alignment horizontal="center" vertical="center"/>
    </xf>
    <xf numFmtId="0" fontId="26" fillId="17" borderId="5" xfId="0" applyFont="1" applyFill="1" applyBorder="1" applyAlignment="1">
      <alignment horizontal="center" vertical="center"/>
    </xf>
    <xf numFmtId="0" fontId="42" fillId="20" borderId="2" xfId="0" applyFont="1" applyFill="1" applyBorder="1" applyAlignment="1">
      <alignment horizontal="left" vertical="center"/>
    </xf>
    <xf numFmtId="0" fontId="27" fillId="20" borderId="16" xfId="0" applyFont="1" applyFill="1" applyBorder="1" applyAlignment="1">
      <alignment horizontal="center" vertical="center"/>
    </xf>
    <xf numFmtId="0" fontId="27" fillId="20" borderId="57" xfId="0" applyFont="1" applyFill="1" applyBorder="1" applyAlignment="1">
      <alignment horizontal="center" vertical="center"/>
    </xf>
    <xf numFmtId="0" fontId="27" fillId="20" borderId="5" xfId="0" applyFont="1" applyFill="1" applyBorder="1" applyAlignment="1">
      <alignment horizontal="center" vertical="center"/>
    </xf>
    <xf numFmtId="0" fontId="42" fillId="7" borderId="2" xfId="0" applyFont="1" applyFill="1" applyBorder="1" applyAlignment="1">
      <alignment horizontal="left" vertical="center"/>
    </xf>
    <xf numFmtId="0" fontId="64" fillId="7" borderId="16" xfId="0" applyFont="1" applyFill="1" applyBorder="1" applyAlignment="1">
      <alignment horizontal="center" vertical="center"/>
    </xf>
    <xf numFmtId="0" fontId="27" fillId="7" borderId="16" xfId="0" applyFont="1" applyFill="1" applyBorder="1" applyAlignment="1">
      <alignment horizontal="center" vertical="center"/>
    </xf>
    <xf numFmtId="0" fontId="27" fillId="7" borderId="5" xfId="0" applyFont="1" applyFill="1" applyBorder="1" applyAlignment="1">
      <alignment horizontal="center" vertical="center"/>
    </xf>
    <xf numFmtId="0" fontId="42" fillId="10" borderId="2" xfId="0" applyFont="1" applyFill="1" applyBorder="1" applyAlignment="1">
      <alignment horizontal="left" vertical="center"/>
    </xf>
    <xf numFmtId="0" fontId="64" fillId="10" borderId="16" xfId="0" applyFont="1" applyFill="1" applyBorder="1" applyAlignment="1">
      <alignment horizontal="center" vertical="center"/>
    </xf>
    <xf numFmtId="0" fontId="27" fillId="10" borderId="5" xfId="0" applyFont="1" applyFill="1" applyBorder="1" applyAlignment="1">
      <alignment horizontal="center" vertical="center"/>
    </xf>
    <xf numFmtId="0" fontId="27" fillId="9" borderId="185" xfId="0" applyFont="1" applyFill="1" applyBorder="1" applyAlignment="1">
      <alignment horizontal="right" vertical="center"/>
    </xf>
    <xf numFmtId="0" fontId="27" fillId="9" borderId="145" xfId="0" applyFont="1" applyFill="1" applyBorder="1" applyAlignment="1">
      <alignment horizontal="center" vertical="center"/>
    </xf>
    <xf numFmtId="3" fontId="27" fillId="9" borderId="186" xfId="0" applyNumberFormat="1" applyFont="1" applyFill="1" applyBorder="1" applyAlignment="1">
      <alignment horizontal="right" vertical="center"/>
    </xf>
    <xf numFmtId="3" fontId="27" fillId="9" borderId="192" xfId="0" applyNumberFormat="1" applyFont="1" applyFill="1" applyBorder="1" applyAlignment="1">
      <alignment horizontal="right" vertical="center"/>
    </xf>
    <xf numFmtId="3" fontId="27" fillId="9" borderId="194" xfId="0" applyNumberFormat="1" applyFont="1" applyFill="1" applyBorder="1" applyAlignment="1">
      <alignment horizontal="right" vertical="center"/>
    </xf>
    <xf numFmtId="9" fontId="27" fillId="9" borderId="133" xfId="0" applyNumberFormat="1" applyFont="1" applyFill="1" applyBorder="1" applyAlignment="1">
      <alignment horizontal="left" vertical="center"/>
    </xf>
    <xf numFmtId="0" fontId="66" fillId="7" borderId="2" xfId="0" applyFont="1" applyFill="1" applyBorder="1" applyAlignment="1">
      <alignment horizontal="left" vertical="center"/>
    </xf>
    <xf numFmtId="3" fontId="27" fillId="7" borderId="16" xfId="0" applyNumberFormat="1" applyFont="1" applyFill="1" applyBorder="1" applyAlignment="1">
      <alignment horizontal="center" vertical="center"/>
    </xf>
    <xf numFmtId="9" fontId="27" fillId="7" borderId="16" xfId="0" applyNumberFormat="1" applyFont="1" applyFill="1" applyBorder="1" applyAlignment="1">
      <alignment horizontal="center" vertical="center"/>
    </xf>
    <xf numFmtId="0" fontId="64" fillId="20" borderId="16" xfId="0" applyFont="1" applyFill="1" applyBorder="1" applyAlignment="1">
      <alignment horizontal="center" vertical="center"/>
    </xf>
    <xf numFmtId="0" fontId="27" fillId="0" borderId="136" xfId="0" applyFont="1" applyFill="1" applyBorder="1" applyAlignment="1">
      <alignment horizontal="center" vertical="center"/>
    </xf>
    <xf numFmtId="3" fontId="27" fillId="0" borderId="151" xfId="0" applyNumberFormat="1" applyFont="1" applyFill="1" applyBorder="1" applyAlignment="1">
      <alignment horizontal="center" vertical="center"/>
    </xf>
    <xf numFmtId="9" fontId="41" fillId="0" borderId="66" xfId="0" applyNumberFormat="1" applyFont="1" applyFill="1" applyBorder="1" applyAlignment="1">
      <alignment horizontal="center" vertical="center"/>
    </xf>
    <xf numFmtId="9" fontId="41" fillId="0" borderId="69" xfId="0" applyNumberFormat="1" applyFont="1" applyFill="1" applyBorder="1" applyAlignment="1">
      <alignment horizontal="center" vertical="center"/>
    </xf>
    <xf numFmtId="9" fontId="41" fillId="0" borderId="73" xfId="0" applyNumberFormat="1" applyFont="1" applyFill="1" applyBorder="1" applyAlignment="1">
      <alignment horizontal="center" vertical="center"/>
    </xf>
    <xf numFmtId="166" fontId="41" fillId="0" borderId="59" xfId="0" applyNumberFormat="1" applyFont="1" applyFill="1" applyBorder="1" applyAlignment="1">
      <alignment horizontal="center" vertical="center"/>
    </xf>
    <xf numFmtId="166" fontId="41" fillId="0" borderId="62" xfId="0" applyNumberFormat="1" applyFont="1" applyFill="1" applyBorder="1" applyAlignment="1">
      <alignment horizontal="center" vertical="center"/>
    </xf>
    <xf numFmtId="0" fontId="41" fillId="6" borderId="0" xfId="0" applyFont="1" applyFill="1" applyBorder="1" applyAlignment="1">
      <alignment horizontal="center" vertical="center"/>
    </xf>
    <xf numFmtId="0" fontId="41" fillId="11" borderId="47" xfId="0" applyFont="1" applyFill="1" applyBorder="1" applyAlignment="1">
      <alignment horizontal="center" vertical="center"/>
    </xf>
    <xf numFmtId="0" fontId="41" fillId="11" borderId="48" xfId="0" applyFont="1" applyFill="1" applyBorder="1" applyAlignment="1">
      <alignment horizontal="center" vertical="center"/>
    </xf>
    <xf numFmtId="0" fontId="41" fillId="6" borderId="14" xfId="0" applyFont="1" applyFill="1" applyBorder="1" applyAlignment="1">
      <alignment horizontal="center" vertical="center"/>
    </xf>
    <xf numFmtId="166" fontId="41" fillId="0" borderId="37" xfId="0" applyNumberFormat="1" applyFont="1" applyFill="1" applyBorder="1" applyAlignment="1">
      <alignment horizontal="center" vertical="center"/>
    </xf>
    <xf numFmtId="0" fontId="27" fillId="18" borderId="0" xfId="4" applyFont="1" applyFill="1" applyBorder="1" applyAlignment="1">
      <alignment vertical="center"/>
    </xf>
    <xf numFmtId="0" fontId="27" fillId="18" borderId="85" xfId="4" quotePrefix="1" applyFont="1" applyFill="1" applyBorder="1" applyAlignment="1">
      <alignment horizontal="left" vertical="center"/>
    </xf>
    <xf numFmtId="0" fontId="27" fillId="18" borderId="0" xfId="4" applyFont="1" applyFill="1" applyBorder="1" applyAlignment="1">
      <alignment horizontal="right" vertical="center"/>
    </xf>
    <xf numFmtId="3" fontId="27" fillId="18" borderId="85" xfId="4" applyNumberFormat="1" applyFont="1" applyFill="1" applyBorder="1" applyAlignment="1">
      <alignment horizontal="center" vertical="center"/>
    </xf>
    <xf numFmtId="0" fontId="27" fillId="9" borderId="47" xfId="4" applyFont="1" applyFill="1" applyBorder="1" applyAlignment="1">
      <alignment horizontal="right" vertical="center"/>
    </xf>
    <xf numFmtId="0" fontId="27" fillId="5" borderId="132" xfId="4" applyFont="1" applyFill="1" applyBorder="1" applyAlignment="1">
      <alignment horizontal="left" vertical="center"/>
    </xf>
    <xf numFmtId="0" fontId="27" fillId="0" borderId="112" xfId="4" applyFont="1" applyFill="1" applyBorder="1" applyAlignment="1">
      <alignment vertical="center"/>
    </xf>
    <xf numFmtId="3" fontId="27" fillId="5" borderId="114" xfId="4" applyNumberFormat="1" applyFont="1" applyFill="1" applyBorder="1" applyAlignment="1">
      <alignment horizontal="center" vertical="center"/>
    </xf>
    <xf numFmtId="0" fontId="27" fillId="5" borderId="161" xfId="4" quotePrefix="1" applyFont="1" applyFill="1" applyBorder="1" applyAlignment="1">
      <alignment horizontal="right" vertical="center" wrapText="1"/>
    </xf>
    <xf numFmtId="3" fontId="27" fillId="5" borderId="58" xfId="4" applyNumberFormat="1" applyFont="1" applyFill="1" applyBorder="1" applyAlignment="1">
      <alignment horizontal="center" vertical="center"/>
    </xf>
    <xf numFmtId="3" fontId="27" fillId="5" borderId="160" xfId="4" applyNumberFormat="1" applyFont="1" applyFill="1" applyBorder="1" applyAlignment="1">
      <alignment horizontal="center" vertical="center"/>
    </xf>
    <xf numFmtId="0" fontId="27" fillId="0" borderId="47" xfId="4" applyFont="1" applyFill="1" applyBorder="1" applyAlignment="1">
      <alignment horizontal="center" vertical="center"/>
    </xf>
    <xf numFmtId="0" fontId="27" fillId="5" borderId="58" xfId="4" applyFont="1" applyFill="1" applyBorder="1" applyAlignment="1">
      <alignment horizontal="center" vertical="center"/>
    </xf>
    <xf numFmtId="0" fontId="27" fillId="5" borderId="47" xfId="4" applyFont="1" applyFill="1" applyBorder="1" applyAlignment="1">
      <alignment horizontal="center" vertical="center"/>
    </xf>
    <xf numFmtId="3" fontId="27" fillId="5" borderId="72" xfId="4" applyNumberFormat="1" applyFont="1" applyFill="1" applyBorder="1" applyAlignment="1">
      <alignment horizontal="center" vertical="center"/>
    </xf>
    <xf numFmtId="3" fontId="27" fillId="5" borderId="3" xfId="4" applyNumberFormat="1" applyFont="1" applyFill="1" applyBorder="1" applyAlignment="1">
      <alignment horizontal="center" vertical="center"/>
    </xf>
    <xf numFmtId="0" fontId="27" fillId="9" borderId="27" xfId="4" applyFont="1" applyFill="1" applyBorder="1" applyAlignment="1">
      <alignment horizontal="right" vertical="center"/>
    </xf>
    <xf numFmtId="3" fontId="27" fillId="9" borderId="190" xfId="4" applyNumberFormat="1" applyFont="1" applyFill="1" applyBorder="1" applyAlignment="1">
      <alignment horizontal="center" vertical="center"/>
    </xf>
    <xf numFmtId="3" fontId="27" fillId="9" borderId="24" xfId="4" applyNumberFormat="1" applyFont="1" applyFill="1" applyBorder="1" applyAlignment="1">
      <alignment horizontal="center" vertical="center"/>
    </xf>
    <xf numFmtId="0" fontId="27" fillId="5" borderId="16" xfId="4" applyFont="1" applyFill="1" applyBorder="1" applyAlignment="1">
      <alignment horizontal="right" vertical="center"/>
    </xf>
    <xf numFmtId="3" fontId="27" fillId="18" borderId="0" xfId="4" applyNumberFormat="1" applyFont="1" applyFill="1" applyBorder="1" applyAlignment="1">
      <alignment horizontal="center" vertical="center"/>
    </xf>
    <xf numFmtId="3" fontId="27" fillId="5" borderId="16" xfId="4" applyNumberFormat="1" applyFont="1" applyFill="1" applyBorder="1" applyAlignment="1">
      <alignment horizontal="center" vertical="center"/>
    </xf>
    <xf numFmtId="3" fontId="27" fillId="5" borderId="145" xfId="4" applyNumberFormat="1" applyFont="1" applyFill="1" applyBorder="1" applyAlignment="1">
      <alignment horizontal="center" vertical="center"/>
    </xf>
    <xf numFmtId="3" fontId="27" fillId="9" borderId="27" xfId="4" applyNumberFormat="1" applyFont="1" applyFill="1" applyBorder="1" applyAlignment="1">
      <alignment horizontal="center" vertical="center"/>
    </xf>
    <xf numFmtId="0" fontId="27" fillId="0" borderId="132" xfId="4" applyFont="1" applyFill="1" applyBorder="1" applyAlignment="1">
      <alignment vertical="center"/>
    </xf>
    <xf numFmtId="0" fontId="27" fillId="0" borderId="145" xfId="4" applyFont="1" applyFill="1" applyBorder="1" applyAlignment="1">
      <alignment horizontal="center" vertical="center"/>
    </xf>
    <xf numFmtId="3" fontId="27" fillId="0" borderId="145" xfId="4" applyNumberFormat="1" applyFont="1" applyFill="1" applyBorder="1" applyAlignment="1">
      <alignment horizontal="center" vertical="center"/>
    </xf>
    <xf numFmtId="3" fontId="27" fillId="0" borderId="143" xfId="4" applyNumberFormat="1" applyFont="1" applyFill="1" applyBorder="1" applyAlignment="1">
      <alignment horizontal="center" vertical="center"/>
    </xf>
    <xf numFmtId="0" fontId="27" fillId="26" borderId="16" xfId="4" applyFont="1" applyFill="1" applyBorder="1" applyAlignment="1">
      <alignment horizontal="right" vertical="center"/>
    </xf>
    <xf numFmtId="3" fontId="27" fillId="26" borderId="16" xfId="4" applyNumberFormat="1" applyFont="1" applyFill="1" applyBorder="1" applyAlignment="1">
      <alignment horizontal="center" vertical="center"/>
    </xf>
    <xf numFmtId="3" fontId="27" fillId="9" borderId="47" xfId="4" applyNumberFormat="1" applyFont="1" applyFill="1" applyBorder="1" applyAlignment="1">
      <alignment vertical="center"/>
    </xf>
    <xf numFmtId="0" fontId="27" fillId="26" borderId="145" xfId="4" applyFont="1" applyFill="1" applyBorder="1" applyAlignment="1">
      <alignment horizontal="right" vertical="center"/>
    </xf>
    <xf numFmtId="3" fontId="27" fillId="26" borderId="145" xfId="4" applyNumberFormat="1" applyFont="1" applyFill="1" applyBorder="1" applyAlignment="1">
      <alignment horizontal="center" vertical="center"/>
    </xf>
    <xf numFmtId="3" fontId="27" fillId="9" borderId="27" xfId="4" applyNumberFormat="1" applyFont="1" applyFill="1" applyBorder="1" applyAlignment="1">
      <alignment vertical="center"/>
    </xf>
    <xf numFmtId="0" fontId="27" fillId="26" borderId="72" xfId="4" applyFont="1" applyFill="1" applyBorder="1" applyAlignment="1">
      <alignment horizontal="left" vertical="center"/>
    </xf>
    <xf numFmtId="0" fontId="27" fillId="9" borderId="112" xfId="4" applyFont="1" applyFill="1" applyBorder="1" applyAlignment="1">
      <alignment horizontal="right" vertical="center"/>
    </xf>
    <xf numFmtId="0" fontId="27" fillId="26" borderId="132" xfId="4" applyFont="1" applyFill="1" applyBorder="1" applyAlignment="1">
      <alignment horizontal="left" vertical="center"/>
    </xf>
    <xf numFmtId="0" fontId="27" fillId="9" borderId="190" xfId="4" applyFont="1" applyFill="1" applyBorder="1" applyAlignment="1">
      <alignment horizontal="right" vertical="center"/>
    </xf>
    <xf numFmtId="0" fontId="27" fillId="5" borderId="9" xfId="4" applyFont="1" applyFill="1" applyBorder="1" applyAlignment="1">
      <alignment horizontal="right" vertical="center"/>
    </xf>
    <xf numFmtId="0" fontId="27" fillId="5" borderId="9" xfId="4" applyFont="1" applyFill="1" applyBorder="1" applyAlignment="1">
      <alignment horizontal="center" vertical="center"/>
    </xf>
    <xf numFmtId="0" fontId="27" fillId="5" borderId="72" xfId="4" quotePrefix="1" applyFont="1" applyFill="1" applyBorder="1" applyAlignment="1">
      <alignment horizontal="left" vertical="center"/>
    </xf>
    <xf numFmtId="0" fontId="27" fillId="9" borderId="190" xfId="4" quotePrefix="1" applyFont="1" applyFill="1" applyBorder="1" applyAlignment="1">
      <alignment horizontal="left" vertical="center" wrapText="1"/>
    </xf>
    <xf numFmtId="0" fontId="27" fillId="0" borderId="8" xfId="4" applyFont="1" applyFill="1" applyBorder="1" applyAlignment="1">
      <alignment vertical="center"/>
    </xf>
    <xf numFmtId="3" fontId="27" fillId="5" borderId="216" xfId="4" applyNumberFormat="1" applyFont="1" applyFill="1" applyBorder="1" applyAlignment="1">
      <alignment horizontal="left" vertical="center"/>
    </xf>
    <xf numFmtId="3" fontId="27" fillId="5" borderId="217" xfId="4" applyNumberFormat="1" applyFont="1" applyFill="1" applyBorder="1" applyAlignment="1">
      <alignment horizontal="right" vertical="center"/>
    </xf>
    <xf numFmtId="168" fontId="27" fillId="5" borderId="216" xfId="4" applyNumberFormat="1" applyFont="1" applyFill="1" applyBorder="1" applyAlignment="1">
      <alignment horizontal="center" vertical="center"/>
    </xf>
    <xf numFmtId="168" fontId="27" fillId="5" borderId="253" xfId="4" applyNumberFormat="1" applyFont="1" applyFill="1" applyBorder="1" applyAlignment="1">
      <alignment horizontal="center" vertical="center"/>
    </xf>
    <xf numFmtId="0" fontId="27" fillId="5" borderId="216" xfId="4" applyFont="1" applyFill="1" applyBorder="1" applyAlignment="1">
      <alignment horizontal="center" vertical="center"/>
    </xf>
    <xf numFmtId="3" fontId="27" fillId="26" borderId="72" xfId="4" applyNumberFormat="1" applyFont="1" applyFill="1" applyBorder="1" applyAlignment="1">
      <alignment horizontal="center" vertical="center"/>
    </xf>
    <xf numFmtId="3" fontId="27" fillId="9" borderId="112" xfId="4" applyNumberFormat="1" applyFont="1" applyFill="1" applyBorder="1" applyAlignment="1">
      <alignment vertical="center"/>
    </xf>
    <xf numFmtId="3" fontId="27" fillId="26" borderId="132" xfId="4" applyNumberFormat="1" applyFont="1" applyFill="1" applyBorder="1" applyAlignment="1">
      <alignment horizontal="center" vertical="center"/>
    </xf>
    <xf numFmtId="3" fontId="27" fillId="9" borderId="190" xfId="4" applyNumberFormat="1" applyFont="1" applyFill="1" applyBorder="1" applyAlignment="1">
      <alignment vertical="center"/>
    </xf>
    <xf numFmtId="168" fontId="27" fillId="5" borderId="9" xfId="4" applyNumberFormat="1" applyFont="1" applyFill="1" applyBorder="1" applyAlignment="1">
      <alignment horizontal="center" vertical="center"/>
    </xf>
    <xf numFmtId="0" fontId="27" fillId="5" borderId="10" xfId="4" applyFont="1" applyFill="1" applyBorder="1" applyAlignment="1">
      <alignment horizontal="center" vertical="center"/>
    </xf>
    <xf numFmtId="3" fontId="27" fillId="26" borderId="5" xfId="4" applyNumberFormat="1" applyFont="1" applyFill="1" applyBorder="1" applyAlignment="1">
      <alignment horizontal="center" vertical="center"/>
    </xf>
    <xf numFmtId="3" fontId="27" fillId="5" borderId="133" xfId="4" applyNumberFormat="1" applyFont="1" applyFill="1" applyBorder="1" applyAlignment="1">
      <alignment horizontal="center" vertical="center"/>
    </xf>
    <xf numFmtId="3" fontId="27" fillId="9" borderId="48" xfId="4" applyNumberFormat="1" applyFont="1" applyFill="1" applyBorder="1" applyAlignment="1">
      <alignment vertical="center"/>
    </xf>
    <xf numFmtId="3" fontId="27" fillId="26" borderId="133" xfId="4" applyNumberFormat="1" applyFont="1" applyFill="1" applyBorder="1" applyAlignment="1">
      <alignment horizontal="center" vertical="center"/>
    </xf>
    <xf numFmtId="3" fontId="27" fillId="9" borderId="26" xfId="4" applyNumberFormat="1" applyFont="1" applyFill="1" applyBorder="1" applyAlignment="1">
      <alignment vertical="center"/>
    </xf>
    <xf numFmtId="3" fontId="27" fillId="5" borderId="5" xfId="4" applyNumberFormat="1" applyFont="1" applyFill="1" applyBorder="1" applyAlignment="1">
      <alignment horizontal="center" vertical="center"/>
    </xf>
    <xf numFmtId="3" fontId="27" fillId="18" borderId="14" xfId="4" applyNumberFormat="1" applyFont="1" applyFill="1" applyBorder="1" applyAlignment="1">
      <alignment horizontal="center" vertical="center"/>
    </xf>
    <xf numFmtId="3" fontId="27" fillId="9" borderId="26" xfId="4" applyNumberFormat="1" applyFont="1" applyFill="1" applyBorder="1" applyAlignment="1">
      <alignment horizontal="center" vertical="center"/>
    </xf>
    <xf numFmtId="168" fontId="27" fillId="5" borderId="10" xfId="4" applyNumberFormat="1" applyFont="1" applyFill="1" applyBorder="1" applyAlignment="1">
      <alignment horizontal="center" vertical="center"/>
    </xf>
    <xf numFmtId="0" fontId="27" fillId="5" borderId="253" xfId="4" applyFont="1" applyFill="1" applyBorder="1" applyAlignment="1">
      <alignment horizontal="center" vertical="center"/>
    </xf>
    <xf numFmtId="3" fontId="27" fillId="26" borderId="3" xfId="4" applyNumberFormat="1" applyFont="1" applyFill="1" applyBorder="1" applyAlignment="1">
      <alignment horizontal="center" vertical="center"/>
    </xf>
    <xf numFmtId="3" fontId="27" fillId="9" borderId="54" xfId="4" applyNumberFormat="1" applyFont="1" applyFill="1" applyBorder="1" applyAlignment="1">
      <alignment vertical="center"/>
    </xf>
    <xf numFmtId="3" fontId="27" fillId="26" borderId="146" xfId="4" applyNumberFormat="1" applyFont="1" applyFill="1" applyBorder="1" applyAlignment="1">
      <alignment horizontal="center" vertical="center"/>
    </xf>
    <xf numFmtId="3" fontId="27" fillId="9" borderId="24" xfId="4" applyNumberFormat="1" applyFont="1" applyFill="1" applyBorder="1" applyAlignment="1">
      <alignment vertical="center"/>
    </xf>
    <xf numFmtId="3" fontId="27" fillId="18" borderId="12" xfId="4" applyNumberFormat="1" applyFont="1" applyFill="1" applyBorder="1" applyAlignment="1">
      <alignment horizontal="center" vertical="center"/>
    </xf>
    <xf numFmtId="0" fontId="27" fillId="9" borderId="81" xfId="2" applyNumberFormat="1" applyFont="1" applyFill="1" applyBorder="1" applyAlignment="1">
      <alignment horizontal="right" vertical="center"/>
    </xf>
    <xf numFmtId="9" fontId="27" fillId="6" borderId="93" xfId="2" applyFont="1" applyFill="1" applyBorder="1" applyAlignment="1">
      <alignment horizontal="right" vertical="center"/>
    </xf>
    <xf numFmtId="9" fontId="27" fillId="6" borderId="79" xfId="2" applyFont="1" applyFill="1" applyBorder="1" applyAlignment="1">
      <alignment horizontal="right" vertical="center"/>
    </xf>
    <xf numFmtId="9" fontId="27" fillId="6" borderId="82" xfId="2" applyFont="1" applyFill="1" applyBorder="1" applyAlignment="1">
      <alignment horizontal="right" vertical="center"/>
    </xf>
    <xf numFmtId="9" fontId="27" fillId="6" borderId="84" xfId="2" applyFont="1" applyFill="1" applyBorder="1" applyAlignment="1">
      <alignment horizontal="right" vertical="center"/>
    </xf>
    <xf numFmtId="0" fontId="27" fillId="11" borderId="47" xfId="0" applyFont="1" applyFill="1" applyBorder="1" applyAlignment="1">
      <alignment horizontal="center" vertical="center"/>
    </xf>
    <xf numFmtId="0" fontId="27" fillId="11" borderId="48" xfId="0" applyFont="1" applyFill="1" applyBorder="1" applyAlignment="1">
      <alignment horizontal="center" vertical="center"/>
    </xf>
    <xf numFmtId="4" fontId="27" fillId="0" borderId="85" xfId="0" applyNumberFormat="1" applyFont="1" applyFill="1" applyBorder="1" applyAlignment="1">
      <alignment horizontal="center" vertical="center"/>
    </xf>
    <xf numFmtId="4" fontId="27" fillId="0" borderId="13" xfId="0" applyNumberFormat="1" applyFont="1" applyFill="1" applyBorder="1" applyAlignment="1">
      <alignment horizontal="center" vertical="center"/>
    </xf>
    <xf numFmtId="4" fontId="27" fillId="0" borderId="12" xfId="0" applyNumberFormat="1" applyFont="1" applyFill="1" applyBorder="1" applyAlignment="1">
      <alignment horizontal="center" vertical="center"/>
    </xf>
    <xf numFmtId="4" fontId="27" fillId="0" borderId="0" xfId="0" applyNumberFormat="1" applyFont="1" applyFill="1" applyBorder="1" applyAlignment="1">
      <alignment horizontal="center" vertical="center"/>
    </xf>
    <xf numFmtId="0" fontId="20" fillId="4" borderId="14" xfId="0" applyFont="1" applyFill="1" applyBorder="1" applyAlignment="1">
      <alignment vertical="center" wrapText="1"/>
    </xf>
    <xf numFmtId="0" fontId="20" fillId="4" borderId="12" xfId="0" applyFont="1" applyFill="1" applyBorder="1" applyAlignment="1">
      <alignment vertical="center" wrapText="1"/>
    </xf>
    <xf numFmtId="0" fontId="20" fillId="4" borderId="13" xfId="0" applyFont="1" applyFill="1" applyBorder="1" applyAlignment="1">
      <alignment vertical="center" wrapText="1"/>
    </xf>
    <xf numFmtId="0" fontId="20" fillId="4" borderId="12" xfId="0" applyFont="1" applyFill="1" applyBorder="1" applyAlignment="1">
      <alignment horizontal="right" vertical="center" wrapText="1"/>
    </xf>
    <xf numFmtId="0" fontId="20" fillId="4" borderId="13" xfId="0" applyFont="1" applyFill="1" applyBorder="1" applyAlignment="1">
      <alignment horizontal="right" vertical="center" wrapText="1"/>
    </xf>
    <xf numFmtId="0" fontId="20" fillId="5" borderId="24" xfId="0" applyFont="1" applyFill="1" applyBorder="1" applyAlignment="1">
      <alignment horizontal="right" vertical="center" wrapText="1"/>
    </xf>
    <xf numFmtId="0" fontId="20" fillId="5" borderId="25" xfId="0" applyFont="1" applyFill="1" applyBorder="1" applyAlignment="1">
      <alignment horizontal="right" vertical="center" wrapText="1"/>
    </xf>
    <xf numFmtId="0" fontId="20" fillId="5" borderId="26" xfId="0" applyFont="1" applyFill="1" applyBorder="1" applyAlignment="1">
      <alignment vertical="center" wrapText="1"/>
    </xf>
    <xf numFmtId="0" fontId="20" fillId="6" borderId="12" xfId="0" applyFont="1" applyFill="1" applyBorder="1" applyAlignment="1">
      <alignment vertical="center" wrapText="1"/>
    </xf>
    <xf numFmtId="0" fontId="20" fillId="6" borderId="13" xfId="0" applyFont="1" applyFill="1" applyBorder="1" applyAlignment="1">
      <alignment vertical="center" wrapText="1"/>
    </xf>
    <xf numFmtId="0" fontId="20" fillId="6" borderId="14" xfId="0" applyFont="1" applyFill="1" applyBorder="1" applyAlignment="1">
      <alignment vertical="center" wrapText="1"/>
    </xf>
    <xf numFmtId="0" fontId="20" fillId="6" borderId="12" xfId="0" applyFont="1" applyFill="1" applyBorder="1" applyAlignment="1">
      <alignment horizontal="right" vertical="center" wrapText="1"/>
    </xf>
    <xf numFmtId="0" fontId="20" fillId="6" borderId="30" xfId="0" applyFont="1" applyFill="1" applyBorder="1" applyAlignment="1">
      <alignment horizontal="right" vertical="center" wrapText="1"/>
    </xf>
    <xf numFmtId="0" fontId="20" fillId="6" borderId="31" xfId="0" applyFont="1" applyFill="1" applyBorder="1" applyAlignment="1">
      <alignment vertical="center" wrapText="1"/>
    </xf>
    <xf numFmtId="0" fontId="20" fillId="6" borderId="32" xfId="0" applyFont="1" applyFill="1" applyBorder="1" applyAlignment="1">
      <alignment vertical="center" wrapText="1"/>
    </xf>
    <xf numFmtId="0" fontId="20" fillId="6" borderId="14" xfId="0" applyFont="1" applyFill="1" applyBorder="1" applyAlignment="1">
      <alignment horizontal="right" vertical="center" wrapText="1"/>
    </xf>
    <xf numFmtId="0" fontId="20" fillId="6" borderId="39" xfId="0" applyFont="1" applyFill="1" applyBorder="1" applyAlignment="1">
      <alignment horizontal="right" vertical="center" wrapText="1"/>
    </xf>
    <xf numFmtId="0" fontId="20" fillId="6" borderId="40" xfId="0" applyFont="1" applyFill="1" applyBorder="1" applyAlignment="1">
      <alignment vertical="center" wrapText="1"/>
    </xf>
    <xf numFmtId="0" fontId="20" fillId="6" borderId="41" xfId="0" applyFont="1" applyFill="1" applyBorder="1" applyAlignment="1">
      <alignment horizontal="right" vertical="center" wrapText="1"/>
    </xf>
    <xf numFmtId="0" fontId="20" fillId="6" borderId="1" xfId="0" applyFont="1" applyFill="1" applyBorder="1" applyAlignment="1">
      <alignment horizontal="right" vertical="center" wrapText="1"/>
    </xf>
    <xf numFmtId="0" fontId="20" fillId="6" borderId="45" xfId="0" applyFont="1" applyFill="1" applyBorder="1" applyAlignment="1">
      <alignment horizontal="right" vertical="center" wrapText="1"/>
    </xf>
    <xf numFmtId="0" fontId="20" fillId="5" borderId="12" xfId="0" applyFont="1" applyFill="1" applyBorder="1" applyAlignment="1">
      <alignment vertical="center" wrapText="1"/>
    </xf>
    <xf numFmtId="0" fontId="20" fillId="5" borderId="13" xfId="0" applyFont="1" applyFill="1" applyBorder="1" applyAlignment="1">
      <alignment vertical="center" wrapText="1"/>
    </xf>
    <xf numFmtId="0" fontId="20" fillId="5" borderId="14" xfId="0" applyFont="1" applyFill="1" applyBorder="1" applyAlignment="1">
      <alignment vertical="center" wrapText="1"/>
    </xf>
    <xf numFmtId="0" fontId="20" fillId="5" borderId="12" xfId="0" applyFont="1" applyFill="1" applyBorder="1" applyAlignment="1">
      <alignment horizontal="right" vertical="center" wrapText="1"/>
    </xf>
    <xf numFmtId="0" fontId="20" fillId="5" borderId="30" xfId="0" applyFont="1" applyFill="1" applyBorder="1" applyAlignment="1">
      <alignment horizontal="right" vertical="center" wrapText="1"/>
    </xf>
    <xf numFmtId="0" fontId="20" fillId="5" borderId="31" xfId="0" applyFont="1" applyFill="1" applyBorder="1" applyAlignment="1">
      <alignment vertical="center" wrapText="1"/>
    </xf>
    <xf numFmtId="0" fontId="20" fillId="5" borderId="32" xfId="0" applyFont="1" applyFill="1" applyBorder="1" applyAlignment="1">
      <alignment vertical="center" wrapText="1"/>
    </xf>
    <xf numFmtId="0" fontId="20" fillId="5" borderId="14" xfId="0" applyFont="1" applyFill="1" applyBorder="1" applyAlignment="1">
      <alignment horizontal="right" vertical="center" wrapText="1"/>
    </xf>
    <xf numFmtId="0" fontId="20" fillId="5" borderId="39" xfId="0" applyFont="1" applyFill="1" applyBorder="1" applyAlignment="1">
      <alignment vertical="center" wrapText="1"/>
    </xf>
    <xf numFmtId="0" fontId="20" fillId="5" borderId="51" xfId="0" applyFont="1" applyFill="1" applyBorder="1" applyAlignment="1">
      <alignment horizontal="right" vertical="center" wrapText="1"/>
    </xf>
    <xf numFmtId="0" fontId="20" fillId="5" borderId="52" xfId="0" applyFont="1" applyFill="1" applyBorder="1" applyAlignment="1">
      <alignment horizontal="right" vertical="center" wrapText="1"/>
    </xf>
    <xf numFmtId="0" fontId="20" fillId="5" borderId="45" xfId="0" applyFont="1" applyFill="1" applyBorder="1" applyAlignment="1">
      <alignment vertical="center" wrapText="1"/>
    </xf>
    <xf numFmtId="0" fontId="20" fillId="6" borderId="29" xfId="0" applyFont="1" applyFill="1" applyBorder="1" applyAlignment="1">
      <alignment vertical="center" wrapText="1"/>
    </xf>
    <xf numFmtId="0" fontId="20" fillId="4" borderId="54" xfId="0" applyFont="1" applyFill="1" applyBorder="1" applyAlignment="1">
      <alignment vertical="center" wrapText="1"/>
    </xf>
    <xf numFmtId="0" fontId="20" fillId="4" borderId="55" xfId="0" applyFont="1" applyFill="1" applyBorder="1" applyAlignment="1">
      <alignment vertical="center" wrapText="1"/>
    </xf>
    <xf numFmtId="0" fontId="20" fillId="4" borderId="48" xfId="0" applyFont="1" applyFill="1" applyBorder="1" applyAlignment="1">
      <alignment vertical="center" wrapText="1"/>
    </xf>
    <xf numFmtId="0" fontId="20" fillId="4" borderId="14" xfId="0" applyFont="1" applyFill="1" applyBorder="1" applyAlignment="1">
      <alignment horizontal="right" vertical="center" wrapText="1"/>
    </xf>
    <xf numFmtId="0" fontId="11" fillId="4" borderId="23" xfId="0" applyFont="1" applyFill="1" applyBorder="1" applyAlignment="1">
      <alignment horizontal="center" vertical="center"/>
    </xf>
    <xf numFmtId="0" fontId="22" fillId="0" borderId="27" xfId="0" applyFont="1" applyBorder="1" applyAlignment="1">
      <alignment horizontal="center" vertical="center"/>
    </xf>
    <xf numFmtId="0" fontId="4" fillId="0" borderId="26" xfId="0" applyFont="1" applyBorder="1" applyAlignment="1">
      <alignment horizontal="center" vertical="center"/>
    </xf>
    <xf numFmtId="0" fontId="11" fillId="6" borderId="28" xfId="0" applyFont="1" applyFill="1" applyBorder="1" applyAlignment="1">
      <alignment horizontal="right" vertical="center" wrapText="1"/>
    </xf>
    <xf numFmtId="0" fontId="20" fillId="6" borderId="12" xfId="0" applyFont="1" applyFill="1" applyBorder="1" applyAlignment="1">
      <alignment vertical="center" wrapText="1"/>
    </xf>
    <xf numFmtId="0" fontId="10" fillId="6" borderId="23"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11" fillId="5" borderId="28" xfId="0" applyFont="1" applyFill="1" applyBorder="1" applyAlignment="1">
      <alignment horizontal="right" vertical="center" wrapText="1"/>
    </xf>
    <xf numFmtId="0" fontId="11" fillId="5" borderId="49" xfId="0" applyFont="1" applyFill="1" applyBorder="1" applyAlignment="1">
      <alignment horizontal="right" vertical="center" wrapText="1"/>
    </xf>
    <xf numFmtId="0" fontId="20" fillId="5" borderId="12" xfId="0" applyFont="1" applyFill="1" applyBorder="1" applyAlignment="1">
      <alignment horizontal="right" vertical="center" wrapText="1"/>
    </xf>
    <xf numFmtId="0" fontId="20" fillId="5" borderId="39" xfId="0" applyFont="1" applyFill="1" applyBorder="1" applyAlignment="1">
      <alignment horizontal="right" vertical="center" wrapText="1"/>
    </xf>
    <xf numFmtId="0" fontId="20" fillId="5" borderId="29" xfId="0" applyFont="1" applyFill="1" applyBorder="1" applyAlignment="1">
      <alignment horizontal="right" vertical="center" wrapText="1"/>
    </xf>
    <xf numFmtId="0" fontId="20" fillId="5" borderId="50" xfId="0" applyFont="1" applyFill="1" applyBorder="1" applyAlignment="1">
      <alignment horizontal="right" vertical="center" wrapText="1"/>
    </xf>
    <xf numFmtId="0" fontId="13" fillId="0" borderId="35" xfId="0" applyFont="1" applyBorder="1" applyAlignment="1">
      <alignment vertical="top" wrapText="1"/>
    </xf>
    <xf numFmtId="0" fontId="13" fillId="0" borderId="36" xfId="0" applyFont="1" applyBorder="1" applyAlignment="1">
      <alignment vertical="top" wrapText="1"/>
    </xf>
    <xf numFmtId="0" fontId="9" fillId="0" borderId="37" xfId="0" applyFont="1" applyBorder="1" applyAlignment="1">
      <alignment vertical="top" wrapText="1"/>
    </xf>
    <xf numFmtId="0" fontId="9" fillId="0" borderId="11" xfId="0" applyFont="1" applyBorder="1" applyAlignment="1">
      <alignment vertical="top" wrapText="1"/>
    </xf>
    <xf numFmtId="0" fontId="9" fillId="0" borderId="0" xfId="0" applyFont="1" applyBorder="1" applyAlignment="1">
      <alignment vertical="top" wrapText="1"/>
    </xf>
    <xf numFmtId="0" fontId="9" fillId="0" borderId="14" xfId="0" applyFont="1" applyBorder="1" applyAlignment="1">
      <alignment vertical="top" wrapText="1"/>
    </xf>
    <xf numFmtId="0" fontId="9" fillId="0" borderId="44" xfId="0" applyFont="1" applyBorder="1" applyAlignment="1">
      <alignment vertical="top" wrapText="1"/>
    </xf>
    <xf numFmtId="0" fontId="9" fillId="0" borderId="1" xfId="0" applyFont="1" applyBorder="1" applyAlignment="1">
      <alignment vertical="top" wrapText="1"/>
    </xf>
    <xf numFmtId="0" fontId="9" fillId="0" borderId="45" xfId="0" applyFont="1" applyBorder="1" applyAlignment="1">
      <alignment vertical="top" wrapText="1"/>
    </xf>
    <xf numFmtId="0" fontId="11" fillId="5" borderId="23" xfId="0" applyFont="1" applyFill="1" applyBorder="1" applyAlignment="1">
      <alignment horizontal="center" vertical="center"/>
    </xf>
    <xf numFmtId="0" fontId="4" fillId="0" borderId="27" xfId="0" applyFont="1" applyBorder="1" applyAlignment="1">
      <alignment horizontal="center" vertical="center"/>
    </xf>
    <xf numFmtId="0" fontId="10" fillId="6" borderId="23" xfId="0" applyFont="1" applyFill="1" applyBorder="1" applyAlignment="1">
      <alignment horizontal="center" vertical="center"/>
    </xf>
    <xf numFmtId="0" fontId="4" fillId="6" borderId="27" xfId="0" applyFont="1" applyFill="1" applyBorder="1" applyAlignment="1">
      <alignment horizontal="center" vertical="center"/>
    </xf>
    <xf numFmtId="0" fontId="4" fillId="6" borderId="26" xfId="0" applyFont="1" applyFill="1" applyBorder="1" applyAlignment="1">
      <alignment vertical="center"/>
    </xf>
    <xf numFmtId="0" fontId="13" fillId="0" borderId="11" xfId="0" applyFont="1" applyBorder="1" applyAlignment="1">
      <alignment vertical="center" wrapText="1"/>
    </xf>
    <xf numFmtId="0" fontId="13" fillId="0" borderId="0" xfId="0" applyFont="1" applyBorder="1" applyAlignment="1">
      <alignment vertical="center" wrapText="1"/>
    </xf>
    <xf numFmtId="0" fontId="9" fillId="0" borderId="14" xfId="0" applyFont="1" applyBorder="1" applyAlignment="1">
      <alignment vertical="center" wrapText="1"/>
    </xf>
    <xf numFmtId="0" fontId="9" fillId="0" borderId="11" xfId="0" applyFont="1" applyBorder="1" applyAlignment="1">
      <alignment vertical="center" wrapText="1"/>
    </xf>
    <xf numFmtId="0" fontId="9" fillId="0" borderId="0" xfId="0" applyFont="1" applyBorder="1" applyAlignment="1">
      <alignment vertical="center" wrapText="1"/>
    </xf>
    <xf numFmtId="0" fontId="11" fillId="5" borderId="15" xfId="0" applyFont="1" applyFill="1" applyBorder="1" applyAlignment="1">
      <alignment horizontal="left" vertical="center" wrapText="1"/>
    </xf>
    <xf numFmtId="0" fontId="0" fillId="5" borderId="19" xfId="0" applyFill="1" applyBorder="1" applyAlignment="1">
      <alignment vertical="center" wrapText="1"/>
    </xf>
    <xf numFmtId="0" fontId="0" fillId="5" borderId="19" xfId="0" applyFill="1" applyBorder="1" applyAlignment="1">
      <alignment vertical="center"/>
    </xf>
    <xf numFmtId="0" fontId="0" fillId="5" borderId="20" xfId="0" applyFill="1" applyBorder="1" applyAlignment="1">
      <alignment vertical="center"/>
    </xf>
    <xf numFmtId="0" fontId="13" fillId="0" borderId="35" xfId="0" applyFont="1" applyBorder="1" applyAlignment="1">
      <alignment horizontal="left" vertical="top" wrapText="1"/>
    </xf>
    <xf numFmtId="0" fontId="13" fillId="0" borderId="36" xfId="0" applyFont="1" applyBorder="1" applyAlignment="1">
      <alignment horizontal="left" vertical="top" wrapText="1"/>
    </xf>
    <xf numFmtId="0" fontId="9" fillId="0" borderId="37"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Border="1" applyAlignment="1">
      <alignment horizontal="left" vertical="top" wrapText="1"/>
    </xf>
    <xf numFmtId="0" fontId="9" fillId="0" borderId="14" xfId="0" applyFont="1" applyBorder="1" applyAlignment="1">
      <alignment horizontal="left" vertical="top" wrapText="1"/>
    </xf>
    <xf numFmtId="0" fontId="9" fillId="0" borderId="44" xfId="0" applyFont="1" applyBorder="1" applyAlignment="1">
      <alignment horizontal="left" vertical="top"/>
    </xf>
    <xf numFmtId="0" fontId="9" fillId="0" borderId="1" xfId="0" applyFont="1" applyBorder="1" applyAlignment="1">
      <alignment horizontal="left" vertical="top"/>
    </xf>
    <xf numFmtId="0" fontId="9" fillId="0" borderId="45" xfId="0" applyFont="1" applyBorder="1" applyAlignment="1">
      <alignment horizontal="left" vertical="top"/>
    </xf>
    <xf numFmtId="0" fontId="11" fillId="5" borderId="21" xfId="0" applyFont="1" applyFill="1" applyBorder="1" applyAlignment="1">
      <alignment horizontal="left" vertical="center" wrapText="1"/>
    </xf>
    <xf numFmtId="0" fontId="13" fillId="0" borderId="46" xfId="0" applyFont="1" applyBorder="1" applyAlignment="1">
      <alignment vertical="center" wrapText="1"/>
    </xf>
    <xf numFmtId="0" fontId="13" fillId="0" borderId="47" xfId="0" applyFont="1" applyBorder="1" applyAlignment="1">
      <alignment vertical="center" wrapText="1"/>
    </xf>
    <xf numFmtId="0" fontId="9" fillId="0" borderId="48" xfId="0" applyFont="1" applyBorder="1" applyAlignment="1">
      <alignment vertical="center" wrapText="1"/>
    </xf>
    <xf numFmtId="0" fontId="13" fillId="0" borderId="2" xfId="0" applyFont="1" applyBorder="1" applyAlignment="1">
      <alignment vertical="center" wrapText="1"/>
    </xf>
    <xf numFmtId="0" fontId="13" fillId="0" borderId="16" xfId="0" applyFont="1" applyBorder="1" applyAlignment="1">
      <alignment vertical="center" wrapText="1"/>
    </xf>
    <xf numFmtId="0" fontId="9" fillId="0" borderId="5" xfId="0" applyFont="1" applyBorder="1" applyAlignment="1">
      <alignment vertical="center" wrapText="1"/>
    </xf>
    <xf numFmtId="0" fontId="9" fillId="0" borderId="11" xfId="0" applyFont="1" applyBorder="1" applyAlignment="1">
      <alignment vertical="center"/>
    </xf>
    <xf numFmtId="0" fontId="9" fillId="0" borderId="0" xfId="0" applyFont="1" applyBorder="1" applyAlignment="1">
      <alignment vertical="center"/>
    </xf>
    <xf numFmtId="0" fontId="9" fillId="0" borderId="14" xfId="0" applyFont="1" applyBorder="1" applyAlignment="1">
      <alignment vertical="center"/>
    </xf>
    <xf numFmtId="0" fontId="11" fillId="6" borderId="21" xfId="0" applyFont="1" applyFill="1" applyBorder="1" applyAlignment="1">
      <alignment horizontal="left" vertical="center" wrapText="1"/>
    </xf>
    <xf numFmtId="0" fontId="0" fillId="0" borderId="19" xfId="0" applyBorder="1" applyAlignment="1">
      <alignment vertical="center" wrapText="1"/>
    </xf>
    <xf numFmtId="0" fontId="5" fillId="2" borderId="1" xfId="0" applyFont="1" applyFill="1" applyBorder="1" applyAlignment="1">
      <alignment horizontal="center" vertical="center"/>
    </xf>
    <xf numFmtId="0" fontId="4" fillId="0" borderId="1" xfId="0" applyFont="1" applyBorder="1" applyAlignment="1">
      <alignment horizontal="center" vertical="center"/>
    </xf>
    <xf numFmtId="0" fontId="8" fillId="2" borderId="8" xfId="3" applyFont="1" applyFill="1" applyBorder="1" applyAlignment="1">
      <alignment horizontal="center" vertical="center"/>
    </xf>
    <xf numFmtId="0" fontId="8" fillId="2" borderId="9" xfId="3" applyFont="1" applyFill="1" applyBorder="1" applyAlignment="1">
      <alignment horizontal="center" vertical="center"/>
    </xf>
    <xf numFmtId="0" fontId="9" fillId="0" borderId="10" xfId="0" applyFont="1" applyBorder="1" applyAlignment="1">
      <alignment horizontal="center" vertical="center"/>
    </xf>
    <xf numFmtId="0" fontId="11" fillId="4" borderId="15" xfId="0" applyFont="1" applyFill="1" applyBorder="1" applyAlignment="1">
      <alignment horizontal="left" vertical="center" wrapText="1"/>
    </xf>
    <xf numFmtId="0" fontId="0" fillId="0" borderId="20" xfId="0" applyBorder="1" applyAlignment="1">
      <alignment vertical="center"/>
    </xf>
    <xf numFmtId="0" fontId="11" fillId="4" borderId="21" xfId="0" applyFont="1" applyFill="1" applyBorder="1" applyAlignment="1">
      <alignment horizontal="left" vertical="center" wrapText="1"/>
    </xf>
    <xf numFmtId="0" fontId="0" fillId="0" borderId="22" xfId="0" applyBorder="1" applyAlignment="1">
      <alignment vertical="center" wrapText="1"/>
    </xf>
    <xf numFmtId="0" fontId="10" fillId="4" borderId="23" xfId="0" applyFont="1" applyFill="1" applyBorder="1" applyAlignment="1">
      <alignment horizontal="center" vertical="center" wrapText="1"/>
    </xf>
    <xf numFmtId="0" fontId="22" fillId="0" borderId="27" xfId="0" applyFont="1" applyBorder="1" applyAlignment="1">
      <alignment horizontal="center" vertical="center" wrapText="1"/>
    </xf>
    <xf numFmtId="0" fontId="4" fillId="0" borderId="26" xfId="0" applyFont="1" applyBorder="1" applyAlignment="1">
      <alignment vertical="center"/>
    </xf>
    <xf numFmtId="0" fontId="11" fillId="6" borderId="7" xfId="0" applyFont="1" applyFill="1" applyBorder="1" applyAlignment="1">
      <alignment horizontal="left" vertical="center" wrapText="1"/>
    </xf>
    <xf numFmtId="0" fontId="4" fillId="6" borderId="18" xfId="0" applyFont="1" applyFill="1" applyBorder="1" applyAlignment="1">
      <alignment horizontal="left" vertical="center" wrapText="1"/>
    </xf>
    <xf numFmtId="0" fontId="11" fillId="6" borderId="15" xfId="0" applyFont="1" applyFill="1" applyBorder="1" applyAlignment="1">
      <alignment horizontal="left" vertical="center" wrapText="1"/>
    </xf>
    <xf numFmtId="0" fontId="0" fillId="6" borderId="19" xfId="0" applyFill="1" applyBorder="1" applyAlignment="1">
      <alignment vertical="center" wrapText="1"/>
    </xf>
    <xf numFmtId="0" fontId="0" fillId="6" borderId="19" xfId="0" applyFill="1" applyBorder="1" applyAlignment="1">
      <alignment vertical="center"/>
    </xf>
    <xf numFmtId="0" fontId="11" fillId="6" borderId="28" xfId="0" applyFont="1" applyFill="1" applyBorder="1" applyAlignment="1">
      <alignment vertical="center" wrapText="1"/>
    </xf>
    <xf numFmtId="0" fontId="20" fillId="6" borderId="29" xfId="0" applyFont="1" applyFill="1" applyBorder="1" applyAlignment="1">
      <alignment vertical="center" wrapText="1"/>
    </xf>
    <xf numFmtId="9" fontId="27" fillId="5" borderId="112" xfId="0" applyNumberFormat="1" applyFont="1" applyFill="1" applyBorder="1" applyAlignment="1">
      <alignment horizontal="center" vertical="center"/>
    </xf>
    <xf numFmtId="9" fontId="0" fillId="5" borderId="48" xfId="0" applyNumberFormat="1" applyFill="1" applyBorder="1" applyAlignment="1">
      <alignment horizontal="center" vertical="center"/>
    </xf>
    <xf numFmtId="0" fontId="36" fillId="15" borderId="46" xfId="0" applyFont="1" applyFill="1" applyBorder="1" applyAlignment="1">
      <alignment vertical="center" wrapText="1"/>
    </xf>
    <xf numFmtId="0" fontId="0" fillId="0" borderId="47" xfId="0" applyBorder="1" applyAlignment="1">
      <alignment vertical="center" wrapText="1"/>
    </xf>
    <xf numFmtId="0" fontId="0" fillId="0" borderId="44" xfId="0" applyBorder="1" applyAlignment="1">
      <alignment vertical="center" wrapText="1"/>
    </xf>
    <xf numFmtId="0" fontId="0" fillId="0" borderId="1" xfId="0" applyBorder="1" applyAlignment="1">
      <alignment vertical="center" wrapText="1"/>
    </xf>
    <xf numFmtId="2" fontId="0" fillId="15" borderId="112" xfId="0" applyNumberFormat="1" applyFill="1" applyBorder="1" applyAlignment="1">
      <alignment horizontal="center" vertical="center"/>
    </xf>
    <xf numFmtId="2" fontId="0" fillId="0" borderId="48" xfId="0" applyNumberFormat="1" applyBorder="1" applyAlignment="1">
      <alignment horizontal="center" vertical="center"/>
    </xf>
    <xf numFmtId="9" fontId="27" fillId="9" borderId="0" xfId="0" applyNumberFormat="1" applyFont="1" applyFill="1" applyBorder="1" applyAlignment="1">
      <alignment horizontal="center" vertical="center"/>
    </xf>
    <xf numFmtId="9" fontId="0" fillId="9" borderId="14" xfId="0" applyNumberFormat="1" applyFill="1" applyBorder="1" applyAlignment="1">
      <alignment horizontal="center" vertical="center"/>
    </xf>
    <xf numFmtId="9" fontId="27" fillId="5" borderId="101" xfId="0" applyNumberFormat="1" applyFont="1" applyFill="1" applyBorder="1" applyAlignment="1">
      <alignment horizontal="center" vertical="center"/>
    </xf>
    <xf numFmtId="9" fontId="0" fillId="5" borderId="123" xfId="0" applyNumberFormat="1" applyFill="1" applyBorder="1" applyAlignment="1">
      <alignment horizontal="center" vertical="center"/>
    </xf>
    <xf numFmtId="9" fontId="27" fillId="5" borderId="132" xfId="0" applyNumberFormat="1" applyFont="1" applyFill="1" applyBorder="1" applyAlignment="1">
      <alignment horizontal="center" vertical="center"/>
    </xf>
    <xf numFmtId="9" fontId="0" fillId="5" borderId="133" xfId="0" applyNumberFormat="1" applyFill="1" applyBorder="1" applyAlignment="1">
      <alignment horizontal="center" vertical="center"/>
    </xf>
    <xf numFmtId="0" fontId="27" fillId="5" borderId="158" xfId="0" applyFont="1" applyFill="1" applyBorder="1" applyAlignment="1">
      <alignment horizontal="center" vertical="center"/>
    </xf>
    <xf numFmtId="0" fontId="32" fillId="5" borderId="158" xfId="0" applyFont="1" applyFill="1" applyBorder="1" applyAlignment="1">
      <alignment horizontal="center" vertical="center"/>
    </xf>
    <xf numFmtId="0" fontId="32" fillId="5" borderId="184" xfId="0" applyFont="1" applyFill="1" applyBorder="1" applyAlignment="1">
      <alignment horizontal="center" vertical="center"/>
    </xf>
    <xf numFmtId="0" fontId="43" fillId="15" borderId="2" xfId="0" applyFont="1" applyFill="1" applyBorder="1" applyAlignment="1">
      <alignment vertical="top" wrapText="1"/>
    </xf>
    <xf numFmtId="0" fontId="45" fillId="0" borderId="16" xfId="0" applyFont="1" applyBorder="1" applyAlignment="1"/>
    <xf numFmtId="0" fontId="45" fillId="0" borderId="5" xfId="0" applyFont="1" applyBorder="1" applyAlignment="1"/>
    <xf numFmtId="0" fontId="45" fillId="0" borderId="11" xfId="0" applyFont="1" applyBorder="1" applyAlignment="1"/>
    <xf numFmtId="0" fontId="45" fillId="0" borderId="0" xfId="0" applyFont="1" applyBorder="1" applyAlignment="1"/>
    <xf numFmtId="0" fontId="45" fillId="0" borderId="14" xfId="0" applyFont="1" applyBorder="1" applyAlignment="1"/>
    <xf numFmtId="0" fontId="27" fillId="7" borderId="0" xfId="0" applyFont="1" applyFill="1" applyBorder="1" applyAlignment="1">
      <alignment horizontal="center" vertical="center"/>
    </xf>
    <xf numFmtId="0" fontId="0" fillId="0" borderId="0" xfId="0" applyBorder="1" applyAlignment="1">
      <alignment vertical="center"/>
    </xf>
    <xf numFmtId="0" fontId="27" fillId="9" borderId="11" xfId="0" applyFont="1" applyFill="1" applyBorder="1" applyAlignment="1">
      <alignment horizontal="center" vertical="center" wrapText="1"/>
    </xf>
    <xf numFmtId="0" fontId="0" fillId="0" borderId="0" xfId="0" applyBorder="1" applyAlignment="1">
      <alignment vertical="center" wrapText="1"/>
    </xf>
    <xf numFmtId="0" fontId="27" fillId="15" borderId="11" xfId="0" applyFont="1" applyFill="1" applyBorder="1" applyAlignment="1">
      <alignment horizontal="center" vertical="center" wrapText="1"/>
    </xf>
    <xf numFmtId="0" fontId="0" fillId="15" borderId="0" xfId="0" applyFill="1" applyBorder="1" applyAlignment="1">
      <alignment horizontal="center" vertical="center" wrapText="1"/>
    </xf>
    <xf numFmtId="0" fontId="0" fillId="0" borderId="0" xfId="0" applyBorder="1" applyAlignment="1">
      <alignment horizontal="center" vertical="center"/>
    </xf>
    <xf numFmtId="0" fontId="0" fillId="15" borderId="14" xfId="0" applyFill="1" applyBorder="1" applyAlignment="1">
      <alignment vertical="center" wrapText="1"/>
    </xf>
    <xf numFmtId="0" fontId="0" fillId="15" borderId="0" xfId="0" applyFill="1" applyBorder="1" applyAlignment="1">
      <alignment vertical="center" wrapText="1"/>
    </xf>
    <xf numFmtId="0" fontId="27" fillId="15" borderId="0" xfId="0" applyFont="1" applyFill="1" applyBorder="1" applyAlignment="1">
      <alignment horizontal="center" vertical="center"/>
    </xf>
    <xf numFmtId="0" fontId="0" fillId="15" borderId="13" xfId="0" applyFill="1" applyBorder="1" applyAlignment="1">
      <alignment horizontal="center" vertical="center"/>
    </xf>
    <xf numFmtId="0" fontId="0" fillId="15" borderId="14" xfId="0" applyFill="1" applyBorder="1" applyAlignment="1">
      <alignment vertical="center"/>
    </xf>
    <xf numFmtId="0" fontId="0" fillId="0" borderId="0" xfId="0" applyAlignment="1">
      <alignment horizontal="center" vertical="center"/>
    </xf>
    <xf numFmtId="0" fontId="27" fillId="5" borderId="58" xfId="0" applyFont="1" applyFill="1" applyBorder="1" applyAlignment="1">
      <alignment horizontal="center" vertical="center"/>
    </xf>
    <xf numFmtId="0" fontId="32" fillId="5" borderId="58" xfId="0" applyFont="1" applyFill="1" applyBorder="1" applyAlignment="1">
      <alignment horizontal="center" vertical="center"/>
    </xf>
    <xf numFmtId="0" fontId="32" fillId="5" borderId="41" xfId="0" applyFont="1" applyFill="1" applyBorder="1" applyAlignment="1">
      <alignment horizontal="center" vertical="center"/>
    </xf>
    <xf numFmtId="3" fontId="27" fillId="5" borderId="0" xfId="0" applyNumberFormat="1" applyFont="1" applyFill="1" applyBorder="1" applyAlignment="1">
      <alignment horizontal="right" vertical="center"/>
    </xf>
    <xf numFmtId="3" fontId="27" fillId="15" borderId="177" xfId="0" applyNumberFormat="1" applyFont="1" applyFill="1" applyBorder="1" applyAlignment="1">
      <alignment horizontal="center" vertical="center"/>
    </xf>
    <xf numFmtId="0" fontId="0" fillId="15" borderId="96" xfId="0" applyFill="1" applyBorder="1" applyAlignment="1">
      <alignment horizontal="center" vertical="center"/>
    </xf>
    <xf numFmtId="0" fontId="0" fillId="15" borderId="178" xfId="0" applyFill="1" applyBorder="1" applyAlignment="1">
      <alignment horizontal="center" vertical="center"/>
    </xf>
    <xf numFmtId="3" fontId="27" fillId="15" borderId="116" xfId="0" applyNumberFormat="1" applyFont="1" applyFill="1" applyBorder="1" applyAlignment="1">
      <alignment horizontal="center" vertical="center"/>
    </xf>
    <xf numFmtId="0" fontId="0" fillId="15" borderId="117" xfId="0" applyFill="1" applyBorder="1" applyAlignment="1">
      <alignment horizontal="center" vertical="center"/>
    </xf>
    <xf numFmtId="0" fontId="0" fillId="15" borderId="118" xfId="0" applyFill="1" applyBorder="1" applyAlignment="1">
      <alignment horizontal="center" vertical="center"/>
    </xf>
    <xf numFmtId="3" fontId="27" fillId="10" borderId="75" xfId="0" applyNumberFormat="1" applyFont="1" applyFill="1" applyBorder="1" applyAlignment="1">
      <alignment horizontal="center" vertical="center"/>
    </xf>
    <xf numFmtId="0" fontId="0" fillId="10" borderId="75" xfId="0" applyFill="1" applyBorder="1" applyAlignment="1">
      <alignment horizontal="center" vertical="center"/>
    </xf>
    <xf numFmtId="3" fontId="27" fillId="10" borderId="117" xfId="0" applyNumberFormat="1" applyFont="1" applyFill="1" applyBorder="1" applyAlignment="1">
      <alignment horizontal="center" vertical="center"/>
    </xf>
    <xf numFmtId="0" fontId="0" fillId="10" borderId="117" xfId="0" applyFill="1" applyBorder="1" applyAlignment="1">
      <alignment horizontal="center" vertical="center"/>
    </xf>
    <xf numFmtId="0" fontId="27" fillId="25" borderId="2" xfId="4" applyFont="1" applyFill="1" applyBorder="1" applyAlignment="1">
      <alignment horizontal="center" vertical="center" textRotation="90" wrapText="1"/>
    </xf>
    <xf numFmtId="0" fontId="0" fillId="0" borderId="11" xfId="0" applyBorder="1" applyAlignment="1">
      <alignment horizontal="center" vertical="center" textRotation="90" wrapText="1"/>
    </xf>
    <xf numFmtId="0" fontId="0" fillId="0" borderId="44" xfId="0" applyBorder="1" applyAlignment="1">
      <alignment horizontal="center" vertical="center" textRotation="90" wrapText="1"/>
    </xf>
    <xf numFmtId="0" fontId="27" fillId="5" borderId="8" xfId="4" applyFont="1" applyFill="1" applyBorder="1" applyAlignment="1">
      <alignment vertical="center"/>
    </xf>
    <xf numFmtId="0" fontId="0" fillId="5" borderId="9" xfId="0" applyFill="1" applyBorder="1" applyAlignment="1">
      <alignment vertical="center"/>
    </xf>
    <xf numFmtId="0" fontId="27" fillId="27" borderId="2" xfId="4" applyFont="1" applyFill="1" applyBorder="1" applyAlignment="1">
      <alignment horizontal="center" vertical="center" textRotation="90" wrapText="1"/>
    </xf>
    <xf numFmtId="0" fontId="0" fillId="27" borderId="11" xfId="0" applyFill="1" applyBorder="1" applyAlignment="1">
      <alignment horizontal="center" vertical="center" textRotation="90" wrapText="1"/>
    </xf>
    <xf numFmtId="0" fontId="0" fillId="27" borderId="44" xfId="0" applyFill="1" applyBorder="1" applyAlignment="1">
      <alignment horizontal="center" vertical="center" textRotation="90" wrapText="1"/>
    </xf>
    <xf numFmtId="0" fontId="27" fillId="28" borderId="2" xfId="4" applyFont="1" applyFill="1" applyBorder="1" applyAlignment="1">
      <alignment horizontal="center" vertical="center" textRotation="90" wrapText="1"/>
    </xf>
    <xf numFmtId="0" fontId="0" fillId="28" borderId="11" xfId="0" applyFill="1" applyBorder="1" applyAlignment="1">
      <alignment horizontal="center" vertical="center" textRotation="90" wrapText="1"/>
    </xf>
    <xf numFmtId="0" fontId="0" fillId="28" borderId="44" xfId="0" applyFill="1" applyBorder="1" applyAlignment="1">
      <alignment horizontal="center" vertical="center" textRotation="90" wrapText="1"/>
    </xf>
    <xf numFmtId="0" fontId="27" fillId="5" borderId="85" xfId="0" applyFont="1" applyFill="1" applyBorder="1" applyAlignment="1">
      <alignment horizontal="center" vertical="center" textRotation="90" wrapText="1"/>
    </xf>
    <xf numFmtId="0" fontId="27" fillId="5" borderId="85" xfId="0" applyFont="1" applyFill="1" applyBorder="1" applyAlignment="1">
      <alignment vertical="center" textRotation="90" wrapText="1"/>
    </xf>
    <xf numFmtId="0" fontId="0" fillId="0" borderId="161" xfId="0" applyBorder="1" applyAlignment="1">
      <alignment vertical="center" textRotation="90" wrapText="1"/>
    </xf>
    <xf numFmtId="0" fontId="27" fillId="10" borderId="16" xfId="4" applyFont="1" applyFill="1" applyBorder="1" applyAlignment="1">
      <alignment horizontal="center" vertical="center" textRotation="90" wrapText="1"/>
    </xf>
    <xf numFmtId="0" fontId="35" fillId="10" borderId="0" xfId="0" applyFont="1" applyFill="1" applyBorder="1" applyAlignment="1">
      <alignment horizontal="center" vertical="center" textRotation="90" wrapText="1"/>
    </xf>
    <xf numFmtId="0" fontId="35" fillId="0" borderId="0" xfId="0" applyFont="1" applyBorder="1" applyAlignment="1">
      <alignment horizontal="center" vertical="center" textRotation="90" wrapText="1"/>
    </xf>
    <xf numFmtId="0" fontId="35" fillId="0" borderId="58" xfId="0" applyFont="1" applyBorder="1" applyAlignment="1">
      <alignment horizontal="center" vertical="center" textRotation="90" wrapText="1"/>
    </xf>
    <xf numFmtId="0" fontId="39" fillId="2" borderId="0" xfId="4" applyFont="1" applyFill="1" applyBorder="1" applyAlignment="1">
      <alignment horizontal="center" vertical="center" textRotation="90"/>
    </xf>
    <xf numFmtId="0" fontId="1" fillId="0" borderId="0" xfId="0" applyFont="1" applyBorder="1" applyAlignment="1">
      <alignment horizontal="center" vertical="center" textRotation="90"/>
    </xf>
    <xf numFmtId="0" fontId="0" fillId="0" borderId="0" xfId="0" applyAlignment="1">
      <alignment horizontal="center" vertical="center" textRotation="90"/>
    </xf>
    <xf numFmtId="0" fontId="26" fillId="23" borderId="112" xfId="4" applyFont="1" applyFill="1" applyBorder="1" applyAlignment="1">
      <alignment horizontal="center" vertical="center" textRotation="90" wrapText="1"/>
    </xf>
    <xf numFmtId="0" fontId="26" fillId="23" borderId="85" xfId="0" applyFont="1" applyFill="1" applyBorder="1" applyAlignment="1">
      <alignment horizontal="center" vertical="center" textRotation="90" wrapText="1"/>
    </xf>
    <xf numFmtId="0" fontId="35" fillId="23" borderId="85" xfId="0" applyFont="1" applyFill="1" applyBorder="1" applyAlignment="1">
      <alignment vertical="center" wrapText="1"/>
    </xf>
    <xf numFmtId="0" fontId="26" fillId="11" borderId="11" xfId="0" applyFont="1" applyFill="1" applyBorder="1" applyAlignment="1">
      <alignment horizontal="center" vertical="center" textRotation="90"/>
    </xf>
    <xf numFmtId="0" fontId="35" fillId="0" borderId="163" xfId="0" applyFont="1" applyBorder="1" applyAlignment="1">
      <alignment horizontal="center" vertical="center" textRotation="90"/>
    </xf>
    <xf numFmtId="0" fontId="35" fillId="0" borderId="113" xfId="0" applyFont="1" applyBorder="1" applyAlignment="1">
      <alignment horizontal="center" vertical="center" textRotation="90" wrapText="1"/>
    </xf>
    <xf numFmtId="0" fontId="35" fillId="0" borderId="18" xfId="0" applyFont="1" applyBorder="1" applyAlignment="1">
      <alignment horizontal="center" vertical="center" textRotation="90" wrapText="1"/>
    </xf>
    <xf numFmtId="0" fontId="35" fillId="0" borderId="43" xfId="0" applyFont="1" applyBorder="1" applyAlignment="1">
      <alignment horizontal="center" vertical="center" textRotation="90" wrapText="1"/>
    </xf>
    <xf numFmtId="0" fontId="27" fillId="5" borderId="161" xfId="0" applyFont="1" applyFill="1" applyBorder="1" applyAlignment="1">
      <alignment horizontal="center" vertical="center" wrapText="1"/>
    </xf>
    <xf numFmtId="0" fontId="27" fillId="5" borderId="160"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0" borderId="151" xfId="0" applyFont="1" applyFill="1" applyBorder="1" applyAlignment="1">
      <alignment horizontal="center" vertical="center"/>
    </xf>
    <xf numFmtId="0" fontId="32" fillId="0" borderId="89" xfId="0" applyFont="1" applyBorder="1" applyAlignment="1">
      <alignment vertical="center"/>
    </xf>
    <xf numFmtId="0" fontId="32" fillId="0" borderId="151" xfId="0" applyFont="1" applyBorder="1" applyAlignment="1">
      <alignment horizontal="center" vertical="center"/>
    </xf>
    <xf numFmtId="0" fontId="32" fillId="0" borderId="117" xfId="0" applyFont="1" applyBorder="1" applyAlignment="1">
      <alignment horizontal="center" vertical="center"/>
    </xf>
    <xf numFmtId="0" fontId="32" fillId="0" borderId="118" xfId="0" applyFont="1" applyBorder="1" applyAlignment="1">
      <alignment horizontal="center" vertical="center"/>
    </xf>
    <xf numFmtId="0" fontId="27" fillId="0" borderId="136" xfId="0" applyFont="1" applyFill="1" applyBorder="1" applyAlignment="1">
      <alignment horizontal="center" vertical="center"/>
    </xf>
    <xf numFmtId="0" fontId="32" fillId="0" borderId="52" xfId="0" applyFont="1" applyBorder="1" applyAlignment="1">
      <alignment vertical="center"/>
    </xf>
    <xf numFmtId="0" fontId="32" fillId="0" borderId="80" xfId="0" applyFont="1" applyBorder="1" applyAlignment="1">
      <alignment horizontal="center" vertical="center"/>
    </xf>
    <xf numFmtId="0" fontId="32" fillId="0" borderId="79" xfId="0" applyFont="1" applyBorder="1" applyAlignment="1">
      <alignment horizontal="center" vertical="center"/>
    </xf>
    <xf numFmtId="0" fontId="32" fillId="0" borderId="84" xfId="0" applyFont="1" applyBorder="1" applyAlignment="1">
      <alignment horizontal="center" vertical="center"/>
    </xf>
    <xf numFmtId="0" fontId="27" fillId="7" borderId="85" xfId="0" applyFont="1" applyFill="1" applyBorder="1" applyAlignment="1">
      <alignment horizontal="center" vertical="center"/>
    </xf>
    <xf numFmtId="0" fontId="32" fillId="0" borderId="13" xfId="0" applyFont="1" applyBorder="1" applyAlignment="1">
      <alignment vertical="center"/>
    </xf>
    <xf numFmtId="0" fontId="27" fillId="7" borderId="76" xfId="0" applyFont="1" applyFill="1" applyBorder="1" applyAlignment="1">
      <alignment horizontal="center" vertical="center"/>
    </xf>
    <xf numFmtId="0" fontId="32" fillId="0" borderId="75" xfId="0" applyFont="1" applyBorder="1" applyAlignment="1">
      <alignment horizontal="center" vertical="center"/>
    </xf>
    <xf numFmtId="0" fontId="32" fillId="0" borderId="32" xfId="0" applyFont="1" applyBorder="1" applyAlignment="1">
      <alignment horizontal="center" vertical="center"/>
    </xf>
    <xf numFmtId="0" fontId="27" fillId="16" borderId="58" xfId="0" applyFont="1" applyFill="1" applyBorder="1" applyAlignment="1">
      <alignment horizontal="center" vertical="center"/>
    </xf>
    <xf numFmtId="0" fontId="32" fillId="16" borderId="58" xfId="0" applyFont="1" applyFill="1" applyBorder="1" applyAlignment="1">
      <alignment horizontal="center" vertical="center"/>
    </xf>
    <xf numFmtId="0" fontId="27" fillId="5" borderId="46" xfId="0" applyFont="1" applyFill="1" applyBorder="1" applyAlignment="1">
      <alignment horizontal="center" vertical="center" textRotation="90" wrapText="1"/>
    </xf>
    <xf numFmtId="0" fontId="32" fillId="0" borderId="11" xfId="0" applyFont="1" applyBorder="1" applyAlignment="1">
      <alignment horizontal="center" vertical="center" textRotation="90" wrapText="1"/>
    </xf>
    <xf numFmtId="0" fontId="32" fillId="0" borderId="44" xfId="0" applyFont="1" applyBorder="1" applyAlignment="1">
      <alignment horizontal="center" vertical="center" textRotation="90" wrapText="1"/>
    </xf>
    <xf numFmtId="0" fontId="27" fillId="5" borderId="47" xfId="0" applyFont="1" applyFill="1" applyBorder="1" applyAlignment="1">
      <alignment horizontal="center" vertical="center" textRotation="90" wrapText="1"/>
    </xf>
    <xf numFmtId="0" fontId="32" fillId="0" borderId="0" xfId="0" applyFont="1" applyBorder="1" applyAlignment="1">
      <alignment vertical="center"/>
    </xf>
    <xf numFmtId="0" fontId="32" fillId="0" borderId="58" xfId="0" applyFont="1" applyBorder="1" applyAlignment="1">
      <alignment vertical="center"/>
    </xf>
    <xf numFmtId="0" fontId="27" fillId="16" borderId="2" xfId="0" applyFont="1" applyFill="1" applyBorder="1" applyAlignment="1">
      <alignment horizontal="center" vertical="center" textRotation="90" wrapText="1"/>
    </xf>
    <xf numFmtId="0" fontId="27" fillId="5" borderId="0" xfId="0" applyFont="1" applyFill="1" applyBorder="1" applyAlignment="1">
      <alignment horizontal="center" vertical="center" textRotation="90" wrapText="1"/>
    </xf>
    <xf numFmtId="0" fontId="32" fillId="5" borderId="0" xfId="0" applyFont="1" applyFill="1" applyBorder="1" applyAlignment="1">
      <alignment horizontal="center" vertical="center" textRotation="90" wrapText="1"/>
    </xf>
    <xf numFmtId="0" fontId="32" fillId="5" borderId="58" xfId="0" applyFont="1" applyFill="1" applyBorder="1" applyAlignment="1">
      <alignment horizontal="center" vertical="center" textRotation="90" wrapText="1"/>
    </xf>
    <xf numFmtId="0" fontId="27" fillId="2" borderId="2" xfId="0" applyFont="1" applyFill="1" applyBorder="1" applyAlignment="1">
      <alignment horizontal="center" vertical="center" textRotation="90" wrapText="1"/>
    </xf>
    <xf numFmtId="0" fontId="27" fillId="5" borderId="47" xfId="0" applyFont="1" applyFill="1" applyBorder="1" applyAlignment="1">
      <alignment horizontal="left" vertical="center"/>
    </xf>
    <xf numFmtId="0" fontId="32" fillId="0" borderId="75" xfId="0" applyFont="1" applyBorder="1" applyAlignment="1">
      <alignment horizontal="left" vertical="center"/>
    </xf>
    <xf numFmtId="0" fontId="27" fillId="19" borderId="2" xfId="0" applyFont="1" applyFill="1" applyBorder="1" applyAlignment="1">
      <alignment horizontal="center" vertical="center" textRotation="90" wrapText="1"/>
    </xf>
    <xf numFmtId="0" fontId="66" fillId="2" borderId="2" xfId="0" applyFont="1" applyFill="1" applyBorder="1" applyAlignment="1">
      <alignment horizontal="center" vertical="center"/>
    </xf>
    <xf numFmtId="0" fontId="32" fillId="0" borderId="16" xfId="0" applyFont="1" applyBorder="1" applyAlignment="1">
      <alignment horizontal="center" vertical="center"/>
    </xf>
    <xf numFmtId="0" fontId="32" fillId="0" borderId="5" xfId="0" applyFont="1" applyBorder="1" applyAlignment="1">
      <alignment horizontal="center" vertical="center"/>
    </xf>
    <xf numFmtId="0" fontId="27" fillId="7" borderId="14" xfId="0" applyFont="1" applyFill="1" applyBorder="1" applyAlignment="1">
      <alignment horizontal="center" vertical="center"/>
    </xf>
    <xf numFmtId="3" fontId="27" fillId="0" borderId="151" xfId="0" applyNumberFormat="1" applyFont="1" applyFill="1" applyBorder="1" applyAlignment="1">
      <alignment horizontal="center" vertical="center"/>
    </xf>
    <xf numFmtId="3" fontId="0" fillId="0" borderId="89" xfId="0" applyNumberFormat="1" applyBorder="1" applyAlignment="1">
      <alignment vertical="center"/>
    </xf>
    <xf numFmtId="0" fontId="0" fillId="0" borderId="151"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89" xfId="0" applyBorder="1" applyAlignment="1">
      <alignment vertical="center"/>
    </xf>
    <xf numFmtId="0" fontId="0" fillId="0" borderId="52" xfId="0" applyBorder="1" applyAlignment="1">
      <alignment vertical="center"/>
    </xf>
    <xf numFmtId="0" fontId="0" fillId="0" borderId="80" xfId="0" applyBorder="1" applyAlignment="1">
      <alignment horizontal="center" vertical="center"/>
    </xf>
    <xf numFmtId="0" fontId="0" fillId="0" borderId="79" xfId="0" applyBorder="1" applyAlignment="1">
      <alignment horizontal="center" vertical="center"/>
    </xf>
    <xf numFmtId="0" fontId="0" fillId="0" borderId="84" xfId="0" applyBorder="1" applyAlignment="1">
      <alignment horizontal="center" vertical="center"/>
    </xf>
    <xf numFmtId="0" fontId="27" fillId="14" borderId="159" xfId="0" applyFont="1" applyFill="1" applyBorder="1" applyAlignment="1">
      <alignment horizontal="center" vertical="center" textRotation="90" wrapText="1"/>
    </xf>
    <xf numFmtId="0" fontId="0" fillId="0" borderId="159" xfId="0" applyBorder="1" applyAlignment="1">
      <alignment horizontal="center" vertical="center" textRotation="90" wrapText="1"/>
    </xf>
    <xf numFmtId="0" fontId="0" fillId="0" borderId="169" xfId="0" applyBorder="1" applyAlignment="1">
      <alignment horizontal="center" vertical="center" textRotation="90" wrapText="1"/>
    </xf>
    <xf numFmtId="0" fontId="5" fillId="2" borderId="2" xfId="0" applyFont="1" applyFill="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vertical="center"/>
    </xf>
    <xf numFmtId="0" fontId="0" fillId="0" borderId="75" xfId="0" applyBorder="1" applyAlignment="1">
      <alignment horizontal="center" vertical="center"/>
    </xf>
    <xf numFmtId="0" fontId="0" fillId="0" borderId="32" xfId="0" applyBorder="1" applyAlignment="1">
      <alignment horizontal="center" vertical="center"/>
    </xf>
    <xf numFmtId="0" fontId="27" fillId="2" borderId="11" xfId="0" applyFont="1" applyFill="1" applyBorder="1" applyAlignment="1">
      <alignment horizontal="center" vertical="center" textRotation="90" wrapText="1"/>
    </xf>
    <xf numFmtId="0" fontId="0" fillId="0" borderId="11" xfId="0" applyBorder="1" applyAlignment="1">
      <alignment horizontal="center" vertical="center" textRotation="90"/>
    </xf>
    <xf numFmtId="0" fontId="0" fillId="0" borderId="44" xfId="0" applyBorder="1" applyAlignment="1">
      <alignment horizontal="center" vertical="center" textRotation="90"/>
    </xf>
    <xf numFmtId="0" fontId="0" fillId="0" borderId="58" xfId="0" applyBorder="1" applyAlignment="1">
      <alignment vertical="center"/>
    </xf>
    <xf numFmtId="0" fontId="26" fillId="19" borderId="2" xfId="0" applyFont="1" applyFill="1" applyBorder="1" applyAlignment="1">
      <alignment horizontal="center" vertical="center" textRotation="90" wrapText="1"/>
    </xf>
    <xf numFmtId="0" fontId="27" fillId="9" borderId="0" xfId="0" applyFont="1" applyFill="1" applyBorder="1" applyAlignment="1">
      <alignment horizontal="center" vertical="center"/>
    </xf>
    <xf numFmtId="0" fontId="32" fillId="9" borderId="0" xfId="0" applyFont="1" applyFill="1" applyBorder="1" applyAlignment="1">
      <alignment horizontal="center" vertical="center"/>
    </xf>
    <xf numFmtId="0" fontId="0" fillId="0" borderId="2" xfId="0" applyBorder="1" applyAlignment="1">
      <alignment horizontal="center" vertical="center" textRotation="90"/>
    </xf>
    <xf numFmtId="0" fontId="27" fillId="9" borderId="2" xfId="0" applyFont="1" applyFill="1" applyBorder="1" applyAlignment="1">
      <alignment horizontal="center" vertical="center" textRotation="90" wrapText="1"/>
    </xf>
    <xf numFmtId="3" fontId="32" fillId="0" borderId="89" xfId="0" applyNumberFormat="1" applyFont="1" applyBorder="1" applyAlignment="1">
      <alignment vertical="center"/>
    </xf>
    <xf numFmtId="0" fontId="32" fillId="0" borderId="2" xfId="0" applyFont="1" applyBorder="1" applyAlignment="1">
      <alignment horizontal="center" vertical="center" textRotation="90"/>
    </xf>
    <xf numFmtId="0" fontId="32" fillId="0" borderId="11" xfId="0" applyFont="1" applyBorder="1" applyAlignment="1">
      <alignment horizontal="center" vertical="center" textRotation="90"/>
    </xf>
    <xf numFmtId="0" fontId="32" fillId="0" borderId="44" xfId="0" applyFont="1" applyBorder="1" applyAlignment="1">
      <alignment horizontal="center" vertical="center" textRotation="90"/>
    </xf>
    <xf numFmtId="0" fontId="32" fillId="0" borderId="159" xfId="0" applyFont="1" applyBorder="1" applyAlignment="1">
      <alignment horizontal="center" vertical="center" textRotation="90" wrapText="1"/>
    </xf>
    <xf numFmtId="0" fontId="32" fillId="0" borderId="169" xfId="0" applyFont="1" applyBorder="1" applyAlignment="1">
      <alignment horizontal="center" vertical="center" textRotation="90" wrapText="1"/>
    </xf>
    <xf numFmtId="0" fontId="20" fillId="5" borderId="85" xfId="0" applyFont="1" applyFill="1" applyBorder="1" applyAlignment="1">
      <alignment horizontal="left" vertical="center" wrapText="1"/>
    </xf>
    <xf numFmtId="0" fontId="32" fillId="5" borderId="14" xfId="0" applyFont="1" applyFill="1" applyBorder="1" applyAlignment="1">
      <alignment vertical="center" wrapText="1"/>
    </xf>
    <xf numFmtId="0" fontId="32" fillId="5" borderId="85" xfId="0" applyFont="1" applyFill="1" applyBorder="1" applyAlignment="1">
      <alignment vertical="center" wrapText="1"/>
    </xf>
    <xf numFmtId="0" fontId="32" fillId="0" borderId="0" xfId="0" applyFont="1" applyBorder="1" applyAlignment="1">
      <alignment horizontal="center" vertical="center"/>
    </xf>
    <xf numFmtId="0" fontId="32" fillId="0" borderId="14" xfId="0" applyFont="1" applyBorder="1" applyAlignment="1">
      <alignment horizontal="center" vertical="center"/>
    </xf>
    <xf numFmtId="0" fontId="0" fillId="5" borderId="14" xfId="0" applyFill="1" applyBorder="1" applyAlignment="1">
      <alignment vertical="center" wrapText="1"/>
    </xf>
    <xf numFmtId="0" fontId="0" fillId="5" borderId="85" xfId="0" applyFill="1" applyBorder="1" applyAlignment="1">
      <alignment vertical="center" wrapText="1"/>
    </xf>
    <xf numFmtId="0" fontId="26" fillId="23" borderId="1" xfId="0" applyFont="1" applyFill="1" applyBorder="1" applyAlignment="1">
      <alignment horizontal="center" vertical="center"/>
    </xf>
    <xf numFmtId="0" fontId="0" fillId="23" borderId="1" xfId="0" applyFill="1" applyBorder="1" applyAlignment="1">
      <alignment horizontal="center" vertical="center"/>
    </xf>
    <xf numFmtId="0" fontId="63" fillId="0" borderId="144" xfId="0" applyFont="1" applyFill="1" applyBorder="1" applyAlignment="1">
      <alignment horizontal="center" vertical="center" textRotation="90" wrapText="1"/>
    </xf>
    <xf numFmtId="0" fontId="0" fillId="0" borderId="159" xfId="0" applyBorder="1" applyAlignment="1">
      <alignment vertical="center" wrapText="1"/>
    </xf>
    <xf numFmtId="0" fontId="0" fillId="0" borderId="159" xfId="0" applyBorder="1" applyAlignment="1">
      <alignment vertical="center"/>
    </xf>
    <xf numFmtId="0" fontId="27" fillId="5" borderId="2" xfId="0" applyFont="1" applyFill="1" applyBorder="1" applyAlignment="1">
      <alignment horizontal="left" vertical="center"/>
    </xf>
    <xf numFmtId="0" fontId="0" fillId="5" borderId="74" xfId="0" applyFill="1" applyBorder="1" applyAlignment="1">
      <alignment horizontal="left" vertical="center"/>
    </xf>
    <xf numFmtId="0" fontId="35" fillId="0" borderId="21" xfId="0" applyFont="1" applyBorder="1" applyAlignment="1">
      <alignment horizontal="left" vertical="center" wrapText="1"/>
    </xf>
    <xf numFmtId="0" fontId="0" fillId="0" borderId="135" xfId="0" applyBorder="1" applyAlignment="1">
      <alignment horizontal="left" vertical="center" wrapText="1"/>
    </xf>
    <xf numFmtId="0" fontId="26" fillId="17" borderId="1" xfId="0" applyFont="1" applyFill="1" applyBorder="1" applyAlignment="1">
      <alignment horizontal="center" vertical="center"/>
    </xf>
    <xf numFmtId="0" fontId="0" fillId="17" borderId="1" xfId="0" applyFill="1" applyBorder="1" applyAlignment="1">
      <alignment horizontal="center" vertical="center"/>
    </xf>
    <xf numFmtId="0" fontId="2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63" fillId="0" borderId="159" xfId="0" applyFont="1" applyFill="1" applyBorder="1" applyAlignment="1">
      <alignment horizontal="center" vertical="center" textRotation="90" wrapText="1"/>
    </xf>
    <xf numFmtId="0" fontId="67" fillId="0" borderId="159" xfId="0" applyFont="1" applyBorder="1" applyAlignment="1">
      <alignment vertical="center" wrapText="1"/>
    </xf>
    <xf numFmtId="0" fontId="0" fillId="0" borderId="169" xfId="0" applyBorder="1" applyAlignment="1">
      <alignment vertical="center"/>
    </xf>
    <xf numFmtId="2" fontId="27" fillId="5" borderId="2" xfId="0" applyNumberFormat="1" applyFont="1" applyFill="1" applyBorder="1" applyAlignment="1">
      <alignment horizontal="left" vertical="center"/>
    </xf>
    <xf numFmtId="2" fontId="0" fillId="5" borderId="74" xfId="0" applyNumberFormat="1" applyFill="1" applyBorder="1" applyAlignment="1">
      <alignment horizontal="left" vertical="center"/>
    </xf>
    <xf numFmtId="0" fontId="7" fillId="0" borderId="151" xfId="3" applyBorder="1" applyAlignment="1">
      <alignment horizontal="center" vertical="center"/>
    </xf>
    <xf numFmtId="167" fontId="27" fillId="0" borderId="151" xfId="0" applyNumberFormat="1" applyFont="1" applyFill="1" applyBorder="1" applyAlignment="1">
      <alignment horizontal="center" vertical="center"/>
    </xf>
    <xf numFmtId="167" fontId="0" fillId="0" borderId="89" xfId="0" applyNumberFormat="1" applyBorder="1" applyAlignment="1">
      <alignment vertical="center"/>
    </xf>
    <xf numFmtId="0" fontId="27" fillId="5" borderId="2" xfId="0" applyFont="1" applyFill="1" applyBorder="1" applyAlignment="1">
      <alignment horizontal="center" vertical="center" textRotation="90" wrapText="1"/>
    </xf>
    <xf numFmtId="0" fontId="27" fillId="0" borderId="16" xfId="0" applyFont="1" applyFill="1" applyBorder="1" applyAlignment="1">
      <alignment horizontal="left" vertical="center"/>
    </xf>
    <xf numFmtId="0" fontId="0" fillId="0" borderId="75" xfId="0" applyBorder="1" applyAlignment="1">
      <alignment horizontal="left" vertical="center"/>
    </xf>
    <xf numFmtId="0" fontId="0" fillId="0" borderId="2" xfId="0" applyBorder="1" applyAlignment="1">
      <alignment horizontal="center" vertical="center" textRotation="90" wrapText="1"/>
    </xf>
    <xf numFmtId="0" fontId="3" fillId="19" borderId="2" xfId="0" applyFont="1" applyFill="1" applyBorder="1" applyAlignment="1">
      <alignment horizontal="center" vertical="center" textRotation="90" wrapText="1"/>
    </xf>
    <xf numFmtId="0" fontId="27" fillId="21" borderId="2" xfId="0" applyFont="1" applyFill="1" applyBorder="1" applyAlignment="1">
      <alignment horizontal="center" vertical="center" textRotation="90" wrapText="1"/>
    </xf>
    <xf numFmtId="164" fontId="27" fillId="0" borderId="59" xfId="0" applyNumberFormat="1" applyFont="1" applyFill="1" applyBorder="1" applyAlignment="1">
      <alignment horizontal="left" vertical="center" wrapText="1"/>
    </xf>
    <xf numFmtId="164" fontId="0" fillId="0" borderId="36" xfId="0" applyNumberFormat="1" applyBorder="1" applyAlignment="1">
      <alignment horizontal="left" vertical="center" wrapText="1"/>
    </xf>
    <xf numFmtId="0" fontId="0" fillId="0" borderId="37" xfId="0" applyBorder="1" applyAlignment="1">
      <alignment horizontal="left" vertical="center"/>
    </xf>
    <xf numFmtId="0" fontId="3" fillId="23" borderId="1" xfId="0" applyFont="1" applyFill="1" applyBorder="1" applyAlignment="1">
      <alignment horizontal="center" vertical="center"/>
    </xf>
    <xf numFmtId="0" fontId="59" fillId="19" borderId="2" xfId="0" applyFont="1" applyFill="1" applyBorder="1" applyAlignment="1">
      <alignment horizontal="center" vertical="center" textRotation="90" wrapText="1"/>
    </xf>
    <xf numFmtId="0" fontId="59" fillId="19" borderId="11" xfId="0" applyFont="1" applyFill="1" applyBorder="1" applyAlignment="1">
      <alignment horizontal="center" vertical="center" textRotation="90" wrapText="1"/>
    </xf>
    <xf numFmtId="0" fontId="68" fillId="0" borderId="11" xfId="0" applyFont="1" applyBorder="1" applyAlignment="1">
      <alignment horizontal="center" vertical="center" textRotation="90" wrapText="1"/>
    </xf>
    <xf numFmtId="0" fontId="27" fillId="21" borderId="11" xfId="0" applyFont="1" applyFill="1" applyBorder="1" applyAlignment="1">
      <alignment horizontal="center" vertical="center" textRotation="90" wrapText="1"/>
    </xf>
    <xf numFmtId="0" fontId="35" fillId="0" borderId="11" xfId="0" applyFont="1" applyBorder="1" applyAlignment="1">
      <alignment horizontal="center" vertical="center" textRotation="90" wrapText="1"/>
    </xf>
    <xf numFmtId="0" fontId="35" fillId="0" borderId="44" xfId="0" applyFont="1" applyBorder="1" applyAlignment="1">
      <alignment horizontal="center" vertical="center" textRotation="90" wrapText="1"/>
    </xf>
    <xf numFmtId="0" fontId="27" fillId="5" borderId="16" xfId="0" applyFont="1" applyFill="1" applyBorder="1" applyAlignment="1">
      <alignment horizontal="left" vertical="center"/>
    </xf>
    <xf numFmtId="0" fontId="0" fillId="5" borderId="75" xfId="0" applyFill="1" applyBorder="1" applyAlignment="1">
      <alignment horizontal="left" vertical="center"/>
    </xf>
    <xf numFmtId="0" fontId="26" fillId="19" borderId="11" xfId="0" applyFont="1" applyFill="1" applyBorder="1" applyAlignment="1">
      <alignment horizontal="center" vertical="center" textRotation="90" wrapText="1"/>
    </xf>
    <xf numFmtId="0" fontId="26" fillId="23" borderId="0" xfId="0" applyFont="1" applyFill="1" applyBorder="1" applyAlignment="1">
      <alignment horizontal="center" vertical="center"/>
    </xf>
    <xf numFmtId="0" fontId="0" fillId="23" borderId="0" xfId="0" applyFill="1" applyBorder="1" applyAlignment="1">
      <alignment horizontal="center" vertical="center"/>
    </xf>
    <xf numFmtId="0" fontId="35" fillId="0" borderId="2" xfId="0" applyFont="1" applyBorder="1" applyAlignment="1">
      <alignment horizontal="center" vertical="center" textRotation="90" wrapText="1"/>
    </xf>
    <xf numFmtId="0" fontId="35" fillId="23" borderId="11" xfId="0" applyFont="1" applyFill="1" applyBorder="1" applyAlignment="1">
      <alignment horizontal="center" vertical="center" textRotation="90" wrapText="1"/>
    </xf>
    <xf numFmtId="1" fontId="27" fillId="0" borderId="151" xfId="0" applyNumberFormat="1" applyFont="1" applyFill="1" applyBorder="1" applyAlignment="1">
      <alignment horizontal="center" vertical="center"/>
    </xf>
    <xf numFmtId="1" fontId="0" fillId="0" borderId="89" xfId="0" applyNumberFormat="1" applyBorder="1" applyAlignment="1">
      <alignment vertical="center"/>
    </xf>
    <xf numFmtId="0" fontId="0" fillId="5" borderId="11" xfId="0" applyFill="1" applyBorder="1" applyAlignment="1">
      <alignment horizontal="center" vertical="center" textRotation="90" wrapText="1"/>
    </xf>
    <xf numFmtId="0" fontId="0" fillId="5" borderId="44" xfId="0" applyFill="1" applyBorder="1" applyAlignment="1">
      <alignment horizontal="center" vertical="center" textRotation="90" wrapText="1"/>
    </xf>
    <xf numFmtId="0" fontId="0" fillId="0" borderId="11" xfId="0" applyBorder="1" applyAlignment="1">
      <alignment horizontal="center" vertical="center" wrapText="1"/>
    </xf>
    <xf numFmtId="0" fontId="0" fillId="0" borderId="5" xfId="0" applyBorder="1" applyAlignment="1">
      <alignment vertical="center"/>
    </xf>
    <xf numFmtId="0" fontId="79" fillId="0" borderId="151" xfId="0" applyFont="1" applyBorder="1" applyAlignment="1">
      <alignment horizontal="left" vertical="center"/>
    </xf>
    <xf numFmtId="0" fontId="79" fillId="0" borderId="117" xfId="0" applyFont="1" applyBorder="1" applyAlignment="1">
      <alignment horizontal="left" vertical="center"/>
    </xf>
    <xf numFmtId="0" fontId="32" fillId="0" borderId="118" xfId="0" applyFont="1" applyBorder="1" applyAlignment="1">
      <alignment vertical="center"/>
    </xf>
    <xf numFmtId="0" fontId="79" fillId="0" borderId="80" xfId="0" applyFont="1" applyBorder="1" applyAlignment="1">
      <alignment horizontal="left" vertical="center"/>
    </xf>
    <xf numFmtId="0" fontId="79" fillId="0" borderId="79" xfId="0" applyFont="1" applyBorder="1" applyAlignment="1">
      <alignment horizontal="left" vertical="center"/>
    </xf>
    <xf numFmtId="0" fontId="32" fillId="0" borderId="84" xfId="0" applyFont="1" applyBorder="1" applyAlignment="1">
      <alignment vertical="center"/>
    </xf>
    <xf numFmtId="0" fontId="80" fillId="0" borderId="151" xfId="3" applyFont="1" applyBorder="1" applyAlignment="1">
      <alignment horizontal="left" vertical="center"/>
    </xf>
    <xf numFmtId="167" fontId="32" fillId="0" borderId="89" xfId="0" applyNumberFormat="1" applyFont="1" applyBorder="1" applyAlignment="1">
      <alignment vertical="center"/>
    </xf>
    <xf numFmtId="164" fontId="32" fillId="0" borderId="36" xfId="0" applyNumberFormat="1" applyFont="1" applyBorder="1" applyAlignment="1">
      <alignment horizontal="left" vertical="center" wrapText="1"/>
    </xf>
    <xf numFmtId="0" fontId="32" fillId="0" borderId="37" xfId="0" applyFont="1" applyBorder="1" applyAlignment="1">
      <alignment horizontal="left" vertical="center"/>
    </xf>
    <xf numFmtId="0" fontId="32" fillId="0" borderId="14" xfId="0" applyFont="1" applyBorder="1" applyAlignment="1">
      <alignment vertical="center"/>
    </xf>
    <xf numFmtId="0" fontId="32" fillId="5" borderId="75" xfId="0" applyFont="1" applyFill="1" applyBorder="1" applyAlignment="1">
      <alignment horizontal="left" vertical="center"/>
    </xf>
    <xf numFmtId="0" fontId="27" fillId="19" borderId="11" xfId="0" applyFont="1" applyFill="1" applyBorder="1" applyAlignment="1">
      <alignment horizontal="center" vertical="center" textRotation="90" wrapText="1"/>
    </xf>
    <xf numFmtId="0" fontId="32" fillId="0" borderId="11" xfId="0" applyFont="1" applyBorder="1" applyAlignment="1">
      <alignment horizontal="center" vertical="center" wrapText="1"/>
    </xf>
    <xf numFmtId="0" fontId="27" fillId="15" borderId="16" xfId="0" applyFont="1" applyFill="1" applyBorder="1" applyAlignment="1">
      <alignment horizontal="left" vertical="center"/>
    </xf>
    <xf numFmtId="0" fontId="32" fillId="15" borderId="75" xfId="0" applyFont="1" applyFill="1" applyBorder="1" applyAlignment="1">
      <alignment horizontal="left" vertical="center"/>
    </xf>
    <xf numFmtId="0" fontId="32" fillId="0" borderId="2" xfId="0" applyFont="1" applyBorder="1" applyAlignment="1">
      <alignment horizontal="center" vertical="center" textRotation="90" wrapText="1"/>
    </xf>
    <xf numFmtId="0" fontId="27" fillId="21" borderId="46" xfId="0" applyFont="1" applyFill="1" applyBorder="1" applyAlignment="1">
      <alignment horizontal="center" vertical="center" textRotation="90" wrapText="1"/>
    </xf>
    <xf numFmtId="0" fontId="35" fillId="0" borderId="52" xfId="0" applyFont="1" applyBorder="1" applyAlignment="1">
      <alignment vertical="center"/>
    </xf>
    <xf numFmtId="0" fontId="35" fillId="0" borderId="80" xfId="0" applyFont="1" applyBorder="1" applyAlignment="1">
      <alignment horizontal="center" vertical="center"/>
    </xf>
    <xf numFmtId="0" fontId="35" fillId="0" borderId="79" xfId="0" applyFont="1" applyBorder="1" applyAlignment="1">
      <alignment horizontal="center" vertical="center"/>
    </xf>
    <xf numFmtId="0" fontId="35" fillId="0" borderId="84" xfId="0" applyFont="1" applyBorder="1" applyAlignment="1">
      <alignment horizontal="center" vertical="center"/>
    </xf>
    <xf numFmtId="0" fontId="41" fillId="0" borderId="151" xfId="0" applyFont="1" applyFill="1" applyBorder="1" applyAlignment="1">
      <alignment horizontal="center" vertical="center"/>
    </xf>
    <xf numFmtId="0" fontId="41" fillId="0" borderId="89" xfId="0" applyFont="1" applyBorder="1" applyAlignment="1">
      <alignment vertical="center"/>
    </xf>
    <xf numFmtId="0" fontId="41" fillId="0" borderId="151" xfId="0" applyFont="1" applyBorder="1" applyAlignment="1">
      <alignment horizontal="center" vertical="center"/>
    </xf>
    <xf numFmtId="0" fontId="41" fillId="0" borderId="117" xfId="0" applyFont="1" applyBorder="1" applyAlignment="1">
      <alignment horizontal="center" vertical="center"/>
    </xf>
    <xf numFmtId="0" fontId="41" fillId="0" borderId="118" xfId="0" applyFont="1" applyBorder="1" applyAlignment="1">
      <alignment horizontal="center" vertical="center"/>
    </xf>
    <xf numFmtId="0" fontId="27" fillId="2" borderId="0" xfId="0" applyFont="1" applyFill="1" applyBorder="1" applyAlignment="1">
      <alignment horizontal="center" vertical="center"/>
    </xf>
    <xf numFmtId="0" fontId="32" fillId="2" borderId="0" xfId="0" applyFont="1" applyFill="1" applyBorder="1" applyAlignment="1">
      <alignment horizontal="center" vertical="center"/>
    </xf>
    <xf numFmtId="0" fontId="27" fillId="0" borderId="0" xfId="0" applyFont="1" applyFill="1" applyBorder="1" applyAlignment="1">
      <alignment horizontal="center" vertical="center" textRotation="90" wrapText="1"/>
    </xf>
    <xf numFmtId="0" fontId="26" fillId="19" borderId="0" xfId="0" applyFont="1" applyFill="1" applyBorder="1" applyAlignment="1">
      <alignment horizontal="center" vertical="center" textRotation="90" wrapText="1"/>
    </xf>
    <xf numFmtId="0" fontId="35" fillId="0" borderId="0" xfId="0" applyFont="1" applyBorder="1" applyAlignment="1">
      <alignment horizontal="center" vertical="center"/>
    </xf>
    <xf numFmtId="0" fontId="35" fillId="0" borderId="14" xfId="0" applyFont="1" applyBorder="1" applyAlignment="1">
      <alignment horizontal="center" vertical="center"/>
    </xf>
    <xf numFmtId="0" fontId="35" fillId="0" borderId="13" xfId="0" applyFont="1" applyBorder="1" applyAlignment="1">
      <alignment vertical="center"/>
    </xf>
    <xf numFmtId="0" fontId="35" fillId="0" borderId="75" xfId="0" applyFont="1" applyBorder="1" applyAlignment="1">
      <alignment horizontal="center" vertical="center"/>
    </xf>
    <xf numFmtId="0" fontId="35" fillId="0" borderId="32" xfId="0" applyFont="1" applyBorder="1" applyAlignment="1">
      <alignment horizontal="center" vertical="center"/>
    </xf>
    <xf numFmtId="0" fontId="27" fillId="25" borderId="0" xfId="0" applyFont="1" applyFill="1" applyAlignment="1">
      <alignment horizontal="center" vertical="center"/>
    </xf>
    <xf numFmtId="0" fontId="35" fillId="25" borderId="0" xfId="0" applyFont="1" applyFill="1" applyAlignment="1">
      <alignment horizontal="center" vertical="center"/>
    </xf>
    <xf numFmtId="0" fontId="27" fillId="0" borderId="2" xfId="0" applyFont="1" applyFill="1" applyBorder="1" applyAlignment="1">
      <alignment horizontal="center" vertical="center" textRotation="90" wrapText="1"/>
    </xf>
    <xf numFmtId="0" fontId="27" fillId="0" borderId="11" xfId="0" applyFont="1" applyFill="1" applyBorder="1" applyAlignment="1">
      <alignment horizontal="center" vertical="center" textRotation="90" wrapText="1"/>
    </xf>
    <xf numFmtId="0" fontId="3" fillId="19" borderId="11" xfId="0" applyFont="1" applyFill="1" applyBorder="1" applyAlignment="1">
      <alignment horizontal="center" vertical="center" textRotation="90" wrapText="1"/>
    </xf>
    <xf numFmtId="0" fontId="26" fillId="11" borderId="1" xfId="0" applyFont="1" applyFill="1" applyBorder="1" applyAlignment="1">
      <alignment horizontal="center" vertical="center"/>
    </xf>
    <xf numFmtId="0" fontId="0" fillId="0" borderId="1" xfId="0" applyBorder="1" applyAlignment="1">
      <alignment horizontal="center" vertical="center"/>
    </xf>
    <xf numFmtId="0" fontId="72" fillId="0" borderId="159" xfId="0" applyFont="1" applyBorder="1" applyAlignment="1">
      <alignment vertical="center" wrapText="1"/>
    </xf>
    <xf numFmtId="0" fontId="4" fillId="0" borderId="159" xfId="0" applyFont="1" applyBorder="1" applyAlignment="1">
      <alignment vertical="center" wrapText="1"/>
    </xf>
    <xf numFmtId="0" fontId="4" fillId="0" borderId="169" xfId="0" applyFont="1" applyBorder="1" applyAlignment="1">
      <alignment vertical="center" wrapText="1"/>
    </xf>
    <xf numFmtId="0" fontId="27" fillId="5" borderId="0" xfId="0" applyFont="1" applyFill="1" applyBorder="1" applyAlignment="1">
      <alignment vertical="center" textRotation="90" wrapText="1"/>
    </xf>
    <xf numFmtId="0" fontId="0" fillId="0" borderId="0" xfId="0" applyBorder="1" applyAlignment="1">
      <alignment vertical="center" textRotation="90"/>
    </xf>
    <xf numFmtId="0" fontId="27" fillId="5" borderId="0" xfId="0" applyFont="1" applyFill="1" applyBorder="1" applyAlignment="1">
      <alignment horizontal="left" vertical="center" textRotation="90" wrapText="1"/>
    </xf>
    <xf numFmtId="0" fontId="0" fillId="0" borderId="0" xfId="0" applyBorder="1" applyAlignment="1">
      <alignment horizontal="left" vertical="center" textRotation="90" wrapText="1"/>
    </xf>
    <xf numFmtId="0" fontId="27" fillId="7" borderId="0" xfId="0" applyFont="1" applyFill="1" applyBorder="1" applyAlignment="1">
      <alignment horizontal="left" vertical="center" textRotation="90" wrapText="1"/>
    </xf>
    <xf numFmtId="0" fontId="0" fillId="7" borderId="0" xfId="0" applyFill="1" applyBorder="1" applyAlignment="1">
      <alignment horizontal="left" vertical="center" textRotation="90" wrapText="1"/>
    </xf>
    <xf numFmtId="165" fontId="27" fillId="5" borderId="48" xfId="0" applyNumberFormat="1" applyFont="1" applyFill="1" applyBorder="1" applyAlignment="1">
      <alignment horizontal="left" vertical="top" wrapText="1"/>
    </xf>
    <xf numFmtId="0" fontId="32" fillId="5" borderId="41" xfId="0" applyFont="1" applyFill="1" applyBorder="1" applyAlignment="1">
      <alignment horizontal="left" vertical="top" wrapText="1"/>
    </xf>
    <xf numFmtId="0" fontId="26" fillId="11" borderId="38" xfId="0" applyFont="1" applyFill="1" applyBorder="1" applyAlignment="1">
      <alignment horizontal="center" vertical="center"/>
    </xf>
    <xf numFmtId="0" fontId="0" fillId="0" borderId="58" xfId="0" applyBorder="1" applyAlignment="1">
      <alignment horizontal="center" vertical="center"/>
    </xf>
    <xf numFmtId="0" fontId="26" fillId="11" borderId="58" xfId="0" applyFont="1" applyFill="1" applyBorder="1" applyAlignment="1">
      <alignment horizontal="center" vertical="center"/>
    </xf>
    <xf numFmtId="165" fontId="27" fillId="0" borderId="48" xfId="0" applyNumberFormat="1" applyFont="1" applyFill="1" applyBorder="1" applyAlignment="1">
      <alignment horizontal="left" vertical="top" wrapText="1"/>
    </xf>
    <xf numFmtId="0" fontId="0" fillId="0" borderId="41" xfId="0" applyBorder="1" applyAlignment="1">
      <alignment horizontal="left" vertical="top" wrapText="1"/>
    </xf>
    <xf numFmtId="0" fontId="36" fillId="9" borderId="175" xfId="0" applyFont="1" applyFill="1" applyBorder="1" applyAlignment="1">
      <alignment horizontal="center" vertical="center" textRotation="90" wrapText="1"/>
    </xf>
    <xf numFmtId="0" fontId="0" fillId="0" borderId="163" xfId="0" applyBorder="1" applyAlignment="1">
      <alignment horizontal="center" vertical="center" textRotation="90" wrapText="1"/>
    </xf>
    <xf numFmtId="0" fontId="0" fillId="0" borderId="180" xfId="0" applyBorder="1" applyAlignment="1">
      <alignment horizontal="center" vertical="center" textRotation="90" wrapText="1"/>
    </xf>
    <xf numFmtId="0" fontId="73" fillId="0" borderId="175" xfId="0" applyFont="1" applyBorder="1" applyAlignment="1">
      <alignment horizontal="center" vertical="center" textRotation="90" wrapText="1"/>
    </xf>
    <xf numFmtId="0" fontId="0" fillId="0" borderId="163" xfId="0" applyBorder="1" applyAlignment="1">
      <alignment vertical="center" wrapText="1"/>
    </xf>
    <xf numFmtId="0" fontId="74" fillId="19" borderId="175" xfId="0" applyFont="1" applyFill="1" applyBorder="1" applyAlignment="1">
      <alignment horizontal="center" vertical="center" textRotation="90" wrapText="1"/>
    </xf>
    <xf numFmtId="0" fontId="36" fillId="6" borderId="137" xfId="0" applyFont="1" applyFill="1" applyBorder="1" applyAlignment="1">
      <alignment horizontal="center" vertical="center" textRotation="90" wrapText="1"/>
    </xf>
    <xf numFmtId="0" fontId="36" fillId="5" borderId="137" xfId="0" applyFont="1" applyFill="1" applyBorder="1" applyAlignment="1">
      <alignment horizontal="center" vertical="center" textRotation="90" wrapText="1"/>
    </xf>
    <xf numFmtId="0" fontId="0" fillId="5" borderId="159" xfId="0" applyFill="1" applyBorder="1" applyAlignment="1">
      <alignment horizontal="center" vertical="center" textRotation="90" wrapText="1"/>
    </xf>
    <xf numFmtId="0" fontId="0" fillId="5" borderId="169" xfId="0" applyFill="1" applyBorder="1" applyAlignment="1">
      <alignment horizontal="center" vertical="center" textRotation="90" wrapText="1"/>
    </xf>
    <xf numFmtId="0" fontId="5" fillId="2" borderId="2" xfId="0" applyFont="1" applyFill="1" applyBorder="1" applyAlignment="1">
      <alignment horizontal="center" vertical="center" wrapText="1"/>
    </xf>
    <xf numFmtId="0" fontId="0" fillId="0" borderId="16" xfId="0" applyBorder="1" applyAlignment="1">
      <alignment vertical="center" wrapText="1"/>
    </xf>
    <xf numFmtId="0" fontId="0" fillId="0" borderId="5" xfId="0" applyBorder="1" applyAlignment="1">
      <alignment vertical="center" wrapText="1"/>
    </xf>
    <xf numFmtId="3" fontId="27" fillId="0" borderId="21" xfId="0" applyNumberFormat="1" applyFont="1" applyFill="1" applyBorder="1" applyAlignment="1">
      <alignment horizontal="left" vertical="center" wrapText="1"/>
    </xf>
    <xf numFmtId="0" fontId="69" fillId="0" borderId="19" xfId="0" applyFont="1" applyBorder="1" applyAlignment="1">
      <alignment horizontal="left" vertical="center" wrapText="1"/>
    </xf>
    <xf numFmtId="3" fontId="27" fillId="0" borderId="19" xfId="0" applyNumberFormat="1" applyFont="1" applyFill="1" applyBorder="1" applyAlignment="1">
      <alignment horizontal="left" vertical="center" wrapText="1"/>
    </xf>
    <xf numFmtId="0" fontId="76" fillId="0" borderId="163" xfId="0" applyFont="1" applyBorder="1" applyAlignment="1">
      <alignment horizontal="center" vertical="center" textRotation="90" wrapText="1"/>
    </xf>
    <xf numFmtId="0" fontId="77" fillId="0" borderId="163" xfId="0" applyFont="1" applyBorder="1" applyAlignment="1">
      <alignment horizontal="center" vertical="center" textRotation="90" wrapText="1"/>
    </xf>
    <xf numFmtId="0" fontId="77" fillId="0" borderId="180" xfId="0" applyFont="1" applyBorder="1" applyAlignment="1">
      <alignment horizontal="center" vertical="center" textRotation="90" wrapText="1"/>
    </xf>
    <xf numFmtId="0" fontId="27" fillId="0" borderId="60" xfId="0" applyFont="1" applyBorder="1" applyAlignment="1">
      <alignment horizontal="left" vertical="center" indent="1"/>
    </xf>
    <xf numFmtId="0" fontId="0" fillId="0" borderId="34" xfId="0" applyBorder="1" applyAlignment="1">
      <alignment horizontal="left" vertical="center" indent="1"/>
    </xf>
    <xf numFmtId="0" fontId="27" fillId="0" borderId="60" xfId="0" applyFont="1" applyBorder="1" applyAlignment="1">
      <alignment horizontal="center" vertical="center"/>
    </xf>
    <xf numFmtId="0" fontId="0" fillId="0" borderId="34" xfId="0" applyBorder="1" applyAlignment="1">
      <alignment horizontal="center" vertical="center"/>
    </xf>
    <xf numFmtId="167" fontId="27" fillId="0" borderId="60" xfId="0" applyNumberFormat="1" applyFont="1" applyFill="1" applyBorder="1" applyAlignment="1">
      <alignment horizontal="center" vertical="center"/>
    </xf>
    <xf numFmtId="0" fontId="32" fillId="0" borderId="34" xfId="0" applyFont="1" applyBorder="1" applyAlignment="1">
      <alignment horizontal="center" vertical="center"/>
    </xf>
    <xf numFmtId="167" fontId="27" fillId="9" borderId="60" xfId="0" applyNumberFormat="1" applyFont="1" applyFill="1" applyBorder="1" applyAlignment="1">
      <alignment horizontal="center" vertical="center"/>
    </xf>
    <xf numFmtId="167" fontId="27" fillId="9" borderId="34" xfId="0" applyNumberFormat="1" applyFont="1" applyFill="1" applyBorder="1" applyAlignment="1">
      <alignment horizontal="center" vertical="center"/>
    </xf>
    <xf numFmtId="167" fontId="27" fillId="0" borderId="61" xfId="0" applyNumberFormat="1" applyFont="1" applyFill="1" applyBorder="1" applyAlignment="1">
      <alignment horizontal="center" vertical="center"/>
    </xf>
    <xf numFmtId="167" fontId="27" fillId="0" borderId="31" xfId="0" applyNumberFormat="1" applyFont="1" applyFill="1" applyBorder="1" applyAlignment="1">
      <alignment horizontal="center" vertical="center"/>
    </xf>
    <xf numFmtId="167" fontId="27" fillId="0" borderId="62" xfId="0" applyNumberFormat="1" applyFont="1" applyFill="1" applyBorder="1" applyAlignment="1">
      <alignment horizontal="center" vertical="center"/>
    </xf>
    <xf numFmtId="167" fontId="27" fillId="0" borderId="30" xfId="0" applyNumberFormat="1" applyFont="1" applyFill="1" applyBorder="1" applyAlignment="1">
      <alignment horizontal="center" vertical="center"/>
    </xf>
    <xf numFmtId="167" fontId="27" fillId="0" borderId="87" xfId="0" applyNumberFormat="1" applyFont="1" applyFill="1" applyBorder="1" applyAlignment="1">
      <alignment horizontal="center" vertical="center"/>
    </xf>
    <xf numFmtId="167" fontId="27" fillId="0" borderId="77" xfId="0" applyNumberFormat="1" applyFont="1" applyFill="1" applyBorder="1" applyAlignment="1">
      <alignment horizontal="center" vertical="center"/>
    </xf>
    <xf numFmtId="0" fontId="36" fillId="9" borderId="2" xfId="0" applyFont="1" applyFill="1" applyBorder="1" applyAlignment="1">
      <alignment horizontal="center" vertical="center" textRotation="90" wrapText="1"/>
    </xf>
    <xf numFmtId="0" fontId="73" fillId="0" borderId="11" xfId="0" applyFont="1" applyBorder="1" applyAlignment="1">
      <alignment horizontal="center" vertical="center" textRotation="90" wrapText="1"/>
    </xf>
    <xf numFmtId="0" fontId="73" fillId="0" borderId="44" xfId="0" applyFont="1" applyBorder="1" applyAlignment="1">
      <alignment horizontal="center" vertical="center" textRotation="90" wrapText="1"/>
    </xf>
    <xf numFmtId="167" fontId="27" fillId="0" borderId="126" xfId="0" applyNumberFormat="1" applyFont="1" applyFill="1" applyBorder="1" applyAlignment="1">
      <alignment horizontal="left" vertical="center" wrapText="1"/>
    </xf>
    <xf numFmtId="0" fontId="69" fillId="0" borderId="242" xfId="0" applyFont="1" applyBorder="1" applyAlignment="1">
      <alignment horizontal="left" vertical="center" wrapText="1"/>
    </xf>
    <xf numFmtId="3" fontId="27" fillId="0" borderId="243" xfId="0" applyNumberFormat="1" applyFont="1" applyFill="1" applyBorder="1" applyAlignment="1">
      <alignment horizontal="left" vertical="center" wrapText="1"/>
    </xf>
    <xf numFmtId="0" fontId="69" fillId="0" borderId="22" xfId="0" applyFont="1" applyBorder="1" applyAlignment="1">
      <alignment horizontal="left" vertical="center" wrapText="1"/>
    </xf>
    <xf numFmtId="3" fontId="27" fillId="0" borderId="126" xfId="0" applyNumberFormat="1" applyFont="1" applyFill="1" applyBorder="1" applyAlignment="1">
      <alignment horizontal="left" vertical="center" wrapText="1"/>
    </xf>
    <xf numFmtId="0" fontId="69" fillId="0" borderId="135" xfId="0" applyFont="1" applyBorder="1" applyAlignment="1">
      <alignment horizontal="left" vertical="center" wrapText="1"/>
    </xf>
    <xf numFmtId="0" fontId="73" fillId="0" borderId="163" xfId="0" applyFont="1" applyBorder="1" applyAlignment="1">
      <alignment vertical="center" wrapText="1"/>
    </xf>
    <xf numFmtId="0" fontId="73" fillId="0" borderId="180" xfId="0" applyFont="1" applyBorder="1" applyAlignment="1">
      <alignment vertical="center" wrapText="1"/>
    </xf>
    <xf numFmtId="0" fontId="74" fillId="19" borderId="163" xfId="0" applyFont="1" applyFill="1" applyBorder="1" applyAlignment="1">
      <alignment horizontal="center" vertical="center" textRotation="90" wrapText="1"/>
    </xf>
    <xf numFmtId="0" fontId="74" fillId="19" borderId="180" xfId="0" applyFont="1" applyFill="1" applyBorder="1" applyAlignment="1">
      <alignment horizontal="center" vertical="center" textRotation="90" wrapText="1"/>
    </xf>
    <xf numFmtId="0" fontId="5" fillId="2" borderId="183" xfId="0" applyFont="1" applyFill="1" applyBorder="1" applyAlignment="1">
      <alignment horizontal="center" vertical="center" wrapText="1"/>
    </xf>
    <xf numFmtId="0" fontId="0" fillId="0" borderId="158" xfId="0" applyBorder="1" applyAlignment="1">
      <alignment horizontal="center" vertical="center" wrapText="1"/>
    </xf>
    <xf numFmtId="0" fontId="0" fillId="0" borderId="184" xfId="0" applyBorder="1" applyAlignment="1">
      <alignment vertical="center" wrapText="1"/>
    </xf>
    <xf numFmtId="3" fontId="27" fillId="0" borderId="21" xfId="0" applyNumberFormat="1" applyFont="1" applyFill="1" applyBorder="1" applyAlignment="1">
      <alignment horizontal="left" vertical="top" wrapText="1"/>
    </xf>
    <xf numFmtId="3" fontId="27" fillId="0" borderId="19" xfId="0" applyNumberFormat="1" applyFont="1" applyFill="1" applyBorder="1" applyAlignment="1">
      <alignment horizontal="left" vertical="top" wrapText="1"/>
    </xf>
    <xf numFmtId="167" fontId="27" fillId="15" borderId="60" xfId="0" applyNumberFormat="1" applyFont="1" applyFill="1" applyBorder="1" applyAlignment="1">
      <alignment horizontal="center" vertical="center"/>
    </xf>
    <xf numFmtId="167" fontId="27" fillId="15" borderId="34" xfId="0" applyNumberFormat="1" applyFont="1" applyFill="1" applyBorder="1" applyAlignment="1">
      <alignment horizontal="center" vertical="center"/>
    </xf>
    <xf numFmtId="167" fontId="27" fillId="0" borderId="126" xfId="0" applyNumberFormat="1" applyFont="1" applyFill="1" applyBorder="1" applyAlignment="1">
      <alignment horizontal="left" vertical="top" wrapText="1"/>
    </xf>
    <xf numFmtId="0" fontId="69" fillId="0" borderId="242" xfId="0" applyFont="1" applyBorder="1" applyAlignment="1">
      <alignment horizontal="left" vertical="top" wrapText="1"/>
    </xf>
    <xf numFmtId="3" fontId="27" fillId="0" borderId="243" xfId="0" applyNumberFormat="1" applyFont="1" applyFill="1" applyBorder="1" applyAlignment="1">
      <alignment horizontal="left" vertical="top" wrapText="1"/>
    </xf>
    <xf numFmtId="0" fontId="69" fillId="0" borderId="22" xfId="0" applyFont="1" applyBorder="1" applyAlignment="1">
      <alignment horizontal="left" vertical="top" wrapText="1"/>
    </xf>
    <xf numFmtId="3" fontId="27" fillId="0" borderId="126" xfId="0" applyNumberFormat="1" applyFont="1" applyFill="1" applyBorder="1" applyAlignment="1">
      <alignment horizontal="left" vertical="top" wrapText="1"/>
    </xf>
    <xf numFmtId="0" fontId="69" fillId="0" borderId="135" xfId="0" applyFont="1" applyBorder="1" applyAlignment="1">
      <alignment horizontal="left" vertical="top" wrapText="1"/>
    </xf>
    <xf numFmtId="0" fontId="26" fillId="11" borderId="136" xfId="0" applyFont="1" applyFill="1" applyBorder="1" applyAlignment="1">
      <alignment horizontal="center" vertical="center"/>
    </xf>
    <xf numFmtId="0" fontId="73" fillId="0" borderId="163" xfId="0" applyFont="1" applyBorder="1" applyAlignment="1">
      <alignment horizontal="center" vertical="center" textRotation="90" wrapText="1"/>
    </xf>
    <xf numFmtId="0" fontId="73" fillId="0" borderId="180" xfId="0" applyFont="1" applyBorder="1" applyAlignment="1">
      <alignment horizontal="center" vertical="center" textRotation="90" wrapText="1"/>
    </xf>
    <xf numFmtId="0" fontId="74" fillId="19" borderId="11" xfId="0" applyFont="1" applyFill="1" applyBorder="1" applyAlignment="1">
      <alignment horizontal="center" vertical="center" textRotation="90" wrapText="1"/>
    </xf>
    <xf numFmtId="0" fontId="74" fillId="19" borderId="44" xfId="0" applyFont="1" applyFill="1" applyBorder="1" applyAlignment="1">
      <alignment horizontal="center" vertical="center" textRotation="90" wrapText="1"/>
    </xf>
  </cellXfs>
  <cellStyles count="5">
    <cellStyle name="Comma" xfId="1" builtinId="3"/>
    <cellStyle name="Hyperlink" xfId="3" builtinId="8"/>
    <cellStyle name="Normal" xfId="0" builtinId="0"/>
    <cellStyle name="Normal 2" xfId="4"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31.xml"/><Relationship Id="rId1" Type="http://schemas.microsoft.com/office/2011/relationships/chartStyle" Target="style13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Scope 1:</a:t>
            </a:r>
          </a:p>
          <a:p>
            <a:pPr>
              <a:defRPr/>
            </a:pPr>
            <a:r>
              <a:rPr lang="en-AU" b="1"/>
              <a:t> </a:t>
            </a:r>
            <a:r>
              <a:rPr lang="en-AU"/>
              <a:t>CO</a:t>
            </a:r>
            <a:r>
              <a:rPr lang="en-AU" baseline="-25000"/>
              <a:t>2equivalent</a:t>
            </a:r>
            <a:r>
              <a:rPr lang="en-AU" baseline="0"/>
              <a:t> - 2017 - 2050 (CO</a:t>
            </a:r>
            <a:r>
              <a:rPr lang="en-AU" baseline="-25000"/>
              <a:t>2</a:t>
            </a:r>
            <a:r>
              <a:rPr lang="en-AU" baseline="0"/>
              <a:t> + CH</a:t>
            </a:r>
            <a:r>
              <a:rPr lang="en-AU" baseline="-25000"/>
              <a:t>4</a:t>
            </a:r>
            <a:r>
              <a:rPr lang="en-AU" baseline="0"/>
              <a:t>)</a:t>
            </a:r>
          </a:p>
          <a:p>
            <a:pPr>
              <a:defRPr/>
            </a:pPr>
            <a:r>
              <a:rPr lang="en-AU" baseline="0"/>
              <a:t>[MtCO</a:t>
            </a:r>
            <a:r>
              <a:rPr lang="en-AU" baseline="-25000"/>
              <a:t>2</a:t>
            </a:r>
            <a:r>
              <a:rPr lang="en-AU" baseline="0"/>
              <a:t>/a]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128964079427964E-2"/>
          <c:y val="0.16677777541437508"/>
          <c:w val="0.91802461864758789"/>
          <c:h val="0.70612401181116136"/>
        </c:manualLayout>
      </c:layout>
      <c:barChart>
        <c:barDir val="col"/>
        <c:grouping val="clustered"/>
        <c:varyColors val="0"/>
        <c:ser>
          <c:idx val="0"/>
          <c:order val="0"/>
          <c:tx>
            <c:strRef>
              <c:f>'G_All Sectors'!$T$7</c:f>
              <c:strCache>
                <c:ptCount val="1"/>
                <c:pt idx="0">
                  <c:v>Energy Sector</c:v>
                </c:pt>
              </c:strCache>
            </c:strRef>
          </c:tx>
          <c:spPr>
            <a:solidFill>
              <a:schemeClr val="bg1">
                <a:lumMod val="65000"/>
              </a:schemeClr>
            </a:solidFill>
            <a:ln>
              <a:solidFill>
                <a:schemeClr val="bg1">
                  <a:lumMod val="75000"/>
                </a:schemeClr>
              </a:solidFill>
            </a:ln>
            <a:effectLst/>
          </c:spPr>
          <c:invertIfNegative val="0"/>
          <c:cat>
            <c:strRef>
              <c:f>'G_All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Sectors'!$U$7:$AE$7</c:f>
              <c:numCache>
                <c:formatCode>#,##0</c:formatCode>
                <c:ptCount val="11"/>
                <c:pt idx="0">
                  <c:v>33454.370239467476</c:v>
                </c:pt>
                <c:pt idx="1">
                  <c:v>34422.134591011469</c:v>
                </c:pt>
                <c:pt idx="2">
                  <c:v>35240.125242545691</c:v>
                </c:pt>
                <c:pt idx="3">
                  <c:v>31861.136588852722</c:v>
                </c:pt>
                <c:pt idx="4">
                  <c:v>32817.82810262905</c:v>
                </c:pt>
                <c:pt idx="5">
                  <c:v>24659.88997572619</c:v>
                </c:pt>
                <c:pt idx="6">
                  <c:v>13200.301962896596</c:v>
                </c:pt>
                <c:pt idx="7">
                  <c:v>6790.4341902633259</c:v>
                </c:pt>
                <c:pt idx="8">
                  <c:v>3231.5751742392313</c:v>
                </c:pt>
                <c:pt idx="9">
                  <c:v>996.96921089417208</c:v>
                </c:pt>
                <c:pt idx="10">
                  <c:v>156.76963840601701</c:v>
                </c:pt>
              </c:numCache>
            </c:numRef>
          </c:val>
          <c:extLst>
            <c:ext xmlns:c16="http://schemas.microsoft.com/office/drawing/2014/chart" uri="{C3380CC4-5D6E-409C-BE32-E72D297353CC}">
              <c16:uniqueId val="{00000000-BB2D-470E-B316-23452BA76CEB}"/>
            </c:ext>
          </c:extLst>
        </c:ser>
        <c:ser>
          <c:idx val="1"/>
          <c:order val="1"/>
          <c:tx>
            <c:strRef>
              <c:f>'G_All Sectors'!$S$8:$T$8</c:f>
              <c:strCache>
                <c:ptCount val="2"/>
                <c:pt idx="0">
                  <c:v>Utilities - Scope 1: Total CO2 equivalent</c:v>
                </c:pt>
                <c:pt idx="1">
                  <c:v>Utility Sector</c:v>
                </c:pt>
              </c:strCache>
            </c:strRef>
          </c:tx>
          <c:spPr>
            <a:solidFill>
              <a:srgbClr val="00B0F0"/>
            </a:solidFill>
            <a:ln>
              <a:solidFill>
                <a:srgbClr val="00B0F0"/>
              </a:solidFill>
            </a:ln>
            <a:effectLst/>
          </c:spPr>
          <c:invertIfNegative val="0"/>
          <c:cat>
            <c:strRef>
              <c:f>'G_All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Sectors'!$U$8:$AE$8</c:f>
              <c:numCache>
                <c:formatCode>#,##0</c:formatCode>
                <c:ptCount val="11"/>
                <c:pt idx="0">
                  <c:v>19151.301588315189</c:v>
                </c:pt>
                <c:pt idx="1">
                  <c:v>19854.431293773683</c:v>
                </c:pt>
                <c:pt idx="2">
                  <c:v>20330.933830736751</c:v>
                </c:pt>
                <c:pt idx="3">
                  <c:v>18511.141251133871</c:v>
                </c:pt>
                <c:pt idx="4">
                  <c:v>16630.254645927205</c:v>
                </c:pt>
                <c:pt idx="5">
                  <c:v>12772.307191568689</c:v>
                </c:pt>
                <c:pt idx="6">
                  <c:v>9886.1202882519428</c:v>
                </c:pt>
                <c:pt idx="7">
                  <c:v>6577.4956405124622</c:v>
                </c:pt>
                <c:pt idx="8">
                  <c:v>3736.6748416722176</c:v>
                </c:pt>
                <c:pt idx="9">
                  <c:v>1457.2788965484069</c:v>
                </c:pt>
                <c:pt idx="10">
                  <c:v>265.22591795927451</c:v>
                </c:pt>
              </c:numCache>
            </c:numRef>
          </c:val>
          <c:extLst>
            <c:ext xmlns:c16="http://schemas.microsoft.com/office/drawing/2014/chart" uri="{C3380CC4-5D6E-409C-BE32-E72D297353CC}">
              <c16:uniqueId val="{00000001-BB2D-470E-B316-23452BA76CEB}"/>
            </c:ext>
          </c:extLst>
        </c:ser>
        <c:ser>
          <c:idx val="2"/>
          <c:order val="2"/>
          <c:tx>
            <c:strRef>
              <c:f>'G_All Sectors'!$S$9:$T$9</c:f>
              <c:strCache>
                <c:ptCount val="2"/>
                <c:pt idx="0">
                  <c:v>Transport - Scope 1: Total CO2 equivalent</c:v>
                </c:pt>
                <c:pt idx="1">
                  <c:v>Transport Sector</c:v>
                </c:pt>
              </c:strCache>
            </c:strRef>
          </c:tx>
          <c:spPr>
            <a:solidFill>
              <a:srgbClr val="92D050"/>
            </a:solidFill>
            <a:ln>
              <a:solidFill>
                <a:srgbClr val="92D050"/>
              </a:solidFill>
            </a:ln>
            <a:effectLst/>
          </c:spPr>
          <c:invertIfNegative val="0"/>
          <c:cat>
            <c:strRef>
              <c:f>'G_All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Sectors'!$U$9:$AE$9</c:f>
              <c:numCache>
                <c:formatCode>#,##0</c:formatCode>
                <c:ptCount val="11"/>
                <c:pt idx="0">
                  <c:v>6934.5576305125296</c:v>
                </c:pt>
                <c:pt idx="1">
                  <c:v>7014.9420665068146</c:v>
                </c:pt>
                <c:pt idx="2">
                  <c:v>7204.2829766430341</c:v>
                </c:pt>
                <c:pt idx="3">
                  <c:v>6494.3496344409978</c:v>
                </c:pt>
                <c:pt idx="4">
                  <c:v>6636.6663338077697</c:v>
                </c:pt>
                <c:pt idx="5">
                  <c:v>5059.706221479506</c:v>
                </c:pt>
                <c:pt idx="6">
                  <c:v>2413.6421047885096</c:v>
                </c:pt>
                <c:pt idx="7">
                  <c:v>1005.354742199829</c:v>
                </c:pt>
                <c:pt idx="8">
                  <c:v>310.93938908229597</c:v>
                </c:pt>
                <c:pt idx="9">
                  <c:v>44.077678692724042</c:v>
                </c:pt>
                <c:pt idx="10">
                  <c:v>3.6656893054441793E-3</c:v>
                </c:pt>
              </c:numCache>
            </c:numRef>
          </c:val>
          <c:extLst>
            <c:ext xmlns:c16="http://schemas.microsoft.com/office/drawing/2014/chart" uri="{C3380CC4-5D6E-409C-BE32-E72D297353CC}">
              <c16:uniqueId val="{00000002-BB2D-470E-B316-23452BA76CEB}"/>
            </c:ext>
          </c:extLst>
        </c:ser>
        <c:ser>
          <c:idx val="3"/>
          <c:order val="3"/>
          <c:tx>
            <c:strRef>
              <c:f>'G_All Sectors'!$S$10:$T$10</c:f>
              <c:strCache>
                <c:ptCount val="2"/>
                <c:pt idx="0">
                  <c:v>Steel</c:v>
                </c:pt>
                <c:pt idx="1">
                  <c:v>Materials / Steel</c:v>
                </c:pt>
              </c:strCache>
            </c:strRef>
          </c:tx>
          <c:spPr>
            <a:solidFill>
              <a:srgbClr val="0070C0"/>
            </a:solidFill>
            <a:ln>
              <a:solidFill>
                <a:srgbClr val="0070C0"/>
              </a:solidFill>
            </a:ln>
            <a:effectLst/>
          </c:spPr>
          <c:invertIfNegative val="0"/>
          <c:cat>
            <c:strRef>
              <c:f>'G_All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Sectors'!$U$10:$AE$10</c:f>
              <c:numCache>
                <c:formatCode>#,##0</c:formatCode>
                <c:ptCount val="11"/>
                <c:pt idx="0">
                  <c:v>3950.6140623995925</c:v>
                </c:pt>
                <c:pt idx="1">
                  <c:v>4113.4390419233696</c:v>
                </c:pt>
                <c:pt idx="2">
                  <c:v>4231.0103861929001</c:v>
                </c:pt>
                <c:pt idx="3">
                  <c:v>3873.3324154353486</c:v>
                </c:pt>
                <c:pt idx="4">
                  <c:v>3855.0727662929894</c:v>
                </c:pt>
                <c:pt idx="5">
                  <c:v>3313.0224840692631</c:v>
                </c:pt>
                <c:pt idx="6">
                  <c:v>2224.028537026848</c:v>
                </c:pt>
                <c:pt idx="7">
                  <c:v>1385.9730466065921</c:v>
                </c:pt>
                <c:pt idx="8">
                  <c:v>845.40501780605473</c:v>
                </c:pt>
                <c:pt idx="9">
                  <c:v>469.9339154750611</c:v>
                </c:pt>
                <c:pt idx="10">
                  <c:v>215.63624877738792</c:v>
                </c:pt>
              </c:numCache>
            </c:numRef>
          </c:val>
          <c:extLst>
            <c:ext xmlns:c16="http://schemas.microsoft.com/office/drawing/2014/chart" uri="{C3380CC4-5D6E-409C-BE32-E72D297353CC}">
              <c16:uniqueId val="{00000003-BB2D-470E-B316-23452BA76CEB}"/>
            </c:ext>
          </c:extLst>
        </c:ser>
        <c:ser>
          <c:idx val="4"/>
          <c:order val="4"/>
          <c:tx>
            <c:strRef>
              <c:f>'G_All Sectors'!$S$11:$T$11</c:f>
              <c:strCache>
                <c:ptCount val="2"/>
                <c:pt idx="0">
                  <c:v>Cement</c:v>
                </c:pt>
                <c:pt idx="1">
                  <c:v>Materials / Cement</c:v>
                </c:pt>
              </c:strCache>
            </c:strRef>
          </c:tx>
          <c:spPr>
            <a:solidFill>
              <a:srgbClr val="FFFFCC"/>
            </a:solidFill>
            <a:ln>
              <a:solidFill>
                <a:schemeClr val="accent1"/>
              </a:solidFill>
            </a:ln>
            <a:effectLst/>
          </c:spPr>
          <c:invertIfNegative val="0"/>
          <c:cat>
            <c:strRef>
              <c:f>'G_All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Sectors'!$U$11:$AE$11</c:f>
              <c:numCache>
                <c:formatCode>#,##0</c:formatCode>
                <c:ptCount val="11"/>
                <c:pt idx="0">
                  <c:v>1911.3981237034504</c:v>
                </c:pt>
                <c:pt idx="1">
                  <c:v>1920.1992033737552</c:v>
                </c:pt>
                <c:pt idx="2">
                  <c:v>1945.6227211313148</c:v>
                </c:pt>
                <c:pt idx="3">
                  <c:v>1847.1806619719355</c:v>
                </c:pt>
                <c:pt idx="4">
                  <c:v>1862.1770989045888</c:v>
                </c:pt>
                <c:pt idx="5">
                  <c:v>1701.431283413119</c:v>
                </c:pt>
                <c:pt idx="6">
                  <c:v>1406.9523421778108</c:v>
                </c:pt>
                <c:pt idx="7">
                  <c:v>1209.3600073436346</c:v>
                </c:pt>
                <c:pt idx="8">
                  <c:v>1081.5075801204898</c:v>
                </c:pt>
                <c:pt idx="9">
                  <c:v>939.82512457353471</c:v>
                </c:pt>
                <c:pt idx="10">
                  <c:v>806.51183653658916</c:v>
                </c:pt>
              </c:numCache>
            </c:numRef>
          </c:val>
          <c:extLst>
            <c:ext xmlns:c16="http://schemas.microsoft.com/office/drawing/2014/chart" uri="{C3380CC4-5D6E-409C-BE32-E72D297353CC}">
              <c16:uniqueId val="{00000004-BB2D-470E-B316-23452BA76CEB}"/>
            </c:ext>
          </c:extLst>
        </c:ser>
        <c:dLbls>
          <c:showLegendKey val="0"/>
          <c:showVal val="0"/>
          <c:showCatName val="0"/>
          <c:showSerName val="0"/>
          <c:showPercent val="0"/>
          <c:showBubbleSize val="0"/>
        </c:dLbls>
        <c:gapWidth val="150"/>
        <c:axId val="830208288"/>
        <c:axId val="836179976"/>
      </c:barChart>
      <c:catAx>
        <c:axId val="83020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6179976"/>
        <c:crosses val="autoZero"/>
        <c:auto val="1"/>
        <c:lblAlgn val="ctr"/>
        <c:lblOffset val="100"/>
        <c:noMultiLvlLbl val="0"/>
      </c:catAx>
      <c:valAx>
        <c:axId val="83617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0208288"/>
        <c:crosses val="autoZero"/>
        <c:crossBetween val="between"/>
      </c:valAx>
      <c:spPr>
        <a:noFill/>
        <a:ln>
          <a:noFill/>
        </a:ln>
        <a:effectLst/>
      </c:spPr>
    </c:plotArea>
    <c:legend>
      <c:legendPos val="b"/>
      <c:layout>
        <c:manualLayout>
          <c:xMode val="edge"/>
          <c:yMode val="edge"/>
          <c:x val="0.53759338879517837"/>
          <c:y val="0.17428256571601822"/>
          <c:w val="0.4611071035533133"/>
          <c:h val="0.34613891728105706"/>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North America - Scope 2:</a:t>
            </a:r>
            <a:endParaRPr lang="en-AU" sz="1400">
              <a:effectLst/>
            </a:endParaRPr>
          </a:p>
          <a:p>
            <a:pPr>
              <a:defRPr/>
            </a:pPr>
            <a:r>
              <a:rPr lang="en-AU" sz="1400" b="1" i="0" baseline="0">
                <a:effectLst/>
              </a:rPr>
              <a:t> </a:t>
            </a:r>
            <a:r>
              <a:rPr lang="en-AU" sz="1400" b="0" i="0" baseline="0">
                <a:effectLst/>
              </a:rPr>
              <a:t>CO</a:t>
            </a:r>
            <a:r>
              <a:rPr lang="en-AU" sz="1400" b="0" i="0" baseline="-25000">
                <a:effectLst/>
              </a:rPr>
              <a:t>2equivalent</a:t>
            </a:r>
            <a:r>
              <a:rPr lang="en-AU" sz="1400" b="0" i="0" baseline="0">
                <a:effectLst/>
              </a:rPr>
              <a:t> - 2017 - 2050 (CO2 + CH4)</a:t>
            </a:r>
            <a:endParaRPr lang="en-AU" sz="1400">
              <a:effectLst/>
            </a:endParaRPr>
          </a:p>
          <a:p>
            <a:pPr>
              <a:defRPr/>
            </a:pPr>
            <a:r>
              <a:rPr lang="en-AU" sz="1400" b="0" i="0" baseline="0">
                <a:effectLst/>
              </a:rPr>
              <a:t>[MtCO2/a]</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729889884623854E-2"/>
          <c:y val="0.18688080189667433"/>
          <c:w val="0.95327348329060491"/>
          <c:h val="0.6993265616980413"/>
        </c:manualLayout>
      </c:layout>
      <c:barChart>
        <c:barDir val="col"/>
        <c:grouping val="clustered"/>
        <c:varyColors val="0"/>
        <c:ser>
          <c:idx val="0"/>
          <c:order val="0"/>
          <c:tx>
            <c:strRef>
              <c:f>'NA_All Sectors'!$T$15</c:f>
              <c:strCache>
                <c:ptCount val="1"/>
                <c:pt idx="0">
                  <c:v>Energy Sector</c:v>
                </c:pt>
              </c:strCache>
            </c:strRef>
          </c:tx>
          <c:spPr>
            <a:solidFill>
              <a:schemeClr val="bg1">
                <a:lumMod val="75000"/>
              </a:schemeClr>
            </a:solidFill>
            <a:ln>
              <a:noFill/>
            </a:ln>
            <a:effectLst/>
          </c:spPr>
          <c:invertIfNegative val="0"/>
          <c:cat>
            <c:strRef>
              <c:f>'NA_All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Sectors'!$U$15:$AE$15</c:f>
              <c:numCache>
                <c:formatCode>#,##0</c:formatCode>
                <c:ptCount val="11"/>
                <c:pt idx="0">
                  <c:v>78.669734258399984</c:v>
                </c:pt>
                <c:pt idx="1">
                  <c:v>85.873150544500007</c:v>
                </c:pt>
                <c:pt idx="2">
                  <c:v>87.590613555389979</c:v>
                </c:pt>
                <c:pt idx="3">
                  <c:v>81.021317538735758</c:v>
                </c:pt>
                <c:pt idx="4">
                  <c:v>89.521971824926254</c:v>
                </c:pt>
                <c:pt idx="5">
                  <c:v>51.120887379378757</c:v>
                </c:pt>
                <c:pt idx="6">
                  <c:v>17.952308016732943</c:v>
                </c:pt>
                <c:pt idx="7">
                  <c:v>9.7956656197202374</c:v>
                </c:pt>
                <c:pt idx="8">
                  <c:v>6.416721162509238</c:v>
                </c:pt>
                <c:pt idx="9">
                  <c:v>4.1969357432444268</c:v>
                </c:pt>
                <c:pt idx="10">
                  <c:v>3.8246151942814466</c:v>
                </c:pt>
              </c:numCache>
            </c:numRef>
          </c:val>
          <c:extLst>
            <c:ext xmlns:c16="http://schemas.microsoft.com/office/drawing/2014/chart" uri="{C3380CC4-5D6E-409C-BE32-E72D297353CC}">
              <c16:uniqueId val="{00000000-09A3-4257-8B8E-E7C082F58CA3}"/>
            </c:ext>
          </c:extLst>
        </c:ser>
        <c:ser>
          <c:idx val="1"/>
          <c:order val="1"/>
          <c:tx>
            <c:strRef>
              <c:f>'NA_All Sectors'!$T$16</c:f>
              <c:strCache>
                <c:ptCount val="1"/>
                <c:pt idx="0">
                  <c:v>Utility Sector</c:v>
                </c:pt>
              </c:strCache>
            </c:strRef>
          </c:tx>
          <c:spPr>
            <a:solidFill>
              <a:srgbClr val="00B0F0"/>
            </a:solidFill>
            <a:ln>
              <a:noFill/>
            </a:ln>
            <a:effectLst/>
          </c:spPr>
          <c:invertIfNegative val="0"/>
          <c:cat>
            <c:strRef>
              <c:f>'NA_All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Sectors'!$U$16:$AE$16</c:f>
              <c:numCache>
                <c:formatCode>#,##0</c:formatCode>
                <c:ptCount val="11"/>
                <c:pt idx="0">
                  <c:v>58.75525420293279</c:v>
                </c:pt>
                <c:pt idx="1">
                  <c:v>66.782374594411607</c:v>
                </c:pt>
                <c:pt idx="2">
                  <c:v>68.118022962369949</c:v>
                </c:pt>
                <c:pt idx="3">
                  <c:v>66.126137056845181</c:v>
                </c:pt>
                <c:pt idx="4">
                  <c:v>65.402089725556408</c:v>
                </c:pt>
                <c:pt idx="5">
                  <c:v>48.845971751380233</c:v>
                </c:pt>
                <c:pt idx="6">
                  <c:v>22.792191576172932</c:v>
                </c:pt>
                <c:pt idx="7">
                  <c:v>10.486596975267272</c:v>
                </c:pt>
                <c:pt idx="8">
                  <c:v>5.3200994052027362</c:v>
                </c:pt>
                <c:pt idx="9">
                  <c:v>1.1880557475751283</c:v>
                </c:pt>
                <c:pt idx="10">
                  <c:v>0.95209483378994331</c:v>
                </c:pt>
              </c:numCache>
            </c:numRef>
          </c:val>
          <c:extLst>
            <c:ext xmlns:c16="http://schemas.microsoft.com/office/drawing/2014/chart" uri="{C3380CC4-5D6E-409C-BE32-E72D297353CC}">
              <c16:uniqueId val="{00000001-09A3-4257-8B8E-E7C082F58CA3}"/>
            </c:ext>
          </c:extLst>
        </c:ser>
        <c:ser>
          <c:idx val="2"/>
          <c:order val="2"/>
          <c:tx>
            <c:strRef>
              <c:f>'NA_All Sectors'!$T$17</c:f>
              <c:strCache>
                <c:ptCount val="1"/>
                <c:pt idx="0">
                  <c:v>Transport Sector</c:v>
                </c:pt>
              </c:strCache>
            </c:strRef>
          </c:tx>
          <c:spPr>
            <a:solidFill>
              <a:srgbClr val="92D050"/>
            </a:solidFill>
            <a:ln>
              <a:noFill/>
            </a:ln>
            <a:effectLst/>
          </c:spPr>
          <c:invertIfNegative val="0"/>
          <c:cat>
            <c:strRef>
              <c:f>'NA_All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Sectors'!$U$17:$AE$17</c:f>
              <c:numCache>
                <c:formatCode>0.0</c:formatCode>
                <c:ptCount val="11"/>
                <c:pt idx="0">
                  <c:v>1.5291823217266172</c:v>
                </c:pt>
                <c:pt idx="1">
                  <c:v>1.8384540984068174</c:v>
                </c:pt>
                <c:pt idx="2">
                  <c:v>3.1253720470906536</c:v>
                </c:pt>
                <c:pt idx="3">
                  <c:v>4.6880580706359805</c:v>
                </c:pt>
                <c:pt idx="4">
                  <c:v>6.1186424328164382</c:v>
                </c:pt>
                <c:pt idx="5">
                  <c:v>65.487515042948615</c:v>
                </c:pt>
                <c:pt idx="6">
                  <c:v>57.13965635522743</c:v>
                </c:pt>
                <c:pt idx="7">
                  <c:v>30.632310787697822</c:v>
                </c:pt>
                <c:pt idx="8">
                  <c:v>7.7981518014712634</c:v>
                </c:pt>
                <c:pt idx="9">
                  <c:v>0.20319555016288732</c:v>
                </c:pt>
                <c:pt idx="10">
                  <c:v>1.6450690521384571E-2</c:v>
                </c:pt>
              </c:numCache>
            </c:numRef>
          </c:val>
          <c:extLst>
            <c:ext xmlns:c16="http://schemas.microsoft.com/office/drawing/2014/chart" uri="{C3380CC4-5D6E-409C-BE32-E72D297353CC}">
              <c16:uniqueId val="{00000002-09A3-4257-8B8E-E7C082F58CA3}"/>
            </c:ext>
          </c:extLst>
        </c:ser>
        <c:ser>
          <c:idx val="3"/>
          <c:order val="3"/>
          <c:tx>
            <c:strRef>
              <c:f>'NA_All Sectors'!$T$18</c:f>
              <c:strCache>
                <c:ptCount val="1"/>
                <c:pt idx="0">
                  <c:v>Materials / Steel</c:v>
                </c:pt>
              </c:strCache>
            </c:strRef>
          </c:tx>
          <c:spPr>
            <a:solidFill>
              <a:srgbClr val="0070C0"/>
            </a:solidFill>
            <a:ln>
              <a:noFill/>
            </a:ln>
            <a:effectLst/>
          </c:spPr>
          <c:invertIfNegative val="0"/>
          <c:cat>
            <c:strRef>
              <c:f>'NA_All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Sectors'!$U$18:$AE$18</c:f>
              <c:numCache>
                <c:formatCode>#,##0</c:formatCode>
                <c:ptCount val="11"/>
                <c:pt idx="0">
                  <c:v>26.516837285657328</c:v>
                </c:pt>
                <c:pt idx="1">
                  <c:v>27.536666247146428</c:v>
                </c:pt>
                <c:pt idx="2">
                  <c:v>28.087400289235411</c:v>
                </c:pt>
                <c:pt idx="3">
                  <c:v>23.997501580826071</c:v>
                </c:pt>
                <c:pt idx="4">
                  <c:v>31.266372141591621</c:v>
                </c:pt>
                <c:pt idx="5">
                  <c:v>16.356105966769817</c:v>
                </c:pt>
                <c:pt idx="6">
                  <c:v>5.833387542413548</c:v>
                </c:pt>
                <c:pt idx="7">
                  <c:v>2.8532855109848168</c:v>
                </c:pt>
                <c:pt idx="8">
                  <c:v>0.74560534872404827</c:v>
                </c:pt>
                <c:pt idx="9">
                  <c:v>2.303856214555456E-2</c:v>
                </c:pt>
                <c:pt idx="10">
                  <c:v>2.2302866860000868E-3</c:v>
                </c:pt>
              </c:numCache>
            </c:numRef>
          </c:val>
          <c:extLst>
            <c:ext xmlns:c16="http://schemas.microsoft.com/office/drawing/2014/chart" uri="{C3380CC4-5D6E-409C-BE32-E72D297353CC}">
              <c16:uniqueId val="{00000003-09A3-4257-8B8E-E7C082F58CA3}"/>
            </c:ext>
          </c:extLst>
        </c:ser>
        <c:ser>
          <c:idx val="4"/>
          <c:order val="4"/>
          <c:tx>
            <c:strRef>
              <c:f>'NA_All Sectors'!$T$19</c:f>
              <c:strCache>
                <c:ptCount val="1"/>
                <c:pt idx="0">
                  <c:v>Materials / Cement</c:v>
                </c:pt>
              </c:strCache>
            </c:strRef>
          </c:tx>
          <c:spPr>
            <a:solidFill>
              <a:srgbClr val="FFFF99"/>
            </a:solidFill>
            <a:ln>
              <a:solidFill>
                <a:schemeClr val="accent1"/>
              </a:solidFill>
            </a:ln>
            <a:effectLst/>
          </c:spPr>
          <c:invertIfNegative val="0"/>
          <c:cat>
            <c:strRef>
              <c:f>'NA_All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Sectors'!$U$19:$AE$19</c:f>
              <c:numCache>
                <c:formatCode>#,##0</c:formatCode>
                <c:ptCount val="11"/>
                <c:pt idx="0">
                  <c:v>6.6403491970585318</c:v>
                </c:pt>
                <c:pt idx="1">
                  <c:v>8.5708181753227155</c:v>
                </c:pt>
                <c:pt idx="2">
                  <c:v>8.7422347620416812</c:v>
                </c:pt>
                <c:pt idx="3">
                  <c:v>7.4692492135860382</c:v>
                </c:pt>
                <c:pt idx="4">
                  <c:v>6.3383904065124614</c:v>
                </c:pt>
                <c:pt idx="5">
                  <c:v>2.7214046489543957</c:v>
                </c:pt>
                <c:pt idx="6">
                  <c:v>0.77887974065142962</c:v>
                </c:pt>
                <c:pt idx="7">
                  <c:v>0.29887887498166682</c:v>
                </c:pt>
                <c:pt idx="8">
                  <c:v>6.1148688427627662E-2</c:v>
                </c:pt>
                <c:pt idx="9">
                  <c:v>1.6047526452293451E-3</c:v>
                </c:pt>
                <c:pt idx="10">
                  <c:v>1.3276341863464739E-4</c:v>
                </c:pt>
              </c:numCache>
            </c:numRef>
          </c:val>
          <c:extLst>
            <c:ext xmlns:c16="http://schemas.microsoft.com/office/drawing/2014/chart" uri="{C3380CC4-5D6E-409C-BE32-E72D297353CC}">
              <c16:uniqueId val="{00000004-09A3-4257-8B8E-E7C082F58CA3}"/>
            </c:ext>
          </c:extLst>
        </c:ser>
        <c:dLbls>
          <c:showLegendKey val="0"/>
          <c:showVal val="0"/>
          <c:showCatName val="0"/>
          <c:showSerName val="0"/>
          <c:showPercent val="0"/>
          <c:showBubbleSize val="0"/>
        </c:dLbls>
        <c:gapWidth val="219"/>
        <c:overlap val="-27"/>
        <c:axId val="232313328"/>
        <c:axId val="232320544"/>
      </c:barChart>
      <c:catAx>
        <c:axId val="2323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20544"/>
        <c:crosses val="autoZero"/>
        <c:auto val="1"/>
        <c:lblAlgn val="ctr"/>
        <c:lblOffset val="100"/>
        <c:noMultiLvlLbl val="0"/>
      </c:catAx>
      <c:valAx>
        <c:axId val="2323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13328"/>
        <c:crosses val="autoZero"/>
        <c:crossBetween val="between"/>
      </c:valAx>
      <c:spPr>
        <a:noFill/>
        <a:ln>
          <a:noFill/>
        </a:ln>
        <a:effectLst/>
      </c:spPr>
    </c:plotArea>
    <c:legend>
      <c:legendPos val="b"/>
      <c:layout>
        <c:manualLayout>
          <c:xMode val="edge"/>
          <c:yMode val="edge"/>
          <c:x val="0.75083200906457792"/>
          <c:y val="0.1936509572157"/>
          <c:w val="0.23962744085157239"/>
          <c:h val="0.3217198909837402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North America: Aviation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1560449039681127"/>
          <c:h val="0.68000154046737094"/>
        </c:manualLayout>
      </c:layout>
      <c:barChart>
        <c:barDir val="col"/>
        <c:grouping val="clustered"/>
        <c:varyColors val="0"/>
        <c:ser>
          <c:idx val="3"/>
          <c:order val="3"/>
          <c:tx>
            <c:strRef>
              <c:f>NA_Aviation!$U$32</c:f>
              <c:strCache>
                <c:ptCount val="1"/>
                <c:pt idx="0">
                  <c:v>Air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NA_Aviation!$V$28:$AF$28</c15:sqref>
                  </c15:fullRef>
                </c:ext>
              </c:extLst>
              <c:f>NA_Aviation!$Y$28:$AF$28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NA_Aviation!$V$32:$AF$32</c15:sqref>
                  </c15:fullRef>
                </c:ext>
              </c:extLst>
              <c:f>NA_Aviation!$Y$32:$AF$32</c:f>
              <c:numCache>
                <c:formatCode>#,##0</c:formatCode>
                <c:ptCount val="8"/>
                <c:pt idx="0">
                  <c:v>1957.1367517569468</c:v>
                </c:pt>
                <c:pt idx="1">
                  <c:v>2789.0678205575277</c:v>
                </c:pt>
                <c:pt idx="2">
                  <c:v>2032.1792355414677</c:v>
                </c:pt>
                <c:pt idx="3">
                  <c:v>1572.2014985985286</c:v>
                </c:pt>
                <c:pt idx="4">
                  <c:v>1162.2845921323672</c:v>
                </c:pt>
                <c:pt idx="5">
                  <c:v>971.68874144554206</c:v>
                </c:pt>
                <c:pt idx="6">
                  <c:v>858.63544344078298</c:v>
                </c:pt>
                <c:pt idx="7">
                  <c:v>771.53381587062802</c:v>
                </c:pt>
              </c:numCache>
            </c:numRef>
          </c:val>
          <c:extLst>
            <c:ext xmlns:c16="http://schemas.microsoft.com/office/drawing/2014/chart" uri="{C3380CC4-5D6E-409C-BE32-E72D297353CC}">
              <c16:uniqueId val="{00000000-7DAB-4851-A0AE-475A062FEAEC}"/>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NA_Aviation!$U$31</c15:sqref>
                        </c15:formulaRef>
                      </c:ext>
                    </c:extLst>
                    <c:strCache>
                      <c:ptCount val="1"/>
                      <c:pt idx="0">
                        <c:v>Air Freight: Energy Demand</c:v>
                      </c:pt>
                    </c:strCache>
                  </c:strRef>
                </c:tx>
                <c:spPr>
                  <a:solidFill>
                    <a:schemeClr val="accent3"/>
                  </a:solidFill>
                  <a:ln>
                    <a:noFill/>
                  </a:ln>
                  <a:effectLst/>
                </c:spPr>
                <c:invertIfNegative val="0"/>
                <c:cat>
                  <c:strRef>
                    <c:extLst>
                      <c:ext uri="{02D57815-91ED-43cb-92C2-25804820EDAC}">
                        <c15:fullRef>
                          <c15:sqref>NA_Aviation!$V$28:$AF$28</c15:sqref>
                        </c15:fullRef>
                        <c15:formulaRef>
                          <c15:sqref>NA_Aviation!$Y$28:$AF$28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NA_Aviation!$V$31:$AF$31</c15:sqref>
                        </c15:fullRef>
                        <c15:formulaRef>
                          <c15:sqref>NA_Aviation!$Y$31:$AF$31</c15:sqref>
                        </c15:formulaRef>
                      </c:ext>
                    </c:extLst>
                    <c:numCache>
                      <c:formatCode>#,##0</c:formatCode>
                      <c:ptCount val="8"/>
                      <c:pt idx="0">
                        <c:v>147.31136841181311</c:v>
                      </c:pt>
                      <c:pt idx="1">
                        <c:v>160.62452938608683</c:v>
                      </c:pt>
                      <c:pt idx="2">
                        <c:v>138.53167586406281</c:v>
                      </c:pt>
                      <c:pt idx="3">
                        <c:v>116.79328167712542</c:v>
                      </c:pt>
                      <c:pt idx="4">
                        <c:v>102.85095158925566</c:v>
                      </c:pt>
                      <c:pt idx="5">
                        <c:v>90.509613738859585</c:v>
                      </c:pt>
                      <c:pt idx="6">
                        <c:v>78.880808798223939</c:v>
                      </c:pt>
                      <c:pt idx="7">
                        <c:v>68.737787723887308</c:v>
                      </c:pt>
                    </c:numCache>
                  </c:numRef>
                </c:val>
                <c:extLst>
                  <c:ext xmlns:c16="http://schemas.microsoft.com/office/drawing/2014/chart" uri="{C3380CC4-5D6E-409C-BE32-E72D297353CC}">
                    <c16:uniqueId val="{00000003-7DAB-4851-A0AE-475A062FEAEC}"/>
                  </c:ext>
                </c:extLst>
              </c15:ser>
            </c15:filteredBarSeries>
          </c:ext>
        </c:extLst>
      </c:barChart>
      <c:lineChart>
        <c:grouping val="standard"/>
        <c:varyColors val="0"/>
        <c:ser>
          <c:idx val="1"/>
          <c:order val="1"/>
          <c:tx>
            <c:strRef>
              <c:f>NA_Aviation!$U$30</c:f>
              <c:strCache>
                <c:ptCount val="1"/>
                <c:pt idx="0">
                  <c:v>Air-Passenger: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NA_Aviation!$V$28:$AF$28</c15:sqref>
                  </c15:fullRef>
                </c:ext>
              </c:extLst>
              <c:f>NA_Aviation!$Y$28:$AF$28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NA_Aviation!$V$30:$AF$30</c15:sqref>
                  </c15:fullRef>
                </c:ext>
              </c:extLst>
              <c:f>NA_Aviation!$Y$30:$AF$30</c:f>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1-7DAB-4851-A0AE-475A062FEAEC}"/>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NA_Aviation!$U$29</c15:sqref>
                        </c15:formulaRef>
                      </c:ext>
                    </c:extLst>
                    <c:strCache>
                      <c:ptCount val="1"/>
                      <c:pt idx="0">
                        <c:v>Air Freight: Energy Intensity</c:v>
                      </c:pt>
                    </c:strCache>
                  </c:strRef>
                </c:tx>
                <c:spPr>
                  <a:ln w="28575" cap="rnd">
                    <a:solidFill>
                      <a:schemeClr val="accent1"/>
                    </a:solidFill>
                    <a:round/>
                  </a:ln>
                  <a:effectLst/>
                </c:spPr>
                <c:marker>
                  <c:symbol val="none"/>
                </c:marker>
                <c:cat>
                  <c:strRef>
                    <c:extLst>
                      <c:ext uri="{02D57815-91ED-43cb-92C2-25804820EDAC}">
                        <c15:fullRef>
                          <c15:sqref>NA_Aviation!$V$28:$AF$28</c15:sqref>
                        </c15:fullRef>
                        <c15:formulaRef>
                          <c15:sqref>NA_Aviation!$Y$28:$AF$28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NA_Aviation!$V$29:$AF$29</c15:sqref>
                        </c15:fullRef>
                        <c15:formulaRef>
                          <c15:sqref>NA_Aviation!$Y$29:$AF$29</c15:sqref>
                        </c15:formulaRef>
                      </c:ext>
                    </c:extLst>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2-7DAB-4851-A0AE-475A062FEAEC}"/>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North America: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2"/>
          <c:order val="2"/>
          <c:tx>
            <c:strRef>
              <c:f>NA_Aviation!$U$36</c:f>
              <c:strCache>
                <c:ptCount val="1"/>
                <c:pt idx="0">
                  <c:v>Aviation - Passenger Transport - Scope 2: Total CO2 equivalent</c:v>
                </c:pt>
              </c:strCache>
            </c:strRef>
          </c:tx>
          <c:spPr>
            <a:solidFill>
              <a:srgbClr val="92D050"/>
            </a:solidFill>
            <a:ln>
              <a:solidFill>
                <a:srgbClr val="92D050"/>
              </a:solidFill>
            </a:ln>
            <a:effectLst/>
          </c:spPr>
          <c:invertIfNegative val="0"/>
          <c:cat>
            <c:strRef>
              <c:f>NA_Aviation!$W$34:$AF$34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NA_Aviation!$W$36:$AF$36</c:f>
              <c:numCache>
                <c:formatCode>#,##0</c:formatCode>
                <c:ptCount val="10"/>
                <c:pt idx="0">
                  <c:v>182.50576138057636</c:v>
                </c:pt>
                <c:pt idx="1">
                  <c:v>186.15587660818792</c:v>
                </c:pt>
                <c:pt idx="2">
                  <c:v>136.76362597809751</c:v>
                </c:pt>
                <c:pt idx="3">
                  <c:v>195.62114293488335</c:v>
                </c:pt>
                <c:pt idx="4">
                  <c:v>109.16067737001329</c:v>
                </c:pt>
                <c:pt idx="5">
                  <c:v>45.422536482290759</c:v>
                </c:pt>
                <c:pt idx="6">
                  <c:v>16.041740232343354</c:v>
                </c:pt>
                <c:pt idx="7">
                  <c:v>6.9616122529570807</c:v>
                </c:pt>
                <c:pt idx="8">
                  <c:v>8.7750769426199582E-2</c:v>
                </c:pt>
                <c:pt idx="9">
                  <c:v>5.6361996486321841E-3</c:v>
                </c:pt>
              </c:numCache>
            </c:numRef>
          </c:val>
          <c:extLst>
            <c:ext xmlns:c16="http://schemas.microsoft.com/office/drawing/2014/chart" uri="{C3380CC4-5D6E-409C-BE32-E72D297353CC}">
              <c16:uniqueId val="{00000000-38D2-4E1E-8708-60417766A26E}"/>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0"/>
                <c:order val="0"/>
                <c:tx>
                  <c:strRef>
                    <c:extLst>
                      <c:ext uri="{02D57815-91ED-43cb-92C2-25804820EDAC}">
                        <c15:formulaRef>
                          <c15:sqref>Aviation!#REF!</c15:sqref>
                        </c15:formulaRef>
                      </c:ext>
                    </c:extLst>
                    <c:strCache>
                      <c:ptCount val="1"/>
                      <c:pt idx="0">
                        <c:v>#REF!</c:v>
                      </c:pt>
                    </c:strCache>
                  </c:strRef>
                </c:tx>
                <c:spPr>
                  <a:solidFill>
                    <a:schemeClr val="accent1"/>
                  </a:solidFill>
                  <a:ln>
                    <a:solidFill>
                      <a:srgbClr val="0070C0"/>
                    </a:solidFill>
                  </a:ln>
                  <a:effectLst/>
                </c:spPr>
                <c:invertIfNegative val="0"/>
                <c:cat>
                  <c:strLit>
                    <c:ptCount val="10"/>
                    <c:pt idx="0">
                      <c:v>2018</c:v>
                    </c:pt>
                    <c:pt idx="1">
                      <c:v>2019 - estimated</c:v>
                    </c:pt>
                    <c:pt idx="2">
                      <c:v>2020 - estimated</c:v>
                    </c:pt>
                    <c:pt idx="3">
                      <c:v>2020 [1.5C]</c:v>
                    </c:pt>
                    <c:pt idx="4">
                      <c:v>2025</c:v>
                    </c:pt>
                    <c:pt idx="5">
                      <c:v>2030</c:v>
                    </c:pt>
                    <c:pt idx="6">
                      <c:v>2035</c:v>
                    </c:pt>
                    <c:pt idx="7">
                      <c:v>2040</c:v>
                    </c:pt>
                    <c:pt idx="8">
                      <c:v>2045</c:v>
                    </c:pt>
                    <c:pt idx="9">
                      <c:v>2050</c:v>
                    </c:pt>
                  </c:strLit>
                </c:cat>
                <c:val>
                  <c:numRef>
                    <c:extLst>
                      <c:ext uri="{02D57815-91ED-43cb-92C2-25804820EDAC}">
                        <c15:formulaRef>
                          <c15:sqref>Aviation!#REF!</c15:sqref>
                        </c15:formulaRef>
                      </c:ext>
                    </c:extLst>
                  </c:numRef>
                </c:val>
                <c:extLst>
                  <c:ext xmlns:c16="http://schemas.microsoft.com/office/drawing/2014/chart" uri="{C3380CC4-5D6E-409C-BE32-E72D297353CC}">
                    <c16:uniqueId val="{00000003-38D2-4E1E-8708-60417766A26E}"/>
                  </c:ext>
                </c:extLst>
              </c15:ser>
            </c15:filteredBarSeries>
          </c:ext>
        </c:extLst>
      </c:barChart>
      <c:lineChart>
        <c:grouping val="standard"/>
        <c:varyColors val="0"/>
        <c:ser>
          <c:idx val="1"/>
          <c:order val="1"/>
          <c:tx>
            <c:strRef>
              <c:f>NA_Aviation!$U$35</c:f>
              <c:strCache>
                <c:ptCount val="1"/>
                <c:pt idx="0">
                  <c:v>Aviation - Passenger Transport - Scope 1: Total CO2 equivalent</c:v>
                </c:pt>
              </c:strCache>
            </c:strRef>
          </c:tx>
          <c:spPr>
            <a:ln w="28575" cap="rnd">
              <a:solidFill>
                <a:srgbClr val="92D050"/>
              </a:solidFill>
              <a:round/>
            </a:ln>
            <a:effectLst/>
          </c:spPr>
          <c:marker>
            <c:symbol val="none"/>
          </c:marker>
          <c:cat>
            <c:strRef>
              <c:f>NA_Aviation!$W$34:$AF$34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NA_Aviation!$W$35:$AF$35</c:f>
              <c:numCache>
                <c:formatCode>#,##0</c:formatCode>
                <c:ptCount val="10"/>
                <c:pt idx="0">
                  <c:v>0</c:v>
                </c:pt>
                <c:pt idx="1">
                  <c:v>0</c:v>
                </c:pt>
                <c:pt idx="2">
                  <c:v>0</c:v>
                </c:pt>
                <c:pt idx="3">
                  <c:v>0</c:v>
                </c:pt>
                <c:pt idx="4">
                  <c:v>1.0337647255715721</c:v>
                </c:pt>
                <c:pt idx="5">
                  <c:v>0.65035675423019956</c:v>
                </c:pt>
                <c:pt idx="6">
                  <c:v>0.40581235337036342</c:v>
                </c:pt>
                <c:pt idx="7">
                  <c:v>0.11269880491668348</c:v>
                </c:pt>
                <c:pt idx="8">
                  <c:v>2.5853939566699031E-3</c:v>
                </c:pt>
                <c:pt idx="9">
                  <c:v>1.8715016532212258E-4</c:v>
                </c:pt>
              </c:numCache>
            </c:numRef>
          </c:val>
          <c:smooth val="0"/>
          <c:extLst>
            <c:ext xmlns:c16="http://schemas.microsoft.com/office/drawing/2014/chart" uri="{C3380CC4-5D6E-409C-BE32-E72D297353CC}">
              <c16:uniqueId val="{00000001-38D2-4E1E-8708-60417766A26E}"/>
            </c:ext>
          </c:extLst>
        </c:ser>
        <c:ser>
          <c:idx val="3"/>
          <c:order val="3"/>
          <c:tx>
            <c:strRef>
              <c:f>NA_Aviation!$U$37</c:f>
              <c:strCache>
                <c:ptCount val="1"/>
                <c:pt idx="0">
                  <c:v>Aviation - Transport - Scope 1: Total CO2 equivalent</c:v>
                </c:pt>
              </c:strCache>
            </c:strRef>
          </c:tx>
          <c:spPr>
            <a:ln w="28575" cap="rnd">
              <a:solidFill>
                <a:srgbClr val="0070C0"/>
              </a:solidFill>
              <a:round/>
            </a:ln>
            <a:effectLst/>
          </c:spPr>
          <c:marker>
            <c:symbol val="none"/>
          </c:marker>
          <c:cat>
            <c:strRef>
              <c:f>NA_Aviation!$W$34:$AF$34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NA_Aviation!$W$37:$AF$37</c:f>
              <c:numCache>
                <c:formatCode>#,##0</c:formatCode>
                <c:ptCount val="10"/>
                <c:pt idx="0">
                  <c:v>0</c:v>
                </c:pt>
                <c:pt idx="1">
                  <c:v>0</c:v>
                </c:pt>
                <c:pt idx="2">
                  <c:v>0</c:v>
                </c:pt>
                <c:pt idx="3">
                  <c:v>0</c:v>
                </c:pt>
                <c:pt idx="4">
                  <c:v>15.164728186809947</c:v>
                </c:pt>
                <c:pt idx="5">
                  <c:v>8.754714731375298</c:v>
                </c:pt>
                <c:pt idx="6">
                  <c:v>4.585951207364638</c:v>
                </c:pt>
                <c:pt idx="7">
                  <c:v>1.209906388815936</c:v>
                </c:pt>
                <c:pt idx="8">
                  <c:v>2.8142597930668856E-2</c:v>
                </c:pt>
                <c:pt idx="9">
                  <c:v>2.1006303224626139E-3</c:v>
                </c:pt>
              </c:numCache>
            </c:numRef>
          </c:val>
          <c:smooth val="0"/>
          <c:extLst>
            <c:ext xmlns:c16="http://schemas.microsoft.com/office/drawing/2014/chart" uri="{C3380CC4-5D6E-409C-BE32-E72D297353CC}">
              <c16:uniqueId val="{00000002-38D2-4E1E-8708-60417766A26E}"/>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Freight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G_Shipping!$Z$8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G_Shipping!$Z$9:$Z$20</c15:sqref>
                  </c15:fullRef>
                </c:ext>
              </c:extLst>
              <c:f>(G_Shipping!$Z$9:$Z$10,G_Shipping!$Z$19:$Z$20)</c:f>
              <c:numCache>
                <c:formatCode>#,##0</c:formatCode>
                <c:ptCount val="2"/>
                <c:pt idx="0">
                  <c:v>2000.1478750218041</c:v>
                </c:pt>
                <c:pt idx="1">
                  <c:v>0</c:v>
                </c:pt>
              </c:numCache>
            </c:numRef>
          </c:val>
          <c:extLst>
            <c:ext xmlns:c16="http://schemas.microsoft.com/office/drawing/2014/chart" uri="{C3380CC4-5D6E-409C-BE32-E72D297353CC}">
              <c16:uniqueId val="{00000000-E0C3-4319-8EEA-6CD85F48B145}"/>
            </c:ext>
          </c:extLst>
        </c:ser>
        <c:ser>
          <c:idx val="4"/>
          <c:order val="4"/>
          <c:tx>
            <c:strRef>
              <c:f>G_Shipping!$AA$8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G_Shipping!$AA$9:$AA$20</c15:sqref>
                  </c15:fullRef>
                </c:ext>
              </c:extLst>
              <c:f>(G_Shipping!$AA$9:$AA$10,G_Shipping!$AA$19:$AA$20)</c:f>
              <c:numCache>
                <c:formatCode>#,##0</c:formatCode>
                <c:ptCount val="2"/>
                <c:pt idx="0">
                  <c:v>1818.5599738266299</c:v>
                </c:pt>
                <c:pt idx="1">
                  <c:v>247.98545097635866</c:v>
                </c:pt>
              </c:numCache>
            </c:numRef>
          </c:val>
          <c:extLst>
            <c:ext xmlns:c16="http://schemas.microsoft.com/office/drawing/2014/chart" uri="{C3380CC4-5D6E-409C-BE32-E72D297353CC}">
              <c16:uniqueId val="{00000001-E0C3-4319-8EEA-6CD85F48B145}"/>
            </c:ext>
          </c:extLst>
        </c:ser>
        <c:ser>
          <c:idx val="5"/>
          <c:order val="5"/>
          <c:tx>
            <c:strRef>
              <c:f>G_Shipping!$AB$8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G_Shipping!$AB$9:$AB$20</c15:sqref>
                  </c15:fullRef>
                </c:ext>
              </c:extLst>
              <c:f>(G_Shipping!$AB$9:$AB$10,G_Shipping!$AB$19:$AB$20)</c:f>
              <c:numCache>
                <c:formatCode>#,##0</c:formatCode>
                <c:ptCount val="2"/>
                <c:pt idx="0">
                  <c:v>1437.2171758924148</c:v>
                </c:pt>
                <c:pt idx="1">
                  <c:v>707.88308663357748</c:v>
                </c:pt>
              </c:numCache>
            </c:numRef>
          </c:val>
          <c:extLst>
            <c:ext xmlns:c16="http://schemas.microsoft.com/office/drawing/2014/chart" uri="{C3380CC4-5D6E-409C-BE32-E72D297353CC}">
              <c16:uniqueId val="{00000002-E0C3-4319-8EEA-6CD85F48B145}"/>
            </c:ext>
          </c:extLst>
        </c:ser>
        <c:ser>
          <c:idx val="6"/>
          <c:order val="6"/>
          <c:tx>
            <c:strRef>
              <c:f>G_Shipping!$AC$8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G_Shipping!$AC$9:$AC$20</c15:sqref>
                  </c15:fullRef>
                </c:ext>
              </c:extLst>
              <c:f>(G_Shipping!$AC$9:$AC$10,G_Shipping!$AC$19:$AC$20)</c:f>
              <c:numCache>
                <c:formatCode>#,##0</c:formatCode>
                <c:ptCount val="2"/>
                <c:pt idx="0">
                  <c:v>885.98756719768517</c:v>
                </c:pt>
                <c:pt idx="1">
                  <c:v>1328.9813507965277</c:v>
                </c:pt>
              </c:numCache>
            </c:numRef>
          </c:val>
          <c:extLst>
            <c:ext xmlns:c16="http://schemas.microsoft.com/office/drawing/2014/chart" uri="{C3380CC4-5D6E-409C-BE32-E72D297353CC}">
              <c16:uniqueId val="{00000003-E0C3-4319-8EEA-6CD85F48B145}"/>
            </c:ext>
          </c:extLst>
        </c:ser>
        <c:ser>
          <c:idx val="7"/>
          <c:order val="7"/>
          <c:tx>
            <c:strRef>
              <c:f>G_Shipping!$AD$8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G_Shipping!$AD$9:$AD$20</c15:sqref>
                  </c15:fullRef>
                </c:ext>
              </c:extLst>
              <c:f>(G_Shipping!$AD$9:$AD$10,G_Shipping!$AD$19:$AD$20)</c:f>
              <c:numCache>
                <c:formatCode>#,##0</c:formatCode>
                <c:ptCount val="2"/>
                <c:pt idx="0">
                  <c:v>0</c:v>
                </c:pt>
                <c:pt idx="1">
                  <c:v>2275.0876343287182</c:v>
                </c:pt>
              </c:numCache>
            </c:numRef>
          </c:val>
          <c:extLst>
            <c:ext xmlns:c16="http://schemas.microsoft.com/office/drawing/2014/chart" uri="{C3380CC4-5D6E-409C-BE32-E72D297353CC}">
              <c16:uniqueId val="{00000004-E0C3-4319-8EEA-6CD85F48B145}"/>
            </c:ext>
          </c:extLst>
        </c:ser>
        <c:ser>
          <c:idx val="8"/>
          <c:order val="8"/>
          <c:tx>
            <c:strRef>
              <c:f>G_Shipping!$AE$8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G_Shipping!$AE$9:$AE$20</c15:sqref>
                  </c15:fullRef>
                </c:ext>
              </c:extLst>
              <c:f>(G_Shipping!$AE$9:$AE$10,G_Shipping!$AE$19:$AE$20)</c:f>
              <c:numCache>
                <c:formatCode>#,##0</c:formatCode>
                <c:ptCount val="2"/>
                <c:pt idx="0">
                  <c:v>0</c:v>
                </c:pt>
                <c:pt idx="1">
                  <c:v>2329.4878897808599</c:v>
                </c:pt>
              </c:numCache>
            </c:numRef>
          </c:val>
          <c:extLst>
            <c:ext xmlns:c16="http://schemas.microsoft.com/office/drawing/2014/chart" uri="{C3380CC4-5D6E-409C-BE32-E72D297353CC}">
              <c16:uniqueId val="{00000005-E0C3-4319-8EEA-6CD85F48B145}"/>
            </c:ext>
          </c:extLst>
        </c:ser>
        <c:ser>
          <c:idx val="9"/>
          <c:order val="9"/>
          <c:tx>
            <c:strRef>
              <c:f>G_Shipping!$AF$8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ext>
              </c:extLst>
              <c:f>(G_Shipping!$T$9:$U$10,G_Shipping!$T$19:$U$20)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G_Shipping!$AF$9:$AF$20</c15:sqref>
                  </c15:fullRef>
                </c:ext>
              </c:extLst>
              <c:f>(G_Shipping!$AF$9:$AF$10,G_Shipping!$AF$19:$AF$20)</c:f>
              <c:numCache>
                <c:formatCode>#,##0</c:formatCode>
                <c:ptCount val="2"/>
                <c:pt idx="0">
                  <c:v>0</c:v>
                </c:pt>
                <c:pt idx="1">
                  <c:v>2355.2922623177324</c:v>
                </c:pt>
              </c:numCache>
            </c:numRef>
          </c:val>
          <c:extLst>
            <c:ext xmlns:c16="http://schemas.microsoft.com/office/drawing/2014/chart" uri="{C3380CC4-5D6E-409C-BE32-E72D297353CC}">
              <c16:uniqueId val="{00000006-E0C3-4319-8EEA-6CD85F48B145}"/>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G_Shipping!$V$8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G_Shipping!$T$9:$U$20</c15:sqref>
                        </c15:fullRef>
                        <c15:formulaRef>
                          <c15:sqref>(G_Shipping!$T$9:$U$10,G_Shipping!$T$19:$U$20)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G_Shipping!$V$9:$V$20</c15:sqref>
                        </c15:fullRef>
                        <c15:formulaRef>
                          <c15:sqref>(G_Shipping!$V$9:$V$10,G_Shipping!$V$19:$V$20)</c15:sqref>
                        </c15:formulaRef>
                      </c:ext>
                    </c:extLst>
                    <c:numCache>
                      <c:formatCode>#,##0</c:formatCode>
                      <c:ptCount val="2"/>
                      <c:pt idx="0">
                        <c:v>2069.2276925487208</c:v>
                      </c:pt>
                      <c:pt idx="1">
                        <c:v>0</c:v>
                      </c:pt>
                    </c:numCache>
                  </c:numRef>
                </c:val>
                <c:extLst>
                  <c:ext xmlns:c16="http://schemas.microsoft.com/office/drawing/2014/chart" uri="{C3380CC4-5D6E-409C-BE32-E72D297353CC}">
                    <c16:uniqueId val="{00000007-E0C3-4319-8EEA-6CD85F48B14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G_Shipping!$W$8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G_Shipping!$T$9:$U$20</c15:sqref>
                        </c15:fullRef>
                        <c15:formulaRef>
                          <c15:sqref>(G_Shipping!$T$9:$U$10,G_Shipping!$T$19:$U$20)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G_Shipping!$W$9:$W$20</c15:sqref>
                        </c15:fullRef>
                        <c15:formulaRef>
                          <c15:sqref>(G_Shipping!$W$9:$W$10,G_Shipping!$W$19:$W$20)</c15:sqref>
                        </c15:formulaRef>
                      </c:ext>
                    </c:extLst>
                    <c:numCache>
                      <c:formatCode>#,##0</c:formatCode>
                      <c:ptCount val="2"/>
                      <c:pt idx="0">
                        <c:v>2149.9234332080155</c:v>
                      </c:pt>
                      <c:pt idx="1">
                        <c:v>0</c:v>
                      </c:pt>
                    </c:numCache>
                  </c:numRef>
                </c:val>
                <c:extLst xmlns:c15="http://schemas.microsoft.com/office/drawing/2012/chart">
                  <c:ext xmlns:c16="http://schemas.microsoft.com/office/drawing/2014/chart" uri="{C3380CC4-5D6E-409C-BE32-E72D297353CC}">
                    <c16:uniqueId val="{00000008-E0C3-4319-8EEA-6CD85F48B14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G_Shipping!$AG$8</c15:sqref>
                        </c15:formulaRef>
                      </c:ext>
                    </c:extLst>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G_Shipping!$T$9:$U$20</c15:sqref>
                        </c15:fullRef>
                        <c15:formulaRef>
                          <c15:sqref>(G_Shipping!$T$9:$U$10,G_Shipping!$T$19:$U$20)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G_Shipping!$AG$9:$AG$20</c15:sqref>
                        </c15:fullRef>
                        <c15:formulaRef>
                          <c15:sqref>(G_Shipping!$AG$9:$AG$10,G_Shipping!$AG$19:$AG$20)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E0C3-4319-8EEA-6CD85F48B145}"/>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G_Shipping!$X$8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G_Shipping!$T$9:$U$20</c15:sqref>
                        </c15:fullRef>
                        <c15:formulaRef>
                          <c15:sqref>(G_Shipping!$T$9:$U$10,G_Shipping!$T$19:$U$20)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G_Shipping!$X$9:$X$20</c15:sqref>
                        </c15:fullRef>
                        <c15:formulaRef>
                          <c15:sqref>(G_Shipping!$X$9:$X$10,G_Shipping!$X$19:$X$20)</c15:sqref>
                        </c15:formulaRef>
                      </c:ext>
                    </c:extLst>
                    <c:numCache>
                      <c:formatCode>#,##0</c:formatCode>
                      <c:ptCount val="2"/>
                      <c:pt idx="0">
                        <c:v>2201.0581245255212</c:v>
                      </c:pt>
                      <c:pt idx="1">
                        <c:v>0</c:v>
                      </c:pt>
                    </c:numCache>
                  </c:numRef>
                </c:val>
                <c:smooth val="0"/>
                <c:extLst>
                  <c:ext xmlns:c16="http://schemas.microsoft.com/office/drawing/2014/chart" uri="{C3380CC4-5D6E-409C-BE32-E72D297353CC}">
                    <c16:uniqueId val="{00000009-E0C3-4319-8EEA-6CD85F48B145}"/>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Passenger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G_Shipping!$Z$8</c:f>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ECBE-43B8-A032-DD5DA01399FC}"/>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ECBE-43B8-A032-DD5DA01399FC}"/>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ECBE-43B8-A032-DD5DA01399FC}"/>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G_Shipping!$Z$9:$Z$16</c15:sqref>
                  </c15:fullRef>
                </c:ext>
              </c:extLst>
              <c:f>G_Shipping!$Z$14:$Z$15</c:f>
              <c:numCache>
                <c:formatCode>#,##0</c:formatCode>
                <c:ptCount val="2"/>
                <c:pt idx="0">
                  <c:v>222.23865278020048</c:v>
                </c:pt>
                <c:pt idx="1">
                  <c:v>0</c:v>
                </c:pt>
              </c:numCache>
            </c:numRef>
          </c:val>
          <c:extLst>
            <c:ext xmlns:c15="http://schemas.microsoft.com/office/drawing/2012/chart" uri="{02D57815-91ED-43cb-92C2-25804820EDAC}">
              <c15:categoryFilterExceptions>
                <c15:categoryFilterException>
                  <c15:sqref>G_Shipping!$Z$12</c15:sqref>
                  <c15:dLbl>
                    <c:idx val="-1"/>
                    <c:delete val="1"/>
                    <c:extLst>
                      <c:ext uri="{CE6537A1-D6FC-4f65-9D91-7224C49458BB}"/>
                      <c:ext xmlns:c16="http://schemas.microsoft.com/office/drawing/2014/chart" uri="{C3380CC4-5D6E-409C-BE32-E72D297353CC}">
                        <c16:uniqueId val="{00000009-CFC7-47B4-9CD4-CBCDB4E2384A}"/>
                      </c:ext>
                    </c:extLst>
                  </c15:dLbl>
                </c15:categoryFilterException>
                <c15:categoryFilterException>
                  <c15:sqref>G_Shipping!$Z$13</c15:sqref>
                  <c15:dLbl>
                    <c:idx val="-1"/>
                    <c:delete val="1"/>
                    <c:extLst>
                      <c:ext uri="{CE6537A1-D6FC-4f65-9D91-7224C49458BB}"/>
                      <c:ext xmlns:c16="http://schemas.microsoft.com/office/drawing/2014/chart" uri="{C3380CC4-5D6E-409C-BE32-E72D297353CC}">
                        <c16:uniqueId val="{0000000A-CFC7-47B4-9CD4-CBCDB4E2384A}"/>
                      </c:ext>
                    </c:extLst>
                  </c15:dLbl>
                </c15:categoryFilterException>
                <c15:categoryFilterException>
                  <c15:sqref>G_Shipping!$Z$16</c15:sqref>
                  <c15:dLbl>
                    <c:idx val="1"/>
                    <c:delete val="1"/>
                    <c:extLst>
                      <c:ext uri="{CE6537A1-D6FC-4f65-9D91-7224C49458BB}"/>
                      <c:ext xmlns:c16="http://schemas.microsoft.com/office/drawing/2014/chart" uri="{C3380CC4-5D6E-409C-BE32-E72D297353CC}">
                        <c16:uniqueId val="{0000000B-CFC7-47B4-9CD4-CBCDB4E2384A}"/>
                      </c:ext>
                    </c:extLst>
                  </c15:dLbl>
                </c15:categoryFilterException>
              </c15:categoryFilterExceptions>
            </c:ext>
            <c:ext xmlns:c16="http://schemas.microsoft.com/office/drawing/2014/chart" uri="{C3380CC4-5D6E-409C-BE32-E72D297353CC}">
              <c16:uniqueId val="{00000003-ECBE-43B8-A032-DD5DA01399FC}"/>
            </c:ext>
          </c:extLst>
        </c:ser>
        <c:ser>
          <c:idx val="4"/>
          <c:order val="4"/>
          <c:tx>
            <c:strRef>
              <c:f>G_Shipping!$AA$8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ECBE-43B8-A032-DD5DA01399FC}"/>
                </c:ext>
              </c:extLst>
            </c:dLbl>
            <c:dLbl>
              <c:idx val="1"/>
              <c:delete val="1"/>
              <c:extLst>
                <c:ext xmlns:c15="http://schemas.microsoft.com/office/drawing/2012/chart" uri="{CE6537A1-D6FC-4f65-9D91-7224C49458BB}"/>
                <c:ext xmlns:c16="http://schemas.microsoft.com/office/drawing/2014/chart" uri="{C3380CC4-5D6E-409C-BE32-E72D297353CC}">
                  <c16:uniqueId val="{00000005-ECBE-43B8-A032-DD5DA01399FC}"/>
                </c:ext>
              </c:extLst>
            </c:dLbl>
            <c:dLbl>
              <c:idx val="2"/>
              <c:delete val="1"/>
              <c:extLst>
                <c:ext xmlns:c15="http://schemas.microsoft.com/office/drawing/2012/chart" uri="{CE6537A1-D6FC-4f65-9D91-7224C49458BB}"/>
                <c:ext xmlns:c16="http://schemas.microsoft.com/office/drawing/2014/chart" uri="{C3380CC4-5D6E-409C-BE32-E72D297353CC}">
                  <c16:uniqueId val="{00000006-ECBE-43B8-A032-DD5DA01399FC}"/>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CBE-43B8-A032-DD5DA01399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G_Shipping!$AA$9:$AA$16</c15:sqref>
                  </c15:fullRef>
                </c:ext>
              </c:extLst>
              <c:f>G_Shipping!$AA$14:$AA$15</c:f>
              <c:numCache>
                <c:formatCode>#,##0</c:formatCode>
                <c:ptCount val="2"/>
                <c:pt idx="0">
                  <c:v>202.06221931407001</c:v>
                </c:pt>
                <c:pt idx="1">
                  <c:v>27.553938997373184</c:v>
                </c:pt>
              </c:numCache>
            </c:numRef>
          </c:val>
          <c:extLst>
            <c:ext xmlns:c15="http://schemas.microsoft.com/office/drawing/2012/chart" uri="{02D57815-91ED-43cb-92C2-25804820EDAC}">
              <c15:categoryFilterExceptions>
                <c15:categoryFilterException>
                  <c15:sqref>G_Shipping!$AA$12</c15:sqref>
                  <c15:dLbl>
                    <c:idx val="-1"/>
                    <c:delete val="1"/>
                    <c:extLst>
                      <c:ext uri="{CE6537A1-D6FC-4f65-9D91-7224C49458BB}"/>
                      <c:ext xmlns:c16="http://schemas.microsoft.com/office/drawing/2014/chart" uri="{C3380CC4-5D6E-409C-BE32-E72D297353CC}">
                        <c16:uniqueId val="{0000000C-CFC7-47B4-9CD4-CBCDB4E2384A}"/>
                      </c:ext>
                    </c:extLst>
                  </c15:dLbl>
                </c15:categoryFilterException>
                <c15:categoryFilterException>
                  <c15:sqref>G_Shipping!$AA$13</c15:sqref>
                  <c15:dLbl>
                    <c:idx val="-1"/>
                    <c:delete val="1"/>
                    <c:extLst>
                      <c:ext uri="{CE6537A1-D6FC-4f65-9D91-7224C49458BB}"/>
                      <c:ext xmlns:c16="http://schemas.microsoft.com/office/drawing/2014/chart" uri="{C3380CC4-5D6E-409C-BE32-E72D297353CC}">
                        <c16:uniqueId val="{0000000D-CFC7-47B4-9CD4-CBCDB4E2384A}"/>
                      </c:ext>
                    </c:extLst>
                  </c15:dLbl>
                </c15:categoryFilterException>
                <c15:categoryFilterException>
                  <c15:sqref>G_Shipping!$AA$16</c15:sqref>
                  <c15:dLbl>
                    <c:idx val="1"/>
                    <c:delete val="1"/>
                    <c:extLst>
                      <c:ext uri="{CE6537A1-D6FC-4f65-9D91-7224C49458BB}"/>
                      <c:ext xmlns:c16="http://schemas.microsoft.com/office/drawing/2014/chart" uri="{C3380CC4-5D6E-409C-BE32-E72D297353CC}">
                        <c16:uniqueId val="{0000000E-CFC7-47B4-9CD4-CBCDB4E2384A}"/>
                      </c:ext>
                    </c:extLst>
                  </c15:dLbl>
                </c15:categoryFilterException>
              </c15:categoryFilterExceptions>
            </c:ext>
            <c:ext xmlns:c16="http://schemas.microsoft.com/office/drawing/2014/chart" uri="{C3380CC4-5D6E-409C-BE32-E72D297353CC}">
              <c16:uniqueId val="{00000008-ECBE-43B8-A032-DD5DA01399FC}"/>
            </c:ext>
          </c:extLst>
        </c:ser>
        <c:ser>
          <c:idx val="5"/>
          <c:order val="5"/>
          <c:tx>
            <c:strRef>
              <c:f>G_Shipping!$AB$8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G_Shipping!$AB$9:$AB$16</c15:sqref>
                  </c15:fullRef>
                </c:ext>
              </c:extLst>
              <c:f>G_Shipping!$AB$14:$AB$15</c:f>
              <c:numCache>
                <c:formatCode>#,##0</c:formatCode>
                <c:ptCount val="2"/>
                <c:pt idx="0">
                  <c:v>158.90259156957666</c:v>
                </c:pt>
                <c:pt idx="1">
                  <c:v>78.265455549194471</c:v>
                </c:pt>
              </c:numCache>
            </c:numRef>
          </c:val>
          <c:extLst>
            <c:ext xmlns:c16="http://schemas.microsoft.com/office/drawing/2014/chart" uri="{C3380CC4-5D6E-409C-BE32-E72D297353CC}">
              <c16:uniqueId val="{00000009-ECBE-43B8-A032-DD5DA01399FC}"/>
            </c:ext>
          </c:extLst>
        </c:ser>
        <c:ser>
          <c:idx val="6"/>
          <c:order val="6"/>
          <c:tx>
            <c:strRef>
              <c:f>G_Shipping!$AC$8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G_Shipping!$AC$9:$AC$16</c15:sqref>
                  </c15:fullRef>
                </c:ext>
              </c:extLst>
              <c:f>G_Shipping!$AC$14:$AC$15</c:f>
              <c:numCache>
                <c:formatCode>#,##0</c:formatCode>
                <c:ptCount val="2"/>
                <c:pt idx="0">
                  <c:v>97.957165338438273</c:v>
                </c:pt>
                <c:pt idx="1">
                  <c:v>146.93574800765742</c:v>
                </c:pt>
              </c:numCache>
            </c:numRef>
          </c:val>
          <c:extLst>
            <c:ext xmlns:c16="http://schemas.microsoft.com/office/drawing/2014/chart" uri="{C3380CC4-5D6E-409C-BE32-E72D297353CC}">
              <c16:uniqueId val="{0000000A-ECBE-43B8-A032-DD5DA01399FC}"/>
            </c:ext>
          </c:extLst>
        </c:ser>
        <c:ser>
          <c:idx val="7"/>
          <c:order val="7"/>
          <c:tx>
            <c:strRef>
              <c:f>G_Shipping!$AD$8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G_Shipping!$AD$9:$AD$16</c15:sqref>
                  </c15:fullRef>
                </c:ext>
              </c:extLst>
              <c:f>G_Shipping!$AD$14:$AD$15</c:f>
              <c:numCache>
                <c:formatCode>#,##0</c:formatCode>
                <c:ptCount val="2"/>
                <c:pt idx="0">
                  <c:v>0</c:v>
                </c:pt>
                <c:pt idx="1">
                  <c:v>249.6756299737892</c:v>
                </c:pt>
              </c:numCache>
            </c:numRef>
          </c:val>
          <c:extLst>
            <c:ext xmlns:c16="http://schemas.microsoft.com/office/drawing/2014/chart" uri="{C3380CC4-5D6E-409C-BE32-E72D297353CC}">
              <c16:uniqueId val="{0000000B-ECBE-43B8-A032-DD5DA01399FC}"/>
            </c:ext>
          </c:extLst>
        </c:ser>
        <c:ser>
          <c:idx val="8"/>
          <c:order val="8"/>
          <c:tx>
            <c:strRef>
              <c:f>G_Shipping!$AE$8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G_Shipping!$AE$9:$AE$16</c15:sqref>
                  </c15:fullRef>
                </c:ext>
              </c:extLst>
              <c:f>G_Shipping!$AE$14:$AE$15</c:f>
              <c:numCache>
                <c:formatCode>#,##0</c:formatCode>
                <c:ptCount val="2"/>
                <c:pt idx="0">
                  <c:v>0</c:v>
                </c:pt>
                <c:pt idx="1">
                  <c:v>252.48961269927867</c:v>
                </c:pt>
              </c:numCache>
            </c:numRef>
          </c:val>
          <c:extLst>
            <c:ext xmlns:c16="http://schemas.microsoft.com/office/drawing/2014/chart" uri="{C3380CC4-5D6E-409C-BE32-E72D297353CC}">
              <c16:uniqueId val="{0000000C-ECBE-43B8-A032-DD5DA01399FC}"/>
            </c:ext>
          </c:extLst>
        </c:ser>
        <c:ser>
          <c:idx val="9"/>
          <c:order val="9"/>
          <c:tx>
            <c:strRef>
              <c:f>G_Shipping!$AF$8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ext>
              </c:extLst>
              <c:f>G_Shipping!$T$14:$U$15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G_Shipping!$AF$9:$AF$16</c15:sqref>
                  </c15:fullRef>
                </c:ext>
              </c:extLst>
              <c:f>G_Shipping!$AF$14:$AF$15</c:f>
              <c:numCache>
                <c:formatCode>#,##0</c:formatCode>
                <c:ptCount val="2"/>
                <c:pt idx="0">
                  <c:v>0</c:v>
                </c:pt>
                <c:pt idx="1">
                  <c:v>252.75643472394989</c:v>
                </c:pt>
              </c:numCache>
            </c:numRef>
          </c:val>
          <c:extLst>
            <c:ext xmlns:c16="http://schemas.microsoft.com/office/drawing/2014/chart" uri="{C3380CC4-5D6E-409C-BE32-E72D297353CC}">
              <c16:uniqueId val="{0000000D-ECBE-43B8-A032-DD5DA01399FC}"/>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G_Shipping!$V$8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E-ECBE-43B8-A032-DD5DA01399FC}"/>
                      </c:ext>
                    </c:extLst>
                  </c:dLbl>
                  <c:dLbl>
                    <c:idx val="1"/>
                    <c:delete val="1"/>
                    <c:extLst>
                      <c:ext uri="{CE6537A1-D6FC-4f65-9D91-7224C49458BB}"/>
                      <c:ext xmlns:c16="http://schemas.microsoft.com/office/drawing/2014/chart" uri="{C3380CC4-5D6E-409C-BE32-E72D297353CC}">
                        <c16:uniqueId val="{0000000F-ECBE-43B8-A032-DD5DA01399FC}"/>
                      </c:ext>
                    </c:extLst>
                  </c:dLbl>
                  <c:dLbl>
                    <c:idx val="2"/>
                    <c:delete val="1"/>
                    <c:extLst>
                      <c:ext uri="{CE6537A1-D6FC-4f65-9D91-7224C49458BB}"/>
                      <c:ext xmlns:c16="http://schemas.microsoft.com/office/drawing/2014/chart" uri="{C3380CC4-5D6E-409C-BE32-E72D297353CC}">
                        <c16:uniqueId val="{00000010-ECBE-43B8-A032-DD5DA01399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G_Shipping!$T$9:$U$16</c15:sqref>
                        </c15:fullRef>
                        <c15:formulaRef>
                          <c15:sqref>G_Shipping!$T$14:$U$15</c15:sqref>
                        </c15:formulaRef>
                      </c:ext>
                    </c:extLst>
                    <c:strCache>
                      <c:ptCount val="2"/>
                      <c:pt idx="0">
                        <c:v>Shipping Passenger Fuel: Fossil</c:v>
                      </c:pt>
                      <c:pt idx="1">
                        <c:v>Shipping Passenger Fuel: Renewable &amp; Synthetic Fuels</c:v>
                      </c:pt>
                    </c:strCache>
                  </c:strRef>
                </c:cat>
                <c:val>
                  <c:numRef>
                    <c:extLst>
                      <c:ext uri="{02D57815-91ED-43cb-92C2-25804820EDAC}">
                        <c15:fullRef>
                          <c15:sqref>G_Shipping!$V$9:$V$16</c15:sqref>
                        </c15:fullRef>
                        <c15:formulaRef>
                          <c15:sqref>G_Shipping!$V$14:$V$15</c15:sqref>
                        </c15:formulaRef>
                      </c:ext>
                    </c:extLst>
                    <c:numCache>
                      <c:formatCode>#,##0</c:formatCode>
                      <c:ptCount val="2"/>
                      <c:pt idx="0">
                        <c:v>230.37424635127888</c:v>
                      </c:pt>
                      <c:pt idx="1">
                        <c:v>0</c:v>
                      </c:pt>
                    </c:numCache>
                  </c:numRef>
                </c:val>
                <c:extLst>
                  <c:ext uri="{02D57815-91ED-43cb-92C2-25804820EDAC}">
                    <c15:categoryFilterExceptions>
                      <c15:categoryFilterException>
                        <c15:sqref>G_Shipping!$V$12</c15:sqref>
                        <c15:dLbl>
                          <c:idx val="-1"/>
                          <c:delete val="1"/>
                          <c:extLst>
                            <c:ext uri="{CE6537A1-D6FC-4f65-9D91-7224C49458BB}"/>
                            <c:ext xmlns:c16="http://schemas.microsoft.com/office/drawing/2014/chart" uri="{C3380CC4-5D6E-409C-BE32-E72D297353CC}">
                              <c16:uniqueId val="{00000000-CFC7-47B4-9CD4-CBCDB4E2384A}"/>
                            </c:ext>
                          </c:extLst>
                        </c15:dLbl>
                      </c15:categoryFilterException>
                      <c15:categoryFilterException>
                        <c15:sqref>G_Shipping!$V$13</c15:sqref>
                        <c15:dLbl>
                          <c:idx val="-1"/>
                          <c:delete val="1"/>
                          <c:extLst>
                            <c:ext uri="{CE6537A1-D6FC-4f65-9D91-7224C49458BB}"/>
                            <c:ext xmlns:c16="http://schemas.microsoft.com/office/drawing/2014/chart" uri="{C3380CC4-5D6E-409C-BE32-E72D297353CC}">
                              <c16:uniqueId val="{00000001-CFC7-47B4-9CD4-CBCDB4E2384A}"/>
                            </c:ext>
                          </c:extLst>
                        </c15:dLbl>
                      </c15:categoryFilterException>
                      <c15:categoryFilterException>
                        <c15:sqref>G_Shipping!$V$16</c15:sqref>
                        <c15:dLbl>
                          <c:idx val="1"/>
                          <c:delete val="1"/>
                          <c:extLst>
                            <c:ext uri="{CE6537A1-D6FC-4f65-9D91-7224C49458BB}"/>
                            <c:ext xmlns:c16="http://schemas.microsoft.com/office/drawing/2014/chart" uri="{C3380CC4-5D6E-409C-BE32-E72D297353CC}">
                              <c16:uniqueId val="{00000002-CFC7-47B4-9CD4-CBCDB4E2384A}"/>
                            </c:ext>
                          </c:extLst>
                        </c15:dLbl>
                      </c15:categoryFilterException>
                    </c15:categoryFilterExceptions>
                  </c:ext>
                  <c:ext xmlns:c16="http://schemas.microsoft.com/office/drawing/2014/chart" uri="{C3380CC4-5D6E-409C-BE32-E72D297353CC}">
                    <c16:uniqueId val="{00000011-ECBE-43B8-A032-DD5DA01399F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G_Shipping!$W$8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ECBE-43B8-A032-DD5DA01399FC}"/>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ECBE-43B8-A032-DD5DA01399FC}"/>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ECBE-43B8-A032-DD5DA01399FC}"/>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ECBE-43B8-A032-DD5DA01399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15:formulaRef>
                          <c15:sqref>G_Shipping!$T$14:$U$15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G_Shipping!$W$9:$W$16</c15:sqref>
                        </c15:fullRef>
                        <c15:formulaRef>
                          <c15:sqref>G_Shipping!$W$14:$W$15</c15:sqref>
                        </c15:formulaRef>
                      </c:ext>
                    </c:extLst>
                    <c:numCache>
                      <c:formatCode>#,##0</c:formatCode>
                      <c:ptCount val="2"/>
                      <c:pt idx="0">
                        <c:v>239.59773949198464</c:v>
                      </c:pt>
                      <c:pt idx="1">
                        <c:v>0</c:v>
                      </c:pt>
                    </c:numCache>
                  </c:numRef>
                </c:val>
                <c:extLst xmlns:c15="http://schemas.microsoft.com/office/drawing/2012/chart">
                  <c:ext xmlns:c15="http://schemas.microsoft.com/office/drawing/2012/chart" uri="{02D57815-91ED-43cb-92C2-25804820EDAC}">
                    <c15:categoryFilterExceptions>
                      <c15:categoryFilterException>
                        <c15:sqref>G_Shipping!$W$12</c15:sqref>
                        <c15:dLbl>
                          <c:idx val="-1"/>
                          <c:delete val="1"/>
                          <c:extLst>
                            <c:ext uri="{CE6537A1-D6FC-4f65-9D91-7224C49458BB}"/>
                            <c:ext xmlns:c16="http://schemas.microsoft.com/office/drawing/2014/chart" uri="{C3380CC4-5D6E-409C-BE32-E72D297353CC}">
                              <c16:uniqueId val="{00000003-CFC7-47B4-9CD4-CBCDB4E2384A}"/>
                            </c:ext>
                          </c:extLst>
                        </c15:dLbl>
                      </c15:categoryFilterException>
                      <c15:categoryFilterException>
                        <c15:sqref>G_Shipping!$W$13</c15:sqref>
                        <c15:dLbl>
                          <c:idx val="-1"/>
                          <c:delete val="1"/>
                          <c:extLst>
                            <c:ext uri="{CE6537A1-D6FC-4f65-9D91-7224C49458BB}"/>
                            <c:ext xmlns:c16="http://schemas.microsoft.com/office/drawing/2014/chart" uri="{C3380CC4-5D6E-409C-BE32-E72D297353CC}">
                              <c16:uniqueId val="{00000004-CFC7-47B4-9CD4-CBCDB4E2384A}"/>
                            </c:ext>
                          </c:extLst>
                        </c15:dLbl>
                      </c15:categoryFilterException>
                      <c15:categoryFilterException>
                        <c15:sqref>G_Shipping!$W$16</c15:sqref>
                        <c15:dLbl>
                          <c:idx val="1"/>
                          <c:delete val="1"/>
                          <c:extLst>
                            <c:ext uri="{CE6537A1-D6FC-4f65-9D91-7224C49458BB}"/>
                            <c:ext xmlns:c16="http://schemas.microsoft.com/office/drawing/2014/chart" uri="{C3380CC4-5D6E-409C-BE32-E72D297353CC}">
                              <c16:uniqueId val="{00000005-CFC7-47B4-9CD4-CBCDB4E2384A}"/>
                            </c:ext>
                          </c:extLst>
                        </c15:dLbl>
                      </c15:categoryFilterException>
                    </c15:categoryFilterExceptions>
                  </c:ext>
                  <c:ext xmlns:c16="http://schemas.microsoft.com/office/drawing/2014/chart" uri="{C3380CC4-5D6E-409C-BE32-E72D297353CC}">
                    <c16:uniqueId val="{00000016-ECBE-43B8-A032-DD5DA01399F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G_Shipping!$X$8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ECBE-43B8-A032-DD5DA01399FC}"/>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ECBE-43B8-A032-DD5DA01399FC}"/>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ECBE-43B8-A032-DD5DA01399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G_Shipping!$T$9:$U$16</c15:sqref>
                        </c15:fullRef>
                        <c15:formulaRef>
                          <c15:sqref>G_Shipping!$T$14:$U$15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G_Shipping!$X$9:$X$16</c15:sqref>
                        </c15:fullRef>
                        <c15:formulaRef>
                          <c15:sqref>G_Shipping!$X$14:$X$15</c15:sqref>
                        </c15:formulaRef>
                      </c:ext>
                    </c:extLst>
                    <c:numCache>
                      <c:formatCode>#,##0</c:formatCode>
                      <c:ptCount val="2"/>
                      <c:pt idx="0">
                        <c:v>245.81155631927834</c:v>
                      </c:pt>
                      <c:pt idx="1">
                        <c:v>0</c:v>
                      </c:pt>
                    </c:numCache>
                  </c:numRef>
                </c:val>
                <c:extLst xmlns:c15="http://schemas.microsoft.com/office/drawing/2012/chart">
                  <c:ext xmlns:c15="http://schemas.microsoft.com/office/drawing/2012/chart" uri="{02D57815-91ED-43cb-92C2-25804820EDAC}">
                    <c15:categoryFilterExceptions>
                      <c15:categoryFilterException>
                        <c15:sqref>G_Shipping!$X$12</c15:sqref>
                        <c15:dLbl>
                          <c:idx val="-1"/>
                          <c:delete val="1"/>
                          <c:extLst>
                            <c:ext uri="{CE6537A1-D6FC-4f65-9D91-7224C49458BB}"/>
                            <c:ext xmlns:c16="http://schemas.microsoft.com/office/drawing/2014/chart" uri="{C3380CC4-5D6E-409C-BE32-E72D297353CC}">
                              <c16:uniqueId val="{00000006-CFC7-47B4-9CD4-CBCDB4E2384A}"/>
                            </c:ext>
                          </c:extLst>
                        </c15:dLbl>
                      </c15:categoryFilterException>
                      <c15:categoryFilterException>
                        <c15:sqref>G_Shipping!$X$13</c15:sqref>
                        <c15:dLbl>
                          <c:idx val="-1"/>
                          <c:delete val="1"/>
                          <c:extLst>
                            <c:ext uri="{CE6537A1-D6FC-4f65-9D91-7224C49458BB}"/>
                            <c:ext xmlns:c16="http://schemas.microsoft.com/office/drawing/2014/chart" uri="{C3380CC4-5D6E-409C-BE32-E72D297353CC}">
                              <c16:uniqueId val="{00000007-CFC7-47B4-9CD4-CBCDB4E2384A}"/>
                            </c:ext>
                          </c:extLst>
                        </c15:dLbl>
                      </c15:categoryFilterException>
                      <c15:categoryFilterException>
                        <c15:sqref>G_Shipping!$X$16</c15:sqref>
                        <c15:dLbl>
                          <c:idx val="1"/>
                          <c:delete val="1"/>
                          <c:extLst>
                            <c:ext uri="{CE6537A1-D6FC-4f65-9D91-7224C49458BB}"/>
                            <c:ext xmlns:c16="http://schemas.microsoft.com/office/drawing/2014/chart" uri="{C3380CC4-5D6E-409C-BE32-E72D297353CC}">
                              <c16:uniqueId val="{00000008-CFC7-47B4-9CD4-CBCDB4E2384A}"/>
                            </c:ext>
                          </c:extLst>
                        </c15:dLbl>
                      </c15:categoryFilterException>
                    </c15:categoryFilterExceptions>
                  </c:ext>
                  <c:ext xmlns:c16="http://schemas.microsoft.com/office/drawing/2014/chart" uri="{C3380CC4-5D6E-409C-BE32-E72D297353CC}">
                    <c16:uniqueId val="{0000001A-ECBE-43B8-A032-DD5DA01399FC}"/>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Shipping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5048485779748564"/>
          <c:h val="0.65113981095896811"/>
        </c:manualLayout>
      </c:layout>
      <c:barChart>
        <c:barDir val="col"/>
        <c:grouping val="clustered"/>
        <c:varyColors val="0"/>
        <c:ser>
          <c:idx val="2"/>
          <c:order val="2"/>
          <c:tx>
            <c:strRef>
              <c:f>G_Shipping!$U$32</c:f>
              <c:strCache>
                <c:ptCount val="1"/>
                <c:pt idx="0">
                  <c:v>Shipping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G_Shipping!$V$29:$AF$29</c15:sqref>
                  </c15:fullRef>
                </c:ext>
              </c:extLst>
              <c:f>G_Shipping!$Y$29:$AF$29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G_Shipping!$V$32:$AF$32</c15:sqref>
                  </c15:fullRef>
                </c:ext>
              </c:extLst>
              <c:f>G_Shipping!$Y$32:$AF$32</c:f>
              <c:numCache>
                <c:formatCode>#,##0</c:formatCode>
                <c:ptCount val="8"/>
                <c:pt idx="0">
                  <c:v>1805.3239766275385</c:v>
                </c:pt>
                <c:pt idx="1">
                  <c:v>2000.1478750218041</c:v>
                </c:pt>
                <c:pt idx="2">
                  <c:v>2066.5454248029887</c:v>
                </c:pt>
                <c:pt idx="3">
                  <c:v>2145.1002625259925</c:v>
                </c:pt>
                <c:pt idx="4">
                  <c:v>2214.9689179942129</c:v>
                </c:pt>
                <c:pt idx="5">
                  <c:v>2275.0876343287182</c:v>
                </c:pt>
                <c:pt idx="6">
                  <c:v>2329.4878897808599</c:v>
                </c:pt>
                <c:pt idx="7">
                  <c:v>2355.2922623177319</c:v>
                </c:pt>
              </c:numCache>
            </c:numRef>
          </c:val>
          <c:extLst>
            <c:ext xmlns:c16="http://schemas.microsoft.com/office/drawing/2014/chart" uri="{C3380CC4-5D6E-409C-BE32-E72D297353CC}">
              <c16:uniqueId val="{00000000-6E6B-49A3-9519-0D40CF55D8D5}"/>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G_Shipping!$U$33</c15:sqref>
                        </c15:formulaRef>
                      </c:ext>
                    </c:extLst>
                    <c:strCache>
                      <c:ptCount val="1"/>
                      <c:pt idx="0">
                        <c:v>Shipping Passenger: Energy Demand</c:v>
                      </c:pt>
                    </c:strCache>
                  </c:strRef>
                </c:tx>
                <c:spPr>
                  <a:solidFill>
                    <a:schemeClr val="accent4"/>
                  </a:solidFill>
                  <a:ln>
                    <a:noFill/>
                  </a:ln>
                  <a:effectLst/>
                </c:spPr>
                <c:invertIfNegative val="0"/>
                <c:cat>
                  <c:strRef>
                    <c:extLst>
                      <c:ext uri="{02D57815-91ED-43cb-92C2-25804820EDAC}">
                        <c15:fullRef>
                          <c15:sqref>G_Shipping!$V$29:$AF$29</c15:sqref>
                        </c15:fullRef>
                        <c15:formulaRef>
                          <c15:sqref>G_Shipping!$Y$29:$AF$29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G_Shipping!$V$33:$AF$33</c15:sqref>
                        </c15:fullRef>
                        <c15:formulaRef>
                          <c15:sqref>G_Shipping!$Y$33:$AF$33</c15:sqref>
                        </c15:formulaRef>
                      </c:ext>
                    </c:extLst>
                    <c:numCache>
                      <c:formatCode>#,##0</c:formatCode>
                      <c:ptCount val="8"/>
                      <c:pt idx="0">
                        <c:v>216.79186757514663</c:v>
                      </c:pt>
                      <c:pt idx="1">
                        <c:v>222.23865278020048</c:v>
                      </c:pt>
                      <c:pt idx="2">
                        <c:v>229.6161583114432</c:v>
                      </c:pt>
                      <c:pt idx="3">
                        <c:v>237.16804711877114</c:v>
                      </c:pt>
                      <c:pt idx="4">
                        <c:v>244.8929133460957</c:v>
                      </c:pt>
                      <c:pt idx="5">
                        <c:v>249.67562997378917</c:v>
                      </c:pt>
                      <c:pt idx="6">
                        <c:v>252.48961269927869</c:v>
                      </c:pt>
                      <c:pt idx="7">
                        <c:v>252.75643472394984</c:v>
                      </c:pt>
                    </c:numCache>
                  </c:numRef>
                </c:val>
                <c:extLst>
                  <c:ext xmlns:c16="http://schemas.microsoft.com/office/drawing/2014/chart" uri="{C3380CC4-5D6E-409C-BE32-E72D297353CC}">
                    <c16:uniqueId val="{00000003-6E6B-49A3-9519-0D40CF55D8D5}"/>
                  </c:ext>
                </c:extLst>
              </c15:ser>
            </c15:filteredBarSeries>
          </c:ext>
        </c:extLst>
      </c:barChart>
      <c:lineChart>
        <c:grouping val="standard"/>
        <c:varyColors val="0"/>
        <c:ser>
          <c:idx val="0"/>
          <c:order val="0"/>
          <c:tx>
            <c:strRef>
              <c:f>G_Shipping!$U$30</c:f>
              <c:strCache>
                <c:ptCount val="1"/>
                <c:pt idx="0">
                  <c:v>Shipping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G_Shipping!$V$29:$AF$29</c15:sqref>
                  </c15:fullRef>
                </c:ext>
              </c:extLst>
              <c:f>G_Shipping!$Y$29:$AF$29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G_Shipping!$V$30:$AF$30</c15:sqref>
                  </c15:fullRef>
                </c:ext>
              </c:extLst>
              <c:f>G_Shipping!$Y$30:$AF$30</c:f>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1-6E6B-49A3-9519-0D40CF55D8D5}"/>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G_Shipping!$U$31</c15:sqref>
                        </c15:formulaRef>
                      </c:ext>
                    </c:extLst>
                    <c:strCache>
                      <c:ptCount val="1"/>
                      <c:pt idx="0">
                        <c:v>Shipping-Passenger: Energy Intensity</c:v>
                      </c:pt>
                    </c:strCache>
                  </c:strRef>
                </c:tx>
                <c:spPr>
                  <a:ln w="28575" cap="rnd">
                    <a:solidFill>
                      <a:schemeClr val="accent2"/>
                    </a:solidFill>
                    <a:round/>
                  </a:ln>
                  <a:effectLst/>
                </c:spPr>
                <c:marker>
                  <c:symbol val="none"/>
                </c:marker>
                <c:cat>
                  <c:strRef>
                    <c:extLst>
                      <c:ext uri="{02D57815-91ED-43cb-92C2-25804820EDAC}">
                        <c15:fullRef>
                          <c15:sqref>G_Shipping!$V$29:$AF$29</c15:sqref>
                        </c15:fullRef>
                        <c15:formulaRef>
                          <c15:sqref>G_Shipping!$Y$29:$AF$29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G_Shipping!$V$31:$AF$31</c15:sqref>
                        </c15:fullRef>
                        <c15:formulaRef>
                          <c15:sqref>G_Shipping!$Y$31:$AF$31</c15:sqref>
                        </c15:formulaRef>
                      </c:ext>
                    </c:extLst>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2-6E6B-49A3-9519-0D40CF55D8D5}"/>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Global: Shipping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7688710648341641"/>
          <c:h val="0.68000154046737094"/>
        </c:manualLayout>
      </c:layout>
      <c:barChart>
        <c:barDir val="col"/>
        <c:grouping val="clustered"/>
        <c:varyColors val="0"/>
        <c:ser>
          <c:idx val="3"/>
          <c:order val="3"/>
          <c:tx>
            <c:strRef>
              <c:f>G_Shipping!$U$33</c:f>
              <c:strCache>
                <c:ptCount val="1"/>
                <c:pt idx="0">
                  <c:v>Shipping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G_Shipping!$V$29:$AF$29</c15:sqref>
                  </c15:fullRef>
                </c:ext>
              </c:extLst>
              <c:f>G_Shipping!$Y$29:$AF$29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G_Shipping!$V$33:$AF$33</c15:sqref>
                  </c15:fullRef>
                </c:ext>
              </c:extLst>
              <c:f>G_Shipping!$Y$33:$AF$33</c:f>
              <c:numCache>
                <c:formatCode>#,##0</c:formatCode>
                <c:ptCount val="8"/>
                <c:pt idx="0">
                  <c:v>216.79186757514663</c:v>
                </c:pt>
                <c:pt idx="1">
                  <c:v>222.23865278020048</c:v>
                </c:pt>
                <c:pt idx="2">
                  <c:v>229.6161583114432</c:v>
                </c:pt>
                <c:pt idx="3">
                  <c:v>237.16804711877114</c:v>
                </c:pt>
                <c:pt idx="4">
                  <c:v>244.8929133460957</c:v>
                </c:pt>
                <c:pt idx="5">
                  <c:v>249.67562997378917</c:v>
                </c:pt>
                <c:pt idx="6">
                  <c:v>252.48961269927869</c:v>
                </c:pt>
                <c:pt idx="7">
                  <c:v>252.75643472394984</c:v>
                </c:pt>
              </c:numCache>
            </c:numRef>
          </c:val>
          <c:extLst>
            <c:ext xmlns:c16="http://schemas.microsoft.com/office/drawing/2014/chart" uri="{C3380CC4-5D6E-409C-BE32-E72D297353CC}">
              <c16:uniqueId val="{00000000-BEA8-4F42-AF03-FB12E34C07B2}"/>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G_Shipping!$U$32</c15:sqref>
                        </c15:formulaRef>
                      </c:ext>
                    </c:extLst>
                    <c:strCache>
                      <c:ptCount val="1"/>
                      <c:pt idx="0">
                        <c:v>Shipping Freight: Energy Demand</c:v>
                      </c:pt>
                    </c:strCache>
                  </c:strRef>
                </c:tx>
                <c:spPr>
                  <a:solidFill>
                    <a:schemeClr val="accent3"/>
                  </a:solidFill>
                  <a:ln>
                    <a:noFill/>
                  </a:ln>
                  <a:effectLst/>
                </c:spPr>
                <c:invertIfNegative val="0"/>
                <c:cat>
                  <c:strRef>
                    <c:extLst>
                      <c:ext uri="{02D57815-91ED-43cb-92C2-25804820EDAC}">
                        <c15:fullRef>
                          <c15:sqref>G_Shipping!$V$29:$AF$29</c15:sqref>
                        </c15:fullRef>
                        <c15:formulaRef>
                          <c15:sqref>G_Shipping!$Y$29:$AF$29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G_Shipping!$V$32:$AF$32</c15:sqref>
                        </c15:fullRef>
                        <c15:formulaRef>
                          <c15:sqref>G_Shipping!$Y$32:$AF$32</c15:sqref>
                        </c15:formulaRef>
                      </c:ext>
                    </c:extLst>
                    <c:numCache>
                      <c:formatCode>#,##0</c:formatCode>
                      <c:ptCount val="8"/>
                      <c:pt idx="0">
                        <c:v>1805.3239766275385</c:v>
                      </c:pt>
                      <c:pt idx="1">
                        <c:v>2000.1478750218041</c:v>
                      </c:pt>
                      <c:pt idx="2">
                        <c:v>2066.5454248029887</c:v>
                      </c:pt>
                      <c:pt idx="3">
                        <c:v>2145.1002625259925</c:v>
                      </c:pt>
                      <c:pt idx="4">
                        <c:v>2214.9689179942129</c:v>
                      </c:pt>
                      <c:pt idx="5">
                        <c:v>2275.0876343287182</c:v>
                      </c:pt>
                      <c:pt idx="6">
                        <c:v>2329.4878897808599</c:v>
                      </c:pt>
                      <c:pt idx="7">
                        <c:v>2355.2922623177319</c:v>
                      </c:pt>
                    </c:numCache>
                  </c:numRef>
                </c:val>
                <c:extLst>
                  <c:ext xmlns:c16="http://schemas.microsoft.com/office/drawing/2014/chart" uri="{C3380CC4-5D6E-409C-BE32-E72D297353CC}">
                    <c16:uniqueId val="{00000003-BEA8-4F42-AF03-FB12E34C07B2}"/>
                  </c:ext>
                </c:extLst>
              </c15:ser>
            </c15:filteredBarSeries>
          </c:ext>
        </c:extLst>
      </c:barChart>
      <c:lineChart>
        <c:grouping val="standard"/>
        <c:varyColors val="0"/>
        <c:ser>
          <c:idx val="1"/>
          <c:order val="1"/>
          <c:tx>
            <c:strRef>
              <c:f>G_Shipping!$U$31</c:f>
              <c:strCache>
                <c:ptCount val="1"/>
                <c:pt idx="0">
                  <c:v>Shipping-Passenger: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G_Shipping!$V$29:$AF$29</c15:sqref>
                  </c15:fullRef>
                </c:ext>
              </c:extLst>
              <c:f>G_Shipping!$Y$29:$AF$29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G_Shipping!$V$31:$AF$31</c15:sqref>
                  </c15:fullRef>
                </c:ext>
              </c:extLst>
              <c:f>G_Shipping!$Y$31:$AF$31</c:f>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1-BEA8-4F42-AF03-FB12E34C07B2}"/>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G_Shipping!$U$30</c15:sqref>
                        </c15:formulaRef>
                      </c:ext>
                    </c:extLst>
                    <c:strCache>
                      <c:ptCount val="1"/>
                      <c:pt idx="0">
                        <c:v>Shipping Freight: Energy Intensity</c:v>
                      </c:pt>
                    </c:strCache>
                  </c:strRef>
                </c:tx>
                <c:spPr>
                  <a:ln w="28575" cap="rnd">
                    <a:solidFill>
                      <a:schemeClr val="accent1"/>
                    </a:solidFill>
                    <a:round/>
                  </a:ln>
                  <a:effectLst/>
                </c:spPr>
                <c:marker>
                  <c:symbol val="none"/>
                </c:marker>
                <c:cat>
                  <c:strRef>
                    <c:extLst>
                      <c:ext uri="{02D57815-91ED-43cb-92C2-25804820EDAC}">
                        <c15:fullRef>
                          <c15:sqref>G_Shipping!$V$29:$AF$29</c15:sqref>
                        </c15:fullRef>
                        <c15:formulaRef>
                          <c15:sqref>G_Shipping!$Y$29:$AF$29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G_Shipping!$V$30:$AF$30</c15:sqref>
                        </c15:fullRef>
                        <c15:formulaRef>
                          <c15:sqref>G_Shipping!$Y$30:$AF$30</c15:sqref>
                        </c15:formulaRef>
                      </c:ext>
                    </c:extLst>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2-BEA8-4F42-AF03-FB12E34C07B2}"/>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G_Shipping!$U$39</c:f>
              <c:strCache>
                <c:ptCount val="1"/>
                <c:pt idx="0">
                  <c:v>Navigation - Passenger Transport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G_Shipping!$V$37:$AF$37</c15:sqref>
                  </c15:fullRef>
                </c:ext>
              </c:extLst>
              <c:f>G_Shipping!$W$37:$AF$37</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G_Shipping!$V$39:$AF$39</c15:sqref>
                  </c15:fullRef>
                </c:ext>
              </c:extLst>
              <c:f>G_Shipping!$W$39:$AF$39</c:f>
              <c:numCache>
                <c:formatCode>#,##0</c:formatCode>
                <c:ptCount val="10"/>
                <c:pt idx="0">
                  <c:v>15.357965337496264</c:v>
                </c:pt>
                <c:pt idx="1">
                  <c:v>15.260887509539415</c:v>
                </c:pt>
                <c:pt idx="2">
                  <c:v>15.181399666877351</c:v>
                </c:pt>
                <c:pt idx="3">
                  <c:v>15.533958716273945</c:v>
                </c:pt>
                <c:pt idx="4">
                  <c:v>14.396009509300116</c:v>
                </c:pt>
                <c:pt idx="5">
                  <c:v>10.522260134726922</c:v>
                </c:pt>
                <c:pt idx="6">
                  <c:v>5.8476141938503892</c:v>
                </c:pt>
                <c:pt idx="7">
                  <c:v>2.1385642926898045</c:v>
                </c:pt>
                <c:pt idx="8">
                  <c:v>0.34635298913221613</c:v>
                </c:pt>
                <c:pt idx="9">
                  <c:v>3.1769626446270326E-5</c:v>
                </c:pt>
              </c:numCache>
            </c:numRef>
          </c:val>
          <c:extLst>
            <c:ext xmlns:c16="http://schemas.microsoft.com/office/drawing/2014/chart" uri="{C3380CC4-5D6E-409C-BE32-E72D297353CC}">
              <c16:uniqueId val="{00000000-A1E3-4ACD-A633-F1CED19C4185}"/>
            </c:ext>
          </c:extLst>
        </c:ser>
        <c:ser>
          <c:idx val="2"/>
          <c:order val="2"/>
          <c:tx>
            <c:strRef>
              <c:f>G_Shipping!$U$41</c:f>
              <c:strCache>
                <c:ptCount val="1"/>
                <c:pt idx="0">
                  <c:v>Navigation - Passenger Transport - Scope 2: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G_Shipping!$V$37:$AF$37</c15:sqref>
                  </c15:fullRef>
                </c:ext>
              </c:extLst>
              <c:f>G_Shipping!$W$37:$AF$37</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G_Shipping!$V$41:$AF$41</c15:sqref>
                  </c15:fullRef>
                </c:ext>
              </c:extLst>
              <c:f>G_Shipping!$W$41:$AF$41</c:f>
              <c:numCache>
                <c:formatCode>#,##0</c:formatCode>
                <c:ptCount val="10"/>
                <c:pt idx="0">
                  <c:v>15.357965337496264</c:v>
                </c:pt>
                <c:pt idx="1">
                  <c:v>15.260887509539415</c:v>
                </c:pt>
                <c:pt idx="2">
                  <c:v>15.181399666877351</c:v>
                </c:pt>
                <c:pt idx="3">
                  <c:v>15.533958716273945</c:v>
                </c:pt>
                <c:pt idx="4">
                  <c:v>14.396009509300116</c:v>
                </c:pt>
                <c:pt idx="5">
                  <c:v>10.522260134726922</c:v>
                </c:pt>
                <c:pt idx="6">
                  <c:v>5.8476141938503892</c:v>
                </c:pt>
                <c:pt idx="7">
                  <c:v>2.1385642926898045</c:v>
                </c:pt>
                <c:pt idx="8">
                  <c:v>0.34635298913221613</c:v>
                </c:pt>
                <c:pt idx="9">
                  <c:v>3.1769626446270326E-5</c:v>
                </c:pt>
              </c:numCache>
            </c:numRef>
          </c:val>
          <c:extLst>
            <c:ext xmlns:c16="http://schemas.microsoft.com/office/drawing/2014/chart" uri="{C3380CC4-5D6E-409C-BE32-E72D297353CC}">
              <c16:uniqueId val="{00000001-A1E3-4ACD-A633-F1CED19C4185}"/>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G_Shipping!$U$40</c:f>
              <c:strCache>
                <c:ptCount val="1"/>
                <c:pt idx="0">
                  <c:v>Navigation - Passenger Transport - Scope 1: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G_Shipping!$V$37:$AF$37</c15:sqref>
                  </c15:fullRef>
                </c:ext>
              </c:extLst>
              <c:f>G_Shipping!$W$37:$AF$37</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G_Shipping!$V$40:$AF$40</c15:sqref>
                  </c15:fullRef>
                </c:ext>
              </c:extLst>
              <c:f>G_Shipping!$W$40:$AF$40</c:f>
              <c:numCache>
                <c:formatCode>#,##0</c:formatCode>
                <c:ptCount val="10"/>
                <c:pt idx="0">
                  <c:v>0</c:v>
                </c:pt>
                <c:pt idx="1">
                  <c:v>0</c:v>
                </c:pt>
                <c:pt idx="2">
                  <c:v>0</c:v>
                </c:pt>
                <c:pt idx="3">
                  <c:v>0</c:v>
                </c:pt>
                <c:pt idx="4">
                  <c:v>19.039667361116305</c:v>
                </c:pt>
                <c:pt idx="5">
                  <c:v>27.057560023672412</c:v>
                </c:pt>
                <c:pt idx="6">
                  <c:v>22.159252508308672</c:v>
                </c:pt>
                <c:pt idx="7">
                  <c:v>14.632830942192262</c:v>
                </c:pt>
                <c:pt idx="8">
                  <c:v>4.4613066041500709</c:v>
                </c:pt>
                <c:pt idx="9">
                  <c:v>1.3410901965713761E-4</c:v>
                </c:pt>
              </c:numCache>
            </c:numRef>
          </c:val>
          <c:smooth val="0"/>
          <c:extLst>
            <c:ext xmlns:c16="http://schemas.microsoft.com/office/drawing/2014/chart" uri="{C3380CC4-5D6E-409C-BE32-E72D297353CC}">
              <c16:uniqueId val="{00000002-A1E3-4ACD-A633-F1CED19C4185}"/>
            </c:ext>
          </c:extLst>
        </c:ser>
        <c:ser>
          <c:idx val="3"/>
          <c:order val="3"/>
          <c:tx>
            <c:strRef>
              <c:f>G_Shipping!$U$42</c:f>
              <c:strCache>
                <c:ptCount val="1"/>
                <c:pt idx="0">
                  <c:v>Navigation - Transport - Scope 1: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G_Shipping!$V$37:$AF$37</c15:sqref>
                  </c15:fullRef>
                </c:ext>
              </c:extLst>
              <c:f>G_Shipping!$W$37:$AF$37</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G_Shipping!$V$42:$AF$42</c15:sqref>
                  </c15:fullRef>
                </c:ext>
              </c:extLst>
              <c:f>G_Shipping!$W$42:$AF$42</c:f>
              <c:numCache>
                <c:formatCode>#,##0</c:formatCode>
                <c:ptCount val="10"/>
                <c:pt idx="0">
                  <c:v>0</c:v>
                </c:pt>
                <c:pt idx="1">
                  <c:v>0</c:v>
                </c:pt>
                <c:pt idx="2">
                  <c:v>0</c:v>
                </c:pt>
                <c:pt idx="3">
                  <c:v>0</c:v>
                </c:pt>
                <c:pt idx="4">
                  <c:v>2.115518595679589</c:v>
                </c:pt>
                <c:pt idx="5">
                  <c:v>2.9915565172961509</c:v>
                </c:pt>
                <c:pt idx="6">
                  <c:v>2.449986480733843</c:v>
                </c:pt>
                <c:pt idx="7">
                  <c:v>1.6058551893407789</c:v>
                </c:pt>
                <c:pt idx="8">
                  <c:v>0.48355416722967026</c:v>
                </c:pt>
                <c:pt idx="9">
                  <c:v>1.4391809549574053E-5</c:v>
                </c:pt>
              </c:numCache>
            </c:numRef>
          </c:val>
          <c:smooth val="0"/>
          <c:extLst>
            <c:ext xmlns:c16="http://schemas.microsoft.com/office/drawing/2014/chart" uri="{C3380CC4-5D6E-409C-BE32-E72D297353CC}">
              <c16:uniqueId val="{00000003-A1E3-4ACD-A633-F1CED19C4185}"/>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Freight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EU_Shipping!$Z$8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EU_Shipping!$Z$9:$Z$20</c15:sqref>
                  </c15:fullRef>
                </c:ext>
              </c:extLst>
              <c:f>(EU_Shipping!$Z$9:$Z$10,EU_Shipping!$Z$19:$Z$20)</c:f>
              <c:numCache>
                <c:formatCode>#,##0</c:formatCode>
                <c:ptCount val="2"/>
                <c:pt idx="0">
                  <c:v>189.94569369628718</c:v>
                </c:pt>
                <c:pt idx="1">
                  <c:v>0</c:v>
                </c:pt>
              </c:numCache>
            </c:numRef>
          </c:val>
          <c:extLst>
            <c:ext xmlns:c16="http://schemas.microsoft.com/office/drawing/2014/chart" uri="{C3380CC4-5D6E-409C-BE32-E72D297353CC}">
              <c16:uniqueId val="{00000000-4744-45D7-BFF2-FEC6D74B7401}"/>
            </c:ext>
          </c:extLst>
        </c:ser>
        <c:ser>
          <c:idx val="4"/>
          <c:order val="4"/>
          <c:tx>
            <c:strRef>
              <c:f>EU_Shipping!$AA$8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EU_Shipping!$AA$9:$AA$20</c15:sqref>
                  </c15:fullRef>
                </c:ext>
              </c:extLst>
              <c:f>(EU_Shipping!$AA$9:$AA$10,EU_Shipping!$AA$19:$AA$20)</c:f>
              <c:numCache>
                <c:formatCode>#,##0</c:formatCode>
                <c:ptCount val="2"/>
                <c:pt idx="0">
                  <c:v>165.96889928494042</c:v>
                </c:pt>
                <c:pt idx="1">
                  <c:v>22.632122629764602</c:v>
                </c:pt>
              </c:numCache>
            </c:numRef>
          </c:val>
          <c:extLst>
            <c:ext xmlns:c16="http://schemas.microsoft.com/office/drawing/2014/chart" uri="{C3380CC4-5D6E-409C-BE32-E72D297353CC}">
              <c16:uniqueId val="{00000001-4744-45D7-BFF2-FEC6D74B7401}"/>
            </c:ext>
          </c:extLst>
        </c:ser>
        <c:ser>
          <c:idx val="5"/>
          <c:order val="5"/>
          <c:tx>
            <c:strRef>
              <c:f>EU_Shipping!$AB$8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EU_Shipping!$AB$9:$AB$20</c15:sqref>
                  </c15:fullRef>
                </c:ext>
              </c:extLst>
              <c:f>(EU_Shipping!$AB$9:$AB$10,EU_Shipping!$AB$19:$AB$20)</c:f>
              <c:numCache>
                <c:formatCode>#,##0</c:formatCode>
                <c:ptCount val="2"/>
                <c:pt idx="0">
                  <c:v>130.5186506703418</c:v>
                </c:pt>
                <c:pt idx="1">
                  <c:v>64.285305554048961</c:v>
                </c:pt>
              </c:numCache>
            </c:numRef>
          </c:val>
          <c:extLst>
            <c:ext xmlns:c16="http://schemas.microsoft.com/office/drawing/2014/chart" uri="{C3380CC4-5D6E-409C-BE32-E72D297353CC}">
              <c16:uniqueId val="{00000002-4744-45D7-BFF2-FEC6D74B7401}"/>
            </c:ext>
          </c:extLst>
        </c:ser>
        <c:ser>
          <c:idx val="6"/>
          <c:order val="6"/>
          <c:tx>
            <c:strRef>
              <c:f>EU_Shipping!$AC$8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EU_Shipping!$AC$9:$AC$20</c15:sqref>
                  </c15:fullRef>
                </c:ext>
              </c:extLst>
              <c:f>(EU_Shipping!$AC$9:$AC$10,EU_Shipping!$AC$19:$AC$20)</c:f>
              <c:numCache>
                <c:formatCode>#,##0</c:formatCode>
                <c:ptCount val="2"/>
                <c:pt idx="0">
                  <c:v>79.468718431830439</c:v>
                </c:pt>
                <c:pt idx="1">
                  <c:v>119.20307764774566</c:v>
                </c:pt>
              </c:numCache>
            </c:numRef>
          </c:val>
          <c:extLst>
            <c:ext xmlns:c16="http://schemas.microsoft.com/office/drawing/2014/chart" uri="{C3380CC4-5D6E-409C-BE32-E72D297353CC}">
              <c16:uniqueId val="{00000003-4744-45D7-BFF2-FEC6D74B7401}"/>
            </c:ext>
          </c:extLst>
        </c:ser>
        <c:ser>
          <c:idx val="7"/>
          <c:order val="7"/>
          <c:tx>
            <c:strRef>
              <c:f>EU_Shipping!$AD$8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EU_Shipping!$AD$9:$AD$20</c15:sqref>
                  </c15:fullRef>
                </c:ext>
              </c:extLst>
              <c:f>(EU_Shipping!$AD$9:$AD$10,EU_Shipping!$AD$19:$AD$20)</c:f>
              <c:numCache>
                <c:formatCode>#,##0</c:formatCode>
                <c:ptCount val="2"/>
                <c:pt idx="0">
                  <c:v>0</c:v>
                </c:pt>
                <c:pt idx="1">
                  <c:v>202.55182220846891</c:v>
                </c:pt>
              </c:numCache>
            </c:numRef>
          </c:val>
          <c:extLst>
            <c:ext xmlns:c16="http://schemas.microsoft.com/office/drawing/2014/chart" uri="{C3380CC4-5D6E-409C-BE32-E72D297353CC}">
              <c16:uniqueId val="{00000004-4744-45D7-BFF2-FEC6D74B7401}"/>
            </c:ext>
          </c:extLst>
        </c:ser>
        <c:ser>
          <c:idx val="8"/>
          <c:order val="8"/>
          <c:tx>
            <c:strRef>
              <c:f>EU_Shipping!$AE$8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EU_Shipping!$AE$9:$AE$20</c15:sqref>
                  </c15:fullRef>
                </c:ext>
              </c:extLst>
              <c:f>(EU_Shipping!$AE$9:$AE$10,EU_Shipping!$AE$19:$AE$20)</c:f>
              <c:numCache>
                <c:formatCode>#,##0</c:formatCode>
                <c:ptCount val="2"/>
                <c:pt idx="0">
                  <c:v>0</c:v>
                </c:pt>
                <c:pt idx="1">
                  <c:v>204.83469350340022</c:v>
                </c:pt>
              </c:numCache>
            </c:numRef>
          </c:val>
          <c:extLst>
            <c:ext xmlns:c16="http://schemas.microsoft.com/office/drawing/2014/chart" uri="{C3380CC4-5D6E-409C-BE32-E72D297353CC}">
              <c16:uniqueId val="{00000005-4744-45D7-BFF2-FEC6D74B7401}"/>
            </c:ext>
          </c:extLst>
        </c:ser>
        <c:ser>
          <c:idx val="9"/>
          <c:order val="9"/>
          <c:tx>
            <c:strRef>
              <c:f>EU_Shipping!$AF$8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ext>
              </c:extLst>
              <c:f>(EU_Shipping!$T$9:$U$10,EU_Shipping!$T$19:$U$20)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EU_Shipping!$AF$9:$AF$20</c15:sqref>
                  </c15:fullRef>
                </c:ext>
              </c:extLst>
              <c:f>(EU_Shipping!$AF$9:$AF$10,EU_Shipping!$AF$19:$AF$20)</c:f>
              <c:numCache>
                <c:formatCode>#,##0</c:formatCode>
                <c:ptCount val="2"/>
                <c:pt idx="0">
                  <c:v>0</c:v>
                </c:pt>
                <c:pt idx="1">
                  <c:v>208.13612246076005</c:v>
                </c:pt>
              </c:numCache>
            </c:numRef>
          </c:val>
          <c:extLst>
            <c:ext xmlns:c16="http://schemas.microsoft.com/office/drawing/2014/chart" uri="{C3380CC4-5D6E-409C-BE32-E72D297353CC}">
              <c16:uniqueId val="{00000006-4744-45D7-BFF2-FEC6D74B7401}"/>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EU_Shipping!$V$8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EU_Shipping!$T$9:$U$20</c15:sqref>
                        </c15:fullRef>
                        <c15:formulaRef>
                          <c15:sqref>(EU_Shipping!$T$9:$U$10,EU_Shipping!$T$19:$U$20)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EU_Shipping!$V$9:$V$20</c15:sqref>
                        </c15:fullRef>
                        <c15:formulaRef>
                          <c15:sqref>(EU_Shipping!$V$9:$V$10,EU_Shipping!$V$19:$V$20)</c15:sqref>
                        </c15:formulaRef>
                      </c:ext>
                    </c:extLst>
                    <c:numCache>
                      <c:formatCode>#,##0</c:formatCode>
                      <c:ptCount val="2"/>
                      <c:pt idx="0">
                        <c:v>214.6399585306682</c:v>
                      </c:pt>
                      <c:pt idx="1">
                        <c:v>0</c:v>
                      </c:pt>
                    </c:numCache>
                  </c:numRef>
                </c:val>
                <c:extLst>
                  <c:ext xmlns:c16="http://schemas.microsoft.com/office/drawing/2014/chart" uri="{C3380CC4-5D6E-409C-BE32-E72D297353CC}">
                    <c16:uniqueId val="{00000007-4744-45D7-BFF2-FEC6D74B740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EU_Shipping!$W$8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EU_Shipping!$T$9:$U$20</c15:sqref>
                        </c15:fullRef>
                        <c15:formulaRef>
                          <c15:sqref>(EU_Shipping!$T$9:$U$10,EU_Shipping!$T$19:$U$20)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EU_Shipping!$W$9:$W$20</c15:sqref>
                        </c15:fullRef>
                        <c15:formulaRef>
                          <c15:sqref>(EU_Shipping!$W$9:$W$10,EU_Shipping!$W$19:$W$20)</c15:sqref>
                        </c15:formulaRef>
                      </c:ext>
                    </c:extLst>
                    <c:numCache>
                      <c:formatCode>#,##0</c:formatCode>
                      <c:ptCount val="2"/>
                      <c:pt idx="0">
                        <c:v>214.6399585306682</c:v>
                      </c:pt>
                      <c:pt idx="1">
                        <c:v>0</c:v>
                      </c:pt>
                    </c:numCache>
                  </c:numRef>
                </c:val>
                <c:extLst xmlns:c15="http://schemas.microsoft.com/office/drawing/2012/chart">
                  <c:ext xmlns:c16="http://schemas.microsoft.com/office/drawing/2014/chart" uri="{C3380CC4-5D6E-409C-BE32-E72D297353CC}">
                    <c16:uniqueId val="{00000008-4744-45D7-BFF2-FEC6D74B740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EU_Shipping!$AG$8</c15:sqref>
                        </c15:formulaRef>
                      </c:ext>
                    </c:extLst>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EU_Shipping!$T$9:$U$20</c15:sqref>
                        </c15:fullRef>
                        <c15:formulaRef>
                          <c15:sqref>(EU_Shipping!$T$9:$U$10,EU_Shipping!$T$19:$U$20)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EU_Shipping!$AG$9:$AG$20</c15:sqref>
                        </c15:fullRef>
                        <c15:formulaRef>
                          <c15:sqref>(EU_Shipping!$AG$9:$AG$10,EU_Shipping!$AG$19:$AG$20)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4744-45D7-BFF2-FEC6D74B7401}"/>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EU_Shipping!$X$8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EU_Shipping!$T$9:$U$20</c15:sqref>
                        </c15:fullRef>
                        <c15:formulaRef>
                          <c15:sqref>(EU_Shipping!$T$9:$U$10,EU_Shipping!$T$19:$U$20)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EU_Shipping!$X$9:$X$20</c15:sqref>
                        </c15:fullRef>
                        <c15:formulaRef>
                          <c15:sqref>(EU_Shipping!$X$9:$X$10,EU_Shipping!$X$19:$X$20)</c15:sqref>
                        </c15:formulaRef>
                      </c:ext>
                    </c:extLst>
                    <c:numCache>
                      <c:formatCode>#,##0</c:formatCode>
                      <c:ptCount val="2"/>
                      <c:pt idx="0">
                        <c:v>212.83626140015835</c:v>
                      </c:pt>
                      <c:pt idx="1">
                        <c:v>0</c:v>
                      </c:pt>
                    </c:numCache>
                  </c:numRef>
                </c:val>
                <c:smooth val="0"/>
                <c:extLst>
                  <c:ext xmlns:c16="http://schemas.microsoft.com/office/drawing/2014/chart" uri="{C3380CC4-5D6E-409C-BE32-E72D297353CC}">
                    <c16:uniqueId val="{00000009-4744-45D7-BFF2-FEC6D74B7401}"/>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0"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Passenger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EU_Shipping!$Z$8</c:f>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2FEB-424F-81F6-103546B7358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2FEB-424F-81F6-103546B7358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2FEB-424F-81F6-103546B73580}"/>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EU_Shipping!$Z$9:$Z$16</c15:sqref>
                  </c15:fullRef>
                </c:ext>
              </c:extLst>
              <c:f>EU_Shipping!$Z$14:$Z$15</c:f>
              <c:numCache>
                <c:formatCode>#,##0</c:formatCode>
                <c:ptCount val="2"/>
                <c:pt idx="0">
                  <c:v>21.105077077365241</c:v>
                </c:pt>
                <c:pt idx="1">
                  <c:v>0</c:v>
                </c:pt>
              </c:numCache>
            </c:numRef>
          </c:val>
          <c:extLst>
            <c:ext xmlns:c15="http://schemas.microsoft.com/office/drawing/2012/chart" uri="{02D57815-91ED-43cb-92C2-25804820EDAC}">
              <c15:categoryFilterExceptions>
                <c15:categoryFilterException>
                  <c15:sqref>EU_Shipping!$Z$12</c15:sqref>
                  <c15:dLbl>
                    <c:idx val="-1"/>
                    <c:delete val="1"/>
                    <c:extLst>
                      <c:ext uri="{CE6537A1-D6FC-4f65-9D91-7224C49458BB}"/>
                      <c:ext xmlns:c16="http://schemas.microsoft.com/office/drawing/2014/chart" uri="{C3380CC4-5D6E-409C-BE32-E72D297353CC}">
                        <c16:uniqueId val="{00000009-0E37-4396-BA42-6CDE391E27E6}"/>
                      </c:ext>
                    </c:extLst>
                  </c15:dLbl>
                </c15:categoryFilterException>
                <c15:categoryFilterException>
                  <c15:sqref>EU_Shipping!$Z$13</c15:sqref>
                  <c15:dLbl>
                    <c:idx val="-1"/>
                    <c:delete val="1"/>
                    <c:extLst>
                      <c:ext uri="{CE6537A1-D6FC-4f65-9D91-7224C49458BB}"/>
                      <c:ext xmlns:c16="http://schemas.microsoft.com/office/drawing/2014/chart" uri="{C3380CC4-5D6E-409C-BE32-E72D297353CC}">
                        <c16:uniqueId val="{0000000A-0E37-4396-BA42-6CDE391E27E6}"/>
                      </c:ext>
                    </c:extLst>
                  </c15:dLbl>
                </c15:categoryFilterException>
                <c15:categoryFilterException>
                  <c15:sqref>EU_Shipping!$Z$16</c15:sqref>
                  <c15:dLbl>
                    <c:idx val="1"/>
                    <c:delete val="1"/>
                    <c:extLst>
                      <c:ext uri="{CE6537A1-D6FC-4f65-9D91-7224C49458BB}"/>
                      <c:ext xmlns:c16="http://schemas.microsoft.com/office/drawing/2014/chart" uri="{C3380CC4-5D6E-409C-BE32-E72D297353CC}">
                        <c16:uniqueId val="{0000000B-0E37-4396-BA42-6CDE391E27E6}"/>
                      </c:ext>
                    </c:extLst>
                  </c15:dLbl>
                </c15:categoryFilterException>
              </c15:categoryFilterExceptions>
            </c:ext>
            <c:ext xmlns:c16="http://schemas.microsoft.com/office/drawing/2014/chart" uri="{C3380CC4-5D6E-409C-BE32-E72D297353CC}">
              <c16:uniqueId val="{00000003-2FEB-424F-81F6-103546B73580}"/>
            </c:ext>
          </c:extLst>
        </c:ser>
        <c:ser>
          <c:idx val="4"/>
          <c:order val="4"/>
          <c:tx>
            <c:strRef>
              <c:f>EU_Shipping!$AA$8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2FEB-424F-81F6-103546B73580}"/>
                </c:ext>
              </c:extLst>
            </c:dLbl>
            <c:dLbl>
              <c:idx val="1"/>
              <c:delete val="1"/>
              <c:extLst>
                <c:ext xmlns:c15="http://schemas.microsoft.com/office/drawing/2012/chart" uri="{CE6537A1-D6FC-4f65-9D91-7224C49458BB}"/>
                <c:ext xmlns:c16="http://schemas.microsoft.com/office/drawing/2014/chart" uri="{C3380CC4-5D6E-409C-BE32-E72D297353CC}">
                  <c16:uniqueId val="{00000005-2FEB-424F-81F6-103546B73580}"/>
                </c:ext>
              </c:extLst>
            </c:dLbl>
            <c:dLbl>
              <c:idx val="2"/>
              <c:delete val="1"/>
              <c:extLst>
                <c:ext xmlns:c15="http://schemas.microsoft.com/office/drawing/2012/chart" uri="{CE6537A1-D6FC-4f65-9D91-7224C49458BB}"/>
                <c:ext xmlns:c16="http://schemas.microsoft.com/office/drawing/2014/chart" uri="{C3380CC4-5D6E-409C-BE32-E72D297353CC}">
                  <c16:uniqueId val="{00000006-2FEB-424F-81F6-103546B73580}"/>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FEB-424F-81F6-103546B735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EU_Shipping!$AA$9:$AA$16</c15:sqref>
                  </c15:fullRef>
                </c:ext>
              </c:extLst>
              <c:f>EU_Shipping!$AA$14:$AA$15</c:f>
              <c:numCache>
                <c:formatCode>#,##0</c:formatCode>
                <c:ptCount val="2"/>
                <c:pt idx="0">
                  <c:v>18.440988809437826</c:v>
                </c:pt>
                <c:pt idx="1">
                  <c:v>2.5146802921960667</c:v>
                </c:pt>
              </c:numCache>
            </c:numRef>
          </c:val>
          <c:extLst>
            <c:ext xmlns:c15="http://schemas.microsoft.com/office/drawing/2012/chart" uri="{02D57815-91ED-43cb-92C2-25804820EDAC}">
              <c15:categoryFilterExceptions>
                <c15:categoryFilterException>
                  <c15:sqref>EU_Shipping!$AA$12</c15:sqref>
                  <c15:dLbl>
                    <c:idx val="-1"/>
                    <c:delete val="1"/>
                    <c:extLst>
                      <c:ext uri="{CE6537A1-D6FC-4f65-9D91-7224C49458BB}"/>
                      <c:ext xmlns:c16="http://schemas.microsoft.com/office/drawing/2014/chart" uri="{C3380CC4-5D6E-409C-BE32-E72D297353CC}">
                        <c16:uniqueId val="{0000000C-0E37-4396-BA42-6CDE391E27E6}"/>
                      </c:ext>
                    </c:extLst>
                  </c15:dLbl>
                </c15:categoryFilterException>
                <c15:categoryFilterException>
                  <c15:sqref>EU_Shipping!$AA$13</c15:sqref>
                  <c15:dLbl>
                    <c:idx val="-1"/>
                    <c:delete val="1"/>
                    <c:extLst>
                      <c:ext uri="{CE6537A1-D6FC-4f65-9D91-7224C49458BB}"/>
                      <c:ext xmlns:c16="http://schemas.microsoft.com/office/drawing/2014/chart" uri="{C3380CC4-5D6E-409C-BE32-E72D297353CC}">
                        <c16:uniqueId val="{0000000D-0E37-4396-BA42-6CDE391E27E6}"/>
                      </c:ext>
                    </c:extLst>
                  </c15:dLbl>
                </c15:categoryFilterException>
                <c15:categoryFilterException>
                  <c15:sqref>EU_Shipping!$AA$16</c15:sqref>
                  <c15:dLbl>
                    <c:idx val="1"/>
                    <c:delete val="1"/>
                    <c:extLst>
                      <c:ext uri="{CE6537A1-D6FC-4f65-9D91-7224C49458BB}"/>
                      <c:ext xmlns:c16="http://schemas.microsoft.com/office/drawing/2014/chart" uri="{C3380CC4-5D6E-409C-BE32-E72D297353CC}">
                        <c16:uniqueId val="{0000000E-0E37-4396-BA42-6CDE391E27E6}"/>
                      </c:ext>
                    </c:extLst>
                  </c15:dLbl>
                </c15:categoryFilterException>
              </c15:categoryFilterExceptions>
            </c:ext>
            <c:ext xmlns:c16="http://schemas.microsoft.com/office/drawing/2014/chart" uri="{C3380CC4-5D6E-409C-BE32-E72D297353CC}">
              <c16:uniqueId val="{00000008-2FEB-424F-81F6-103546B73580}"/>
            </c:ext>
          </c:extLst>
        </c:ser>
        <c:ser>
          <c:idx val="5"/>
          <c:order val="5"/>
          <c:tx>
            <c:strRef>
              <c:f>EU_Shipping!$AB$8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EU_Shipping!$AB$9:$AB$16</c15:sqref>
                  </c15:fullRef>
                </c:ext>
              </c:extLst>
              <c:f>EU_Shipping!$AB$14:$AB$15</c:f>
              <c:numCache>
                <c:formatCode>#,##0</c:formatCode>
                <c:ptCount val="2"/>
                <c:pt idx="0">
                  <c:v>14.502072296704648</c:v>
                </c:pt>
                <c:pt idx="1">
                  <c:v>7.1428117282276631</c:v>
                </c:pt>
              </c:numCache>
            </c:numRef>
          </c:val>
          <c:extLst>
            <c:ext xmlns:c16="http://schemas.microsoft.com/office/drawing/2014/chart" uri="{C3380CC4-5D6E-409C-BE32-E72D297353CC}">
              <c16:uniqueId val="{00000009-2FEB-424F-81F6-103546B73580}"/>
            </c:ext>
          </c:extLst>
        </c:ser>
        <c:ser>
          <c:idx val="6"/>
          <c:order val="6"/>
          <c:tx>
            <c:strRef>
              <c:f>EU_Shipping!$AC$8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EU_Shipping!$AC$9:$AC$16</c15:sqref>
                  </c15:fullRef>
                </c:ext>
              </c:extLst>
              <c:f>EU_Shipping!$AC$14:$AC$15</c:f>
              <c:numCache>
                <c:formatCode>#,##0</c:formatCode>
                <c:ptCount val="2"/>
                <c:pt idx="0">
                  <c:v>8.9399542177779416</c:v>
                </c:pt>
                <c:pt idx="1">
                  <c:v>13.409931326666912</c:v>
                </c:pt>
              </c:numCache>
            </c:numRef>
          </c:val>
          <c:extLst>
            <c:ext xmlns:c16="http://schemas.microsoft.com/office/drawing/2014/chart" uri="{C3380CC4-5D6E-409C-BE32-E72D297353CC}">
              <c16:uniqueId val="{0000000A-2FEB-424F-81F6-103546B73580}"/>
            </c:ext>
          </c:extLst>
        </c:ser>
        <c:ser>
          <c:idx val="7"/>
          <c:order val="7"/>
          <c:tx>
            <c:strRef>
              <c:f>EU_Shipping!$AD$8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EU_Shipping!$AD$9:$AD$16</c15:sqref>
                  </c15:fullRef>
                </c:ext>
              </c:extLst>
              <c:f>EU_Shipping!$AD$14:$AD$15</c:f>
              <c:numCache>
                <c:formatCode>#,##0</c:formatCode>
                <c:ptCount val="2"/>
                <c:pt idx="0">
                  <c:v>0</c:v>
                </c:pt>
                <c:pt idx="1">
                  <c:v>22.786374978785467</c:v>
                </c:pt>
              </c:numCache>
            </c:numRef>
          </c:val>
          <c:extLst>
            <c:ext xmlns:c16="http://schemas.microsoft.com/office/drawing/2014/chart" uri="{C3380CC4-5D6E-409C-BE32-E72D297353CC}">
              <c16:uniqueId val="{0000000B-2FEB-424F-81F6-103546B73580}"/>
            </c:ext>
          </c:extLst>
        </c:ser>
        <c:ser>
          <c:idx val="8"/>
          <c:order val="8"/>
          <c:tx>
            <c:strRef>
              <c:f>EU_Shipping!$AE$8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EU_Shipping!$AE$9:$AE$16</c15:sqref>
                  </c15:fullRef>
                </c:ext>
              </c:extLst>
              <c:f>EU_Shipping!$AE$14:$AE$15</c:f>
              <c:numCache>
                <c:formatCode>#,##0</c:formatCode>
                <c:ptCount val="2"/>
                <c:pt idx="0">
                  <c:v>0</c:v>
                </c:pt>
                <c:pt idx="1">
                  <c:v>23.043190053502851</c:v>
                </c:pt>
              </c:numCache>
            </c:numRef>
          </c:val>
          <c:extLst>
            <c:ext xmlns:c16="http://schemas.microsoft.com/office/drawing/2014/chart" uri="{C3380CC4-5D6E-409C-BE32-E72D297353CC}">
              <c16:uniqueId val="{0000000C-2FEB-424F-81F6-103546B73580}"/>
            </c:ext>
          </c:extLst>
        </c:ser>
        <c:ser>
          <c:idx val="9"/>
          <c:order val="9"/>
          <c:tx>
            <c:strRef>
              <c:f>EU_Shipping!$AF$8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ext>
              </c:extLst>
              <c:f>EU_Shipping!$T$14:$U$15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EU_Shipping!$AF$9:$AF$16</c15:sqref>
                  </c15:fullRef>
                </c:ext>
              </c:extLst>
              <c:f>EU_Shipping!$AF$14:$AF$15</c:f>
              <c:numCache>
                <c:formatCode>#,##0</c:formatCode>
                <c:ptCount val="2"/>
                <c:pt idx="0">
                  <c:v>0</c:v>
                </c:pt>
                <c:pt idx="1">
                  <c:v>23.414589319962161</c:v>
                </c:pt>
              </c:numCache>
            </c:numRef>
          </c:val>
          <c:extLst>
            <c:ext xmlns:c16="http://schemas.microsoft.com/office/drawing/2014/chart" uri="{C3380CC4-5D6E-409C-BE32-E72D297353CC}">
              <c16:uniqueId val="{0000000D-2FEB-424F-81F6-103546B73580}"/>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EU_Shipping!$V$8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E-2FEB-424F-81F6-103546B73580}"/>
                      </c:ext>
                    </c:extLst>
                  </c:dLbl>
                  <c:dLbl>
                    <c:idx val="1"/>
                    <c:delete val="1"/>
                    <c:extLst>
                      <c:ext uri="{CE6537A1-D6FC-4f65-9D91-7224C49458BB}"/>
                      <c:ext xmlns:c16="http://schemas.microsoft.com/office/drawing/2014/chart" uri="{C3380CC4-5D6E-409C-BE32-E72D297353CC}">
                        <c16:uniqueId val="{0000000F-2FEB-424F-81F6-103546B73580}"/>
                      </c:ext>
                    </c:extLst>
                  </c:dLbl>
                  <c:dLbl>
                    <c:idx val="2"/>
                    <c:delete val="1"/>
                    <c:extLst>
                      <c:ext uri="{CE6537A1-D6FC-4f65-9D91-7224C49458BB}"/>
                      <c:ext xmlns:c16="http://schemas.microsoft.com/office/drawing/2014/chart" uri="{C3380CC4-5D6E-409C-BE32-E72D297353CC}">
                        <c16:uniqueId val="{00000010-2FEB-424F-81F6-103546B735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EU_Shipping!$T$9:$U$16</c15:sqref>
                        </c15:fullRef>
                        <c15:formulaRef>
                          <c15:sqref>EU_Shipping!$T$14:$U$15</c15:sqref>
                        </c15:formulaRef>
                      </c:ext>
                    </c:extLst>
                    <c:strCache>
                      <c:ptCount val="2"/>
                      <c:pt idx="0">
                        <c:v>Shipping Passenger Fuel: Fossil</c:v>
                      </c:pt>
                      <c:pt idx="1">
                        <c:v>Shipping Passenger Fuel: Renewable &amp; Synthetic Fuels</c:v>
                      </c:pt>
                    </c:strCache>
                  </c:strRef>
                </c:cat>
                <c:val>
                  <c:numRef>
                    <c:extLst>
                      <c:ext uri="{02D57815-91ED-43cb-92C2-25804820EDAC}">
                        <c15:fullRef>
                          <c15:sqref>EU_Shipping!$V$9:$V$16</c15:sqref>
                        </c15:fullRef>
                        <c15:formulaRef>
                          <c15:sqref>EU_Shipping!$V$14:$V$15</c15:sqref>
                        </c15:formulaRef>
                      </c:ext>
                    </c:extLst>
                    <c:numCache>
                      <c:formatCode>#,##0</c:formatCode>
                      <c:ptCount val="2"/>
                      <c:pt idx="0">
                        <c:v>23.896605898632</c:v>
                      </c:pt>
                      <c:pt idx="1">
                        <c:v>0</c:v>
                      </c:pt>
                    </c:numCache>
                  </c:numRef>
                </c:val>
                <c:extLst>
                  <c:ext uri="{02D57815-91ED-43cb-92C2-25804820EDAC}">
                    <c15:categoryFilterExceptions>
                      <c15:categoryFilterException>
                        <c15:sqref>EU_Shipping!$V$12</c15:sqref>
                        <c15:dLbl>
                          <c:idx val="-1"/>
                          <c:delete val="1"/>
                          <c:extLst>
                            <c:ext uri="{CE6537A1-D6FC-4f65-9D91-7224C49458BB}"/>
                            <c:ext xmlns:c16="http://schemas.microsoft.com/office/drawing/2014/chart" uri="{C3380CC4-5D6E-409C-BE32-E72D297353CC}">
                              <c16:uniqueId val="{00000000-0E37-4396-BA42-6CDE391E27E6}"/>
                            </c:ext>
                          </c:extLst>
                        </c15:dLbl>
                      </c15:categoryFilterException>
                      <c15:categoryFilterException>
                        <c15:sqref>EU_Shipping!$V$13</c15:sqref>
                        <c15:dLbl>
                          <c:idx val="-1"/>
                          <c:delete val="1"/>
                          <c:extLst>
                            <c:ext uri="{CE6537A1-D6FC-4f65-9D91-7224C49458BB}"/>
                            <c:ext xmlns:c16="http://schemas.microsoft.com/office/drawing/2014/chart" uri="{C3380CC4-5D6E-409C-BE32-E72D297353CC}">
                              <c16:uniqueId val="{00000001-0E37-4396-BA42-6CDE391E27E6}"/>
                            </c:ext>
                          </c:extLst>
                        </c15:dLbl>
                      </c15:categoryFilterException>
                      <c15:categoryFilterException>
                        <c15:sqref>EU_Shipping!$V$16</c15:sqref>
                        <c15:dLbl>
                          <c:idx val="1"/>
                          <c:delete val="1"/>
                          <c:extLst>
                            <c:ext uri="{CE6537A1-D6FC-4f65-9D91-7224C49458BB}"/>
                            <c:ext xmlns:c16="http://schemas.microsoft.com/office/drawing/2014/chart" uri="{C3380CC4-5D6E-409C-BE32-E72D297353CC}">
                              <c16:uniqueId val="{00000002-0E37-4396-BA42-6CDE391E27E6}"/>
                            </c:ext>
                          </c:extLst>
                        </c15:dLbl>
                      </c15:categoryFilterException>
                    </c15:categoryFilterExceptions>
                  </c:ext>
                  <c:ext xmlns:c16="http://schemas.microsoft.com/office/drawing/2014/chart" uri="{C3380CC4-5D6E-409C-BE32-E72D297353CC}">
                    <c16:uniqueId val="{00000011-2FEB-424F-81F6-103546B7358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EU_Shipping!$W$8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2FEB-424F-81F6-103546B7358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2FEB-424F-81F6-103546B7358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2FEB-424F-81F6-103546B73580}"/>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2FEB-424F-81F6-103546B735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15:formulaRef>
                          <c15:sqref>EU_Shipping!$T$14:$U$15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EU_Shipping!$W$9:$W$16</c15:sqref>
                        </c15:fullRef>
                        <c15:formulaRef>
                          <c15:sqref>EU_Shipping!$W$14:$W$15</c15:sqref>
                        </c15:formulaRef>
                      </c:ext>
                    </c:extLst>
                    <c:numCache>
                      <c:formatCode>#,##0</c:formatCode>
                      <c:ptCount val="2"/>
                      <c:pt idx="0">
                        <c:v>23.920502504530631</c:v>
                      </c:pt>
                      <c:pt idx="1">
                        <c:v>0</c:v>
                      </c:pt>
                    </c:numCache>
                  </c:numRef>
                </c:val>
                <c:extLst xmlns:c15="http://schemas.microsoft.com/office/drawing/2012/chart">
                  <c:ext xmlns:c15="http://schemas.microsoft.com/office/drawing/2012/chart" uri="{02D57815-91ED-43cb-92C2-25804820EDAC}">
                    <c15:categoryFilterExceptions>
                      <c15:categoryFilterException>
                        <c15:sqref>EU_Shipping!$W$12</c15:sqref>
                        <c15:dLbl>
                          <c:idx val="-1"/>
                          <c:delete val="1"/>
                          <c:extLst>
                            <c:ext uri="{CE6537A1-D6FC-4f65-9D91-7224C49458BB}"/>
                            <c:ext xmlns:c16="http://schemas.microsoft.com/office/drawing/2014/chart" uri="{C3380CC4-5D6E-409C-BE32-E72D297353CC}">
                              <c16:uniqueId val="{00000003-0E37-4396-BA42-6CDE391E27E6}"/>
                            </c:ext>
                          </c:extLst>
                        </c15:dLbl>
                      </c15:categoryFilterException>
                      <c15:categoryFilterException>
                        <c15:sqref>EU_Shipping!$W$13</c15:sqref>
                        <c15:dLbl>
                          <c:idx val="-1"/>
                          <c:delete val="1"/>
                          <c:extLst>
                            <c:ext uri="{CE6537A1-D6FC-4f65-9D91-7224C49458BB}"/>
                            <c:ext xmlns:c16="http://schemas.microsoft.com/office/drawing/2014/chart" uri="{C3380CC4-5D6E-409C-BE32-E72D297353CC}">
                              <c16:uniqueId val="{00000004-0E37-4396-BA42-6CDE391E27E6}"/>
                            </c:ext>
                          </c:extLst>
                        </c15:dLbl>
                      </c15:categoryFilterException>
                      <c15:categoryFilterException>
                        <c15:sqref>EU_Shipping!$W$16</c15:sqref>
                        <c15:dLbl>
                          <c:idx val="1"/>
                          <c:delete val="1"/>
                          <c:extLst>
                            <c:ext uri="{CE6537A1-D6FC-4f65-9D91-7224C49458BB}"/>
                            <c:ext xmlns:c16="http://schemas.microsoft.com/office/drawing/2014/chart" uri="{C3380CC4-5D6E-409C-BE32-E72D297353CC}">
                              <c16:uniqueId val="{00000005-0E37-4396-BA42-6CDE391E27E6}"/>
                            </c:ext>
                          </c:extLst>
                        </c15:dLbl>
                      </c15:categoryFilterException>
                    </c15:categoryFilterExceptions>
                  </c:ext>
                  <c:ext xmlns:c16="http://schemas.microsoft.com/office/drawing/2014/chart" uri="{C3380CC4-5D6E-409C-BE32-E72D297353CC}">
                    <c16:uniqueId val="{00000016-2FEB-424F-81F6-103546B7358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EU_Shipping!$X$8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2FEB-424F-81F6-103546B7358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2FEB-424F-81F6-103546B7358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2FEB-424F-81F6-103546B735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EU_Shipping!$T$9:$U$16</c15:sqref>
                        </c15:fullRef>
                        <c15:formulaRef>
                          <c15:sqref>EU_Shipping!$T$14:$U$15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EU_Shipping!$X$9:$X$16</c15:sqref>
                        </c15:fullRef>
                        <c15:formulaRef>
                          <c15:sqref>EU_Shipping!$X$14:$X$15</c15:sqref>
                        </c15:formulaRef>
                      </c:ext>
                    </c:extLst>
                    <c:numCache>
                      <c:formatCode>#,##0</c:formatCode>
                      <c:ptCount val="2"/>
                      <c:pt idx="0">
                        <c:v>23.769300807186866</c:v>
                      </c:pt>
                      <c:pt idx="1">
                        <c:v>0</c:v>
                      </c:pt>
                    </c:numCache>
                  </c:numRef>
                </c:val>
                <c:extLst xmlns:c15="http://schemas.microsoft.com/office/drawing/2012/chart">
                  <c:ext xmlns:c15="http://schemas.microsoft.com/office/drawing/2012/chart" uri="{02D57815-91ED-43cb-92C2-25804820EDAC}">
                    <c15:categoryFilterExceptions>
                      <c15:categoryFilterException>
                        <c15:sqref>EU_Shipping!$X$12</c15:sqref>
                        <c15:dLbl>
                          <c:idx val="-1"/>
                          <c:delete val="1"/>
                          <c:extLst>
                            <c:ext uri="{CE6537A1-D6FC-4f65-9D91-7224C49458BB}"/>
                            <c:ext xmlns:c16="http://schemas.microsoft.com/office/drawing/2014/chart" uri="{C3380CC4-5D6E-409C-BE32-E72D297353CC}">
                              <c16:uniqueId val="{00000006-0E37-4396-BA42-6CDE391E27E6}"/>
                            </c:ext>
                          </c:extLst>
                        </c15:dLbl>
                      </c15:categoryFilterException>
                      <c15:categoryFilterException>
                        <c15:sqref>EU_Shipping!$X$13</c15:sqref>
                        <c15:dLbl>
                          <c:idx val="-1"/>
                          <c:delete val="1"/>
                          <c:extLst>
                            <c:ext uri="{CE6537A1-D6FC-4f65-9D91-7224C49458BB}"/>
                            <c:ext xmlns:c16="http://schemas.microsoft.com/office/drawing/2014/chart" uri="{C3380CC4-5D6E-409C-BE32-E72D297353CC}">
                              <c16:uniqueId val="{00000007-0E37-4396-BA42-6CDE391E27E6}"/>
                            </c:ext>
                          </c:extLst>
                        </c15:dLbl>
                      </c15:categoryFilterException>
                      <c15:categoryFilterException>
                        <c15:sqref>EU_Shipping!$X$16</c15:sqref>
                        <c15:dLbl>
                          <c:idx val="1"/>
                          <c:delete val="1"/>
                          <c:extLst>
                            <c:ext uri="{CE6537A1-D6FC-4f65-9D91-7224C49458BB}"/>
                            <c:ext xmlns:c16="http://schemas.microsoft.com/office/drawing/2014/chart" uri="{C3380CC4-5D6E-409C-BE32-E72D297353CC}">
                              <c16:uniqueId val="{00000008-0E37-4396-BA42-6CDE391E27E6}"/>
                            </c:ext>
                          </c:extLst>
                        </c15:dLbl>
                      </c15:categoryFilterException>
                    </c15:categoryFilterExceptions>
                  </c:ext>
                  <c:ext xmlns:c16="http://schemas.microsoft.com/office/drawing/2014/chart" uri="{C3380CC4-5D6E-409C-BE32-E72D297353CC}">
                    <c16:uniqueId val="{0000001A-2FEB-424F-81F6-103546B73580}"/>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Shipping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412287197260079"/>
          <c:h val="0.61228550399949655"/>
        </c:manualLayout>
      </c:layout>
      <c:barChart>
        <c:barDir val="col"/>
        <c:grouping val="clustered"/>
        <c:varyColors val="0"/>
        <c:ser>
          <c:idx val="2"/>
          <c:order val="2"/>
          <c:tx>
            <c:strRef>
              <c:f>EU_Shipping!$U$31</c:f>
              <c:strCache>
                <c:ptCount val="1"/>
                <c:pt idx="0">
                  <c:v>Shipping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EU_Shipping!$V$28:$AF$28</c15:sqref>
                  </c15:fullRef>
                </c:ext>
              </c:extLst>
              <c:f>EU_Shipping!$Y$28:$AF$28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EU_Shipping!$V$31:$AF$31</c15:sqref>
                  </c15:fullRef>
                </c:ext>
              </c:extLst>
              <c:f>EU_Shipping!$Y$31:$AF$31</c:f>
              <c:numCache>
                <c:formatCode>#,##0</c:formatCode>
                <c:ptCount val="8"/>
                <c:pt idx="0">
                  <c:v>212.83626140015835</c:v>
                </c:pt>
                <c:pt idx="1">
                  <c:v>189.94569369628718</c:v>
                </c:pt>
                <c:pt idx="2">
                  <c:v>188.60102191470503</c:v>
                </c:pt>
                <c:pt idx="3">
                  <c:v>194.80395622439076</c:v>
                </c:pt>
                <c:pt idx="4">
                  <c:v>198.6717960795761</c:v>
                </c:pt>
                <c:pt idx="5">
                  <c:v>202.55182220846888</c:v>
                </c:pt>
                <c:pt idx="6">
                  <c:v>204.83469350340022</c:v>
                </c:pt>
                <c:pt idx="7">
                  <c:v>208.13612246076005</c:v>
                </c:pt>
              </c:numCache>
            </c:numRef>
          </c:val>
          <c:extLst>
            <c:ext xmlns:c16="http://schemas.microsoft.com/office/drawing/2014/chart" uri="{C3380CC4-5D6E-409C-BE32-E72D297353CC}">
              <c16:uniqueId val="{00000000-F844-4206-A00C-9A4AA1DF94DC}"/>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EU_Shipping!$U$32</c15:sqref>
                        </c15:formulaRef>
                      </c:ext>
                    </c:extLst>
                    <c:strCache>
                      <c:ptCount val="1"/>
                      <c:pt idx="0">
                        <c:v>Shipping Passenger: Energy Demand</c:v>
                      </c:pt>
                    </c:strCache>
                  </c:strRef>
                </c:tx>
                <c:spPr>
                  <a:solidFill>
                    <a:schemeClr val="accent4"/>
                  </a:solidFill>
                  <a:ln>
                    <a:noFill/>
                  </a:ln>
                  <a:effectLst/>
                </c:spPr>
                <c:invertIfNegative val="0"/>
                <c:cat>
                  <c:strRef>
                    <c:extLst>
                      <c:ext uri="{02D57815-91ED-43cb-92C2-25804820EDAC}">
                        <c15:fullRef>
                          <c15:sqref>EU_Shipping!$V$28:$AF$28</c15:sqref>
                        </c15:fullRef>
                        <c15:formulaRef>
                          <c15:sqref>EU_Shipping!$Y$28:$AF$28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EU_Shipping!$V$32:$AF$32</c15:sqref>
                        </c15:fullRef>
                        <c15:formulaRef>
                          <c15:sqref>EU_Shipping!$Y$32:$AF$32</c15:sqref>
                        </c15:formulaRef>
                      </c:ext>
                    </c:extLst>
                    <c:numCache>
                      <c:formatCode>#,##0</c:formatCode>
                      <c:ptCount val="8"/>
                      <c:pt idx="0">
                        <c:v>23.769300807186866</c:v>
                      </c:pt>
                      <c:pt idx="1">
                        <c:v>21.105077077365241</c:v>
                      </c:pt>
                      <c:pt idx="2">
                        <c:v>20.955669101633891</c:v>
                      </c:pt>
                      <c:pt idx="3">
                        <c:v>21.64488402493231</c:v>
                      </c:pt>
                      <c:pt idx="4">
                        <c:v>22.349885544444852</c:v>
                      </c:pt>
                      <c:pt idx="5">
                        <c:v>22.786374978785464</c:v>
                      </c:pt>
                      <c:pt idx="6">
                        <c:v>23.043190053502851</c:v>
                      </c:pt>
                      <c:pt idx="7">
                        <c:v>23.414589319962161</c:v>
                      </c:pt>
                    </c:numCache>
                  </c:numRef>
                </c:val>
                <c:extLst>
                  <c:ext xmlns:c16="http://schemas.microsoft.com/office/drawing/2014/chart" uri="{C3380CC4-5D6E-409C-BE32-E72D297353CC}">
                    <c16:uniqueId val="{00000003-F844-4206-A00C-9A4AA1DF94DC}"/>
                  </c:ext>
                </c:extLst>
              </c15:ser>
            </c15:filteredBarSeries>
          </c:ext>
        </c:extLst>
      </c:barChart>
      <c:lineChart>
        <c:grouping val="standard"/>
        <c:varyColors val="0"/>
        <c:ser>
          <c:idx val="0"/>
          <c:order val="0"/>
          <c:tx>
            <c:strRef>
              <c:f>EU_Shipping!$U$29</c:f>
              <c:strCache>
                <c:ptCount val="1"/>
                <c:pt idx="0">
                  <c:v>Shipping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EU_Shipping!$V$28:$AF$28</c15:sqref>
                  </c15:fullRef>
                </c:ext>
              </c:extLst>
              <c:f>EU_Shipping!$Y$28:$AF$28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EU_Shipping!$V$29:$AF$29</c15:sqref>
                  </c15:fullRef>
                </c:ext>
              </c:extLst>
              <c:f>EU_Shipping!$Y$29:$AF$29</c:f>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1-F844-4206-A00C-9A4AA1DF94DC}"/>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EU_Shipping!$U$30</c15:sqref>
                        </c15:formulaRef>
                      </c:ext>
                    </c:extLst>
                    <c:strCache>
                      <c:ptCount val="1"/>
                      <c:pt idx="0">
                        <c:v>Shipping-Passenger: Energy Intensity</c:v>
                      </c:pt>
                    </c:strCache>
                  </c:strRef>
                </c:tx>
                <c:spPr>
                  <a:ln w="28575" cap="rnd">
                    <a:solidFill>
                      <a:schemeClr val="accent2"/>
                    </a:solidFill>
                    <a:round/>
                  </a:ln>
                  <a:effectLst/>
                </c:spPr>
                <c:marker>
                  <c:symbol val="none"/>
                </c:marker>
                <c:cat>
                  <c:strRef>
                    <c:extLst>
                      <c:ext uri="{02D57815-91ED-43cb-92C2-25804820EDAC}">
                        <c15:fullRef>
                          <c15:sqref>EU_Shipping!$V$28:$AF$28</c15:sqref>
                        </c15:fullRef>
                        <c15:formulaRef>
                          <c15:sqref>EU_Shipping!$Y$28:$AF$28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EU_Shipping!$V$30:$AF$30</c15:sqref>
                        </c15:fullRef>
                        <c15:formulaRef>
                          <c15:sqref>EU_Shipping!$Y$30:$AF$30</c15:sqref>
                        </c15:formulaRef>
                      </c:ext>
                    </c:extLst>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2-F844-4206-A00C-9A4AA1DF94DC}"/>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North America: Energy</a:t>
            </a:r>
            <a:r>
              <a:rPr lang="en-AU" sz="1200" baseline="0">
                <a:latin typeface="Calibri Light" panose="020F0302020204030204" pitchFamily="34" charset="0"/>
                <a:cs typeface="Calibri Light" panose="020F0302020204030204" pitchFamily="34" charset="0"/>
              </a:rPr>
              <a:t> Sector: Development of energy supply structure</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barChart>
        <c:barDir val="col"/>
        <c:grouping val="clustered"/>
        <c:varyColors val="0"/>
        <c:ser>
          <c:idx val="21"/>
          <c:order val="20"/>
          <c:tx>
            <c:strRef>
              <c:f>'NA_All Sectors'!$S$76:$T$76</c:f>
              <c:strCache>
                <c:ptCount val="2"/>
                <c:pt idx="0">
                  <c:v>Carbon intensity</c:v>
                </c:pt>
              </c:strCache>
            </c:strRef>
          </c:tx>
          <c:spPr>
            <a:solidFill>
              <a:schemeClr val="tx2">
                <a:lumMod val="20000"/>
                <a:lumOff val="80000"/>
              </a:schemeClr>
            </a:solidFill>
            <a:ln>
              <a:solidFill>
                <a:schemeClr val="tx2">
                  <a:lumMod val="20000"/>
                  <a:lumOff val="80000"/>
                </a:schemeClr>
              </a:solidFill>
            </a:ln>
            <a:effectLst/>
          </c:spPr>
          <c:invertIfNegative val="0"/>
          <c:cat>
            <c:numLit>
              <c:formatCode>General</c:formatCode>
              <c:ptCount val="11"/>
              <c:pt idx="0">
                <c:v>2017</c:v>
              </c:pt>
              <c:pt idx="1">
                <c:v>2018</c:v>
              </c:pt>
              <c:pt idx="2">
                <c:v>2019</c:v>
              </c:pt>
              <c:pt idx="4">
                <c:v>2020</c:v>
              </c:pt>
              <c:pt idx="5">
                <c:v>2025</c:v>
              </c:pt>
              <c:pt idx="6">
                <c:v>2030</c:v>
              </c:pt>
              <c:pt idx="7">
                <c:v>2035</c:v>
              </c:pt>
              <c:pt idx="8">
                <c:v>2040</c:v>
              </c:pt>
              <c:pt idx="9">
                <c:v>2045</c:v>
              </c:pt>
              <c:pt idx="10">
                <c:v>2050</c:v>
              </c:pt>
            </c:numLit>
          </c:cat>
          <c:val>
            <c:numRef>
              <c:f>'NA_All Sectors'!$U$76:$AE$76</c:f>
              <c:numCache>
                <c:formatCode>#,##0</c:formatCode>
                <c:ptCount val="11"/>
                <c:pt idx="0">
                  <c:v>58273.308136771295</c:v>
                </c:pt>
                <c:pt idx="1">
                  <c:v>58125.168562495164</c:v>
                </c:pt>
                <c:pt idx="2">
                  <c:v>58121.265766311684</c:v>
                </c:pt>
                <c:pt idx="3">
                  <c:v>56517.226371905381</c:v>
                </c:pt>
                <c:pt idx="4">
                  <c:v>58665.390093842179</c:v>
                </c:pt>
                <c:pt idx="5">
                  <c:v>40393.776507348193</c:v>
                </c:pt>
                <c:pt idx="6">
                  <c:v>19553.204448409804</c:v>
                </c:pt>
                <c:pt idx="7">
                  <c:v>9749.8934820639188</c:v>
                </c:pt>
                <c:pt idx="8">
                  <c:v>4511.6623401563493</c:v>
                </c:pt>
                <c:pt idx="9">
                  <c:v>716.0052610232807</c:v>
                </c:pt>
                <c:pt idx="10">
                  <c:v>433.32188345893996</c:v>
                </c:pt>
              </c:numCache>
            </c:numRef>
          </c:val>
          <c:extLst>
            <c:ext xmlns:c16="http://schemas.microsoft.com/office/drawing/2014/chart" uri="{C3380CC4-5D6E-409C-BE32-E72D297353CC}">
              <c16:uniqueId val="{00000000-A633-4212-9927-01A0F742BC28}"/>
            </c:ext>
          </c:extLst>
        </c:ser>
        <c:dLbls>
          <c:showLegendKey val="0"/>
          <c:showVal val="0"/>
          <c:showCatName val="0"/>
          <c:showSerName val="0"/>
          <c:showPercent val="0"/>
          <c:showBubbleSize val="0"/>
        </c:dLbls>
        <c:gapWidth val="150"/>
        <c:axId val="232267080"/>
        <c:axId val="232266424"/>
      </c:barChart>
      <c:lineChart>
        <c:grouping val="standard"/>
        <c:varyColors val="0"/>
        <c:ser>
          <c:idx val="0"/>
          <c:order val="0"/>
          <c:tx>
            <c:v>#REF!</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1-A633-4212-9927-01A0F742BC28}"/>
            </c:ext>
          </c:extLst>
        </c:ser>
        <c:ser>
          <c:idx val="6"/>
          <c:order val="5"/>
          <c:tx>
            <c:v>Renewable power</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2-A633-4212-9927-01A0F742BC28}"/>
            </c:ext>
          </c:extLst>
        </c:ser>
        <c:ser>
          <c:idx val="5"/>
          <c:order val="4"/>
          <c:tx>
            <c:v>Renewable power</c:v>
          </c:tx>
          <c:spPr>
            <a:ln w="28575" cap="rnd">
              <a:solidFill>
                <a:srgbClr val="92D050"/>
              </a:solidFill>
              <a:round/>
            </a:ln>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4266.3034761144172</c:v>
              </c:pt>
              <c:pt idx="1">
                <c:v>4260.6431523399142</c:v>
              </c:pt>
              <c:pt idx="2">
                <c:v>4324.2221320220724</c:v>
              </c:pt>
              <c:pt idx="3">
                <c:v>3816.0331859171092</c:v>
              </c:pt>
              <c:pt idx="4">
                <c:v>4676.0164134269253</c:v>
              </c:pt>
              <c:pt idx="5">
                <c:v>8639.9716270698318</c:v>
              </c:pt>
              <c:pt idx="6">
                <c:v>15289.818457764613</c:v>
              </c:pt>
              <c:pt idx="7">
                <c:v>18898.87369581742</c:v>
              </c:pt>
              <c:pt idx="8">
                <c:v>22632.397568206972</c:v>
              </c:pt>
              <c:pt idx="9">
                <c:v>24458.443413320492</c:v>
              </c:pt>
              <c:pt idx="10">
                <c:v>24874.319654427643</c:v>
              </c:pt>
            </c:numLit>
          </c:val>
          <c:smooth val="0"/>
          <c:extLst>
            <c:ext xmlns:c16="http://schemas.microsoft.com/office/drawing/2014/chart" uri="{C3380CC4-5D6E-409C-BE32-E72D297353CC}">
              <c16:uniqueId val="{00000003-A633-4212-9927-01A0F742BC28}"/>
            </c:ext>
          </c:extLst>
        </c:ser>
        <c:ser>
          <c:idx val="7"/>
          <c:order val="6"/>
          <c:tx>
            <c:v>Renewable power</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4-A633-4212-9927-01A0F742BC28}"/>
            </c:ext>
          </c:extLst>
        </c:ser>
        <c:ser>
          <c:idx val="8"/>
          <c:order val="7"/>
          <c:tx>
            <c:v>Renewable power</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5-A633-4212-9927-01A0F742BC28}"/>
            </c:ext>
          </c:extLst>
        </c:ser>
        <c:ser>
          <c:idx val="9"/>
          <c:order val="8"/>
          <c:tx>
            <c:v>Renewable power</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6-A633-4212-9927-01A0F742BC28}"/>
            </c:ext>
          </c:extLst>
        </c:ser>
        <c:ser>
          <c:idx val="10"/>
          <c:order val="9"/>
          <c:tx>
            <c:v>Renewable power</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7-A633-4212-9927-01A0F742BC28}"/>
            </c:ext>
          </c:extLst>
        </c:ser>
        <c:ser>
          <c:idx val="11"/>
          <c:order val="10"/>
          <c:tx>
            <c:v>Renewable power</c:v>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8-A633-4212-9927-01A0F742BC28}"/>
            </c:ext>
          </c:extLst>
        </c:ser>
        <c:ser>
          <c:idx val="12"/>
          <c:order val="11"/>
          <c:tx>
            <c:v>Renewable power</c:v>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9-A633-4212-9927-01A0F742BC28}"/>
            </c:ext>
          </c:extLst>
        </c:ser>
        <c:ser>
          <c:idx val="13"/>
          <c:order val="12"/>
          <c:tx>
            <c:v>Renewable power</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A-A633-4212-9927-01A0F742BC28}"/>
            </c:ext>
          </c:extLst>
        </c:ser>
        <c:ser>
          <c:idx val="14"/>
          <c:order val="13"/>
          <c:tx>
            <c:v>Renewable power</c:v>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B-A633-4212-9927-01A0F742BC28}"/>
            </c:ext>
          </c:extLst>
        </c:ser>
        <c:ser>
          <c:idx val="15"/>
          <c:order val="14"/>
          <c:tx>
            <c:strRef>
              <c:f>'NA_All Sectors'!$S$70:$T$70</c:f>
              <c:strCache>
                <c:ptCount val="2"/>
                <c:pt idx="0">
                  <c:v>Renewables (power)</c:v>
                </c:pt>
              </c:strCache>
            </c:strRef>
          </c:tx>
          <c:spPr>
            <a:ln w="38100" cap="rnd">
              <a:solidFill>
                <a:srgbClr val="00B050"/>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Sectors'!$U$70:$AE$70</c:f>
              <c:numCache>
                <c:formatCode>#,##0</c:formatCode>
                <c:ptCount val="11"/>
                <c:pt idx="0">
                  <c:v>4266.3034761144172</c:v>
                </c:pt>
                <c:pt idx="1">
                  <c:v>4260.6431523399142</c:v>
                </c:pt>
                <c:pt idx="2">
                  <c:v>4324.2221320220724</c:v>
                </c:pt>
                <c:pt idx="3">
                  <c:v>3816.0331859171092</c:v>
                </c:pt>
                <c:pt idx="4">
                  <c:v>4676.0164134269253</c:v>
                </c:pt>
                <c:pt idx="5">
                  <c:v>8639.9716270698318</c:v>
                </c:pt>
                <c:pt idx="6">
                  <c:v>15289.818457764613</c:v>
                </c:pt>
                <c:pt idx="7">
                  <c:v>18898.87369581742</c:v>
                </c:pt>
                <c:pt idx="8">
                  <c:v>22632.397568206972</c:v>
                </c:pt>
                <c:pt idx="9">
                  <c:v>24458.443413320492</c:v>
                </c:pt>
                <c:pt idx="10">
                  <c:v>24874.319654427643</c:v>
                </c:pt>
              </c:numCache>
            </c:numRef>
          </c:val>
          <c:smooth val="0"/>
          <c:extLst>
            <c:ext xmlns:c16="http://schemas.microsoft.com/office/drawing/2014/chart" uri="{C3380CC4-5D6E-409C-BE32-E72D297353CC}">
              <c16:uniqueId val="{0000000C-A633-4212-9927-01A0F742BC28}"/>
            </c:ext>
          </c:extLst>
        </c:ser>
        <c:ser>
          <c:idx val="17"/>
          <c:order val="16"/>
          <c:tx>
            <c:v>Renewable (thermal) heat</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D-A633-4212-9927-01A0F742BC28}"/>
            </c:ext>
          </c:extLst>
        </c:ser>
        <c:ser>
          <c:idx val="18"/>
          <c:order val="17"/>
          <c:tx>
            <c:strRef>
              <c:f>'NA_All Sectors'!$S$73:$T$73</c:f>
              <c:strCache>
                <c:ptCount val="2"/>
                <c:pt idx="0">
                  <c:v>Renewable (thermal) heat</c:v>
                </c:pt>
              </c:strCache>
            </c:strRef>
          </c:tx>
          <c:spPr>
            <a:ln w="28575" cap="rnd">
              <a:solidFill>
                <a:schemeClr val="accent1">
                  <a:lumMod val="80000"/>
                </a:schemeClr>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Sectors'!$U$73:$AE$73</c:f>
              <c:numCache>
                <c:formatCode>General</c:formatCode>
                <c:ptCount val="11"/>
              </c:numCache>
            </c:numRef>
          </c:val>
          <c:smooth val="0"/>
          <c:extLst>
            <c:ext xmlns:c16="http://schemas.microsoft.com/office/drawing/2014/chart" uri="{C3380CC4-5D6E-409C-BE32-E72D297353CC}">
              <c16:uniqueId val="{0000000E-A633-4212-9927-01A0F742BC28}"/>
            </c:ext>
          </c:extLst>
        </c:ser>
        <c:ser>
          <c:idx val="2"/>
          <c:order val="1"/>
          <c:tx>
            <c:strRef>
              <c:f>'NA_All Sectors'!$S$57:$T$57</c:f>
              <c:strCache>
                <c:ptCount val="2"/>
                <c:pt idx="0">
                  <c:v>Coal</c:v>
                </c:pt>
              </c:strCache>
            </c:strRef>
          </c:tx>
          <c:spPr>
            <a:ln w="28575" cap="rnd">
              <a:solidFill>
                <a:sysClr val="windowText" lastClr="000000"/>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Sectors'!$U$57:$AE$57</c:f>
              <c:numCache>
                <c:formatCode>#,##0</c:formatCode>
                <c:ptCount val="11"/>
                <c:pt idx="0">
                  <c:v>14546.61658327081</c:v>
                </c:pt>
                <c:pt idx="1">
                  <c:v>14074.086358758672</c:v>
                </c:pt>
                <c:pt idx="2">
                  <c:v>14355.588178957103</c:v>
                </c:pt>
                <c:pt idx="3">
                  <c:v>11223.498959389959</c:v>
                </c:pt>
                <c:pt idx="4">
                  <c:v>15514.394621394898</c:v>
                </c:pt>
                <c:pt idx="5">
                  <c:v>4519.1185911194607</c:v>
                </c:pt>
                <c:pt idx="6">
                  <c:v>8.0677804418468568</c:v>
                </c:pt>
                <c:pt idx="7">
                  <c:v>11.501105833882338</c:v>
                </c:pt>
                <c:pt idx="8">
                  <c:v>7.3082702035684317</c:v>
                </c:pt>
                <c:pt idx="9">
                  <c:v>11.317720554771427</c:v>
                </c:pt>
                <c:pt idx="10">
                  <c:v>6.9440502441179648</c:v>
                </c:pt>
              </c:numCache>
            </c:numRef>
          </c:val>
          <c:smooth val="0"/>
          <c:extLst>
            <c:ext xmlns:c16="http://schemas.microsoft.com/office/drawing/2014/chart" uri="{C3380CC4-5D6E-409C-BE32-E72D297353CC}">
              <c16:uniqueId val="{0000000F-A633-4212-9927-01A0F742BC28}"/>
            </c:ext>
          </c:extLst>
        </c:ser>
        <c:ser>
          <c:idx val="3"/>
          <c:order val="2"/>
          <c:tx>
            <c:strRef>
              <c:f>'NA_All Sectors'!$S$58:$T$58</c:f>
              <c:strCache>
                <c:ptCount val="2"/>
                <c:pt idx="0">
                  <c:v>Oil</c:v>
                </c:pt>
              </c:strCache>
            </c:strRef>
          </c:tx>
          <c:spPr>
            <a:ln w="28575" cap="rnd">
              <a:solidFill>
                <a:schemeClr val="bg2">
                  <a:lumMod val="50000"/>
                </a:schemeClr>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Sectors'!$U$58:$AE$58</c:f>
              <c:numCache>
                <c:formatCode>#,##0</c:formatCode>
                <c:ptCount val="11"/>
                <c:pt idx="0">
                  <c:v>42691.2211726776</c:v>
                </c:pt>
                <c:pt idx="1">
                  <c:v>43699.57981121105</c:v>
                </c:pt>
                <c:pt idx="2">
                  <c:v>44553.594499704908</c:v>
                </c:pt>
                <c:pt idx="3">
                  <c:v>40068.358502938972</c:v>
                </c:pt>
                <c:pt idx="4">
                  <c:v>43132.356982689103</c:v>
                </c:pt>
                <c:pt idx="5">
                  <c:v>24269.17943009486</c:v>
                </c:pt>
                <c:pt idx="6">
                  <c:v>10511.596495947817</c:v>
                </c:pt>
                <c:pt idx="7">
                  <c:v>5828.2624217925786</c:v>
                </c:pt>
                <c:pt idx="8">
                  <c:v>4228.9209728433189</c:v>
                </c:pt>
                <c:pt idx="9">
                  <c:v>3784.5927405000875</c:v>
                </c:pt>
                <c:pt idx="10">
                  <c:v>3519.9323726464722</c:v>
                </c:pt>
              </c:numCache>
            </c:numRef>
          </c:val>
          <c:smooth val="0"/>
          <c:extLst>
            <c:ext xmlns:c16="http://schemas.microsoft.com/office/drawing/2014/chart" uri="{C3380CC4-5D6E-409C-BE32-E72D297353CC}">
              <c16:uniqueId val="{00000010-A633-4212-9927-01A0F742BC28}"/>
            </c:ext>
          </c:extLst>
        </c:ser>
        <c:ser>
          <c:idx val="4"/>
          <c:order val="3"/>
          <c:tx>
            <c:strRef>
              <c:f>'NA_All Sectors'!$S$59:$T$59</c:f>
              <c:strCache>
                <c:ptCount val="2"/>
                <c:pt idx="0">
                  <c:v>Gas</c:v>
                </c:pt>
              </c:strCache>
            </c:strRef>
          </c:tx>
          <c:spPr>
            <a:ln w="28575" cap="rnd">
              <a:solidFill>
                <a:schemeClr val="bg1">
                  <a:lumMod val="75000"/>
                </a:schemeClr>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Sectors'!$U$59:$AE$59</c:f>
              <c:numCache>
                <c:formatCode>#,##0</c:formatCode>
                <c:ptCount val="11"/>
                <c:pt idx="0">
                  <c:v>30006.541013701724</c:v>
                </c:pt>
                <c:pt idx="1">
                  <c:v>33189.012932013844</c:v>
                </c:pt>
                <c:pt idx="2">
                  <c:v>33852.793190654127</c:v>
                </c:pt>
                <c:pt idx="3">
                  <c:v>33182.125112415495</c:v>
                </c:pt>
                <c:pt idx="4">
                  <c:v>32633.313903814767</c:v>
                </c:pt>
                <c:pt idx="5">
                  <c:v>26880.927151587126</c:v>
                </c:pt>
                <c:pt idx="6">
                  <c:v>14934.252192237438</c:v>
                </c:pt>
                <c:pt idx="7">
                  <c:v>7940.4023897231555</c:v>
                </c:pt>
                <c:pt idx="8">
                  <c:v>4464.5397069864539</c:v>
                </c:pt>
                <c:pt idx="9">
                  <c:v>1051.0353694013106</c:v>
                </c:pt>
                <c:pt idx="10">
                  <c:v>850.05844061241203</c:v>
                </c:pt>
              </c:numCache>
            </c:numRef>
          </c:val>
          <c:smooth val="0"/>
          <c:extLst>
            <c:ext xmlns:c16="http://schemas.microsoft.com/office/drawing/2014/chart" uri="{C3380CC4-5D6E-409C-BE32-E72D297353CC}">
              <c16:uniqueId val="{00000011-A633-4212-9927-01A0F742BC28}"/>
            </c:ext>
          </c:extLst>
        </c:ser>
        <c:ser>
          <c:idx val="16"/>
          <c:order val="15"/>
          <c:tx>
            <c:v>Renewable (thermal) heat</c:v>
          </c:tx>
          <c:spPr>
            <a:ln w="28575" cap="rnd">
              <a:solidFill>
                <a:srgbClr val="FF0000"/>
              </a:solidFill>
              <a:round/>
            </a:ln>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226.19146829989629</c:v>
              </c:pt>
              <c:pt idx="1">
                <c:v>235.77900590564354</c:v>
              </c:pt>
              <c:pt idx="2">
                <c:v>242.25197287427167</c:v>
              </c:pt>
              <c:pt idx="3">
                <c:v>249.08493984289981</c:v>
              </c:pt>
              <c:pt idx="4">
                <c:v>-61.074272070724078</c:v>
              </c:pt>
              <c:pt idx="5">
                <c:v>324.56504808510647</c:v>
              </c:pt>
              <c:pt idx="6">
                <c:v>547.73929623524691</c:v>
              </c:pt>
              <c:pt idx="7">
                <c:v>586.83474161252389</c:v>
              </c:pt>
              <c:pt idx="8">
                <c:v>666.21095802473656</c:v>
              </c:pt>
              <c:pt idx="9">
                <c:v>724.46473080380702</c:v>
              </c:pt>
              <c:pt idx="10">
                <c:v>771.54850092043</c:v>
              </c:pt>
            </c:numLit>
          </c:val>
          <c:smooth val="0"/>
          <c:extLst>
            <c:ext xmlns:c16="http://schemas.microsoft.com/office/drawing/2014/chart" uri="{C3380CC4-5D6E-409C-BE32-E72D297353CC}">
              <c16:uniqueId val="{00000012-A633-4212-9927-01A0F742BC28}"/>
            </c:ext>
          </c:extLst>
        </c:ser>
        <c:ser>
          <c:idx val="19"/>
          <c:order val="18"/>
          <c:tx>
            <c:strRef>
              <c:f>'NA_All Sectors'!$S$74:$T$74</c:f>
              <c:strCache>
                <c:ptCount val="2"/>
                <c:pt idx="0">
                  <c:v>Renewable (electric) heat pumps</c:v>
                </c:pt>
              </c:strCache>
            </c:strRef>
          </c:tx>
          <c:spPr>
            <a:ln w="28575" cap="rnd">
              <a:solidFill>
                <a:srgbClr val="FFC000"/>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Sectors'!$U$74:$AE$74</c:f>
              <c:numCache>
                <c:formatCode>#,##0</c:formatCode>
                <c:ptCount val="11"/>
                <c:pt idx="0">
                  <c:v>16.453673797433019</c:v>
                </c:pt>
                <c:pt idx="1">
                  <c:v>65.079764536001917</c:v>
                </c:pt>
                <c:pt idx="2">
                  <c:v>66.381359826721948</c:v>
                </c:pt>
                <c:pt idx="3">
                  <c:v>73.019495809394172</c:v>
                </c:pt>
                <c:pt idx="4">
                  <c:v>16.699401731063293</c:v>
                </c:pt>
                <c:pt idx="5">
                  <c:v>719.45130057415133</c:v>
                </c:pt>
                <c:pt idx="6">
                  <c:v>1425.6756875080509</c:v>
                </c:pt>
                <c:pt idx="7">
                  <c:v>2085.8372935943771</c:v>
                </c:pt>
                <c:pt idx="8">
                  <c:v>2458.7816084533574</c:v>
                </c:pt>
                <c:pt idx="9">
                  <c:v>2697.806191537687</c:v>
                </c:pt>
                <c:pt idx="10">
                  <c:v>2944.3435395563151</c:v>
                </c:pt>
              </c:numCache>
            </c:numRef>
          </c:val>
          <c:smooth val="0"/>
          <c:extLst>
            <c:ext xmlns:c16="http://schemas.microsoft.com/office/drawing/2014/chart" uri="{C3380CC4-5D6E-409C-BE32-E72D297353CC}">
              <c16:uniqueId val="{00000013-A633-4212-9927-01A0F742BC28}"/>
            </c:ext>
          </c:extLst>
        </c:ser>
        <c:ser>
          <c:idx val="20"/>
          <c:order val="19"/>
          <c:tx>
            <c:strRef>
              <c:f>'NA_All Sectors'!$S$75:$T$75</c:f>
              <c:strCache>
                <c:ptCount val="2"/>
                <c:pt idx="0">
                  <c:v>Renewable fuels</c:v>
                </c:pt>
              </c:strCache>
            </c:strRef>
          </c:tx>
          <c:spPr>
            <a:ln w="28575" cap="rnd">
              <a:solidFill>
                <a:schemeClr val="accent3">
                  <a:lumMod val="80000"/>
                </a:schemeClr>
              </a:solidFill>
              <a:round/>
            </a:ln>
            <a:effectLst/>
          </c:spPr>
          <c:marker>
            <c:symbol val="none"/>
          </c:marker>
          <c:cat>
            <c:strRef>
              <c:f>'NA_All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Sectors'!$U$75:$AE$75</c:f>
              <c:numCache>
                <c:formatCode>#,##0</c:formatCode>
                <c:ptCount val="11"/>
                <c:pt idx="0">
                  <c:v>0</c:v>
                </c:pt>
                <c:pt idx="1">
                  <c:v>0</c:v>
                </c:pt>
                <c:pt idx="2">
                  <c:v>0</c:v>
                </c:pt>
                <c:pt idx="3">
                  <c:v>0</c:v>
                </c:pt>
                <c:pt idx="4">
                  <c:v>1.7790738991921725E-3</c:v>
                </c:pt>
                <c:pt idx="5">
                  <c:v>457.23908541846919</c:v>
                </c:pt>
                <c:pt idx="6">
                  <c:v>3607.3759329967734</c:v>
                </c:pt>
                <c:pt idx="7">
                  <c:v>5771.5019713825759</c:v>
                </c:pt>
                <c:pt idx="8">
                  <c:v>9373.0975880681635</c:v>
                </c:pt>
                <c:pt idx="9">
                  <c:v>10613.554731277185</c:v>
                </c:pt>
                <c:pt idx="10">
                  <c:v>10311.063632928586</c:v>
                </c:pt>
              </c:numCache>
            </c:numRef>
          </c:val>
          <c:smooth val="0"/>
          <c:extLst>
            <c:ext xmlns:c16="http://schemas.microsoft.com/office/drawing/2014/chart" uri="{C3380CC4-5D6E-409C-BE32-E72D297353CC}">
              <c16:uniqueId val="{00000014-A633-4212-9927-01A0F742BC28}"/>
            </c:ext>
          </c:extLst>
        </c:ser>
        <c:dLbls>
          <c:showLegendKey val="0"/>
          <c:showVal val="0"/>
          <c:showCatName val="0"/>
          <c:showSerName val="0"/>
          <c:showPercent val="0"/>
          <c:showBubbleSize val="0"/>
        </c:dLbls>
        <c:marker val="1"/>
        <c:smooth val="0"/>
        <c:axId val="302067088"/>
        <c:axId val="302069712"/>
      </c:lineChart>
      <c:catAx>
        <c:axId val="3020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302069712"/>
        <c:crosses val="autoZero"/>
        <c:auto val="1"/>
        <c:lblAlgn val="ctr"/>
        <c:lblOffset val="100"/>
        <c:noMultiLvlLbl val="0"/>
      </c:catAx>
      <c:valAx>
        <c:axId val="302069712"/>
        <c:scaling>
          <c:orientation val="minMax"/>
          <c:min val="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302067088"/>
        <c:crosses val="autoZero"/>
        <c:crossBetween val="between"/>
      </c:valAx>
      <c:valAx>
        <c:axId val="232266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267080"/>
        <c:crosses val="max"/>
        <c:crossBetween val="between"/>
      </c:valAx>
      <c:catAx>
        <c:axId val="232267080"/>
        <c:scaling>
          <c:orientation val="minMax"/>
        </c:scaling>
        <c:delete val="1"/>
        <c:axPos val="b"/>
        <c:numFmt formatCode="General" sourceLinked="1"/>
        <c:majorTickMark val="out"/>
        <c:minorTickMark val="none"/>
        <c:tickLblPos val="nextTo"/>
        <c:crossAx val="232266424"/>
        <c:crosses val="autoZero"/>
        <c:auto val="1"/>
        <c:lblAlgn val="ctr"/>
        <c:lblOffset val="100"/>
        <c:noMultiLvlLbl val="0"/>
      </c:catAx>
      <c:spPr>
        <a:noFill/>
        <a:ln>
          <a:noFill/>
        </a:ln>
        <a:effectLst/>
      </c:spPr>
    </c:plotArea>
    <c:legend>
      <c:legendPos val="r"/>
      <c:legendEntry>
        <c:idx val="14"/>
        <c:delete val="1"/>
      </c:legendEntry>
      <c:layout>
        <c:manualLayout>
          <c:xMode val="edge"/>
          <c:yMode val="edge"/>
          <c:x val="0.82102347117836361"/>
          <c:y val="0.11759368042235467"/>
          <c:w val="0.17211263665068005"/>
          <c:h val="0.816856637227520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Shipping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6913930620815718"/>
          <c:h val="0.64114734982548371"/>
        </c:manualLayout>
      </c:layout>
      <c:barChart>
        <c:barDir val="col"/>
        <c:grouping val="clustered"/>
        <c:varyColors val="0"/>
        <c:ser>
          <c:idx val="3"/>
          <c:order val="3"/>
          <c:tx>
            <c:strRef>
              <c:f>EU_Shipping!$U$32</c:f>
              <c:strCache>
                <c:ptCount val="1"/>
                <c:pt idx="0">
                  <c:v>Shipping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EU_Shipping!$V$28:$AF$28</c15:sqref>
                  </c15:fullRef>
                </c:ext>
              </c:extLst>
              <c:f>EU_Shipping!$Y$28:$AF$28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EU_Shipping!$V$32:$AF$32</c15:sqref>
                  </c15:fullRef>
                </c:ext>
              </c:extLst>
              <c:f>EU_Shipping!$Y$32:$AF$32</c:f>
              <c:numCache>
                <c:formatCode>#,##0</c:formatCode>
                <c:ptCount val="8"/>
                <c:pt idx="0">
                  <c:v>23.769300807186866</c:v>
                </c:pt>
                <c:pt idx="1">
                  <c:v>21.105077077365241</c:v>
                </c:pt>
                <c:pt idx="2">
                  <c:v>20.955669101633891</c:v>
                </c:pt>
                <c:pt idx="3">
                  <c:v>21.64488402493231</c:v>
                </c:pt>
                <c:pt idx="4">
                  <c:v>22.349885544444852</c:v>
                </c:pt>
                <c:pt idx="5">
                  <c:v>22.786374978785464</c:v>
                </c:pt>
                <c:pt idx="6">
                  <c:v>23.043190053502851</c:v>
                </c:pt>
                <c:pt idx="7">
                  <c:v>23.414589319962161</c:v>
                </c:pt>
              </c:numCache>
            </c:numRef>
          </c:val>
          <c:extLst>
            <c:ext xmlns:c16="http://schemas.microsoft.com/office/drawing/2014/chart" uri="{C3380CC4-5D6E-409C-BE32-E72D297353CC}">
              <c16:uniqueId val="{00000000-3E5A-4D8C-AD37-B09BE088B48D}"/>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EU_Shipping!$U$31</c15:sqref>
                        </c15:formulaRef>
                      </c:ext>
                    </c:extLst>
                    <c:strCache>
                      <c:ptCount val="1"/>
                      <c:pt idx="0">
                        <c:v>Shipping Freight: Energy Demand</c:v>
                      </c:pt>
                    </c:strCache>
                  </c:strRef>
                </c:tx>
                <c:spPr>
                  <a:solidFill>
                    <a:schemeClr val="accent3"/>
                  </a:solidFill>
                  <a:ln>
                    <a:noFill/>
                  </a:ln>
                  <a:effectLst/>
                </c:spPr>
                <c:invertIfNegative val="0"/>
                <c:cat>
                  <c:strRef>
                    <c:extLst>
                      <c:ext uri="{02D57815-91ED-43cb-92C2-25804820EDAC}">
                        <c15:fullRef>
                          <c15:sqref>EU_Shipping!$V$28:$AF$28</c15:sqref>
                        </c15:fullRef>
                        <c15:formulaRef>
                          <c15:sqref>EU_Shipping!$Y$28:$AF$28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EU_Shipping!$V$31:$AF$31</c15:sqref>
                        </c15:fullRef>
                        <c15:formulaRef>
                          <c15:sqref>EU_Shipping!$Y$31:$AF$31</c15:sqref>
                        </c15:formulaRef>
                      </c:ext>
                    </c:extLst>
                    <c:numCache>
                      <c:formatCode>#,##0</c:formatCode>
                      <c:ptCount val="8"/>
                      <c:pt idx="0">
                        <c:v>212.83626140015835</c:v>
                      </c:pt>
                      <c:pt idx="1">
                        <c:v>189.94569369628718</c:v>
                      </c:pt>
                      <c:pt idx="2">
                        <c:v>188.60102191470503</c:v>
                      </c:pt>
                      <c:pt idx="3">
                        <c:v>194.80395622439076</c:v>
                      </c:pt>
                      <c:pt idx="4">
                        <c:v>198.6717960795761</c:v>
                      </c:pt>
                      <c:pt idx="5">
                        <c:v>202.55182220846888</c:v>
                      </c:pt>
                      <c:pt idx="6">
                        <c:v>204.83469350340022</c:v>
                      </c:pt>
                      <c:pt idx="7">
                        <c:v>208.13612246076005</c:v>
                      </c:pt>
                    </c:numCache>
                  </c:numRef>
                </c:val>
                <c:extLst>
                  <c:ext xmlns:c16="http://schemas.microsoft.com/office/drawing/2014/chart" uri="{C3380CC4-5D6E-409C-BE32-E72D297353CC}">
                    <c16:uniqueId val="{00000003-3E5A-4D8C-AD37-B09BE088B48D}"/>
                  </c:ext>
                </c:extLst>
              </c15:ser>
            </c15:filteredBarSeries>
          </c:ext>
        </c:extLst>
      </c:barChart>
      <c:lineChart>
        <c:grouping val="standard"/>
        <c:varyColors val="0"/>
        <c:ser>
          <c:idx val="1"/>
          <c:order val="1"/>
          <c:tx>
            <c:strRef>
              <c:f>EU_Shipping!$U$30</c:f>
              <c:strCache>
                <c:ptCount val="1"/>
                <c:pt idx="0">
                  <c:v>Shipping-Passenger: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EU_Shipping!$V$28:$AF$28</c15:sqref>
                  </c15:fullRef>
                </c:ext>
              </c:extLst>
              <c:f>EU_Shipping!$Y$28:$AF$28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EU_Shipping!$V$30:$AF$30</c15:sqref>
                  </c15:fullRef>
                </c:ext>
              </c:extLst>
              <c:f>EU_Shipping!$Y$30:$AF$30</c:f>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1-3E5A-4D8C-AD37-B09BE088B48D}"/>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EU_Shipping!$U$29</c15:sqref>
                        </c15:formulaRef>
                      </c:ext>
                    </c:extLst>
                    <c:strCache>
                      <c:ptCount val="1"/>
                      <c:pt idx="0">
                        <c:v>Shipping Freight: Energy Intensity</c:v>
                      </c:pt>
                    </c:strCache>
                  </c:strRef>
                </c:tx>
                <c:spPr>
                  <a:ln w="28575" cap="rnd">
                    <a:solidFill>
                      <a:schemeClr val="accent1"/>
                    </a:solidFill>
                    <a:round/>
                  </a:ln>
                  <a:effectLst/>
                </c:spPr>
                <c:marker>
                  <c:symbol val="none"/>
                </c:marker>
                <c:cat>
                  <c:strRef>
                    <c:extLst>
                      <c:ext uri="{02D57815-91ED-43cb-92C2-25804820EDAC}">
                        <c15:fullRef>
                          <c15:sqref>EU_Shipping!$V$28:$AF$28</c15:sqref>
                        </c15:fullRef>
                        <c15:formulaRef>
                          <c15:sqref>EU_Shipping!$Y$28:$AF$28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EU_Shipping!$V$29:$AF$29</c15:sqref>
                        </c15:fullRef>
                        <c15:formulaRef>
                          <c15:sqref>EU_Shipping!$Y$29:$AF$29</c15:sqref>
                        </c15:formulaRef>
                      </c:ext>
                    </c:extLst>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2-3E5A-4D8C-AD37-B09BE088B48D}"/>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2"/>
          <c:order val="2"/>
          <c:tx>
            <c:strRef>
              <c:f>EU_Shipping!$U$35</c:f>
              <c:strCache>
                <c:ptCount val="1"/>
                <c:pt idx="0">
                  <c:v>Navigation - Passenger Transport - Scope 2: Total CO2 equivalent</c:v>
                </c:pt>
              </c:strCache>
            </c:strRef>
          </c:tx>
          <c:spPr>
            <a:solidFill>
              <a:schemeClr val="accent3"/>
            </a:solidFill>
            <a:ln>
              <a:noFill/>
            </a:ln>
            <a:effectLst/>
          </c:spPr>
          <c:invertIfNegative val="0"/>
          <c:cat>
            <c:strRef>
              <c:f>EU_Shipping!$W$33:$AF$33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EU_Shipping!$W$35:$AF$35</c:f>
              <c:numCache>
                <c:formatCode>#,##0</c:formatCode>
                <c:ptCount val="10"/>
                <c:pt idx="0">
                  <c:v>1.6735991076970298</c:v>
                </c:pt>
                <c:pt idx="1">
                  <c:v>1.6630202736734183</c:v>
                </c:pt>
                <c:pt idx="2">
                  <c:v>1.6552738948483696</c:v>
                </c:pt>
                <c:pt idx="3">
                  <c:v>1.4734397166891975</c:v>
                </c:pt>
                <c:pt idx="4">
                  <c:v>1.3150104982274995</c:v>
                </c:pt>
                <c:pt idx="5">
                  <c:v>0.63259463595503018</c:v>
                </c:pt>
                <c:pt idx="6">
                  <c:v>0.31137493915525033</c:v>
                </c:pt>
                <c:pt idx="7">
                  <c:v>5.3209897035679091E-2</c:v>
                </c:pt>
                <c:pt idx="8">
                  <c:v>1.8065864164647883E-4</c:v>
                </c:pt>
                <c:pt idx="9">
                  <c:v>1.9973621308311601E-4</c:v>
                </c:pt>
              </c:numCache>
            </c:numRef>
          </c:val>
          <c:extLst>
            <c:ext xmlns:c16="http://schemas.microsoft.com/office/drawing/2014/chart" uri="{C3380CC4-5D6E-409C-BE32-E72D297353CC}">
              <c16:uniqueId val="{00000000-44B7-4E38-A0F6-D4196790EFC8}"/>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0"/>
                <c:order val="0"/>
                <c:tx>
                  <c:strRef>
                    <c:extLst>
                      <c:ext uri="{02D57815-91ED-43cb-92C2-25804820EDAC}">
                        <c15:formulaRef>
                          <c15:sqref>Shipping!#REF!</c15:sqref>
                        </c15:formulaRef>
                      </c:ext>
                    </c:extLst>
                    <c:strCache>
                      <c:ptCount val="1"/>
                      <c:pt idx="0">
                        <c:v>#REF!</c:v>
                      </c:pt>
                    </c:strCache>
                  </c:strRef>
                </c:tx>
                <c:spPr>
                  <a:solidFill>
                    <a:schemeClr val="accent1"/>
                  </a:solidFill>
                  <a:ln>
                    <a:solidFill>
                      <a:srgbClr val="0070C0"/>
                    </a:solidFill>
                  </a:ln>
                  <a:effectLst/>
                </c:spPr>
                <c:invertIfNegative val="0"/>
                <c:cat>
                  <c:strLit>
                    <c:ptCount val="10"/>
                    <c:pt idx="0">
                      <c:v>2018</c:v>
                    </c:pt>
                    <c:pt idx="1">
                      <c:v>2019 - estimated</c:v>
                    </c:pt>
                    <c:pt idx="2">
                      <c:v>2020 - estimated</c:v>
                    </c:pt>
                    <c:pt idx="3">
                      <c:v>2020 [1.5C]</c:v>
                    </c:pt>
                    <c:pt idx="4">
                      <c:v>2025</c:v>
                    </c:pt>
                    <c:pt idx="5">
                      <c:v>2030</c:v>
                    </c:pt>
                    <c:pt idx="6">
                      <c:v>2035</c:v>
                    </c:pt>
                    <c:pt idx="7">
                      <c:v>2040</c:v>
                    </c:pt>
                    <c:pt idx="8">
                      <c:v>2045</c:v>
                    </c:pt>
                    <c:pt idx="9">
                      <c:v>2050</c:v>
                    </c:pt>
                  </c:strLit>
                </c:cat>
                <c:val>
                  <c:numRef>
                    <c:extLst>
                      <c:ext uri="{02D57815-91ED-43cb-92C2-25804820EDAC}">
                        <c15:formulaRef>
                          <c15:sqref>Shipping!#REF!</c15:sqref>
                        </c15:formulaRef>
                      </c:ext>
                    </c:extLst>
                  </c:numRef>
                </c:val>
                <c:extLst>
                  <c:ext xmlns:c16="http://schemas.microsoft.com/office/drawing/2014/chart" uri="{C3380CC4-5D6E-409C-BE32-E72D297353CC}">
                    <c16:uniqueId val="{00000003-44B7-4E38-A0F6-D4196790EFC8}"/>
                  </c:ext>
                </c:extLst>
              </c15:ser>
            </c15:filteredBarSeries>
          </c:ext>
        </c:extLst>
      </c:barChart>
      <c:lineChart>
        <c:grouping val="standard"/>
        <c:varyColors val="0"/>
        <c:ser>
          <c:idx val="1"/>
          <c:order val="1"/>
          <c:tx>
            <c:strRef>
              <c:f>EU_Shipping!$U$34</c:f>
              <c:strCache>
                <c:ptCount val="1"/>
                <c:pt idx="0">
                  <c:v>Navigation - Passenger Transport - Scope 1: Total CO2 equivalent</c:v>
                </c:pt>
              </c:strCache>
            </c:strRef>
          </c:tx>
          <c:spPr>
            <a:ln w="28575" cap="rnd">
              <a:solidFill>
                <a:schemeClr val="accent2"/>
              </a:solidFill>
              <a:round/>
            </a:ln>
            <a:effectLst/>
          </c:spPr>
          <c:marker>
            <c:symbol val="none"/>
          </c:marker>
          <c:cat>
            <c:strRef>
              <c:f>EU_Shipping!$W$33:$AF$33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EU_Shipping!$W$34:$AF$34</c:f>
              <c:numCache>
                <c:formatCode>#,##0</c:formatCode>
                <c:ptCount val="10"/>
                <c:pt idx="0">
                  <c:v>0</c:v>
                </c:pt>
                <c:pt idx="1">
                  <c:v>0</c:v>
                </c:pt>
                <c:pt idx="2">
                  <c:v>0</c:v>
                </c:pt>
                <c:pt idx="3">
                  <c:v>0</c:v>
                </c:pt>
                <c:pt idx="4">
                  <c:v>0.97942509142286638</c:v>
                </c:pt>
                <c:pt idx="5">
                  <c:v>1.5754883435807121</c:v>
                </c:pt>
                <c:pt idx="6">
                  <c:v>1.8332028862917438</c:v>
                </c:pt>
                <c:pt idx="7">
                  <c:v>1.3976260923055277</c:v>
                </c:pt>
                <c:pt idx="8">
                  <c:v>0.48541305753725411</c:v>
                </c:pt>
                <c:pt idx="9">
                  <c:v>1.5733674512814848E-5</c:v>
                </c:pt>
              </c:numCache>
            </c:numRef>
          </c:val>
          <c:smooth val="0"/>
          <c:extLst>
            <c:ext xmlns:c16="http://schemas.microsoft.com/office/drawing/2014/chart" uri="{C3380CC4-5D6E-409C-BE32-E72D297353CC}">
              <c16:uniqueId val="{00000001-44B7-4E38-A0F6-D4196790EFC8}"/>
            </c:ext>
          </c:extLst>
        </c:ser>
        <c:ser>
          <c:idx val="3"/>
          <c:order val="3"/>
          <c:tx>
            <c:strRef>
              <c:f>EU_Shipping!$U$36</c:f>
              <c:strCache>
                <c:ptCount val="1"/>
                <c:pt idx="0">
                  <c:v>Navigation - Transport - Scope 1: Total CO2 equivalent</c:v>
                </c:pt>
              </c:strCache>
            </c:strRef>
          </c:tx>
          <c:spPr>
            <a:ln w="28575" cap="rnd">
              <a:solidFill>
                <a:schemeClr val="accent4"/>
              </a:solidFill>
              <a:round/>
            </a:ln>
            <a:effectLst/>
          </c:spPr>
          <c:marker>
            <c:symbol val="none"/>
          </c:marker>
          <c:cat>
            <c:strRef>
              <c:f>EU_Shipping!$W$33:$AF$33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EU_Shipping!$W$36:$AF$36</c:f>
              <c:numCache>
                <c:formatCode>#,##0</c:formatCode>
                <c:ptCount val="10"/>
                <c:pt idx="0">
                  <c:v>0</c:v>
                </c:pt>
                <c:pt idx="1">
                  <c:v>0</c:v>
                </c:pt>
                <c:pt idx="2">
                  <c:v>0</c:v>
                </c:pt>
                <c:pt idx="3">
                  <c:v>0</c:v>
                </c:pt>
                <c:pt idx="4">
                  <c:v>0.10882501015809624</c:v>
                </c:pt>
                <c:pt idx="5">
                  <c:v>0.1750542603978569</c:v>
                </c:pt>
                <c:pt idx="6">
                  <c:v>0.20622894390080176</c:v>
                </c:pt>
                <c:pt idx="7">
                  <c:v>0.15722807068420852</c:v>
                </c:pt>
                <c:pt idx="8">
                  <c:v>5.4607279401607742E-2</c:v>
                </c:pt>
                <c:pt idx="9">
                  <c:v>1.7699836186819014E-6</c:v>
                </c:pt>
              </c:numCache>
            </c:numRef>
          </c:val>
          <c:smooth val="0"/>
          <c:extLst>
            <c:ext xmlns:c16="http://schemas.microsoft.com/office/drawing/2014/chart" uri="{C3380CC4-5D6E-409C-BE32-E72D297353CC}">
              <c16:uniqueId val="{00000002-44B7-4E38-A0F6-D4196790EFC8}"/>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Freight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NA_Shipping!$Z$8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NA_Shipping!$Z$9:$Z$20</c15:sqref>
                  </c15:fullRef>
                </c:ext>
              </c:extLst>
              <c:f>(NA_Shipping!$Z$9:$Z$10,NA_Shipping!$Z$19:$Z$20)</c:f>
              <c:numCache>
                <c:formatCode>#,##0</c:formatCode>
                <c:ptCount val="2"/>
                <c:pt idx="0">
                  <c:v>337.14329658851614</c:v>
                </c:pt>
                <c:pt idx="1">
                  <c:v>0</c:v>
                </c:pt>
              </c:numCache>
            </c:numRef>
          </c:val>
          <c:extLst>
            <c:ext xmlns:c16="http://schemas.microsoft.com/office/drawing/2014/chart" uri="{C3380CC4-5D6E-409C-BE32-E72D297353CC}">
              <c16:uniqueId val="{00000000-D754-44B6-A6D8-F6C27635BFB3}"/>
            </c:ext>
          </c:extLst>
        </c:ser>
        <c:ser>
          <c:idx val="4"/>
          <c:order val="4"/>
          <c:tx>
            <c:strRef>
              <c:f>NA_Shipping!$AA$8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NA_Shipping!$AA$9:$AA$20</c15:sqref>
                  </c15:fullRef>
                </c:ext>
              </c:extLst>
              <c:f>(NA_Shipping!$AA$9:$AA$10,NA_Shipping!$AA$19:$AA$20)</c:f>
              <c:numCache>
                <c:formatCode>#,##0</c:formatCode>
                <c:ptCount val="2"/>
                <c:pt idx="0">
                  <c:v>296.44962478370826</c:v>
                </c:pt>
                <c:pt idx="1">
                  <c:v>36.63984126540214</c:v>
                </c:pt>
              </c:numCache>
            </c:numRef>
          </c:val>
          <c:extLst>
            <c:ext xmlns:c16="http://schemas.microsoft.com/office/drawing/2014/chart" uri="{C3380CC4-5D6E-409C-BE32-E72D297353CC}">
              <c16:uniqueId val="{00000001-D754-44B6-A6D8-F6C27635BFB3}"/>
            </c:ext>
          </c:extLst>
        </c:ser>
        <c:ser>
          <c:idx val="5"/>
          <c:order val="5"/>
          <c:tx>
            <c:strRef>
              <c:f>NA_Shipping!$AB$8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NA_Shipping!$AB$9:$AB$20</c15:sqref>
                  </c15:fullRef>
                </c:ext>
              </c:extLst>
              <c:f>(NA_Shipping!$AB$9:$AB$10,NA_Shipping!$AB$19:$AB$20)</c:f>
              <c:numCache>
                <c:formatCode>#,##0</c:formatCode>
                <c:ptCount val="2"/>
                <c:pt idx="0">
                  <c:v>246.67515418201668</c:v>
                </c:pt>
                <c:pt idx="1">
                  <c:v>88.93730048739377</c:v>
                </c:pt>
              </c:numCache>
            </c:numRef>
          </c:val>
          <c:extLst>
            <c:ext xmlns:c16="http://schemas.microsoft.com/office/drawing/2014/chart" uri="{C3380CC4-5D6E-409C-BE32-E72D297353CC}">
              <c16:uniqueId val="{00000002-D754-44B6-A6D8-F6C27635BFB3}"/>
            </c:ext>
          </c:extLst>
        </c:ser>
        <c:ser>
          <c:idx val="6"/>
          <c:order val="6"/>
          <c:tx>
            <c:strRef>
              <c:f>NA_Shipping!$AC$8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NA_Shipping!$AC$9:$AC$20</c15:sqref>
                  </c15:fullRef>
                </c:ext>
              </c:extLst>
              <c:f>(NA_Shipping!$AC$9:$AC$10,NA_Shipping!$AC$19:$AC$20)</c:f>
              <c:numCache>
                <c:formatCode>#,##0</c:formatCode>
                <c:ptCount val="2"/>
                <c:pt idx="0">
                  <c:v>202.83028446370795</c:v>
                </c:pt>
                <c:pt idx="1">
                  <c:v>135.22018964247198</c:v>
                </c:pt>
              </c:numCache>
            </c:numRef>
          </c:val>
          <c:extLst>
            <c:ext xmlns:c16="http://schemas.microsoft.com/office/drawing/2014/chart" uri="{C3380CC4-5D6E-409C-BE32-E72D297353CC}">
              <c16:uniqueId val="{00000003-D754-44B6-A6D8-F6C27635BFB3}"/>
            </c:ext>
          </c:extLst>
        </c:ser>
        <c:ser>
          <c:idx val="7"/>
          <c:order val="7"/>
          <c:tx>
            <c:strRef>
              <c:f>NA_Shipping!$AD$8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NA_Shipping!$AD$9:$AD$20</c15:sqref>
                  </c15:fullRef>
                </c:ext>
              </c:extLst>
              <c:f>(NA_Shipping!$AD$9:$AD$10,NA_Shipping!$AD$19:$AD$20)</c:f>
              <c:numCache>
                <c:formatCode>#,##0</c:formatCode>
                <c:ptCount val="2"/>
                <c:pt idx="0">
                  <c:v>0</c:v>
                </c:pt>
                <c:pt idx="1">
                  <c:v>340.39762448009748</c:v>
                </c:pt>
              </c:numCache>
            </c:numRef>
          </c:val>
          <c:extLst>
            <c:ext xmlns:c16="http://schemas.microsoft.com/office/drawing/2014/chart" uri="{C3380CC4-5D6E-409C-BE32-E72D297353CC}">
              <c16:uniqueId val="{00000004-D754-44B6-A6D8-F6C27635BFB3}"/>
            </c:ext>
          </c:extLst>
        </c:ser>
        <c:ser>
          <c:idx val="8"/>
          <c:order val="8"/>
          <c:tx>
            <c:strRef>
              <c:f>NA_Shipping!$AE$8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NA_Shipping!$AE$9:$AE$20</c15:sqref>
                  </c15:fullRef>
                </c:ext>
              </c:extLst>
              <c:f>(NA_Shipping!$AE$9:$AE$10,NA_Shipping!$AE$19:$AE$20)</c:f>
              <c:numCache>
                <c:formatCode>#,##0</c:formatCode>
                <c:ptCount val="2"/>
                <c:pt idx="0">
                  <c:v>0</c:v>
                </c:pt>
                <c:pt idx="1">
                  <c:v>344.23409436378307</c:v>
                </c:pt>
              </c:numCache>
            </c:numRef>
          </c:val>
          <c:extLst>
            <c:ext xmlns:c16="http://schemas.microsoft.com/office/drawing/2014/chart" uri="{C3380CC4-5D6E-409C-BE32-E72D297353CC}">
              <c16:uniqueId val="{00000005-D754-44B6-A6D8-F6C27635BFB3}"/>
            </c:ext>
          </c:extLst>
        </c:ser>
        <c:ser>
          <c:idx val="9"/>
          <c:order val="9"/>
          <c:tx>
            <c:strRef>
              <c:f>NA_Shipping!$AF$8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ext>
              </c:extLst>
              <c:f>(NA_Shipping!$T$9:$U$10,NA_Shipping!$T$19:$U$20)</c:f>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NA_Shipping!$AF$9:$AF$20</c15:sqref>
                  </c15:fullRef>
                </c:ext>
              </c:extLst>
              <c:f>(NA_Shipping!$AF$9:$AF$10,NA_Shipping!$AF$19:$AF$20)</c:f>
              <c:numCache>
                <c:formatCode>#,##0</c:formatCode>
                <c:ptCount val="2"/>
                <c:pt idx="0">
                  <c:v>0</c:v>
                </c:pt>
                <c:pt idx="1">
                  <c:v>349.78229710134457</c:v>
                </c:pt>
              </c:numCache>
            </c:numRef>
          </c:val>
          <c:extLst>
            <c:ext xmlns:c16="http://schemas.microsoft.com/office/drawing/2014/chart" uri="{C3380CC4-5D6E-409C-BE32-E72D297353CC}">
              <c16:uniqueId val="{00000006-D754-44B6-A6D8-F6C27635BFB3}"/>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NA_Shipping!$V$8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NA_Shipping!$T$9:$U$20</c15:sqref>
                        </c15:fullRef>
                        <c15:formulaRef>
                          <c15:sqref>(NA_Shipping!$T$9:$U$10,NA_Shipping!$T$19:$U$20)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NA_Shipping!$V$9:$V$20</c15:sqref>
                        </c15:fullRef>
                        <c15:formulaRef>
                          <c15:sqref>(NA_Shipping!$V$9:$V$10,NA_Shipping!$V$19:$V$20)</c15:sqref>
                        </c15:formulaRef>
                      </c:ext>
                    </c:extLst>
                    <c:numCache>
                      <c:formatCode>#,##0</c:formatCode>
                      <c:ptCount val="2"/>
                      <c:pt idx="0">
                        <c:v>380.97427633373269</c:v>
                      </c:pt>
                      <c:pt idx="1">
                        <c:v>0</c:v>
                      </c:pt>
                    </c:numCache>
                  </c:numRef>
                </c:val>
                <c:extLst>
                  <c:ext xmlns:c16="http://schemas.microsoft.com/office/drawing/2014/chart" uri="{C3380CC4-5D6E-409C-BE32-E72D297353CC}">
                    <c16:uniqueId val="{00000007-D754-44B6-A6D8-F6C27635BFB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NA_Shipping!$W$8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NA_Shipping!$T$9:$U$20</c15:sqref>
                        </c15:fullRef>
                        <c15:formulaRef>
                          <c15:sqref>(NA_Shipping!$T$9:$U$10,NA_Shipping!$T$19:$U$20)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NA_Shipping!$W$9:$W$20</c15:sqref>
                        </c15:fullRef>
                        <c15:formulaRef>
                          <c15:sqref>(NA_Shipping!$W$9:$W$10,NA_Shipping!$W$19:$W$20)</c15:sqref>
                        </c15:formulaRef>
                      </c:ext>
                    </c:extLst>
                    <c:numCache>
                      <c:formatCode>#,##0</c:formatCode>
                      <c:ptCount val="2"/>
                      <c:pt idx="0">
                        <c:v>380.97427633373269</c:v>
                      </c:pt>
                      <c:pt idx="1">
                        <c:v>0</c:v>
                      </c:pt>
                    </c:numCache>
                  </c:numRef>
                </c:val>
                <c:extLst xmlns:c15="http://schemas.microsoft.com/office/drawing/2012/chart">
                  <c:ext xmlns:c16="http://schemas.microsoft.com/office/drawing/2014/chart" uri="{C3380CC4-5D6E-409C-BE32-E72D297353CC}">
                    <c16:uniqueId val="{00000008-D754-44B6-A6D8-F6C27635BFB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NA_Shipping!$AG$8</c15:sqref>
                        </c15:formulaRef>
                      </c:ext>
                    </c:extLst>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NA_Shipping!$T$9:$U$20</c15:sqref>
                        </c15:fullRef>
                        <c15:formulaRef>
                          <c15:sqref>(NA_Shipping!$T$9:$U$10,NA_Shipping!$T$19:$U$20)</c15:sqref>
                        </c15:formulaRef>
                      </c:ext>
                    </c:extLst>
                    <c:strCache>
                      <c:ptCount val="2"/>
                      <c:pt idx="0">
                        <c:v>Shipping Freight Fuel: Fossil</c:v>
                      </c:pt>
                      <c:pt idx="1">
                        <c:v>Shipping Freight Fuel: Renewable &amp; Synthetic Fuels</c:v>
                      </c:pt>
                    </c:strCache>
                  </c:strRef>
                </c:cat>
                <c:val>
                  <c:numRef>
                    <c:extLst>
                      <c:ext xmlns:c15="http://schemas.microsoft.com/office/drawing/2012/chart" uri="{02D57815-91ED-43cb-92C2-25804820EDAC}">
                        <c15:fullRef>
                          <c15:sqref>NA_Shipping!$AG$9:$AG$20</c15:sqref>
                        </c15:fullRef>
                        <c15:formulaRef>
                          <c15:sqref>(NA_Shipping!$AG$9:$AG$10,NA_Shipping!$AG$19:$AG$20)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D754-44B6-A6D8-F6C27635BFB3}"/>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NA_Shipping!$X$8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NA_Shipping!$T$9:$U$20</c15:sqref>
                        </c15:fullRef>
                        <c15:formulaRef>
                          <c15:sqref>(NA_Shipping!$T$9:$U$10,NA_Shipping!$T$19:$U$20)</c15:sqref>
                        </c15:formulaRef>
                      </c:ext>
                    </c:extLst>
                    <c:strCache>
                      <c:ptCount val="2"/>
                      <c:pt idx="0">
                        <c:v>Shipping Freight Fuel: Fossil</c:v>
                      </c:pt>
                      <c:pt idx="1">
                        <c:v>Shipping Freight Fuel: Renewable &amp; Synthetic Fuels</c:v>
                      </c:pt>
                    </c:strCache>
                  </c:strRef>
                </c:cat>
                <c:val>
                  <c:numRef>
                    <c:extLst>
                      <c:ext uri="{02D57815-91ED-43cb-92C2-25804820EDAC}">
                        <c15:fullRef>
                          <c15:sqref>NA_Shipping!$X$9:$X$20</c15:sqref>
                        </c15:fullRef>
                        <c15:formulaRef>
                          <c15:sqref>(NA_Shipping!$X$9:$X$10,NA_Shipping!$X$19:$X$20)</c15:sqref>
                        </c15:formulaRef>
                      </c:ext>
                    </c:extLst>
                    <c:numCache>
                      <c:formatCode>#,##0</c:formatCode>
                      <c:ptCount val="2"/>
                      <c:pt idx="0">
                        <c:v>377.77281182672652</c:v>
                      </c:pt>
                      <c:pt idx="1">
                        <c:v>0</c:v>
                      </c:pt>
                    </c:numCache>
                  </c:numRef>
                </c:val>
                <c:smooth val="0"/>
                <c:extLst>
                  <c:ext xmlns:c16="http://schemas.microsoft.com/office/drawing/2014/chart" uri="{C3380CC4-5D6E-409C-BE32-E72D297353CC}">
                    <c16:uniqueId val="{00000009-D754-44B6-A6D8-F6C27635BFB3}"/>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0"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Passenger Shipping</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NA_Shipping!$Z$8</c:f>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E78C-43C4-8DA1-18F637BC6266}"/>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E78C-43C4-8DA1-18F637BC6266}"/>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E78C-43C4-8DA1-18F637BC6266}"/>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NA_Shipping!$Z$9:$Z$16</c15:sqref>
                  </c15:fullRef>
                </c:ext>
              </c:extLst>
              <c:f>NA_Shipping!$Z$14:$Z$15</c:f>
              <c:numCache>
                <c:formatCode>#,##0</c:formatCode>
                <c:ptCount val="2"/>
                <c:pt idx="0">
                  <c:v>37.460366287612892</c:v>
                </c:pt>
                <c:pt idx="1">
                  <c:v>0</c:v>
                </c:pt>
              </c:numCache>
            </c:numRef>
          </c:val>
          <c:extLst>
            <c:ext xmlns:c15="http://schemas.microsoft.com/office/drawing/2012/chart" uri="{02D57815-91ED-43cb-92C2-25804820EDAC}">
              <c15:categoryFilterExceptions>
                <c15:categoryFilterException>
                  <c15:sqref>NA_Shipping!$Z$12</c15:sqref>
                  <c15:dLbl>
                    <c:idx val="-1"/>
                    <c:delete val="1"/>
                    <c:extLst>
                      <c:ext uri="{CE6537A1-D6FC-4f65-9D91-7224C49458BB}"/>
                      <c:ext xmlns:c16="http://schemas.microsoft.com/office/drawing/2014/chart" uri="{C3380CC4-5D6E-409C-BE32-E72D297353CC}">
                        <c16:uniqueId val="{00000009-A20C-421A-91F3-43F28BA07E01}"/>
                      </c:ext>
                    </c:extLst>
                  </c15:dLbl>
                </c15:categoryFilterException>
                <c15:categoryFilterException>
                  <c15:sqref>NA_Shipping!$Z$13</c15:sqref>
                  <c15:dLbl>
                    <c:idx val="-1"/>
                    <c:delete val="1"/>
                    <c:extLst>
                      <c:ext uri="{CE6537A1-D6FC-4f65-9D91-7224C49458BB}"/>
                      <c:ext xmlns:c16="http://schemas.microsoft.com/office/drawing/2014/chart" uri="{C3380CC4-5D6E-409C-BE32-E72D297353CC}">
                        <c16:uniqueId val="{0000000A-A20C-421A-91F3-43F28BA07E01}"/>
                      </c:ext>
                    </c:extLst>
                  </c15:dLbl>
                </c15:categoryFilterException>
                <c15:categoryFilterException>
                  <c15:sqref>NA_Shipping!$Z$16</c15:sqref>
                  <c15:dLbl>
                    <c:idx val="1"/>
                    <c:delete val="1"/>
                    <c:extLst>
                      <c:ext uri="{CE6537A1-D6FC-4f65-9D91-7224C49458BB}"/>
                      <c:ext xmlns:c16="http://schemas.microsoft.com/office/drawing/2014/chart" uri="{C3380CC4-5D6E-409C-BE32-E72D297353CC}">
                        <c16:uniqueId val="{0000000B-A20C-421A-91F3-43F28BA07E01}"/>
                      </c:ext>
                    </c:extLst>
                  </c15:dLbl>
                </c15:categoryFilterException>
              </c15:categoryFilterExceptions>
            </c:ext>
            <c:ext xmlns:c16="http://schemas.microsoft.com/office/drawing/2014/chart" uri="{C3380CC4-5D6E-409C-BE32-E72D297353CC}">
              <c16:uniqueId val="{00000003-E78C-43C4-8DA1-18F637BC6266}"/>
            </c:ext>
          </c:extLst>
        </c:ser>
        <c:ser>
          <c:idx val="4"/>
          <c:order val="4"/>
          <c:tx>
            <c:strRef>
              <c:f>NA_Shipping!$AA$8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E78C-43C4-8DA1-18F637BC6266}"/>
                </c:ext>
              </c:extLst>
            </c:dLbl>
            <c:dLbl>
              <c:idx val="1"/>
              <c:delete val="1"/>
              <c:extLst>
                <c:ext xmlns:c15="http://schemas.microsoft.com/office/drawing/2012/chart" uri="{CE6537A1-D6FC-4f65-9D91-7224C49458BB}"/>
                <c:ext xmlns:c16="http://schemas.microsoft.com/office/drawing/2014/chart" uri="{C3380CC4-5D6E-409C-BE32-E72D297353CC}">
                  <c16:uniqueId val="{00000005-E78C-43C4-8DA1-18F637BC6266}"/>
                </c:ext>
              </c:extLst>
            </c:dLbl>
            <c:dLbl>
              <c:idx val="2"/>
              <c:delete val="1"/>
              <c:extLst>
                <c:ext xmlns:c15="http://schemas.microsoft.com/office/drawing/2012/chart" uri="{CE6537A1-D6FC-4f65-9D91-7224C49458BB}"/>
                <c:ext xmlns:c16="http://schemas.microsoft.com/office/drawing/2014/chart" uri="{C3380CC4-5D6E-409C-BE32-E72D297353CC}">
                  <c16:uniqueId val="{00000006-E78C-43C4-8DA1-18F637BC6266}"/>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78C-43C4-8DA1-18F637BC62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NA_Shipping!$AA$9:$AA$16</c15:sqref>
                  </c15:fullRef>
                </c:ext>
              </c:extLst>
              <c:f>NA_Shipping!$AA$14:$AA$15</c:f>
              <c:numCache>
                <c:formatCode>#,##0</c:formatCode>
                <c:ptCount val="2"/>
                <c:pt idx="0">
                  <c:v>31.168362134521566</c:v>
                </c:pt>
                <c:pt idx="1">
                  <c:v>3.852269477300418</c:v>
                </c:pt>
              </c:numCache>
            </c:numRef>
          </c:val>
          <c:extLst>
            <c:ext xmlns:c15="http://schemas.microsoft.com/office/drawing/2012/chart" uri="{02D57815-91ED-43cb-92C2-25804820EDAC}">
              <c15:categoryFilterExceptions>
                <c15:categoryFilterException>
                  <c15:sqref>NA_Shipping!$AA$12</c15:sqref>
                  <c15:dLbl>
                    <c:idx val="-1"/>
                    <c:delete val="1"/>
                    <c:extLst>
                      <c:ext uri="{CE6537A1-D6FC-4f65-9D91-7224C49458BB}"/>
                      <c:ext xmlns:c16="http://schemas.microsoft.com/office/drawing/2014/chart" uri="{C3380CC4-5D6E-409C-BE32-E72D297353CC}">
                        <c16:uniqueId val="{0000000C-A20C-421A-91F3-43F28BA07E01}"/>
                      </c:ext>
                    </c:extLst>
                  </c15:dLbl>
                </c15:categoryFilterException>
                <c15:categoryFilterException>
                  <c15:sqref>NA_Shipping!$AA$13</c15:sqref>
                  <c15:dLbl>
                    <c:idx val="-1"/>
                    <c:delete val="1"/>
                    <c:extLst>
                      <c:ext uri="{CE6537A1-D6FC-4f65-9D91-7224C49458BB}"/>
                      <c:ext xmlns:c16="http://schemas.microsoft.com/office/drawing/2014/chart" uri="{C3380CC4-5D6E-409C-BE32-E72D297353CC}">
                        <c16:uniqueId val="{0000000D-A20C-421A-91F3-43F28BA07E01}"/>
                      </c:ext>
                    </c:extLst>
                  </c15:dLbl>
                </c15:categoryFilterException>
                <c15:categoryFilterException>
                  <c15:sqref>NA_Shipping!$AA$16</c15:sqref>
                  <c15:dLbl>
                    <c:idx val="1"/>
                    <c:delete val="1"/>
                    <c:extLst>
                      <c:ext uri="{CE6537A1-D6FC-4f65-9D91-7224C49458BB}"/>
                      <c:ext xmlns:c16="http://schemas.microsoft.com/office/drawing/2014/chart" uri="{C3380CC4-5D6E-409C-BE32-E72D297353CC}">
                        <c16:uniqueId val="{0000000E-A20C-421A-91F3-43F28BA07E01}"/>
                      </c:ext>
                    </c:extLst>
                  </c15:dLbl>
                </c15:categoryFilterException>
              </c15:categoryFilterExceptions>
            </c:ext>
            <c:ext xmlns:c16="http://schemas.microsoft.com/office/drawing/2014/chart" uri="{C3380CC4-5D6E-409C-BE32-E72D297353CC}">
              <c16:uniqueId val="{00000008-E78C-43C4-8DA1-18F637BC6266}"/>
            </c:ext>
          </c:extLst>
        </c:ser>
        <c:ser>
          <c:idx val="5"/>
          <c:order val="5"/>
          <c:tx>
            <c:strRef>
              <c:f>NA_Shipping!$AB$8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NA_Shipping!$AB$9:$AB$16</c15:sqref>
                  </c15:fullRef>
                </c:ext>
              </c:extLst>
              <c:f>NA_Shipping!$AB$14:$AB$15</c:f>
              <c:numCache>
                <c:formatCode>#,##0</c:formatCode>
                <c:ptCount val="2"/>
                <c:pt idx="0">
                  <c:v>25.044414449657648</c:v>
                </c:pt>
                <c:pt idx="1">
                  <c:v>9.0296188151826904</c:v>
                </c:pt>
              </c:numCache>
            </c:numRef>
          </c:val>
          <c:extLst>
            <c:ext xmlns:c16="http://schemas.microsoft.com/office/drawing/2014/chart" uri="{C3380CC4-5D6E-409C-BE32-E72D297353CC}">
              <c16:uniqueId val="{00000009-E78C-43C4-8DA1-18F637BC6266}"/>
            </c:ext>
          </c:extLst>
        </c:ser>
        <c:ser>
          <c:idx val="6"/>
          <c:order val="6"/>
          <c:tx>
            <c:strRef>
              <c:f>NA_Shipping!$AC$8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NA_Shipping!$AC$9:$AC$16</c15:sqref>
                  </c15:fullRef>
                </c:ext>
              </c:extLst>
              <c:f>NA_Shipping!$AC$14:$AC$15</c:f>
              <c:numCache>
                <c:formatCode>#,##0</c:formatCode>
                <c:ptCount val="2"/>
                <c:pt idx="0">
                  <c:v>19.885690289875615</c:v>
                </c:pt>
                <c:pt idx="1">
                  <c:v>13.257126859917078</c:v>
                </c:pt>
              </c:numCache>
            </c:numRef>
          </c:val>
          <c:extLst>
            <c:ext xmlns:c16="http://schemas.microsoft.com/office/drawing/2014/chart" uri="{C3380CC4-5D6E-409C-BE32-E72D297353CC}">
              <c16:uniqueId val="{0000000A-E78C-43C4-8DA1-18F637BC6266}"/>
            </c:ext>
          </c:extLst>
        </c:ser>
        <c:ser>
          <c:idx val="7"/>
          <c:order val="7"/>
          <c:tx>
            <c:strRef>
              <c:f>NA_Shipping!$AD$8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NA_Shipping!$AD$9:$AD$16</c15:sqref>
                  </c15:fullRef>
                </c:ext>
              </c:extLst>
              <c:f>NA_Shipping!$AD$14:$AD$15</c:f>
              <c:numCache>
                <c:formatCode>#,##0</c:formatCode>
                <c:ptCount val="2"/>
                <c:pt idx="0">
                  <c:v>0</c:v>
                </c:pt>
                <c:pt idx="1">
                  <c:v>32.226770755737782</c:v>
                </c:pt>
              </c:numCache>
            </c:numRef>
          </c:val>
          <c:extLst>
            <c:ext xmlns:c16="http://schemas.microsoft.com/office/drawing/2014/chart" uri="{C3380CC4-5D6E-409C-BE32-E72D297353CC}">
              <c16:uniqueId val="{0000000B-E78C-43C4-8DA1-18F637BC6266}"/>
            </c:ext>
          </c:extLst>
        </c:ser>
        <c:ser>
          <c:idx val="8"/>
          <c:order val="8"/>
          <c:tx>
            <c:strRef>
              <c:f>NA_Shipping!$AE$8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NA_Shipping!$AE$9:$AE$16</c15:sqref>
                  </c15:fullRef>
                </c:ext>
              </c:extLst>
              <c:f>NA_Shipping!$AE$14:$AE$15</c:f>
              <c:numCache>
                <c:formatCode>#,##0</c:formatCode>
                <c:ptCount val="2"/>
                <c:pt idx="0">
                  <c:v>0</c:v>
                </c:pt>
                <c:pt idx="1">
                  <c:v>31.470710595126359</c:v>
                </c:pt>
              </c:numCache>
            </c:numRef>
          </c:val>
          <c:extLst>
            <c:ext xmlns:c16="http://schemas.microsoft.com/office/drawing/2014/chart" uri="{C3380CC4-5D6E-409C-BE32-E72D297353CC}">
              <c16:uniqueId val="{0000000C-E78C-43C4-8DA1-18F637BC6266}"/>
            </c:ext>
          </c:extLst>
        </c:ser>
        <c:ser>
          <c:idx val="9"/>
          <c:order val="9"/>
          <c:tx>
            <c:strRef>
              <c:f>NA_Shipping!$AF$8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ext>
              </c:extLst>
              <c:f>NA_Shipping!$T$14:$U$15</c:f>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NA_Shipping!$AF$9:$AF$16</c15:sqref>
                  </c15:fullRef>
                </c:ext>
              </c:extLst>
              <c:f>NA_Shipping!$AF$14:$AF$15</c:f>
              <c:numCache>
                <c:formatCode>#,##0</c:formatCode>
                <c:ptCount val="2"/>
                <c:pt idx="0">
                  <c:v>0</c:v>
                </c:pt>
                <c:pt idx="1">
                  <c:v>30.726514275235775</c:v>
                </c:pt>
              </c:numCache>
            </c:numRef>
          </c:val>
          <c:extLst>
            <c:ext xmlns:c16="http://schemas.microsoft.com/office/drawing/2014/chart" uri="{C3380CC4-5D6E-409C-BE32-E72D297353CC}">
              <c16:uniqueId val="{0000000D-E78C-43C4-8DA1-18F637BC6266}"/>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NA_Shipping!$V$8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E-E78C-43C4-8DA1-18F637BC6266}"/>
                      </c:ext>
                    </c:extLst>
                  </c:dLbl>
                  <c:dLbl>
                    <c:idx val="1"/>
                    <c:delete val="1"/>
                    <c:extLst>
                      <c:ext uri="{CE6537A1-D6FC-4f65-9D91-7224C49458BB}"/>
                      <c:ext xmlns:c16="http://schemas.microsoft.com/office/drawing/2014/chart" uri="{C3380CC4-5D6E-409C-BE32-E72D297353CC}">
                        <c16:uniqueId val="{0000000F-E78C-43C4-8DA1-18F637BC6266}"/>
                      </c:ext>
                    </c:extLst>
                  </c:dLbl>
                  <c:dLbl>
                    <c:idx val="2"/>
                    <c:delete val="1"/>
                    <c:extLst>
                      <c:ext uri="{CE6537A1-D6FC-4f65-9D91-7224C49458BB}"/>
                      <c:ext xmlns:c16="http://schemas.microsoft.com/office/drawing/2014/chart" uri="{C3380CC4-5D6E-409C-BE32-E72D297353CC}">
                        <c16:uniqueId val="{00000010-E78C-43C4-8DA1-18F637BC62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NA_Shipping!$T$9:$U$16</c15:sqref>
                        </c15:fullRef>
                        <c15:formulaRef>
                          <c15:sqref>NA_Shipping!$T$14:$U$15</c15:sqref>
                        </c15:formulaRef>
                      </c:ext>
                    </c:extLst>
                    <c:strCache>
                      <c:ptCount val="2"/>
                      <c:pt idx="0">
                        <c:v>Shipping Passenger Fuel: Fossil</c:v>
                      </c:pt>
                      <c:pt idx="1">
                        <c:v>Shipping Passenger Fuel: Renewable &amp; Synthetic Fuels</c:v>
                      </c:pt>
                    </c:strCache>
                  </c:strRef>
                </c:cat>
                <c:val>
                  <c:numRef>
                    <c:extLst>
                      <c:ext uri="{02D57815-91ED-43cb-92C2-25804820EDAC}">
                        <c15:fullRef>
                          <c15:sqref>NA_Shipping!$V$9:$V$16</c15:sqref>
                        </c15:fullRef>
                        <c15:formulaRef>
                          <c15:sqref>NA_Shipping!$V$14:$V$15</c15:sqref>
                        </c15:formulaRef>
                      </c:ext>
                    </c:extLst>
                    <c:numCache>
                      <c:formatCode>#,##0</c:formatCode>
                      <c:ptCount val="2"/>
                      <c:pt idx="0">
                        <c:v>42.41517842896404</c:v>
                      </c:pt>
                      <c:pt idx="1">
                        <c:v>0</c:v>
                      </c:pt>
                    </c:numCache>
                  </c:numRef>
                </c:val>
                <c:extLst>
                  <c:ext uri="{02D57815-91ED-43cb-92C2-25804820EDAC}">
                    <c15:categoryFilterExceptions>
                      <c15:categoryFilterException>
                        <c15:sqref>NA_Shipping!$V$12</c15:sqref>
                        <c15:dLbl>
                          <c:idx val="-1"/>
                          <c:delete val="1"/>
                          <c:extLst>
                            <c:ext uri="{CE6537A1-D6FC-4f65-9D91-7224C49458BB}"/>
                            <c:ext xmlns:c16="http://schemas.microsoft.com/office/drawing/2014/chart" uri="{C3380CC4-5D6E-409C-BE32-E72D297353CC}">
                              <c16:uniqueId val="{00000000-A20C-421A-91F3-43F28BA07E01}"/>
                            </c:ext>
                          </c:extLst>
                        </c15:dLbl>
                      </c15:categoryFilterException>
                      <c15:categoryFilterException>
                        <c15:sqref>NA_Shipping!$V$13</c15:sqref>
                        <c15:dLbl>
                          <c:idx val="-1"/>
                          <c:delete val="1"/>
                          <c:extLst>
                            <c:ext uri="{CE6537A1-D6FC-4f65-9D91-7224C49458BB}"/>
                            <c:ext xmlns:c16="http://schemas.microsoft.com/office/drawing/2014/chart" uri="{C3380CC4-5D6E-409C-BE32-E72D297353CC}">
                              <c16:uniqueId val="{00000001-A20C-421A-91F3-43F28BA07E01}"/>
                            </c:ext>
                          </c:extLst>
                        </c15:dLbl>
                      </c15:categoryFilterException>
                      <c15:categoryFilterException>
                        <c15:sqref>NA_Shipping!$V$16</c15:sqref>
                        <c15:dLbl>
                          <c:idx val="1"/>
                          <c:delete val="1"/>
                          <c:extLst>
                            <c:ext uri="{CE6537A1-D6FC-4f65-9D91-7224C49458BB}"/>
                            <c:ext xmlns:c16="http://schemas.microsoft.com/office/drawing/2014/chart" uri="{C3380CC4-5D6E-409C-BE32-E72D297353CC}">
                              <c16:uniqueId val="{00000002-A20C-421A-91F3-43F28BA07E01}"/>
                            </c:ext>
                          </c:extLst>
                        </c15:dLbl>
                      </c15:categoryFilterException>
                    </c15:categoryFilterExceptions>
                  </c:ext>
                  <c:ext xmlns:c16="http://schemas.microsoft.com/office/drawing/2014/chart" uri="{C3380CC4-5D6E-409C-BE32-E72D297353CC}">
                    <c16:uniqueId val="{00000011-E78C-43C4-8DA1-18F637BC626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NA_Shipping!$W$8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E78C-43C4-8DA1-18F637BC6266}"/>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E78C-43C4-8DA1-18F637BC6266}"/>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E78C-43C4-8DA1-18F637BC6266}"/>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E78C-43C4-8DA1-18F637BC62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15:formulaRef>
                          <c15:sqref>NA_Shipping!$T$14:$U$15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NA_Shipping!$W$9:$W$16</c15:sqref>
                        </c15:fullRef>
                        <c15:formulaRef>
                          <c15:sqref>NA_Shipping!$W$14:$W$15</c15:sqref>
                        </c15:formulaRef>
                      </c:ext>
                    </c:extLst>
                    <c:numCache>
                      <c:formatCode>#,##0</c:formatCode>
                      <c:ptCount val="2"/>
                      <c:pt idx="0">
                        <c:v>42.457593607393001</c:v>
                      </c:pt>
                      <c:pt idx="1">
                        <c:v>0</c:v>
                      </c:pt>
                    </c:numCache>
                  </c:numRef>
                </c:val>
                <c:extLst xmlns:c15="http://schemas.microsoft.com/office/drawing/2012/chart">
                  <c:ext xmlns:c15="http://schemas.microsoft.com/office/drawing/2012/chart" uri="{02D57815-91ED-43cb-92C2-25804820EDAC}">
                    <c15:categoryFilterExceptions>
                      <c15:categoryFilterException>
                        <c15:sqref>NA_Shipping!$W$12</c15:sqref>
                        <c15:dLbl>
                          <c:idx val="-1"/>
                          <c:delete val="1"/>
                          <c:extLst>
                            <c:ext uri="{CE6537A1-D6FC-4f65-9D91-7224C49458BB}"/>
                            <c:ext xmlns:c16="http://schemas.microsoft.com/office/drawing/2014/chart" uri="{C3380CC4-5D6E-409C-BE32-E72D297353CC}">
                              <c16:uniqueId val="{00000003-A20C-421A-91F3-43F28BA07E01}"/>
                            </c:ext>
                          </c:extLst>
                        </c15:dLbl>
                      </c15:categoryFilterException>
                      <c15:categoryFilterException>
                        <c15:sqref>NA_Shipping!$W$13</c15:sqref>
                        <c15:dLbl>
                          <c:idx val="-1"/>
                          <c:delete val="1"/>
                          <c:extLst>
                            <c:ext uri="{CE6537A1-D6FC-4f65-9D91-7224C49458BB}"/>
                            <c:ext xmlns:c16="http://schemas.microsoft.com/office/drawing/2014/chart" uri="{C3380CC4-5D6E-409C-BE32-E72D297353CC}">
                              <c16:uniqueId val="{00000004-A20C-421A-91F3-43F28BA07E01}"/>
                            </c:ext>
                          </c:extLst>
                        </c15:dLbl>
                      </c15:categoryFilterException>
                      <c15:categoryFilterException>
                        <c15:sqref>NA_Shipping!$W$16</c15:sqref>
                        <c15:dLbl>
                          <c:idx val="1"/>
                          <c:delete val="1"/>
                          <c:extLst>
                            <c:ext uri="{CE6537A1-D6FC-4f65-9D91-7224C49458BB}"/>
                            <c:ext xmlns:c16="http://schemas.microsoft.com/office/drawing/2014/chart" uri="{C3380CC4-5D6E-409C-BE32-E72D297353CC}">
                              <c16:uniqueId val="{00000005-A20C-421A-91F3-43F28BA07E01}"/>
                            </c:ext>
                          </c:extLst>
                        </c15:dLbl>
                      </c15:categoryFilterException>
                    </c15:categoryFilterExceptions>
                  </c:ext>
                  <c:ext xmlns:c16="http://schemas.microsoft.com/office/drawing/2014/chart" uri="{C3380CC4-5D6E-409C-BE32-E72D297353CC}">
                    <c16:uniqueId val="{00000016-E78C-43C4-8DA1-18F637BC626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NA_Shipping!$X$8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E78C-43C4-8DA1-18F637BC6266}"/>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E78C-43C4-8DA1-18F637BC6266}"/>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E78C-43C4-8DA1-18F637BC62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NA_Shipping!$T$9:$U$16</c15:sqref>
                        </c15:fullRef>
                        <c15:formulaRef>
                          <c15:sqref>NA_Shipping!$T$14:$U$15</c15:sqref>
                        </c15:formulaRef>
                      </c:ext>
                    </c:extLst>
                    <c:strCache>
                      <c:ptCount val="2"/>
                      <c:pt idx="0">
                        <c:v>Shipping Passenger Fuel: Fossil</c:v>
                      </c:pt>
                      <c:pt idx="1">
                        <c:v>Shipping Passenger Fuel: Renewable &amp; Synthetic Fuels</c:v>
                      </c:pt>
                    </c:strCache>
                  </c:strRef>
                </c:cat>
                <c:val>
                  <c:numRef>
                    <c:extLst>
                      <c:ext xmlns:c15="http://schemas.microsoft.com/office/drawing/2012/chart" uri="{02D57815-91ED-43cb-92C2-25804820EDAC}">
                        <c15:fullRef>
                          <c15:sqref>NA_Shipping!$X$9:$X$16</c15:sqref>
                        </c15:fullRef>
                        <c15:formulaRef>
                          <c15:sqref>NA_Shipping!$X$14:$X$15</c15:sqref>
                        </c15:formulaRef>
                      </c:ext>
                    </c:extLst>
                    <c:numCache>
                      <c:formatCode>#,##0</c:formatCode>
                      <c:ptCount val="2"/>
                      <c:pt idx="0">
                        <c:v>42.189218801414171</c:v>
                      </c:pt>
                      <c:pt idx="1">
                        <c:v>0</c:v>
                      </c:pt>
                    </c:numCache>
                  </c:numRef>
                </c:val>
                <c:extLst xmlns:c15="http://schemas.microsoft.com/office/drawing/2012/chart">
                  <c:ext xmlns:c15="http://schemas.microsoft.com/office/drawing/2012/chart" uri="{02D57815-91ED-43cb-92C2-25804820EDAC}">
                    <c15:categoryFilterExceptions>
                      <c15:categoryFilterException>
                        <c15:sqref>NA_Shipping!$X$12</c15:sqref>
                        <c15:dLbl>
                          <c:idx val="-1"/>
                          <c:delete val="1"/>
                          <c:extLst>
                            <c:ext uri="{CE6537A1-D6FC-4f65-9D91-7224C49458BB}"/>
                            <c:ext xmlns:c16="http://schemas.microsoft.com/office/drawing/2014/chart" uri="{C3380CC4-5D6E-409C-BE32-E72D297353CC}">
                              <c16:uniqueId val="{00000006-A20C-421A-91F3-43F28BA07E01}"/>
                            </c:ext>
                          </c:extLst>
                        </c15:dLbl>
                      </c15:categoryFilterException>
                      <c15:categoryFilterException>
                        <c15:sqref>NA_Shipping!$X$13</c15:sqref>
                        <c15:dLbl>
                          <c:idx val="-1"/>
                          <c:delete val="1"/>
                          <c:extLst>
                            <c:ext uri="{CE6537A1-D6FC-4f65-9D91-7224C49458BB}"/>
                            <c:ext xmlns:c16="http://schemas.microsoft.com/office/drawing/2014/chart" uri="{C3380CC4-5D6E-409C-BE32-E72D297353CC}">
                              <c16:uniqueId val="{00000007-A20C-421A-91F3-43F28BA07E01}"/>
                            </c:ext>
                          </c:extLst>
                        </c15:dLbl>
                      </c15:categoryFilterException>
                      <c15:categoryFilterException>
                        <c15:sqref>NA_Shipping!$X$16</c15:sqref>
                        <c15:dLbl>
                          <c:idx val="1"/>
                          <c:delete val="1"/>
                          <c:extLst>
                            <c:ext uri="{CE6537A1-D6FC-4f65-9D91-7224C49458BB}"/>
                            <c:ext xmlns:c16="http://schemas.microsoft.com/office/drawing/2014/chart" uri="{C3380CC4-5D6E-409C-BE32-E72D297353CC}">
                              <c16:uniqueId val="{00000008-A20C-421A-91F3-43F28BA07E01}"/>
                            </c:ext>
                          </c:extLst>
                        </c15:dLbl>
                      </c15:categoryFilterException>
                    </c15:categoryFilterExceptions>
                  </c:ext>
                  <c:ext xmlns:c16="http://schemas.microsoft.com/office/drawing/2014/chart" uri="{C3380CC4-5D6E-409C-BE32-E72D297353CC}">
                    <c16:uniqueId val="{0000001A-E78C-43C4-8DA1-18F637BC6266}"/>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Shipping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412287197260079"/>
          <c:h val="0.61228550399949655"/>
        </c:manualLayout>
      </c:layout>
      <c:barChart>
        <c:barDir val="col"/>
        <c:grouping val="clustered"/>
        <c:varyColors val="0"/>
        <c:ser>
          <c:idx val="2"/>
          <c:order val="2"/>
          <c:tx>
            <c:strRef>
              <c:f>NA_Shipping!$U$31</c:f>
              <c:strCache>
                <c:ptCount val="1"/>
                <c:pt idx="0">
                  <c:v>Shipping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NA_Shipping!$V$28:$AF$28</c15:sqref>
                  </c15:fullRef>
                </c:ext>
              </c:extLst>
              <c:f>NA_Shipping!$Y$28:$AF$28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NA_Shipping!$V$31:$AF$31</c15:sqref>
                  </c15:fullRef>
                </c:ext>
              </c:extLst>
              <c:f>NA_Shipping!$Y$31:$AF$31</c:f>
              <c:numCache>
                <c:formatCode>#,##0</c:formatCode>
                <c:ptCount val="8"/>
                <c:pt idx="0">
                  <c:v>377.77281182672652</c:v>
                </c:pt>
                <c:pt idx="1">
                  <c:v>337.14329658851614</c:v>
                </c:pt>
                <c:pt idx="2">
                  <c:v>333.0894660491104</c:v>
                </c:pt>
                <c:pt idx="3">
                  <c:v>335.61245466941045</c:v>
                </c:pt>
                <c:pt idx="4">
                  <c:v>338.05047410617993</c:v>
                </c:pt>
                <c:pt idx="5">
                  <c:v>340.39762448009748</c:v>
                </c:pt>
                <c:pt idx="6">
                  <c:v>344.23409436378307</c:v>
                </c:pt>
                <c:pt idx="7">
                  <c:v>349.78229710134457</c:v>
                </c:pt>
              </c:numCache>
            </c:numRef>
          </c:val>
          <c:extLst>
            <c:ext xmlns:c16="http://schemas.microsoft.com/office/drawing/2014/chart" uri="{C3380CC4-5D6E-409C-BE32-E72D297353CC}">
              <c16:uniqueId val="{00000000-846E-41DD-AD4D-2645D6593D72}"/>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NA_Shipping!$U$32</c15:sqref>
                        </c15:formulaRef>
                      </c:ext>
                    </c:extLst>
                    <c:strCache>
                      <c:ptCount val="1"/>
                      <c:pt idx="0">
                        <c:v>Shipping Passenger: Energy Demand</c:v>
                      </c:pt>
                    </c:strCache>
                  </c:strRef>
                </c:tx>
                <c:spPr>
                  <a:solidFill>
                    <a:schemeClr val="accent4"/>
                  </a:solidFill>
                  <a:ln>
                    <a:noFill/>
                  </a:ln>
                  <a:effectLst/>
                </c:spPr>
                <c:invertIfNegative val="0"/>
                <c:cat>
                  <c:strRef>
                    <c:extLst>
                      <c:ext uri="{02D57815-91ED-43cb-92C2-25804820EDAC}">
                        <c15:fullRef>
                          <c15:sqref>NA_Shipping!$V$28:$AF$28</c15:sqref>
                        </c15:fullRef>
                        <c15:formulaRef>
                          <c15:sqref>NA_Shipping!$Y$28:$AF$28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NA_Shipping!$V$32:$AF$32</c15:sqref>
                        </c15:fullRef>
                        <c15:formulaRef>
                          <c15:sqref>NA_Shipping!$Y$32:$AF$32</c15:sqref>
                        </c15:formulaRef>
                      </c:ext>
                    </c:extLst>
                    <c:numCache>
                      <c:formatCode>#,##0</c:formatCode>
                      <c:ptCount val="8"/>
                      <c:pt idx="0">
                        <c:v>42.189218801414171</c:v>
                      </c:pt>
                      <c:pt idx="1">
                        <c:v>37.460366287612892</c:v>
                      </c:pt>
                      <c:pt idx="2">
                        <c:v>35.020631611821983</c:v>
                      </c:pt>
                      <c:pt idx="3">
                        <c:v>34.074033264840338</c:v>
                      </c:pt>
                      <c:pt idx="4">
                        <c:v>33.142817149792691</c:v>
                      </c:pt>
                      <c:pt idx="5">
                        <c:v>32.226770755737782</c:v>
                      </c:pt>
                      <c:pt idx="6">
                        <c:v>31.470710595126363</c:v>
                      </c:pt>
                      <c:pt idx="7">
                        <c:v>30.726514275235775</c:v>
                      </c:pt>
                    </c:numCache>
                  </c:numRef>
                </c:val>
                <c:extLst>
                  <c:ext xmlns:c16="http://schemas.microsoft.com/office/drawing/2014/chart" uri="{C3380CC4-5D6E-409C-BE32-E72D297353CC}">
                    <c16:uniqueId val="{00000003-846E-41DD-AD4D-2645D6593D72}"/>
                  </c:ext>
                </c:extLst>
              </c15:ser>
            </c15:filteredBarSeries>
          </c:ext>
        </c:extLst>
      </c:barChart>
      <c:lineChart>
        <c:grouping val="standard"/>
        <c:varyColors val="0"/>
        <c:ser>
          <c:idx val="0"/>
          <c:order val="0"/>
          <c:tx>
            <c:strRef>
              <c:f>NA_Shipping!$U$29</c:f>
              <c:strCache>
                <c:ptCount val="1"/>
                <c:pt idx="0">
                  <c:v>Shipping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NA_Shipping!$V$28:$AF$28</c15:sqref>
                  </c15:fullRef>
                </c:ext>
              </c:extLst>
              <c:f>NA_Shipping!$Y$28:$AF$28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NA_Shipping!$V$29:$AF$29</c15:sqref>
                  </c15:fullRef>
                </c:ext>
              </c:extLst>
              <c:f>NA_Shipping!$Y$29:$AF$29</c:f>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1-846E-41DD-AD4D-2645D6593D72}"/>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NA_Shipping!$U$30</c15:sqref>
                        </c15:formulaRef>
                      </c:ext>
                    </c:extLst>
                    <c:strCache>
                      <c:ptCount val="1"/>
                      <c:pt idx="0">
                        <c:v>Shipping-Passenger: Energy Intensity</c:v>
                      </c:pt>
                    </c:strCache>
                  </c:strRef>
                </c:tx>
                <c:spPr>
                  <a:ln w="28575" cap="rnd">
                    <a:solidFill>
                      <a:schemeClr val="accent2"/>
                    </a:solidFill>
                    <a:round/>
                  </a:ln>
                  <a:effectLst/>
                </c:spPr>
                <c:marker>
                  <c:symbol val="none"/>
                </c:marker>
                <c:cat>
                  <c:strRef>
                    <c:extLst>
                      <c:ext uri="{02D57815-91ED-43cb-92C2-25804820EDAC}">
                        <c15:fullRef>
                          <c15:sqref>NA_Shipping!$V$28:$AF$28</c15:sqref>
                        </c15:fullRef>
                        <c15:formulaRef>
                          <c15:sqref>NA_Shipping!$Y$28:$AF$28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NA_Shipping!$V$30:$AF$30</c15:sqref>
                        </c15:fullRef>
                        <c15:formulaRef>
                          <c15:sqref>NA_Shipping!$Y$30:$AF$30</c15:sqref>
                        </c15:formulaRef>
                      </c:ext>
                    </c:extLst>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2-846E-41DD-AD4D-2645D6593D72}"/>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Shipping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6913930620815718"/>
          <c:h val="0.64114734982548371"/>
        </c:manualLayout>
      </c:layout>
      <c:barChart>
        <c:barDir val="col"/>
        <c:grouping val="clustered"/>
        <c:varyColors val="0"/>
        <c:ser>
          <c:idx val="3"/>
          <c:order val="3"/>
          <c:tx>
            <c:strRef>
              <c:f>NA_Shipping!$U$32</c:f>
              <c:strCache>
                <c:ptCount val="1"/>
                <c:pt idx="0">
                  <c:v>Shipping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NA_Shipping!$V$28:$AF$28</c15:sqref>
                  </c15:fullRef>
                </c:ext>
              </c:extLst>
              <c:f>NA_Shipping!$Y$28:$AF$28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NA_Shipping!$V$32:$AF$32</c15:sqref>
                  </c15:fullRef>
                </c:ext>
              </c:extLst>
              <c:f>NA_Shipping!$Y$32:$AF$32</c:f>
              <c:numCache>
                <c:formatCode>#,##0</c:formatCode>
                <c:ptCount val="8"/>
                <c:pt idx="0">
                  <c:v>42.189218801414171</c:v>
                </c:pt>
                <c:pt idx="1">
                  <c:v>37.460366287612892</c:v>
                </c:pt>
                <c:pt idx="2">
                  <c:v>35.020631611821983</c:v>
                </c:pt>
                <c:pt idx="3">
                  <c:v>34.074033264840338</c:v>
                </c:pt>
                <c:pt idx="4">
                  <c:v>33.142817149792691</c:v>
                </c:pt>
                <c:pt idx="5">
                  <c:v>32.226770755737782</c:v>
                </c:pt>
                <c:pt idx="6">
                  <c:v>31.470710595126363</c:v>
                </c:pt>
                <c:pt idx="7">
                  <c:v>30.726514275235775</c:v>
                </c:pt>
              </c:numCache>
            </c:numRef>
          </c:val>
          <c:extLst>
            <c:ext xmlns:c16="http://schemas.microsoft.com/office/drawing/2014/chart" uri="{C3380CC4-5D6E-409C-BE32-E72D297353CC}">
              <c16:uniqueId val="{00000000-4923-4C5C-8EF1-BA595167314B}"/>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NA_Shipping!$U$31</c15:sqref>
                        </c15:formulaRef>
                      </c:ext>
                    </c:extLst>
                    <c:strCache>
                      <c:ptCount val="1"/>
                      <c:pt idx="0">
                        <c:v>Shipping Freight: Energy Demand</c:v>
                      </c:pt>
                    </c:strCache>
                  </c:strRef>
                </c:tx>
                <c:spPr>
                  <a:solidFill>
                    <a:schemeClr val="accent3"/>
                  </a:solidFill>
                  <a:ln>
                    <a:noFill/>
                  </a:ln>
                  <a:effectLst/>
                </c:spPr>
                <c:invertIfNegative val="0"/>
                <c:cat>
                  <c:strRef>
                    <c:extLst>
                      <c:ext uri="{02D57815-91ED-43cb-92C2-25804820EDAC}">
                        <c15:fullRef>
                          <c15:sqref>NA_Shipping!$V$28:$AF$28</c15:sqref>
                        </c15:fullRef>
                        <c15:formulaRef>
                          <c15:sqref>NA_Shipping!$Y$28:$AF$28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NA_Shipping!$V$31:$AF$31</c15:sqref>
                        </c15:fullRef>
                        <c15:formulaRef>
                          <c15:sqref>NA_Shipping!$Y$31:$AF$31</c15:sqref>
                        </c15:formulaRef>
                      </c:ext>
                    </c:extLst>
                    <c:numCache>
                      <c:formatCode>#,##0</c:formatCode>
                      <c:ptCount val="8"/>
                      <c:pt idx="0">
                        <c:v>377.77281182672652</c:v>
                      </c:pt>
                      <c:pt idx="1">
                        <c:v>337.14329658851614</c:v>
                      </c:pt>
                      <c:pt idx="2">
                        <c:v>333.0894660491104</c:v>
                      </c:pt>
                      <c:pt idx="3">
                        <c:v>335.61245466941045</c:v>
                      </c:pt>
                      <c:pt idx="4">
                        <c:v>338.05047410617993</c:v>
                      </c:pt>
                      <c:pt idx="5">
                        <c:v>340.39762448009748</c:v>
                      </c:pt>
                      <c:pt idx="6">
                        <c:v>344.23409436378307</c:v>
                      </c:pt>
                      <c:pt idx="7">
                        <c:v>349.78229710134457</c:v>
                      </c:pt>
                    </c:numCache>
                  </c:numRef>
                </c:val>
                <c:extLst>
                  <c:ext xmlns:c16="http://schemas.microsoft.com/office/drawing/2014/chart" uri="{C3380CC4-5D6E-409C-BE32-E72D297353CC}">
                    <c16:uniqueId val="{00000003-4923-4C5C-8EF1-BA595167314B}"/>
                  </c:ext>
                </c:extLst>
              </c15:ser>
            </c15:filteredBarSeries>
          </c:ext>
        </c:extLst>
      </c:barChart>
      <c:lineChart>
        <c:grouping val="standard"/>
        <c:varyColors val="0"/>
        <c:ser>
          <c:idx val="1"/>
          <c:order val="1"/>
          <c:tx>
            <c:strRef>
              <c:f>NA_Shipping!$U$30</c:f>
              <c:strCache>
                <c:ptCount val="1"/>
                <c:pt idx="0">
                  <c:v>Shipping-Passenger: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NA_Shipping!$V$28:$AF$28</c15:sqref>
                  </c15:fullRef>
                </c:ext>
              </c:extLst>
              <c:f>NA_Shipping!$Y$28:$AF$28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NA_Shipping!$V$30:$AF$30</c15:sqref>
                  </c15:fullRef>
                </c:ext>
              </c:extLst>
              <c:f>NA_Shipping!$Y$30:$AF$30</c:f>
              <c:numCache>
                <c:formatCode>0.00</c:formatCode>
                <c:ptCount val="8"/>
                <c:pt idx="0">
                  <c:v>5.6000000000000001E-2</c:v>
                </c:pt>
                <c:pt idx="1">
                  <c:v>5.5440000000000003E-2</c:v>
                </c:pt>
                <c:pt idx="2">
                  <c:v>5.48856E-2</c:v>
                </c:pt>
                <c:pt idx="3">
                  <c:v>5.4336743999999999E-2</c:v>
                </c:pt>
                <c:pt idx="4">
                  <c:v>5.3793376560000002E-2</c:v>
                </c:pt>
                <c:pt idx="5">
                  <c:v>5.3255442794400004E-2</c:v>
                </c:pt>
                <c:pt idx="6">
                  <c:v>5.2722888366456007E-2</c:v>
                </c:pt>
                <c:pt idx="7">
                  <c:v>5.2195659482791444E-2</c:v>
                </c:pt>
              </c:numCache>
            </c:numRef>
          </c:val>
          <c:smooth val="0"/>
          <c:extLst>
            <c:ext xmlns:c16="http://schemas.microsoft.com/office/drawing/2014/chart" uri="{C3380CC4-5D6E-409C-BE32-E72D297353CC}">
              <c16:uniqueId val="{00000001-4923-4C5C-8EF1-BA595167314B}"/>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NA_Shipping!$U$29</c15:sqref>
                        </c15:formulaRef>
                      </c:ext>
                    </c:extLst>
                    <c:strCache>
                      <c:ptCount val="1"/>
                      <c:pt idx="0">
                        <c:v>Shipping Freight: Energy Intensity</c:v>
                      </c:pt>
                    </c:strCache>
                  </c:strRef>
                </c:tx>
                <c:spPr>
                  <a:ln w="28575" cap="rnd">
                    <a:solidFill>
                      <a:schemeClr val="accent1"/>
                    </a:solidFill>
                    <a:round/>
                  </a:ln>
                  <a:effectLst/>
                </c:spPr>
                <c:marker>
                  <c:symbol val="none"/>
                </c:marker>
                <c:cat>
                  <c:strRef>
                    <c:extLst>
                      <c:ext uri="{02D57815-91ED-43cb-92C2-25804820EDAC}">
                        <c15:fullRef>
                          <c15:sqref>NA_Shipping!$V$28:$AF$28</c15:sqref>
                        </c15:fullRef>
                        <c15:formulaRef>
                          <c15:sqref>NA_Shipping!$Y$28:$AF$28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NA_Shipping!$V$29:$AF$29</c15:sqref>
                        </c15:fullRef>
                        <c15:formulaRef>
                          <c15:sqref>NA_Shipping!$Y$29:$AF$29</c15:sqref>
                        </c15:formulaRef>
                      </c:ext>
                    </c:extLst>
                    <c:numCache>
                      <c:formatCode>0.00</c:formatCode>
                      <c:ptCount val="8"/>
                      <c:pt idx="0">
                        <c:v>0.18880000000000002</c:v>
                      </c:pt>
                      <c:pt idx="1">
                        <c:v>0.18880000000000002</c:v>
                      </c:pt>
                      <c:pt idx="2">
                        <c:v>0.18560000000000001</c:v>
                      </c:pt>
                      <c:pt idx="3">
                        <c:v>0.18240000000000001</c:v>
                      </c:pt>
                      <c:pt idx="4">
                        <c:v>0.17920000000000003</c:v>
                      </c:pt>
                      <c:pt idx="5">
                        <c:v>0.17600000000000002</c:v>
                      </c:pt>
                      <c:pt idx="6">
                        <c:v>0.1736</c:v>
                      </c:pt>
                      <c:pt idx="7">
                        <c:v>0.17120000000000002</c:v>
                      </c:pt>
                    </c:numCache>
                  </c:numRef>
                </c:val>
                <c:smooth val="0"/>
                <c:extLst>
                  <c:ext xmlns:c16="http://schemas.microsoft.com/office/drawing/2014/chart" uri="{C3380CC4-5D6E-409C-BE32-E72D297353CC}">
                    <c16:uniqueId val="{00000002-4923-4C5C-8EF1-BA595167314B}"/>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2"/>
          <c:order val="2"/>
          <c:tx>
            <c:strRef>
              <c:f>NA_Shipping!$U$35</c:f>
              <c:strCache>
                <c:ptCount val="1"/>
                <c:pt idx="0">
                  <c:v>Navigation - Passenger Transport - Scope 2: Total CO2 equivalent</c:v>
                </c:pt>
              </c:strCache>
            </c:strRef>
          </c:tx>
          <c:spPr>
            <a:solidFill>
              <a:srgbClr val="92D050"/>
            </a:solidFill>
            <a:ln>
              <a:solidFill>
                <a:srgbClr val="92D050"/>
              </a:solidFill>
            </a:ln>
            <a:effectLst/>
          </c:spPr>
          <c:invertIfNegative val="0"/>
          <c:cat>
            <c:strRef>
              <c:f>NA_Shipping!$W$33:$AF$33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NA_Shipping!$W$35:$AF$35</c:f>
              <c:numCache>
                <c:formatCode>#,##0</c:formatCode>
                <c:ptCount val="10"/>
                <c:pt idx="0">
                  <c:v>2.98853442565238</c:v>
                </c:pt>
                <c:pt idx="1">
                  <c:v>2.9696438744340981</c:v>
                </c:pt>
                <c:pt idx="2">
                  <c:v>2.9481591080873466</c:v>
                </c:pt>
                <c:pt idx="3">
                  <c:v>2.6274153729533012</c:v>
                </c:pt>
                <c:pt idx="4">
                  <c:v>1.8811706181288654</c:v>
                </c:pt>
                <c:pt idx="5">
                  <c:v>0.98443426014455238</c:v>
                </c:pt>
                <c:pt idx="6">
                  <c:v>0.45743397691404603</c:v>
                </c:pt>
                <c:pt idx="7">
                  <c:v>0.23088698324591703</c:v>
                </c:pt>
                <c:pt idx="8">
                  <c:v>3.216241642722318E-3</c:v>
                </c:pt>
                <c:pt idx="9">
                  <c:v>2.2446296636570871E-4</c:v>
                </c:pt>
              </c:numCache>
            </c:numRef>
          </c:val>
          <c:extLst>
            <c:ext xmlns:c16="http://schemas.microsoft.com/office/drawing/2014/chart" uri="{C3380CC4-5D6E-409C-BE32-E72D297353CC}">
              <c16:uniqueId val="{00000000-4EB1-428E-9E2D-2B1CB8C18369}"/>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0"/>
                <c:order val="0"/>
                <c:tx>
                  <c:strRef>
                    <c:extLst>
                      <c:ext uri="{02D57815-91ED-43cb-92C2-25804820EDAC}">
                        <c15:formulaRef>
                          <c15:sqref>Shipping!#REF!</c15:sqref>
                        </c15:formulaRef>
                      </c:ext>
                    </c:extLst>
                    <c:strCache>
                      <c:ptCount val="1"/>
                      <c:pt idx="0">
                        <c:v>#REF!</c:v>
                      </c:pt>
                    </c:strCache>
                  </c:strRef>
                </c:tx>
                <c:spPr>
                  <a:solidFill>
                    <a:schemeClr val="accent1"/>
                  </a:solidFill>
                  <a:ln>
                    <a:solidFill>
                      <a:srgbClr val="0070C0"/>
                    </a:solidFill>
                  </a:ln>
                  <a:effectLst/>
                </c:spPr>
                <c:invertIfNegative val="0"/>
                <c:cat>
                  <c:strLit>
                    <c:ptCount val="10"/>
                    <c:pt idx="0">
                      <c:v>2018</c:v>
                    </c:pt>
                    <c:pt idx="1">
                      <c:v>2019 - estimated</c:v>
                    </c:pt>
                    <c:pt idx="2">
                      <c:v>2020 - estimated</c:v>
                    </c:pt>
                    <c:pt idx="3">
                      <c:v>2020 [1.5C]</c:v>
                    </c:pt>
                    <c:pt idx="4">
                      <c:v>2025</c:v>
                    </c:pt>
                    <c:pt idx="5">
                      <c:v>2030</c:v>
                    </c:pt>
                    <c:pt idx="6">
                      <c:v>2035</c:v>
                    </c:pt>
                    <c:pt idx="7">
                      <c:v>2040</c:v>
                    </c:pt>
                    <c:pt idx="8">
                      <c:v>2045</c:v>
                    </c:pt>
                    <c:pt idx="9">
                      <c:v>2050</c:v>
                    </c:pt>
                  </c:strLit>
                </c:cat>
                <c:val>
                  <c:numRef>
                    <c:extLst>
                      <c:ext uri="{02D57815-91ED-43cb-92C2-25804820EDAC}">
                        <c15:formulaRef>
                          <c15:sqref>Shipping!#REF!</c15:sqref>
                        </c15:formulaRef>
                      </c:ext>
                    </c:extLst>
                  </c:numRef>
                </c:val>
                <c:extLst>
                  <c:ext xmlns:c16="http://schemas.microsoft.com/office/drawing/2014/chart" uri="{C3380CC4-5D6E-409C-BE32-E72D297353CC}">
                    <c16:uniqueId val="{00000003-4EB1-428E-9E2D-2B1CB8C18369}"/>
                  </c:ext>
                </c:extLst>
              </c15:ser>
            </c15:filteredBarSeries>
          </c:ext>
        </c:extLst>
      </c:barChart>
      <c:lineChart>
        <c:grouping val="standard"/>
        <c:varyColors val="0"/>
        <c:ser>
          <c:idx val="1"/>
          <c:order val="1"/>
          <c:tx>
            <c:strRef>
              <c:f>NA_Shipping!$U$34</c:f>
              <c:strCache>
                <c:ptCount val="1"/>
                <c:pt idx="0">
                  <c:v>Navigation - Passenger Transport - Scope 1: Total CO2 equivalent</c:v>
                </c:pt>
              </c:strCache>
            </c:strRef>
          </c:tx>
          <c:spPr>
            <a:ln w="28575" cap="rnd">
              <a:solidFill>
                <a:srgbClr val="92D050"/>
              </a:solidFill>
              <a:round/>
            </a:ln>
            <a:effectLst/>
          </c:spPr>
          <c:marker>
            <c:symbol val="none"/>
          </c:marker>
          <c:cat>
            <c:strRef>
              <c:f>NA_Shipping!$W$33:$AF$33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NA_Shipping!$W$34:$AF$34</c:f>
              <c:numCache>
                <c:formatCode>#,##0</c:formatCode>
                <c:ptCount val="10"/>
                <c:pt idx="0">
                  <c:v>0</c:v>
                </c:pt>
                <c:pt idx="1">
                  <c:v>0</c:v>
                </c:pt>
                <c:pt idx="2">
                  <c:v>0</c:v>
                </c:pt>
                <c:pt idx="3">
                  <c:v>0</c:v>
                </c:pt>
                <c:pt idx="4">
                  <c:v>1.7359837128975013</c:v>
                </c:pt>
                <c:pt idx="5">
                  <c:v>1.20790806199228</c:v>
                </c:pt>
                <c:pt idx="6">
                  <c:v>0.75677952372969659</c:v>
                </c:pt>
                <c:pt idx="7">
                  <c:v>0.42384895803521028</c:v>
                </c:pt>
                <c:pt idx="8">
                  <c:v>1.1282601697510745E-2</c:v>
                </c:pt>
                <c:pt idx="9">
                  <c:v>9.5234101790156347E-4</c:v>
                </c:pt>
              </c:numCache>
            </c:numRef>
          </c:val>
          <c:smooth val="0"/>
          <c:extLst>
            <c:ext xmlns:c16="http://schemas.microsoft.com/office/drawing/2014/chart" uri="{C3380CC4-5D6E-409C-BE32-E72D297353CC}">
              <c16:uniqueId val="{00000001-4EB1-428E-9E2D-2B1CB8C18369}"/>
            </c:ext>
          </c:extLst>
        </c:ser>
        <c:ser>
          <c:idx val="3"/>
          <c:order val="3"/>
          <c:tx>
            <c:strRef>
              <c:f>NA_Shipping!$U$36</c:f>
              <c:strCache>
                <c:ptCount val="1"/>
                <c:pt idx="0">
                  <c:v>Navigation - Transport - Scope 1: Total CO2 equivalent</c:v>
                </c:pt>
              </c:strCache>
            </c:strRef>
          </c:tx>
          <c:spPr>
            <a:ln w="28575" cap="rnd">
              <a:solidFill>
                <a:srgbClr val="0070C0"/>
              </a:solidFill>
              <a:round/>
            </a:ln>
            <a:effectLst/>
          </c:spPr>
          <c:marker>
            <c:symbol val="none"/>
          </c:marker>
          <c:cat>
            <c:strRef>
              <c:f>NA_Shipping!$W$33:$AF$33</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NA_Shipping!$W$36:$AF$36</c:f>
              <c:numCache>
                <c:formatCode>#,##0</c:formatCode>
                <c:ptCount val="10"/>
                <c:pt idx="0">
                  <c:v>0</c:v>
                </c:pt>
                <c:pt idx="1">
                  <c:v>0</c:v>
                </c:pt>
                <c:pt idx="2">
                  <c:v>0</c:v>
                </c:pt>
                <c:pt idx="3">
                  <c:v>0</c:v>
                </c:pt>
                <c:pt idx="4">
                  <c:v>0.18251926971639129</c:v>
                </c:pt>
                <c:pt idx="5">
                  <c:v>0.12263638882453301</c:v>
                </c:pt>
                <c:pt idx="6">
                  <c:v>7.419544505594293E-2</c:v>
                </c:pt>
                <c:pt idx="7">
                  <c:v>4.0127433987006807E-2</c:v>
                </c:pt>
                <c:pt idx="8">
                  <c:v>1.0314826410169765E-3</c:v>
                </c:pt>
                <c:pt idx="9">
                  <c:v>8.3658092830714826E-5</c:v>
                </c:pt>
              </c:numCache>
            </c:numRef>
          </c:val>
          <c:smooth val="0"/>
          <c:extLst>
            <c:ext xmlns:c16="http://schemas.microsoft.com/office/drawing/2014/chart" uri="{C3380CC4-5D6E-409C-BE32-E72D297353CC}">
              <c16:uniqueId val="{00000002-4EB1-428E-9E2D-2B1CB8C18369}"/>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0" i="0" baseline="0">
                <a:effectLst/>
              </a:rPr>
              <a:t>Global: Passenger - Road</a:t>
            </a:r>
            <a:endParaRPr lang="en-AU">
              <a:effectLst/>
            </a:endParaRPr>
          </a:p>
          <a:p>
            <a:pPr>
              <a:defRPr/>
            </a:pPr>
            <a:r>
              <a:rPr lang="en-AU" sz="1800" b="0" i="0" baseline="0">
                <a:effectLst/>
              </a:rPr>
              <a:t>Market shares: Internal Combustion Engine (ICE) versus Electric Vehicles </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G_Road!$Z$8</c:f>
              <c:strCache>
                <c:ptCount val="1"/>
                <c:pt idx="0">
                  <c:v>2020 [1.5]</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G_Road!$Z$9:$Z$20</c15:sqref>
                  </c15:fullRef>
                </c:ext>
              </c:extLst>
              <c:f>G_Road!$Z$16:$Z$17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E8A2-4615-BC9F-84411575A23F}"/>
            </c:ext>
          </c:extLst>
        </c:ser>
        <c:ser>
          <c:idx val="4"/>
          <c:order val="4"/>
          <c:tx>
            <c:strRef>
              <c:f>G_Road!$AA$8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G_Road!$AA$9:$AA$20</c15:sqref>
                  </c15:fullRef>
                </c:ext>
              </c:extLst>
              <c:f>G_Road!$AA$16:$AA$17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E8A2-4615-BC9F-84411575A23F}"/>
            </c:ext>
          </c:extLst>
        </c:ser>
        <c:ser>
          <c:idx val="5"/>
          <c:order val="5"/>
          <c:tx>
            <c:strRef>
              <c:f>G_Road!$AB$8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G_Road!$AB$9:$AB$20</c15:sqref>
                  </c15:fullRef>
                </c:ext>
              </c:extLst>
              <c:f>G_Road!$AB$16:$AB$17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E8A2-4615-BC9F-84411575A23F}"/>
            </c:ext>
          </c:extLst>
        </c:ser>
        <c:ser>
          <c:idx val="6"/>
          <c:order val="6"/>
          <c:tx>
            <c:strRef>
              <c:f>G_Road!$AC$8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G_Road!$AC$9:$AC$20</c15:sqref>
                  </c15:fullRef>
                </c:ext>
              </c:extLst>
              <c:f>G_Road!$AC$16:$AC$17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E8A2-4615-BC9F-84411575A23F}"/>
            </c:ext>
          </c:extLst>
        </c:ser>
        <c:ser>
          <c:idx val="7"/>
          <c:order val="7"/>
          <c:tx>
            <c:strRef>
              <c:f>G_Road!$AD$8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G_Road!$AD$9:$AD$20</c15:sqref>
                  </c15:fullRef>
                </c:ext>
              </c:extLst>
              <c:f>G_Road!$AD$16:$AD$17</c:f>
              <c:numCache>
                <c:formatCode>0.00</c:formatCode>
                <c:ptCount val="2"/>
                <c:pt idx="0" formatCode="0%">
                  <c:v>0.69855</c:v>
                </c:pt>
                <c:pt idx="1" formatCode="0%">
                  <c:v>0.11695</c:v>
                </c:pt>
              </c:numCache>
            </c:numRef>
          </c:val>
          <c:extLst>
            <c:ext xmlns:c16="http://schemas.microsoft.com/office/drawing/2014/chart" uri="{C3380CC4-5D6E-409C-BE32-E72D297353CC}">
              <c16:uniqueId val="{00000004-E8A2-4615-BC9F-84411575A23F}"/>
            </c:ext>
          </c:extLst>
        </c:ser>
        <c:ser>
          <c:idx val="8"/>
          <c:order val="8"/>
          <c:tx>
            <c:strRef>
              <c:f>G_Road!$AE$8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G_Road!$AE$9:$AE$20</c15:sqref>
                  </c15:fullRef>
                </c:ext>
              </c:extLst>
              <c:f>G_Road!$AE$16:$AE$17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E8A2-4615-BC9F-84411575A23F}"/>
            </c:ext>
          </c:extLst>
        </c:ser>
        <c:ser>
          <c:idx val="9"/>
          <c:order val="9"/>
          <c:tx>
            <c:strRef>
              <c:f>G_Road!$AF$8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G_Road!$AF$9:$AF$20</c15:sqref>
                  </c15:fullRef>
                </c:ext>
              </c:extLst>
              <c:f>G_Road!$AF$16:$AF$17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E8A2-4615-BC9F-84411575A23F}"/>
            </c:ext>
          </c:extLst>
        </c:ser>
        <c:ser>
          <c:idx val="10"/>
          <c:order val="10"/>
          <c:tx>
            <c:strRef>
              <c:f>G_Road!$AG$8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G_Road!$T$9:$U$20</c15:sqref>
                  </c15:fullRef>
                </c:ext>
              </c:extLst>
              <c:f>G_Road!$T$16:$U$17</c:f>
              <c:strCache>
                <c:ptCount val="2"/>
                <c:pt idx="0">
                  <c:v>Electric Vehicle</c:v>
                </c:pt>
                <c:pt idx="1">
                  <c:v>ICE Diesel/OIL</c:v>
                </c:pt>
              </c:strCache>
            </c:strRef>
          </c:cat>
          <c:val>
            <c:numRef>
              <c:extLst>
                <c:ext xmlns:c15="http://schemas.microsoft.com/office/drawing/2012/chart" uri="{02D57815-91ED-43cb-92C2-25804820EDAC}">
                  <c15:fullRef>
                    <c15:sqref>G_Road!$AG$9:$AG$20</c15:sqref>
                  </c15:fullRef>
                </c:ext>
              </c:extLst>
              <c:f>G_Road!$AG$16:$AG$17</c:f>
              <c:numCache>
                <c:formatCode>General</c:formatCode>
                <c:ptCount val="2"/>
                <c:pt idx="0">
                  <c:v>0</c:v>
                </c:pt>
                <c:pt idx="1">
                  <c:v>0</c:v>
                </c:pt>
              </c:numCache>
            </c:numRef>
          </c:val>
          <c:extLst>
            <c:ext xmlns:c16="http://schemas.microsoft.com/office/drawing/2014/chart" uri="{C3380CC4-5D6E-409C-BE32-E72D297353CC}">
              <c16:uniqueId val="{00000007-E8A2-4615-BC9F-84411575A23F}"/>
            </c:ext>
          </c:extLst>
        </c:ser>
        <c:dLbls>
          <c:showLegendKey val="0"/>
          <c:showVal val="0"/>
          <c:showCatName val="0"/>
          <c:showSerName val="0"/>
          <c:showPercent val="0"/>
          <c:showBubbleSize val="0"/>
        </c:dLbls>
        <c:gapWidth val="219"/>
        <c:overlap val="-27"/>
        <c:axId val="290952128"/>
        <c:axId val="290952784"/>
        <c:extLst>
          <c:ext xmlns:c15="http://schemas.microsoft.com/office/drawing/2012/chart" uri="{02D57815-91ED-43cb-92C2-25804820EDAC}">
            <c15:filteredBarSeries>
              <c15:ser>
                <c:idx val="0"/>
                <c:order val="0"/>
                <c:tx>
                  <c:strRef>
                    <c:extLst>
                      <c:ext uri="{02D57815-91ED-43cb-92C2-25804820EDAC}">
                        <c15:formulaRef>
                          <c15:sqref>G_Road!$V$8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G_Road!$T$9:$U$20</c15:sqref>
                        </c15:fullRef>
                        <c15:formulaRef>
                          <c15:sqref>G_Road!$T$16:$U$17</c15:sqref>
                        </c15:formulaRef>
                      </c:ext>
                    </c:extLst>
                    <c:strCache>
                      <c:ptCount val="2"/>
                      <c:pt idx="0">
                        <c:v>Electric Vehicle</c:v>
                      </c:pt>
                      <c:pt idx="1">
                        <c:v>ICE Diesel/OIL</c:v>
                      </c:pt>
                    </c:strCache>
                  </c:strRef>
                </c:cat>
                <c:val>
                  <c:numRef>
                    <c:extLst>
                      <c:ext uri="{02D57815-91ED-43cb-92C2-25804820EDAC}">
                        <c15:fullRef>
                          <c15:sqref>G_Road!$V$9:$V$20</c15:sqref>
                        </c15:fullRef>
                        <c15:formulaRef>
                          <c15:sqref>G_Road!$V$16:$V$17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8-E8A2-4615-BC9F-84411575A23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G_Road!$W$8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15:formulaRef>
                          <c15:sqref>G_Road!$T$16:$U$17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G_Road!$W$9:$W$20</c15:sqref>
                        </c15:fullRef>
                        <c15:formulaRef>
                          <c15:sqref>G_Road!$W$16:$W$17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E8A2-4615-BC9F-84411575A23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G_Road!$X$8</c15:sqref>
                        </c15:formulaRef>
                      </c:ext>
                    </c:extLst>
                    <c:strCache>
                      <c:ptCount val="1"/>
                      <c:pt idx="0">
                        <c:v>2019 - estimated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G_Road!$T$9:$U$20</c15:sqref>
                        </c15:fullRef>
                        <c15:formulaRef>
                          <c15:sqref>G_Road!$T$16:$U$17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G_Road!$X$9:$X$20</c15:sqref>
                        </c15:fullRef>
                        <c15:formulaRef>
                          <c15:sqref>G_Road!$X$16:$X$17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A-E8A2-4615-BC9F-84411575A23F}"/>
                  </c:ext>
                </c:extLst>
              </c15:ser>
            </c15:filteredBarSeries>
          </c:ext>
        </c:extLst>
      </c:bar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Energy</a:t>
            </a:r>
            <a:r>
              <a:rPr lang="en-AU" baseline="0"/>
              <a:t> intensity development  - Passenger Vehicles</a:t>
            </a:r>
          </a:p>
          <a:p>
            <a:pPr>
              <a:defRPr/>
            </a:pPr>
            <a:r>
              <a:rPr lang="en-AU" baseline="0"/>
              <a:t>in [MJ/pkm]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lineChart>
        <c:grouping val="standard"/>
        <c:varyColors val="0"/>
        <c:ser>
          <c:idx val="0"/>
          <c:order val="0"/>
          <c:tx>
            <c:strRef>
              <c:f>G_Road!$T$9:$U$9</c:f>
              <c:strCache>
                <c:ptCount val="2"/>
                <c:pt idx="0">
                  <c:v>Electric - Vehicle</c:v>
                </c:pt>
              </c:strCache>
            </c:strRef>
          </c:tx>
          <c:spPr>
            <a:ln w="28575" cap="rnd">
              <a:solidFill>
                <a:srgbClr val="FF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BF6-4715-AD36-B7A753FE9C80}"/>
                </c:ext>
              </c:extLst>
            </c:dLbl>
            <c:dLbl>
              <c:idx val="1"/>
              <c:delete val="1"/>
              <c:extLst>
                <c:ext xmlns:c15="http://schemas.microsoft.com/office/drawing/2012/chart" uri="{CE6537A1-D6FC-4f65-9D91-7224C49458BB}"/>
                <c:ext xmlns:c16="http://schemas.microsoft.com/office/drawing/2014/chart" uri="{C3380CC4-5D6E-409C-BE32-E72D297353CC}">
                  <c16:uniqueId val="{00000001-9BF6-4715-AD36-B7A753FE9C80}"/>
                </c:ext>
              </c:extLst>
            </c:dLbl>
            <c:dLbl>
              <c:idx val="2"/>
              <c:delete val="1"/>
              <c:extLst>
                <c:ext xmlns:c15="http://schemas.microsoft.com/office/drawing/2012/chart" uri="{CE6537A1-D6FC-4f65-9D91-7224C49458BB}"/>
                <c:ext xmlns:c16="http://schemas.microsoft.com/office/drawing/2014/chart" uri="{C3380CC4-5D6E-409C-BE32-E72D297353CC}">
                  <c16:uniqueId val="{00000002-9BF6-4715-AD36-B7A753FE9C80}"/>
                </c:ext>
              </c:extLst>
            </c:dLbl>
            <c:dLbl>
              <c:idx val="3"/>
              <c:delete val="1"/>
              <c:extLst>
                <c:ext xmlns:c15="http://schemas.microsoft.com/office/drawing/2012/chart" uri="{CE6537A1-D6FC-4f65-9D91-7224C49458BB}"/>
                <c:ext xmlns:c16="http://schemas.microsoft.com/office/drawing/2014/chart" uri="{C3380CC4-5D6E-409C-BE32-E72D297353CC}">
                  <c16:uniqueId val="{00000003-9BF6-4715-AD36-B7A753FE9C80}"/>
                </c:ext>
              </c:extLst>
            </c:dLbl>
            <c:dLbl>
              <c:idx val="4"/>
              <c:delete val="1"/>
              <c:extLst>
                <c:ext xmlns:c15="http://schemas.microsoft.com/office/drawing/2012/chart" uri="{CE6537A1-D6FC-4f65-9D91-7224C49458BB}"/>
                <c:ext xmlns:c16="http://schemas.microsoft.com/office/drawing/2014/chart" uri="{C3380CC4-5D6E-409C-BE32-E72D297353CC}">
                  <c16:uniqueId val="{00000004-9BF6-4715-AD36-B7A753FE9C80}"/>
                </c:ext>
              </c:extLst>
            </c:dLbl>
            <c:dLbl>
              <c:idx val="5"/>
              <c:delete val="1"/>
              <c:extLst>
                <c:ext xmlns:c15="http://schemas.microsoft.com/office/drawing/2012/chart" uri="{CE6537A1-D6FC-4f65-9D91-7224C49458BB}"/>
                <c:ext xmlns:c16="http://schemas.microsoft.com/office/drawing/2014/chart" uri="{C3380CC4-5D6E-409C-BE32-E72D297353CC}">
                  <c16:uniqueId val="{00000005-9BF6-4715-AD36-B7A753FE9C80}"/>
                </c:ext>
              </c:extLst>
            </c:dLbl>
            <c:dLbl>
              <c:idx val="6"/>
              <c:layout>
                <c:manualLayout>
                  <c:x val="-2.1370338948567085E-2"/>
                  <c:y val="-4.09806121138966E-2"/>
                </c:manualLayout>
              </c:layout>
              <c:tx>
                <c:rich>
                  <a:bodyPr/>
                  <a:lstStyle/>
                  <a:p>
                    <a:fld id="{D772645D-8B66-4ED9-8D40-6BE32A8D6237}" type="SERIESNAME">
                      <a:rPr lang="en-US" b="1">
                        <a:solidFill>
                          <a:srgbClr val="FF0000"/>
                        </a:solidFill>
                      </a:rPr>
                      <a:pPr/>
                      <a:t>[SERIES NAME]</a:t>
                    </a:fld>
                    <a:endParaRPr lang="en-GB"/>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9BF6-4715-AD36-B7A753FE9C80}"/>
                </c:ext>
              </c:extLst>
            </c:dLbl>
            <c:dLbl>
              <c:idx val="7"/>
              <c:delete val="1"/>
              <c:extLst>
                <c:ext xmlns:c15="http://schemas.microsoft.com/office/drawing/2012/chart" uri="{CE6537A1-D6FC-4f65-9D91-7224C49458BB}"/>
                <c:ext xmlns:c16="http://schemas.microsoft.com/office/drawing/2014/chart" uri="{C3380CC4-5D6E-409C-BE32-E72D297353CC}">
                  <c16:uniqueId val="{00000007-9BF6-4715-AD36-B7A753FE9C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G_Road!$V$8:$AF$8</c15:sqref>
                  </c15:fullRef>
                </c:ext>
              </c:extLst>
              <c:f>G_Road!$Y$8:$AF$8</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G_Road!$V$9:$AF$9</c15:sqref>
                  </c15:fullRef>
                </c:ext>
              </c:extLst>
              <c:f>G_Road!$Y$9:$AF$9</c:f>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08-9BF6-4715-AD36-B7A753FE9C80}"/>
            </c:ext>
          </c:extLst>
        </c:ser>
        <c:ser>
          <c:idx val="1"/>
          <c:order val="1"/>
          <c:tx>
            <c:strRef>
              <c:f>G_Road!$T$10:$U$10</c:f>
              <c:strCache>
                <c:ptCount val="2"/>
                <c:pt idx="0">
                  <c:v>ICE - Diesel/OIL</c:v>
                </c:pt>
              </c:strCache>
            </c:strRef>
          </c:tx>
          <c:spPr>
            <a:ln w="38100" cap="rnd">
              <a:solidFill>
                <a:sysClr val="windowText" lastClr="0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9BF6-4715-AD36-B7A753FE9C80}"/>
                </c:ext>
              </c:extLst>
            </c:dLbl>
            <c:dLbl>
              <c:idx val="1"/>
              <c:delete val="1"/>
              <c:extLst>
                <c:ext xmlns:c15="http://schemas.microsoft.com/office/drawing/2012/chart" uri="{CE6537A1-D6FC-4f65-9D91-7224C49458BB}"/>
                <c:ext xmlns:c16="http://schemas.microsoft.com/office/drawing/2014/chart" uri="{C3380CC4-5D6E-409C-BE32-E72D297353CC}">
                  <c16:uniqueId val="{0000000A-9BF6-4715-AD36-B7A753FE9C80}"/>
                </c:ext>
              </c:extLst>
            </c:dLbl>
            <c:dLbl>
              <c:idx val="2"/>
              <c:delete val="1"/>
              <c:extLst>
                <c:ext xmlns:c15="http://schemas.microsoft.com/office/drawing/2012/chart" uri="{CE6537A1-D6FC-4f65-9D91-7224C49458BB}"/>
                <c:ext xmlns:c16="http://schemas.microsoft.com/office/drawing/2014/chart" uri="{C3380CC4-5D6E-409C-BE32-E72D297353CC}">
                  <c16:uniqueId val="{0000000B-9BF6-4715-AD36-B7A753FE9C80}"/>
                </c:ext>
              </c:extLst>
            </c:dLbl>
            <c:dLbl>
              <c:idx val="3"/>
              <c:delete val="1"/>
              <c:extLst>
                <c:ext xmlns:c15="http://schemas.microsoft.com/office/drawing/2012/chart" uri="{CE6537A1-D6FC-4f65-9D91-7224C49458BB}"/>
                <c:ext xmlns:c16="http://schemas.microsoft.com/office/drawing/2014/chart" uri="{C3380CC4-5D6E-409C-BE32-E72D297353CC}">
                  <c16:uniqueId val="{0000000C-9BF6-4715-AD36-B7A753FE9C80}"/>
                </c:ext>
              </c:extLst>
            </c:dLbl>
            <c:dLbl>
              <c:idx val="4"/>
              <c:delete val="1"/>
              <c:extLst>
                <c:ext xmlns:c15="http://schemas.microsoft.com/office/drawing/2012/chart" uri="{CE6537A1-D6FC-4f65-9D91-7224C49458BB}"/>
                <c:ext xmlns:c16="http://schemas.microsoft.com/office/drawing/2014/chart" uri="{C3380CC4-5D6E-409C-BE32-E72D297353CC}">
                  <c16:uniqueId val="{0000000D-9BF6-4715-AD36-B7A753FE9C80}"/>
                </c:ext>
              </c:extLst>
            </c:dLbl>
            <c:dLbl>
              <c:idx val="5"/>
              <c:delete val="1"/>
              <c:extLst>
                <c:ext xmlns:c15="http://schemas.microsoft.com/office/drawing/2012/chart" uri="{CE6537A1-D6FC-4f65-9D91-7224C49458BB}"/>
                <c:ext xmlns:c16="http://schemas.microsoft.com/office/drawing/2014/chart" uri="{C3380CC4-5D6E-409C-BE32-E72D297353CC}">
                  <c16:uniqueId val="{0000000E-9BF6-4715-AD36-B7A753FE9C80}"/>
                </c:ext>
              </c:extLst>
            </c:dLbl>
            <c:dLbl>
              <c:idx val="6"/>
              <c:layout>
                <c:manualLayout>
                  <c:x val="2.0769307726455848E-2"/>
                  <c:y val="-1.945265298756268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9BF6-4715-AD36-B7A753FE9C80}"/>
                </c:ext>
              </c:extLst>
            </c:dLbl>
            <c:dLbl>
              <c:idx val="7"/>
              <c:delete val="1"/>
              <c:extLst>
                <c:ext xmlns:c15="http://schemas.microsoft.com/office/drawing/2012/chart" uri="{CE6537A1-D6FC-4f65-9D91-7224C49458BB}"/>
                <c:ext xmlns:c16="http://schemas.microsoft.com/office/drawing/2014/chart" uri="{C3380CC4-5D6E-409C-BE32-E72D297353CC}">
                  <c16:uniqueId val="{00000010-9BF6-4715-AD36-B7A753FE9C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G_Road!$V$8:$AF$8</c15:sqref>
                  </c15:fullRef>
                </c:ext>
              </c:extLst>
              <c:f>G_Road!$Y$8:$AF$8</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G_Road!$V$10:$AF$10</c15:sqref>
                  </c15:fullRef>
                </c:ext>
              </c:extLst>
              <c:f>G_Road!$Y$10:$AF$10</c:f>
              <c:numCache>
                <c:formatCode>0.00</c:formatCode>
                <c:ptCount val="8"/>
                <c:pt idx="0">
                  <c:v>1.3145600000000002</c:v>
                </c:pt>
                <c:pt idx="1">
                  <c:v>1.3145600000000002</c:v>
                </c:pt>
                <c:pt idx="2">
                  <c:v>1.2031999999999998</c:v>
                </c:pt>
                <c:pt idx="3">
                  <c:v>1.1199999999999999</c:v>
                </c:pt>
                <c:pt idx="4">
                  <c:v>1.0911999999999999</c:v>
                </c:pt>
                <c:pt idx="5">
                  <c:v>1.0624</c:v>
                </c:pt>
                <c:pt idx="6">
                  <c:v>1.0431999999999999</c:v>
                </c:pt>
                <c:pt idx="7">
                  <c:v>1.024</c:v>
                </c:pt>
              </c:numCache>
            </c:numRef>
          </c:val>
          <c:smooth val="0"/>
          <c:extLst>
            <c:ext xmlns:c16="http://schemas.microsoft.com/office/drawing/2014/chart" uri="{C3380CC4-5D6E-409C-BE32-E72D297353CC}">
              <c16:uniqueId val="{00000011-9BF6-4715-AD36-B7A753FE9C80}"/>
            </c:ext>
          </c:extLst>
        </c:ser>
        <c:ser>
          <c:idx val="2"/>
          <c:order val="2"/>
          <c:tx>
            <c:strRef>
              <c:f>G_Road!$T$11:$U$11</c:f>
              <c:strCache>
                <c:ptCount val="2"/>
                <c:pt idx="0">
                  <c:v>Gas - Vehicle</c:v>
                </c:pt>
              </c:strCache>
            </c:strRef>
          </c:tx>
          <c:spPr>
            <a:ln w="38100" cap="rnd">
              <a:solidFill>
                <a:srgbClr val="00B0F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2-9BF6-4715-AD36-B7A753FE9C80}"/>
                </c:ext>
              </c:extLst>
            </c:dLbl>
            <c:dLbl>
              <c:idx val="1"/>
              <c:delete val="1"/>
              <c:extLst>
                <c:ext xmlns:c15="http://schemas.microsoft.com/office/drawing/2012/chart" uri="{CE6537A1-D6FC-4f65-9D91-7224C49458BB}"/>
                <c:ext xmlns:c16="http://schemas.microsoft.com/office/drawing/2014/chart" uri="{C3380CC4-5D6E-409C-BE32-E72D297353CC}">
                  <c16:uniqueId val="{00000013-9BF6-4715-AD36-B7A753FE9C80}"/>
                </c:ext>
              </c:extLst>
            </c:dLbl>
            <c:dLbl>
              <c:idx val="2"/>
              <c:delete val="1"/>
              <c:extLst>
                <c:ext xmlns:c15="http://schemas.microsoft.com/office/drawing/2012/chart" uri="{CE6537A1-D6FC-4f65-9D91-7224C49458BB}"/>
                <c:ext xmlns:c16="http://schemas.microsoft.com/office/drawing/2014/chart" uri="{C3380CC4-5D6E-409C-BE32-E72D297353CC}">
                  <c16:uniqueId val="{00000014-9BF6-4715-AD36-B7A753FE9C80}"/>
                </c:ext>
              </c:extLst>
            </c:dLbl>
            <c:dLbl>
              <c:idx val="3"/>
              <c:delete val="1"/>
              <c:extLst>
                <c:ext xmlns:c15="http://schemas.microsoft.com/office/drawing/2012/chart" uri="{CE6537A1-D6FC-4f65-9D91-7224C49458BB}"/>
                <c:ext xmlns:c16="http://schemas.microsoft.com/office/drawing/2014/chart" uri="{C3380CC4-5D6E-409C-BE32-E72D297353CC}">
                  <c16:uniqueId val="{00000015-9BF6-4715-AD36-B7A753FE9C80}"/>
                </c:ext>
              </c:extLst>
            </c:dLbl>
            <c:dLbl>
              <c:idx val="4"/>
              <c:delete val="1"/>
              <c:extLst>
                <c:ext xmlns:c15="http://schemas.microsoft.com/office/drawing/2012/chart" uri="{CE6537A1-D6FC-4f65-9D91-7224C49458BB}"/>
                <c:ext xmlns:c16="http://schemas.microsoft.com/office/drawing/2014/chart" uri="{C3380CC4-5D6E-409C-BE32-E72D297353CC}">
                  <c16:uniqueId val="{00000016-9BF6-4715-AD36-B7A753FE9C80}"/>
                </c:ext>
              </c:extLst>
            </c:dLbl>
            <c:dLbl>
              <c:idx val="5"/>
              <c:delete val="1"/>
              <c:extLst>
                <c:ext xmlns:c15="http://schemas.microsoft.com/office/drawing/2012/chart" uri="{CE6537A1-D6FC-4f65-9D91-7224C49458BB}"/>
                <c:ext xmlns:c16="http://schemas.microsoft.com/office/drawing/2014/chart" uri="{C3380CC4-5D6E-409C-BE32-E72D297353CC}">
                  <c16:uniqueId val="{00000017-9BF6-4715-AD36-B7A753FE9C80}"/>
                </c:ext>
              </c:extLst>
            </c:dLbl>
            <c:dLbl>
              <c:idx val="6"/>
              <c:layout>
                <c:manualLayout>
                  <c:x val="0"/>
                  <c:y val="-3.5126238954768511E-2"/>
                </c:manualLayout>
              </c:layout>
              <c:tx>
                <c:rich>
                  <a:bodyPr/>
                  <a:lstStyle/>
                  <a:p>
                    <a:fld id="{3E7DAA51-287D-4B1D-A90C-4ECC5F010973}" type="SERIESNAME">
                      <a:rPr lang="en-US" b="1">
                        <a:solidFill>
                          <a:srgbClr val="0070C0"/>
                        </a:solidFill>
                      </a:rPr>
                      <a:pPr/>
                      <a:t>[SERIES NAME]</a:t>
                    </a:fld>
                    <a:endParaRPr lang="en-GB"/>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9BF6-4715-AD36-B7A753FE9C80}"/>
                </c:ext>
              </c:extLst>
            </c:dLbl>
            <c:dLbl>
              <c:idx val="7"/>
              <c:delete val="1"/>
              <c:extLst>
                <c:ext xmlns:c15="http://schemas.microsoft.com/office/drawing/2012/chart" uri="{CE6537A1-D6FC-4f65-9D91-7224C49458BB}"/>
                <c:ext xmlns:c16="http://schemas.microsoft.com/office/drawing/2014/chart" uri="{C3380CC4-5D6E-409C-BE32-E72D297353CC}">
                  <c16:uniqueId val="{00000019-9BF6-4715-AD36-B7A753FE9C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G_Road!$V$8:$AF$8</c15:sqref>
                  </c15:fullRef>
                </c:ext>
              </c:extLst>
              <c:f>G_Road!$Y$8:$AF$8</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G_Road!$V$11:$AF$11</c15:sqref>
                  </c15:fullRef>
                </c:ext>
              </c:extLst>
              <c:f>G_Road!$Y$11:$AF$11</c:f>
              <c:numCache>
                <c:formatCode>0.00</c:formatCode>
                <c:ptCount val="8"/>
                <c:pt idx="0">
                  <c:v>1.4238815999999999</c:v>
                </c:pt>
                <c:pt idx="1">
                  <c:v>1.4238815999999999</c:v>
                </c:pt>
                <c:pt idx="2">
                  <c:v>1.3009359999999999</c:v>
                </c:pt>
                <c:pt idx="3">
                  <c:v>1.2080119999999999</c:v>
                </c:pt>
                <c:pt idx="4">
                  <c:v>1.1829939999999999</c:v>
                </c:pt>
                <c:pt idx="5">
                  <c:v>1.1579759999999999</c:v>
                </c:pt>
                <c:pt idx="6">
                  <c:v>1.14368</c:v>
                </c:pt>
                <c:pt idx="7">
                  <c:v>1.1293839999999999</c:v>
                </c:pt>
              </c:numCache>
            </c:numRef>
          </c:val>
          <c:smooth val="0"/>
          <c:extLst>
            <c:ext xmlns:c16="http://schemas.microsoft.com/office/drawing/2014/chart" uri="{C3380CC4-5D6E-409C-BE32-E72D297353CC}">
              <c16:uniqueId val="{0000001A-9BF6-4715-AD36-B7A753FE9C80}"/>
            </c:ext>
          </c:extLst>
        </c:ser>
        <c:ser>
          <c:idx val="4"/>
          <c:order val="4"/>
          <c:tx>
            <c:strRef>
              <c:f>G_Road!$T$13:$U$13</c:f>
              <c:strCache>
                <c:ptCount val="2"/>
                <c:pt idx="0">
                  <c:v>ICE-BIO</c:v>
                </c:pt>
              </c:strCache>
            </c:strRef>
          </c:tx>
          <c:spPr>
            <a:ln w="28575" cap="rnd">
              <a:solidFill>
                <a:srgbClr val="92D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9BF6-4715-AD36-B7A753FE9C80}"/>
                </c:ext>
              </c:extLst>
            </c:dLbl>
            <c:dLbl>
              <c:idx val="1"/>
              <c:delete val="1"/>
              <c:extLst>
                <c:ext xmlns:c15="http://schemas.microsoft.com/office/drawing/2012/chart" uri="{CE6537A1-D6FC-4f65-9D91-7224C49458BB}"/>
                <c:ext xmlns:c16="http://schemas.microsoft.com/office/drawing/2014/chart" uri="{C3380CC4-5D6E-409C-BE32-E72D297353CC}">
                  <c16:uniqueId val="{0000001C-9BF6-4715-AD36-B7A753FE9C80}"/>
                </c:ext>
              </c:extLst>
            </c:dLbl>
            <c:dLbl>
              <c:idx val="2"/>
              <c:delete val="1"/>
              <c:extLst>
                <c:ext xmlns:c15="http://schemas.microsoft.com/office/drawing/2012/chart" uri="{CE6537A1-D6FC-4f65-9D91-7224C49458BB}"/>
                <c:ext xmlns:c16="http://schemas.microsoft.com/office/drawing/2014/chart" uri="{C3380CC4-5D6E-409C-BE32-E72D297353CC}">
                  <c16:uniqueId val="{0000001D-9BF6-4715-AD36-B7A753FE9C80}"/>
                </c:ext>
              </c:extLst>
            </c:dLbl>
            <c:dLbl>
              <c:idx val="3"/>
              <c:delete val="1"/>
              <c:extLst>
                <c:ext xmlns:c15="http://schemas.microsoft.com/office/drawing/2012/chart" uri="{CE6537A1-D6FC-4f65-9D91-7224C49458BB}"/>
                <c:ext xmlns:c16="http://schemas.microsoft.com/office/drawing/2014/chart" uri="{C3380CC4-5D6E-409C-BE32-E72D297353CC}">
                  <c16:uniqueId val="{0000001E-9BF6-4715-AD36-B7A753FE9C80}"/>
                </c:ext>
              </c:extLst>
            </c:dLbl>
            <c:dLbl>
              <c:idx val="4"/>
              <c:delete val="1"/>
              <c:extLst>
                <c:ext xmlns:c15="http://schemas.microsoft.com/office/drawing/2012/chart" uri="{CE6537A1-D6FC-4f65-9D91-7224C49458BB}"/>
                <c:ext xmlns:c16="http://schemas.microsoft.com/office/drawing/2014/chart" uri="{C3380CC4-5D6E-409C-BE32-E72D297353CC}">
                  <c16:uniqueId val="{0000001F-9BF6-4715-AD36-B7A753FE9C80}"/>
                </c:ext>
              </c:extLst>
            </c:dLbl>
            <c:dLbl>
              <c:idx val="5"/>
              <c:delete val="1"/>
              <c:extLst>
                <c:ext xmlns:c15="http://schemas.microsoft.com/office/drawing/2012/chart" uri="{CE6537A1-D6FC-4f65-9D91-7224C49458BB}"/>
                <c:ext xmlns:c16="http://schemas.microsoft.com/office/drawing/2014/chart" uri="{C3380CC4-5D6E-409C-BE32-E72D297353CC}">
                  <c16:uniqueId val="{00000020-9BF6-4715-AD36-B7A753FE9C80}"/>
                </c:ext>
              </c:extLst>
            </c:dLbl>
            <c:dLbl>
              <c:idx val="6"/>
              <c:layout>
                <c:manualLayout>
                  <c:x val="5.0581618938556387E-2"/>
                  <c:y val="3.8609130010185226E-2"/>
                </c:manualLayout>
              </c:layout>
              <c:tx>
                <c:rich>
                  <a:bodyPr/>
                  <a:lstStyle/>
                  <a:p>
                    <a:fld id="{5DB4253B-43A7-4D63-AACF-E27D7054A93E}" type="SERIESNAME">
                      <a:rPr lang="en-US" b="1">
                        <a:solidFill>
                          <a:srgbClr val="00B050"/>
                        </a:solidFill>
                      </a:rPr>
                      <a:pPr/>
                      <a:t>[SERIES NAME]</a:t>
                    </a:fld>
                    <a:endParaRPr lang="en-GB"/>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9BF6-4715-AD36-B7A753FE9C80}"/>
                </c:ext>
              </c:extLst>
            </c:dLbl>
            <c:dLbl>
              <c:idx val="7"/>
              <c:delete val="1"/>
              <c:extLst>
                <c:ext xmlns:c15="http://schemas.microsoft.com/office/drawing/2012/chart" uri="{CE6537A1-D6FC-4f65-9D91-7224C49458BB}"/>
                <c:ext xmlns:c16="http://schemas.microsoft.com/office/drawing/2014/chart" uri="{C3380CC4-5D6E-409C-BE32-E72D297353CC}">
                  <c16:uniqueId val="{00000022-9BF6-4715-AD36-B7A753FE9C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G_Road!$V$8:$AF$8</c15:sqref>
                  </c15:fullRef>
                </c:ext>
              </c:extLst>
              <c:f>G_Road!$Y$8:$AF$8</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G_Road!$V$13:$AF$13</c15:sqref>
                  </c15:fullRef>
                </c:ext>
              </c:extLst>
              <c:f>G_Road!$Y$13:$AF$13</c:f>
              <c:numCache>
                <c:formatCode>0.00</c:formatCode>
                <c:ptCount val="8"/>
                <c:pt idx="0">
                  <c:v>1.2928000000000002</c:v>
                </c:pt>
                <c:pt idx="1">
                  <c:v>1.2928000000000002</c:v>
                </c:pt>
                <c:pt idx="2">
                  <c:v>1.1776</c:v>
                </c:pt>
                <c:pt idx="3">
                  <c:v>1.1008</c:v>
                </c:pt>
                <c:pt idx="4">
                  <c:v>1.0751999999999999</c:v>
                </c:pt>
                <c:pt idx="5">
                  <c:v>1.0495999999999999</c:v>
                </c:pt>
                <c:pt idx="6">
                  <c:v>1.0335999999999999</c:v>
                </c:pt>
                <c:pt idx="7">
                  <c:v>1.0176000000000001</c:v>
                </c:pt>
              </c:numCache>
            </c:numRef>
          </c:val>
          <c:smooth val="0"/>
          <c:extLst>
            <c:ext xmlns:c16="http://schemas.microsoft.com/office/drawing/2014/chart" uri="{C3380CC4-5D6E-409C-BE32-E72D297353CC}">
              <c16:uniqueId val="{00000023-9BF6-4715-AD36-B7A753FE9C80}"/>
            </c:ext>
          </c:extLst>
        </c:ser>
        <c:dLbls>
          <c:showLegendKey val="0"/>
          <c:showVal val="0"/>
          <c:showCatName val="0"/>
          <c:showSerName val="0"/>
          <c:showPercent val="0"/>
          <c:showBubbleSize val="0"/>
        </c:dLbls>
        <c:smooth val="0"/>
        <c:axId val="292169384"/>
        <c:axId val="292171352"/>
        <c:extLst>
          <c:ext xmlns:c15="http://schemas.microsoft.com/office/drawing/2012/chart" uri="{02D57815-91ED-43cb-92C2-25804820EDAC}">
            <c15:filteredLineSeries>
              <c15:ser>
                <c:idx val="3"/>
                <c:order val="3"/>
                <c:tx>
                  <c:strRef>
                    <c:extLst>
                      <c:ext uri="{02D57815-91ED-43cb-92C2-25804820EDAC}">
                        <c15:formulaRef>
                          <c15:sqref>G_Road!$T$12:$U$12</c15:sqref>
                        </c15:formulaRef>
                      </c:ext>
                    </c:extLst>
                    <c:strCache>
                      <c:ptCount val="2"/>
                      <c:pt idx="0">
                        <c:v>Hybrid - Electricity</c:v>
                      </c:pt>
                    </c:strCache>
                  </c:strRef>
                </c:tx>
                <c:spPr>
                  <a:ln w="28575" cap="rnd">
                    <a:solidFill>
                      <a:schemeClr val="accent4"/>
                    </a:solidFill>
                    <a:round/>
                  </a:ln>
                  <a:effectLst/>
                </c:spPr>
                <c:marker>
                  <c:symbol val="none"/>
                </c:marker>
                <c:dLbls>
                  <c:dLbl>
                    <c:idx val="0"/>
                    <c:delete val="1"/>
                    <c:extLst>
                      <c:ext uri="{CE6537A1-D6FC-4f65-9D91-7224C49458BB}"/>
                      <c:ext xmlns:c16="http://schemas.microsoft.com/office/drawing/2014/chart" uri="{C3380CC4-5D6E-409C-BE32-E72D297353CC}">
                        <c16:uniqueId val="{00000024-9BF6-4715-AD36-B7A753FE9C80}"/>
                      </c:ext>
                    </c:extLst>
                  </c:dLbl>
                  <c:dLbl>
                    <c:idx val="1"/>
                    <c:delete val="1"/>
                    <c:extLst>
                      <c:ext uri="{CE6537A1-D6FC-4f65-9D91-7224C49458BB}"/>
                      <c:ext xmlns:c16="http://schemas.microsoft.com/office/drawing/2014/chart" uri="{C3380CC4-5D6E-409C-BE32-E72D297353CC}">
                        <c16:uniqueId val="{00000025-9BF6-4715-AD36-B7A753FE9C80}"/>
                      </c:ext>
                    </c:extLst>
                  </c:dLbl>
                  <c:dLbl>
                    <c:idx val="2"/>
                    <c:delete val="1"/>
                    <c:extLst>
                      <c:ext uri="{CE6537A1-D6FC-4f65-9D91-7224C49458BB}"/>
                      <c:ext xmlns:c16="http://schemas.microsoft.com/office/drawing/2014/chart" uri="{C3380CC4-5D6E-409C-BE32-E72D297353CC}">
                        <c16:uniqueId val="{00000026-9BF6-4715-AD36-B7A753FE9C80}"/>
                      </c:ext>
                    </c:extLst>
                  </c:dLbl>
                  <c:dLbl>
                    <c:idx val="3"/>
                    <c:delete val="1"/>
                    <c:extLst>
                      <c:ext uri="{CE6537A1-D6FC-4f65-9D91-7224C49458BB}"/>
                      <c:ext xmlns:c16="http://schemas.microsoft.com/office/drawing/2014/chart" uri="{C3380CC4-5D6E-409C-BE32-E72D297353CC}">
                        <c16:uniqueId val="{00000027-9BF6-4715-AD36-B7A753FE9C80}"/>
                      </c:ext>
                    </c:extLst>
                  </c:dLbl>
                  <c:dLbl>
                    <c:idx val="4"/>
                    <c:delete val="1"/>
                    <c:extLst>
                      <c:ext uri="{CE6537A1-D6FC-4f65-9D91-7224C49458BB}"/>
                      <c:ext xmlns:c16="http://schemas.microsoft.com/office/drawing/2014/chart" uri="{C3380CC4-5D6E-409C-BE32-E72D297353CC}">
                        <c16:uniqueId val="{00000028-9BF6-4715-AD36-B7A753FE9C80}"/>
                      </c:ext>
                    </c:extLst>
                  </c:dLbl>
                  <c:dLbl>
                    <c:idx val="5"/>
                    <c:delete val="1"/>
                    <c:extLst>
                      <c:ext uri="{CE6537A1-D6FC-4f65-9D91-7224C49458BB}"/>
                      <c:ext xmlns:c16="http://schemas.microsoft.com/office/drawing/2014/chart" uri="{C3380CC4-5D6E-409C-BE32-E72D297353CC}">
                        <c16:uniqueId val="{00000029-9BF6-4715-AD36-B7A753FE9C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G_Road!$V$8:$AF$8</c15:sqref>
                        </c15:fullRef>
                        <c15:formulaRef>
                          <c15:sqref>G_Road!$Y$8:$AF$8</c15:sqref>
                        </c15:formulaRef>
                      </c:ext>
                    </c:extLst>
                    <c:strCache>
                      <c:ptCount val="8"/>
                      <c:pt idx="0">
                        <c:v>2020 - estimated</c:v>
                      </c:pt>
                      <c:pt idx="1">
                        <c:v>2020 [1.5]</c:v>
                      </c:pt>
                      <c:pt idx="2">
                        <c:v>2025</c:v>
                      </c:pt>
                      <c:pt idx="3">
                        <c:v>2030</c:v>
                      </c:pt>
                      <c:pt idx="4">
                        <c:v>2035</c:v>
                      </c:pt>
                      <c:pt idx="5">
                        <c:v>2040</c:v>
                      </c:pt>
                      <c:pt idx="6">
                        <c:v>2045</c:v>
                      </c:pt>
                      <c:pt idx="7">
                        <c:v>2050</c:v>
                      </c:pt>
                    </c:strCache>
                  </c:strRef>
                </c:cat>
                <c:val>
                  <c:numRef>
                    <c:extLst>
                      <c:ext uri="{02D57815-91ED-43cb-92C2-25804820EDAC}">
                        <c15:fullRef>
                          <c15:sqref>G_Road!$V$12:$AF$12</c15:sqref>
                        </c15:fullRef>
                        <c15:formulaRef>
                          <c15:sqref>G_Road!$Y$12:$AF$12</c15:sqref>
                        </c15:formulaRef>
                      </c:ext>
                    </c:extLst>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2A-9BF6-4715-AD36-B7A753FE9C80}"/>
                  </c:ext>
                </c:extLst>
              </c15:ser>
            </c15:filteredLineSeries>
          </c:ext>
        </c:extLst>
      </c:line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Road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5048485779748564"/>
          <c:h val="0.65113981095896811"/>
        </c:manualLayout>
      </c:layout>
      <c:barChart>
        <c:barDir val="col"/>
        <c:grouping val="clustered"/>
        <c:varyColors val="0"/>
        <c:ser>
          <c:idx val="2"/>
          <c:order val="2"/>
          <c:tx>
            <c:strRef>
              <c:f>G_Road!$U$37</c:f>
              <c:strCache>
                <c:ptCount val="1"/>
                <c:pt idx="0">
                  <c:v>Road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G_Road!$V$34:$AF$34</c15:sqref>
                  </c15:fullRef>
                </c:ext>
              </c:extLst>
              <c:f>G_Road!$Y$34:$AF$34</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G_Road!$V$37:$AF$37</c15:sqref>
                  </c15:fullRef>
                </c:ext>
              </c:extLst>
              <c:f>G_Road!$Y$37:$AF$37</c:f>
              <c:numCache>
                <c:formatCode>#,##0</c:formatCode>
                <c:ptCount val="8"/>
                <c:pt idx="0">
                  <c:v>33945.70078995925</c:v>
                </c:pt>
                <c:pt idx="1">
                  <c:v>35136.583817233302</c:v>
                </c:pt>
                <c:pt idx="2">
                  <c:v>30492.191344822593</c:v>
                </c:pt>
                <c:pt idx="3">
                  <c:v>21802.515145409314</c:v>
                </c:pt>
                <c:pt idx="4">
                  <c:v>17300.49402947642</c:v>
                </c:pt>
                <c:pt idx="5">
                  <c:v>14469.53207914516</c:v>
                </c:pt>
                <c:pt idx="6">
                  <c:v>12831.487692133356</c:v>
                </c:pt>
                <c:pt idx="7">
                  <c:v>11736.664375996843</c:v>
                </c:pt>
              </c:numCache>
            </c:numRef>
          </c:val>
          <c:extLst>
            <c:ext xmlns:c16="http://schemas.microsoft.com/office/drawing/2014/chart" uri="{C3380CC4-5D6E-409C-BE32-E72D297353CC}">
              <c16:uniqueId val="{00000000-6A8A-4D09-9683-E7960FA19CFC}"/>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G_Road!$U$38</c15:sqref>
                        </c15:formulaRef>
                      </c:ext>
                    </c:extLst>
                    <c:strCache>
                      <c:ptCount val="1"/>
                      <c:pt idx="0">
                        <c:v>Road Passenger: Energy Demand</c:v>
                      </c:pt>
                    </c:strCache>
                  </c:strRef>
                </c:tx>
                <c:spPr>
                  <a:solidFill>
                    <a:schemeClr val="accent4"/>
                  </a:solidFill>
                  <a:ln>
                    <a:noFill/>
                  </a:ln>
                  <a:effectLst/>
                </c:spPr>
                <c:invertIfNegative val="0"/>
                <c:cat>
                  <c:strRef>
                    <c:extLst>
                      <c:ext uri="{02D57815-91ED-43cb-92C2-25804820EDAC}">
                        <c15:fullRef>
                          <c15:sqref>G_Road!$V$34:$AF$34</c15:sqref>
                        </c15:fullRef>
                        <c15:formulaRef>
                          <c15:sqref>G_Road!$Y$34:$AF$34</c15:sqref>
                        </c15:formulaRef>
                      </c:ext>
                    </c:extLst>
                    <c:strCache>
                      <c:ptCount val="8"/>
                      <c:pt idx="0">
                        <c:v>2020 - estimated</c:v>
                      </c:pt>
                      <c:pt idx="1">
                        <c:v>2020 [1.5]</c:v>
                      </c:pt>
                      <c:pt idx="2">
                        <c:v>2025</c:v>
                      </c:pt>
                      <c:pt idx="3">
                        <c:v>2030</c:v>
                      </c:pt>
                      <c:pt idx="4">
                        <c:v>2035</c:v>
                      </c:pt>
                      <c:pt idx="5">
                        <c:v>2040</c:v>
                      </c:pt>
                      <c:pt idx="6">
                        <c:v>2045</c:v>
                      </c:pt>
                      <c:pt idx="7">
                        <c:v>2050</c:v>
                      </c:pt>
                    </c:strCache>
                  </c:strRef>
                </c:cat>
                <c:val>
                  <c:numRef>
                    <c:extLst>
                      <c:ext uri="{02D57815-91ED-43cb-92C2-25804820EDAC}">
                        <c15:fullRef>
                          <c15:sqref>G_Road!$V$38:$AF$38</c15:sqref>
                        </c15:fullRef>
                        <c15:formulaRef>
                          <c15:sqref>G_Road!$Y$38:$AF$38</c15:sqref>
                        </c15:formulaRef>
                      </c:ext>
                    </c:extLst>
                    <c:numCache>
                      <c:formatCode>#,##0</c:formatCode>
                      <c:ptCount val="8"/>
                      <c:pt idx="0">
                        <c:v>52475.960069600595</c:v>
                      </c:pt>
                      <c:pt idx="1">
                        <c:v>52614.069220886056</c:v>
                      </c:pt>
                      <c:pt idx="2">
                        <c:v>43622.902328693643</c:v>
                      </c:pt>
                      <c:pt idx="3">
                        <c:v>26600.213115456554</c:v>
                      </c:pt>
                      <c:pt idx="4">
                        <c:v>19157.224341518715</c:v>
                      </c:pt>
                      <c:pt idx="5">
                        <c:v>16644.253603998521</c:v>
                      </c:pt>
                      <c:pt idx="6">
                        <c:v>14510.345964094353</c:v>
                      </c:pt>
                      <c:pt idx="7">
                        <c:v>12972.859882931814</c:v>
                      </c:pt>
                    </c:numCache>
                  </c:numRef>
                </c:val>
                <c:extLst>
                  <c:ext xmlns:c16="http://schemas.microsoft.com/office/drawing/2014/chart" uri="{C3380CC4-5D6E-409C-BE32-E72D297353CC}">
                    <c16:uniqueId val="{00000003-6A8A-4D09-9683-E7960FA19CFC}"/>
                  </c:ext>
                </c:extLst>
              </c15:ser>
            </c15:filteredBarSeries>
          </c:ext>
        </c:extLst>
      </c:barChart>
      <c:lineChart>
        <c:grouping val="standard"/>
        <c:varyColors val="0"/>
        <c:ser>
          <c:idx val="0"/>
          <c:order val="0"/>
          <c:tx>
            <c:strRef>
              <c:f>G_Road!$U$35</c:f>
              <c:strCache>
                <c:ptCount val="1"/>
                <c:pt idx="0">
                  <c:v>Road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G_Road!$V$34:$AF$34</c15:sqref>
                  </c15:fullRef>
                </c:ext>
              </c:extLst>
              <c:f>G_Road!$Y$34:$AF$34</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G_Road!$V$35:$AF$35</c15:sqref>
                  </c15:fullRef>
                </c:ext>
              </c:extLst>
              <c:f>G_Road!$Y$35:$AF$35</c:f>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1-6A8A-4D09-9683-E7960FA19CFC}"/>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G_Road!$U$36</c15:sqref>
                        </c15:formulaRef>
                      </c:ext>
                    </c:extLst>
                    <c:strCache>
                      <c:ptCount val="1"/>
                      <c:pt idx="0">
                        <c:v>Road-Passenger: Energy Intensity</c:v>
                      </c:pt>
                    </c:strCache>
                  </c:strRef>
                </c:tx>
                <c:spPr>
                  <a:ln w="28575" cap="rnd">
                    <a:solidFill>
                      <a:schemeClr val="accent2"/>
                    </a:solidFill>
                    <a:round/>
                  </a:ln>
                  <a:effectLst/>
                </c:spPr>
                <c:marker>
                  <c:symbol val="none"/>
                </c:marker>
                <c:cat>
                  <c:strRef>
                    <c:extLst>
                      <c:ext uri="{02D57815-91ED-43cb-92C2-25804820EDAC}">
                        <c15:fullRef>
                          <c15:sqref>G_Road!$V$34:$AF$34</c15:sqref>
                        </c15:fullRef>
                        <c15:formulaRef>
                          <c15:sqref>G_Road!$Y$34:$AF$34</c15:sqref>
                        </c15:formulaRef>
                      </c:ext>
                    </c:extLst>
                    <c:strCache>
                      <c:ptCount val="8"/>
                      <c:pt idx="0">
                        <c:v>2020 - estimated</c:v>
                      </c:pt>
                      <c:pt idx="1">
                        <c:v>2020 [1.5]</c:v>
                      </c:pt>
                      <c:pt idx="2">
                        <c:v>2025</c:v>
                      </c:pt>
                      <c:pt idx="3">
                        <c:v>2030</c:v>
                      </c:pt>
                      <c:pt idx="4">
                        <c:v>2035</c:v>
                      </c:pt>
                      <c:pt idx="5">
                        <c:v>2040</c:v>
                      </c:pt>
                      <c:pt idx="6">
                        <c:v>2045</c:v>
                      </c:pt>
                      <c:pt idx="7">
                        <c:v>2050</c:v>
                      </c:pt>
                    </c:strCache>
                  </c:strRef>
                </c:cat>
                <c:val>
                  <c:numRef>
                    <c:extLst>
                      <c:ext uri="{02D57815-91ED-43cb-92C2-25804820EDAC}">
                        <c15:fullRef>
                          <c15:sqref>G_Road!$V$36:$AF$36</c15:sqref>
                        </c15:fullRef>
                        <c15:formulaRef>
                          <c15:sqref>G_Road!$Y$36:$AF$36</c15:sqref>
                        </c15:formulaRef>
                      </c:ext>
                    </c:extLst>
                    <c:numCache>
                      <c:formatCode>0.00</c:formatCode>
                      <c:ptCount val="8"/>
                      <c:pt idx="0">
                        <c:v>1.3145600000000002</c:v>
                      </c:pt>
                      <c:pt idx="1">
                        <c:v>1.2942492000000001</c:v>
                      </c:pt>
                      <c:pt idx="2">
                        <c:v>1.1545776799999998</c:v>
                      </c:pt>
                      <c:pt idx="3">
                        <c:v>0.91953687999999989</c:v>
                      </c:pt>
                      <c:pt idx="4">
                        <c:v>0.73372441599999993</c:v>
                      </c:pt>
                      <c:pt idx="5">
                        <c:v>0.62136878800000006</c:v>
                      </c:pt>
                      <c:pt idx="6">
                        <c:v>0.54376746399999998</c:v>
                      </c:pt>
                      <c:pt idx="7">
                        <c:v>0.51350755999999997</c:v>
                      </c:pt>
                    </c:numCache>
                  </c:numRef>
                </c:val>
                <c:smooth val="0"/>
                <c:extLst>
                  <c:ext xmlns:c16="http://schemas.microsoft.com/office/drawing/2014/chart" uri="{C3380CC4-5D6E-409C-BE32-E72D297353CC}">
                    <c16:uniqueId val="{00000002-6A8A-4D09-9683-E7960FA19CFC}"/>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a:t>
            </a:r>
            <a:r>
              <a:rPr lang="en-AU" baseline="0"/>
              <a:t> North America: Passenger - Road</a:t>
            </a:r>
          </a:p>
          <a:p>
            <a:pPr>
              <a:defRPr/>
            </a:pPr>
            <a:r>
              <a:rPr lang="en-AU" sz="1200" baseline="0"/>
              <a:t>Market shares: Internal Combustion Engine (ICE) versus Electric Vehicles </a:t>
            </a:r>
            <a:endParaRPr lang="en-AU"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'NA_All Sectors'!$Y$98</c:f>
              <c:strCache>
                <c:ptCount val="1"/>
                <c:pt idx="0">
                  <c:v>2020 [1.5C]</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Sectors'!$Y$99:$Y$110</c15:sqref>
                  </c15:fullRef>
                </c:ext>
              </c:extLst>
              <c:f>('NA_All Sectors'!$Y$102:$Y$103,'NA_All Sectors'!$Y$106:$Y$107)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96CF-4F30-A941-EDC885E09C71}"/>
            </c:ext>
          </c:extLst>
        </c:ser>
        <c:ser>
          <c:idx val="4"/>
          <c:order val="4"/>
          <c:tx>
            <c:strRef>
              <c:f>'NA_All Sectors'!$Z$98</c:f>
              <c:strCache>
                <c:ptCount val="1"/>
                <c:pt idx="0">
                  <c:v>2025</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Sectors'!$Z$99:$Z$110</c15:sqref>
                  </c15:fullRef>
                </c:ext>
              </c:extLst>
              <c:f>('NA_All Sectors'!$Z$102:$Z$103,'NA_All Sectors'!$Z$106:$Z$107)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96CF-4F30-A941-EDC885E09C71}"/>
            </c:ext>
          </c:extLst>
        </c:ser>
        <c:ser>
          <c:idx val="5"/>
          <c:order val="5"/>
          <c:tx>
            <c:strRef>
              <c:f>'NA_All Sectors'!$AA$98</c:f>
              <c:strCache>
                <c:ptCount val="1"/>
                <c:pt idx="0">
                  <c:v>2030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Sectors'!$AA$99:$AA$110</c15:sqref>
                  </c15:fullRef>
                </c:ext>
              </c:extLst>
              <c:f>('NA_All Sectors'!$AA$102:$AA$103,'NA_All Sectors'!$AA$106:$AA$107)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96CF-4F30-A941-EDC885E09C71}"/>
            </c:ext>
          </c:extLst>
        </c:ser>
        <c:ser>
          <c:idx val="6"/>
          <c:order val="6"/>
          <c:tx>
            <c:strRef>
              <c:f>'NA_All Sectors'!$AB$98</c:f>
              <c:strCache>
                <c:ptCount val="1"/>
                <c:pt idx="0">
                  <c:v>2035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Sectors'!$AB$99:$AB$110</c15:sqref>
                  </c15:fullRef>
                </c:ext>
              </c:extLst>
              <c:f>('NA_All Sectors'!$AB$102:$AB$103,'NA_All Sectors'!$AB$106:$AB$107)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96CF-4F30-A941-EDC885E09C71}"/>
            </c:ext>
          </c:extLst>
        </c:ser>
        <c:ser>
          <c:idx val="7"/>
          <c:order val="7"/>
          <c:tx>
            <c:strRef>
              <c:f>'NA_All Sectors'!$AC$98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Sectors'!$AC$99:$AC$110</c15:sqref>
                  </c15:fullRef>
                </c:ext>
              </c:extLst>
              <c:f>('NA_All Sectors'!$AC$102:$AC$103,'NA_All Sectors'!$AC$106:$AC$107)</c:f>
              <c:numCache>
                <c:formatCode>0.00</c:formatCode>
                <c:ptCount val="2"/>
                <c:pt idx="0" formatCode="0%">
                  <c:v>0.69855</c:v>
                </c:pt>
                <c:pt idx="1" formatCode="0%">
                  <c:v>0.11695</c:v>
                </c:pt>
              </c:numCache>
            </c:numRef>
          </c:val>
          <c:extLst>
            <c:ext xmlns:c16="http://schemas.microsoft.com/office/drawing/2014/chart" uri="{C3380CC4-5D6E-409C-BE32-E72D297353CC}">
              <c16:uniqueId val="{00000004-96CF-4F30-A941-EDC885E09C71}"/>
            </c:ext>
          </c:extLst>
        </c:ser>
        <c:ser>
          <c:idx val="8"/>
          <c:order val="8"/>
          <c:tx>
            <c:strRef>
              <c:f>'NA_All Sectors'!$AD$98</c:f>
              <c:strCache>
                <c:ptCount val="1"/>
                <c:pt idx="0">
                  <c:v>2045</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Sectors'!$AD$99:$AD$110</c15:sqref>
                  </c15:fullRef>
                </c:ext>
              </c:extLst>
              <c:f>('NA_All Sectors'!$AD$102:$AD$103,'NA_All Sectors'!$AD$106:$AD$107)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96CF-4F30-A941-EDC885E09C71}"/>
            </c:ext>
          </c:extLst>
        </c:ser>
        <c:ser>
          <c:idx val="9"/>
          <c:order val="9"/>
          <c:tx>
            <c:strRef>
              <c:f>'NA_All Sectors'!$AE$98</c:f>
              <c:strCache>
                <c:ptCount val="1"/>
                <c:pt idx="0">
                  <c:v>2050</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'NA_All Sectors'!$S$99:$T$110</c15:sqref>
                  </c15:fullRef>
                </c:ext>
              </c:extLst>
              <c:f>('NA_All Sectors'!$S$102:$T$103,'NA_All Sectors'!$S$106:$T$107)</c:f>
              <c:strCache>
                <c:ptCount val="2"/>
                <c:pt idx="0">
                  <c:v>Electric Vehicle</c:v>
                </c:pt>
                <c:pt idx="1">
                  <c:v>ICE Diesel/OIL</c:v>
                </c:pt>
              </c:strCache>
            </c:strRef>
          </c:cat>
          <c:val>
            <c:numRef>
              <c:extLst>
                <c:ext xmlns:c15="http://schemas.microsoft.com/office/drawing/2012/chart" uri="{02D57815-91ED-43cb-92C2-25804820EDAC}">
                  <c15:fullRef>
                    <c15:sqref>'NA_All Sectors'!$AE$99:$AE$110</c15:sqref>
                  </c15:fullRef>
                </c:ext>
              </c:extLst>
              <c:f>('NA_All Sectors'!$AE$102:$AE$103,'NA_All Sectors'!$AE$106:$AE$107)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96CF-4F30-A941-EDC885E09C71}"/>
            </c:ext>
          </c:extLst>
        </c:ser>
        <c:dLbls>
          <c:showLegendKey val="0"/>
          <c:showVal val="0"/>
          <c:showCatName val="0"/>
          <c:showSerName val="0"/>
          <c:showPercent val="0"/>
          <c:showBubbleSize val="0"/>
        </c:dLbls>
        <c:gapWidth val="219"/>
        <c:overlap val="-27"/>
        <c:axId val="890772264"/>
        <c:axId val="890768984"/>
        <c:extLst>
          <c:ext xmlns:c15="http://schemas.microsoft.com/office/drawing/2012/chart" uri="{02D57815-91ED-43cb-92C2-25804820EDAC}">
            <c15:filteredBarSeries>
              <c15:ser>
                <c:idx val="0"/>
                <c:order val="0"/>
                <c:tx>
                  <c:strRef>
                    <c:extLst>
                      <c:ext uri="{02D57815-91ED-43cb-92C2-25804820EDAC}">
                        <c15:formulaRef>
                          <c15:sqref>'NA_All Sectors'!$U$98</c15:sqref>
                        </c15:formulaRef>
                      </c:ext>
                    </c:extLst>
                    <c:strCache>
                      <c:ptCount val="1"/>
                      <c:pt idx="0">
                        <c:v>2017</c:v>
                      </c:pt>
                    </c:strCache>
                  </c:strRef>
                </c:tx>
                <c:spPr>
                  <a:solidFill>
                    <a:schemeClr val="accent1"/>
                  </a:solidFill>
                  <a:ln>
                    <a:noFill/>
                  </a:ln>
                  <a:effectLst/>
                </c:spPr>
                <c:invertIfNegative val="0"/>
                <c:cat>
                  <c:strRef>
                    <c:extLst>
                      <c:ext uri="{02D57815-91ED-43cb-92C2-25804820EDAC}">
                        <c15:fullRef>
                          <c15:sqref>'NA_All Sectors'!$S$99:$T$110</c15:sqref>
                        </c15:fullRef>
                        <c15:formulaRef>
                          <c15:sqref>('NA_All Sectors'!$S$102:$T$103,'NA_All Sectors'!$S$106:$T$107)</c15:sqref>
                        </c15:formulaRef>
                      </c:ext>
                    </c:extLst>
                    <c:strCache>
                      <c:ptCount val="2"/>
                      <c:pt idx="0">
                        <c:v>Electric Vehicle</c:v>
                      </c:pt>
                      <c:pt idx="1">
                        <c:v>ICE Diesel/OIL</c:v>
                      </c:pt>
                    </c:strCache>
                  </c:strRef>
                </c:cat>
                <c:val>
                  <c:numRef>
                    <c:extLst>
                      <c:ext uri="{02D57815-91ED-43cb-92C2-25804820EDAC}">
                        <c15:fullRef>
                          <c15:sqref>'NA_All Sectors'!$U$99:$U$110</c15:sqref>
                        </c15:fullRef>
                        <c15:formulaRef>
                          <c15:sqref>('NA_All Sectors'!$U$102:$U$103,'NA_All Sectors'!$U$106:$U$107)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7-96CF-4F30-A941-EDC885E09C7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'NA_All Sectors'!$V$98</c15:sqref>
                        </c15:formulaRef>
                      </c:ext>
                    </c:extLst>
                    <c:strCache>
                      <c:ptCount val="1"/>
                      <c:pt idx="0">
                        <c:v>2018</c:v>
                      </c:pt>
                    </c:strCache>
                  </c:strRef>
                </c:tx>
                <c:spPr>
                  <a:solidFill>
                    <a:schemeClr val="accent2"/>
                  </a:solidFill>
                  <a:ln>
                    <a:noFill/>
                  </a:ln>
                  <a:effectLst/>
                </c:spPr>
                <c:invertIfNegative val="0"/>
                <c:cat>
                  <c:strRef>
                    <c:extLst>
                      <c:ext xmlns:c15="http://schemas.microsoft.com/office/drawing/2012/chart" uri="{02D57815-91ED-43cb-92C2-25804820EDAC}">
                        <c15:fullRef>
                          <c15:sqref>'NA_All Sectors'!$S$99:$T$110</c15:sqref>
                        </c15:fullRef>
                        <c15:formulaRef>
                          <c15:sqref>('NA_All Sectors'!$S$102:$T$103,'NA_All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'NA_All Sectors'!$V$99:$V$110</c15:sqref>
                        </c15:fullRef>
                        <c15:formulaRef>
                          <c15:sqref>('NA_All Sectors'!$V$102:$V$103,'NA_All Sectors'!$V$106:$V$107)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8-96CF-4F30-A941-EDC885E09C7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'NA_All Sectors'!$W$98</c15:sqref>
                        </c15:formulaRef>
                      </c:ext>
                    </c:extLst>
                    <c:strCache>
                      <c:ptCount val="1"/>
                      <c:pt idx="0">
                        <c:v>2019 - estimated</c:v>
                      </c:pt>
                    </c:strCache>
                  </c:strRef>
                </c:tx>
                <c:spPr>
                  <a:solidFill>
                    <a:schemeClr val="accent3"/>
                  </a:solidFill>
                  <a:ln>
                    <a:noFill/>
                  </a:ln>
                  <a:effectLst/>
                </c:spPr>
                <c:invertIfNegative val="0"/>
                <c:cat>
                  <c:strRef>
                    <c:extLst>
                      <c:ext xmlns:c15="http://schemas.microsoft.com/office/drawing/2012/chart" uri="{02D57815-91ED-43cb-92C2-25804820EDAC}">
                        <c15:fullRef>
                          <c15:sqref>'NA_All Sectors'!$S$99:$T$110</c15:sqref>
                        </c15:fullRef>
                        <c15:formulaRef>
                          <c15:sqref>('NA_All Sectors'!$S$102:$T$103,'NA_All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'NA_All Sectors'!$W$99:$W$110</c15:sqref>
                        </c15:fullRef>
                        <c15:formulaRef>
                          <c15:sqref>('NA_All Sectors'!$W$102:$W$103,'NA_All Sectors'!$W$106:$W$107)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96CF-4F30-A941-EDC885E09C71}"/>
                  </c:ext>
                </c:extLst>
              </c15:ser>
            </c15:filteredBarSeries>
          </c:ext>
        </c:extLst>
      </c:barChart>
      <c:catAx>
        <c:axId val="8907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90768984"/>
        <c:crosses val="autoZero"/>
        <c:auto val="1"/>
        <c:lblAlgn val="ctr"/>
        <c:lblOffset val="100"/>
        <c:noMultiLvlLbl val="0"/>
      </c:catAx>
      <c:valAx>
        <c:axId val="8907689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77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Global: Road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7688710648341641"/>
          <c:h val="0.68000154046737094"/>
        </c:manualLayout>
      </c:layout>
      <c:barChart>
        <c:barDir val="col"/>
        <c:grouping val="clustered"/>
        <c:varyColors val="0"/>
        <c:ser>
          <c:idx val="3"/>
          <c:order val="3"/>
          <c:tx>
            <c:strRef>
              <c:f>G_Road!$U$38</c:f>
              <c:strCache>
                <c:ptCount val="1"/>
                <c:pt idx="0">
                  <c:v>Road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G_Road!$V$34:$AF$34</c15:sqref>
                  </c15:fullRef>
                </c:ext>
              </c:extLst>
              <c:f>G_Road!$Y$34:$AF$34</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G_Road!$V$38:$AF$38</c15:sqref>
                  </c15:fullRef>
                </c:ext>
              </c:extLst>
              <c:f>G_Road!$Y$38:$AF$38</c:f>
              <c:numCache>
                <c:formatCode>#,##0</c:formatCode>
                <c:ptCount val="8"/>
                <c:pt idx="0">
                  <c:v>52475.960069600595</c:v>
                </c:pt>
                <c:pt idx="1">
                  <c:v>52614.069220886056</c:v>
                </c:pt>
                <c:pt idx="2">
                  <c:v>43622.902328693643</c:v>
                </c:pt>
                <c:pt idx="3">
                  <c:v>26600.213115456554</c:v>
                </c:pt>
                <c:pt idx="4">
                  <c:v>19157.224341518715</c:v>
                </c:pt>
                <c:pt idx="5">
                  <c:v>16644.253603998521</c:v>
                </c:pt>
                <c:pt idx="6">
                  <c:v>14510.345964094353</c:v>
                </c:pt>
                <c:pt idx="7">
                  <c:v>12972.859882931814</c:v>
                </c:pt>
              </c:numCache>
            </c:numRef>
          </c:val>
          <c:extLst>
            <c:ext xmlns:c16="http://schemas.microsoft.com/office/drawing/2014/chart" uri="{C3380CC4-5D6E-409C-BE32-E72D297353CC}">
              <c16:uniqueId val="{00000000-5C6B-40DC-993E-83496FECE975}"/>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G_Road!$U$37</c15:sqref>
                        </c15:formulaRef>
                      </c:ext>
                    </c:extLst>
                    <c:strCache>
                      <c:ptCount val="1"/>
                      <c:pt idx="0">
                        <c:v>Road Freight: Energy Demand</c:v>
                      </c:pt>
                    </c:strCache>
                  </c:strRef>
                </c:tx>
                <c:spPr>
                  <a:solidFill>
                    <a:schemeClr val="accent3"/>
                  </a:solidFill>
                  <a:ln>
                    <a:noFill/>
                  </a:ln>
                  <a:effectLst/>
                </c:spPr>
                <c:invertIfNegative val="0"/>
                <c:cat>
                  <c:strRef>
                    <c:extLst>
                      <c:ext uri="{02D57815-91ED-43cb-92C2-25804820EDAC}">
                        <c15:fullRef>
                          <c15:sqref>G_Road!$V$34:$AF$34</c15:sqref>
                        </c15:fullRef>
                        <c15:formulaRef>
                          <c15:sqref>G_Road!$Y$34:$AF$34</c15:sqref>
                        </c15:formulaRef>
                      </c:ext>
                    </c:extLst>
                    <c:strCache>
                      <c:ptCount val="8"/>
                      <c:pt idx="0">
                        <c:v>2020 - estimated</c:v>
                      </c:pt>
                      <c:pt idx="1">
                        <c:v>2020 [1.5]</c:v>
                      </c:pt>
                      <c:pt idx="2">
                        <c:v>2025</c:v>
                      </c:pt>
                      <c:pt idx="3">
                        <c:v>2030</c:v>
                      </c:pt>
                      <c:pt idx="4">
                        <c:v>2035</c:v>
                      </c:pt>
                      <c:pt idx="5">
                        <c:v>2040</c:v>
                      </c:pt>
                      <c:pt idx="6">
                        <c:v>2045</c:v>
                      </c:pt>
                      <c:pt idx="7">
                        <c:v>2050</c:v>
                      </c:pt>
                    </c:strCache>
                  </c:strRef>
                </c:cat>
                <c:val>
                  <c:numRef>
                    <c:extLst>
                      <c:ext uri="{02D57815-91ED-43cb-92C2-25804820EDAC}">
                        <c15:fullRef>
                          <c15:sqref>G_Road!$V$37:$AF$37</c15:sqref>
                        </c15:fullRef>
                        <c15:formulaRef>
                          <c15:sqref>G_Road!$Y$37:$AF$37</c15:sqref>
                        </c15:formulaRef>
                      </c:ext>
                    </c:extLst>
                    <c:numCache>
                      <c:formatCode>#,##0</c:formatCode>
                      <c:ptCount val="8"/>
                      <c:pt idx="0">
                        <c:v>33945.70078995925</c:v>
                      </c:pt>
                      <c:pt idx="1">
                        <c:v>35136.583817233302</c:v>
                      </c:pt>
                      <c:pt idx="2">
                        <c:v>30492.191344822593</c:v>
                      </c:pt>
                      <c:pt idx="3">
                        <c:v>21802.515145409314</c:v>
                      </c:pt>
                      <c:pt idx="4">
                        <c:v>17300.49402947642</c:v>
                      </c:pt>
                      <c:pt idx="5">
                        <c:v>14469.53207914516</c:v>
                      </c:pt>
                      <c:pt idx="6">
                        <c:v>12831.487692133356</c:v>
                      </c:pt>
                      <c:pt idx="7">
                        <c:v>11736.664375996843</c:v>
                      </c:pt>
                    </c:numCache>
                  </c:numRef>
                </c:val>
                <c:extLst>
                  <c:ext xmlns:c16="http://schemas.microsoft.com/office/drawing/2014/chart" uri="{C3380CC4-5D6E-409C-BE32-E72D297353CC}">
                    <c16:uniqueId val="{00000003-5C6B-40DC-993E-83496FECE975}"/>
                  </c:ext>
                </c:extLst>
              </c15:ser>
            </c15:filteredBarSeries>
          </c:ext>
        </c:extLst>
      </c:barChart>
      <c:lineChart>
        <c:grouping val="standard"/>
        <c:varyColors val="0"/>
        <c:ser>
          <c:idx val="1"/>
          <c:order val="1"/>
          <c:tx>
            <c:strRef>
              <c:f>G_Road!$U$36</c:f>
              <c:strCache>
                <c:ptCount val="1"/>
                <c:pt idx="0">
                  <c:v>Road-Passenger: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G_Road!$V$34:$AF$34</c15:sqref>
                  </c15:fullRef>
                </c:ext>
              </c:extLst>
              <c:f>G_Road!$Y$34:$AF$34</c:f>
              <c:strCache>
                <c:ptCount val="8"/>
                <c:pt idx="0">
                  <c:v>2020 - estimated</c:v>
                </c:pt>
                <c:pt idx="1">
                  <c:v>2020 [1.5]</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G_Road!$V$36:$AF$36</c15:sqref>
                  </c15:fullRef>
                </c:ext>
              </c:extLst>
              <c:f>G_Road!$Y$36:$AF$36</c:f>
              <c:numCache>
                <c:formatCode>0.00</c:formatCode>
                <c:ptCount val="8"/>
                <c:pt idx="0">
                  <c:v>1.3145600000000002</c:v>
                </c:pt>
                <c:pt idx="1">
                  <c:v>1.2942492000000001</c:v>
                </c:pt>
                <c:pt idx="2">
                  <c:v>1.1545776799999998</c:v>
                </c:pt>
                <c:pt idx="3">
                  <c:v>0.91953687999999989</c:v>
                </c:pt>
                <c:pt idx="4">
                  <c:v>0.73372441599999993</c:v>
                </c:pt>
                <c:pt idx="5">
                  <c:v>0.62136878800000006</c:v>
                </c:pt>
                <c:pt idx="6">
                  <c:v>0.54376746399999998</c:v>
                </c:pt>
                <c:pt idx="7">
                  <c:v>0.51350755999999997</c:v>
                </c:pt>
              </c:numCache>
            </c:numRef>
          </c:val>
          <c:smooth val="0"/>
          <c:extLst>
            <c:ext xmlns:c16="http://schemas.microsoft.com/office/drawing/2014/chart" uri="{C3380CC4-5D6E-409C-BE32-E72D297353CC}">
              <c16:uniqueId val="{00000001-5C6B-40DC-993E-83496FECE975}"/>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G_Road!$U$35</c15:sqref>
                        </c15:formulaRef>
                      </c:ext>
                    </c:extLst>
                    <c:strCache>
                      <c:ptCount val="1"/>
                      <c:pt idx="0">
                        <c:v>Road Freight: Energy Intensity</c:v>
                      </c:pt>
                    </c:strCache>
                  </c:strRef>
                </c:tx>
                <c:spPr>
                  <a:ln w="28575" cap="rnd">
                    <a:solidFill>
                      <a:schemeClr val="accent1"/>
                    </a:solidFill>
                    <a:round/>
                  </a:ln>
                  <a:effectLst/>
                </c:spPr>
                <c:marker>
                  <c:symbol val="none"/>
                </c:marker>
                <c:cat>
                  <c:strRef>
                    <c:extLst>
                      <c:ext uri="{02D57815-91ED-43cb-92C2-25804820EDAC}">
                        <c15:fullRef>
                          <c15:sqref>G_Road!$V$34:$AF$34</c15:sqref>
                        </c15:fullRef>
                        <c15:formulaRef>
                          <c15:sqref>G_Road!$Y$34:$AF$34</c15:sqref>
                        </c15:formulaRef>
                      </c:ext>
                    </c:extLst>
                    <c:strCache>
                      <c:ptCount val="8"/>
                      <c:pt idx="0">
                        <c:v>2020 - estimated</c:v>
                      </c:pt>
                      <c:pt idx="1">
                        <c:v>2020 [1.5]</c:v>
                      </c:pt>
                      <c:pt idx="2">
                        <c:v>2025</c:v>
                      </c:pt>
                      <c:pt idx="3">
                        <c:v>2030</c:v>
                      </c:pt>
                      <c:pt idx="4">
                        <c:v>2035</c:v>
                      </c:pt>
                      <c:pt idx="5">
                        <c:v>2040</c:v>
                      </c:pt>
                      <c:pt idx="6">
                        <c:v>2045</c:v>
                      </c:pt>
                      <c:pt idx="7">
                        <c:v>2050</c:v>
                      </c:pt>
                    </c:strCache>
                  </c:strRef>
                </c:cat>
                <c:val>
                  <c:numRef>
                    <c:extLst>
                      <c:ext uri="{02D57815-91ED-43cb-92C2-25804820EDAC}">
                        <c15:fullRef>
                          <c15:sqref>G_Road!$V$35:$AF$35</c15:sqref>
                        </c15:fullRef>
                        <c15:formulaRef>
                          <c15:sqref>G_Road!$Y$35:$AF$35</c15:sqref>
                        </c15:formulaRef>
                      </c:ext>
                    </c:extLst>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2-5C6B-40DC-993E-83496FECE975}"/>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Freight and Passenger Road</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G_Road!$U$41</c:f>
              <c:strCache>
                <c:ptCount val="1"/>
                <c:pt idx="0">
                  <c:v>Road - Freight Transport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G_Road!$V$40:$AF$40</c15:sqref>
                  </c15:fullRef>
                </c:ext>
              </c:extLst>
              <c:f>G_Road!$X$40:$AF$40</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G_Road!$V$41:$AF$41</c15:sqref>
                  </c15:fullRef>
                </c:ext>
              </c:extLst>
              <c:f>G_Road!$X$41:$AF$41</c:f>
              <c:numCache>
                <c:formatCode>#,##0</c:formatCode>
                <c:ptCount val="9"/>
                <c:pt idx="0">
                  <c:v>2609.6359848588654</c:v>
                </c:pt>
                <c:pt idx="1">
                  <c:v>2377.1336832363972</c:v>
                </c:pt>
                <c:pt idx="2">
                  <c:v>2455.9645031128812</c:v>
                </c:pt>
                <c:pt idx="3">
                  <c:v>1911.7377443623416</c:v>
                </c:pt>
                <c:pt idx="4">
                  <c:v>967.29613764721648</c:v>
                </c:pt>
                <c:pt idx="5">
                  <c:v>413.10552055222684</c:v>
                </c:pt>
                <c:pt idx="6">
                  <c:v>123.93690421303029</c:v>
                </c:pt>
                <c:pt idx="7">
                  <c:v>17.6016116848213</c:v>
                </c:pt>
                <c:pt idx="8">
                  <c:v>1.4752124643548671E-3</c:v>
                </c:pt>
              </c:numCache>
            </c:numRef>
          </c:val>
          <c:extLst>
            <c:ext xmlns:c16="http://schemas.microsoft.com/office/drawing/2014/chart" uri="{C3380CC4-5D6E-409C-BE32-E72D297353CC}">
              <c16:uniqueId val="{00000000-85FB-4DFB-A99C-150769786245}"/>
            </c:ext>
          </c:extLst>
        </c:ser>
        <c:ser>
          <c:idx val="2"/>
          <c:order val="2"/>
          <c:tx>
            <c:strRef>
              <c:f>G_Road!$U$44</c:f>
              <c:strCache>
                <c:ptCount val="1"/>
                <c:pt idx="0">
                  <c:v>Road - Passenger Transport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G_Road!$V$40:$AF$40</c15:sqref>
                  </c15:fullRef>
                </c:ext>
              </c:extLst>
              <c:f>G_Road!$X$40:$AF$40</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G_Road!$V$44:$AF$44</c15:sqref>
                  </c15:fullRef>
                </c:ext>
              </c:extLst>
              <c:f>G_Road!$X$44:$AF$44</c:f>
              <c:numCache>
                <c:formatCode>#,##0</c:formatCode>
                <c:ptCount val="9"/>
                <c:pt idx="0">
                  <c:v>4034.100937169942</c:v>
                </c:pt>
                <c:pt idx="1">
                  <c:v>3674.7620269637546</c:v>
                </c:pt>
                <c:pt idx="2">
                  <c:v>3677.5995937158514</c:v>
                </c:pt>
                <c:pt idx="3">
                  <c:v>2734.98050557641</c:v>
                </c:pt>
                <c:pt idx="4">
                  <c:v>1180.1520712435631</c:v>
                </c:pt>
                <c:pt idx="5">
                  <c:v>457.44099101766437</c:v>
                </c:pt>
                <c:pt idx="6">
                  <c:v>142.56419995704647</c:v>
                </c:pt>
                <c:pt idx="7">
                  <c:v>19.904587932464377</c:v>
                </c:pt>
                <c:pt idx="8">
                  <c:v>1.6305931553065125E-3</c:v>
                </c:pt>
              </c:numCache>
            </c:numRef>
          </c:val>
          <c:extLst>
            <c:ext xmlns:c16="http://schemas.microsoft.com/office/drawing/2014/chart" uri="{C3380CC4-5D6E-409C-BE32-E72D297353CC}">
              <c16:uniqueId val="{00000001-85FB-4DFB-A99C-150769786245}"/>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G_Road!$U$42</c:f>
              <c:strCache>
                <c:ptCount val="1"/>
                <c:pt idx="0">
                  <c:v>Road - Freight Transport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G_Road!$V$40:$AF$40</c15:sqref>
                  </c15:fullRef>
                </c:ext>
              </c:extLst>
              <c:f>G_Road!$X$40:$AF$40</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G_Road!$V$42:$AF$42</c15:sqref>
                  </c15:fullRef>
                </c:ext>
              </c:extLst>
              <c:f>G_Road!$X$42:$AF$42</c:f>
              <c:numCache>
                <c:formatCode>#,##0</c:formatCode>
                <c:ptCount val="9"/>
                <c:pt idx="0">
                  <c:v>15.395643178290408</c:v>
                </c:pt>
                <c:pt idx="1">
                  <c:v>18.777404569494571</c:v>
                </c:pt>
                <c:pt idx="2">
                  <c:v>28.116125816750088</c:v>
                </c:pt>
                <c:pt idx="3">
                  <c:v>126.71396218254291</c:v>
                </c:pt>
                <c:pt idx="4">
                  <c:v>179.35093746794897</c:v>
                </c:pt>
                <c:pt idx="5">
                  <c:v>119.60500615325149</c:v>
                </c:pt>
                <c:pt idx="6">
                  <c:v>56.891531636450495</c:v>
                </c:pt>
                <c:pt idx="7">
                  <c:v>16.565775808647359</c:v>
                </c:pt>
                <c:pt idx="8">
                  <c:v>4.8705085717939365E-4</c:v>
                </c:pt>
              </c:numCache>
            </c:numRef>
          </c:val>
          <c:smooth val="0"/>
          <c:extLst>
            <c:ext xmlns:c16="http://schemas.microsoft.com/office/drawing/2014/chart" uri="{C3380CC4-5D6E-409C-BE32-E72D297353CC}">
              <c16:uniqueId val="{00000002-85FB-4DFB-A99C-150769786245}"/>
            </c:ext>
          </c:extLst>
        </c:ser>
        <c:ser>
          <c:idx val="3"/>
          <c:order val="3"/>
          <c:tx>
            <c:strRef>
              <c:f>G_Road!$U$45</c:f>
              <c:strCache>
                <c:ptCount val="1"/>
                <c:pt idx="0">
                  <c:v>Road - Passenger Transport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G_Road!$V$40:$AF$40</c15:sqref>
                  </c15:fullRef>
                </c:ext>
              </c:extLst>
              <c:f>G_Road!$X$40:$AF$40</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G_Road!$V$45:$AF$45</c15:sqref>
                  </c15:fullRef>
                </c:ext>
              </c:extLst>
              <c:f>G_Road!$X$45:$AF$45</c:f>
              <c:numCache>
                <c:formatCode>#,##0</c:formatCode>
                <c:ptCount val="9"/>
                <c:pt idx="0">
                  <c:v>48.543877015945249</c:v>
                </c:pt>
                <c:pt idx="1">
                  <c:v>51.806021132157454</c:v>
                </c:pt>
                <c:pt idx="2">
                  <c:v>54.329556928436745</c:v>
                </c:pt>
                <c:pt idx="3">
                  <c:v>146.95420032317494</c:v>
                </c:pt>
                <c:pt idx="4">
                  <c:v>250.23226218524835</c:v>
                </c:pt>
                <c:pt idx="5">
                  <c:v>193.17746264191209</c:v>
                </c:pt>
                <c:pt idx="6">
                  <c:v>84.446866103245739</c:v>
                </c:pt>
                <c:pt idx="7">
                  <c:v>24.727876337302099</c:v>
                </c:pt>
                <c:pt idx="8">
                  <c:v>6.996072821231008E-4</c:v>
                </c:pt>
              </c:numCache>
            </c:numRef>
          </c:val>
          <c:smooth val="0"/>
          <c:extLst>
            <c:ext xmlns:c16="http://schemas.microsoft.com/office/drawing/2014/chart" uri="{C3380CC4-5D6E-409C-BE32-E72D297353CC}">
              <c16:uniqueId val="{00000003-85FB-4DFB-A99C-150769786245}"/>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0" i="0" baseline="0">
                <a:effectLst/>
              </a:rPr>
              <a:t>OECD Europe: Passenger - Road</a:t>
            </a:r>
            <a:endParaRPr lang="en-AU">
              <a:effectLst/>
            </a:endParaRPr>
          </a:p>
          <a:p>
            <a:pPr>
              <a:defRPr/>
            </a:pPr>
            <a:r>
              <a:rPr lang="en-AU" sz="1800" b="0" i="0" baseline="0">
                <a:effectLst/>
              </a:rPr>
              <a:t>Market shares: Internal Combustion Engine (ICE) versus Electric Vehicles </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EU_Road!$Z$8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EU_Road!$Z$9:$Z$20</c15:sqref>
                  </c15:fullRef>
                </c:ext>
              </c:extLst>
              <c:f>EU_Road!$Z$16:$Z$17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6DFE-49EE-9FF5-B4174F93ACB0}"/>
            </c:ext>
          </c:extLst>
        </c:ser>
        <c:ser>
          <c:idx val="4"/>
          <c:order val="4"/>
          <c:tx>
            <c:strRef>
              <c:f>EU_Road!$AA$8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EU_Road!$AA$9:$AA$20</c15:sqref>
                  </c15:fullRef>
                </c:ext>
              </c:extLst>
              <c:f>EU_Road!$AA$16:$AA$17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6DFE-49EE-9FF5-B4174F93ACB0}"/>
            </c:ext>
          </c:extLst>
        </c:ser>
        <c:ser>
          <c:idx val="5"/>
          <c:order val="5"/>
          <c:tx>
            <c:strRef>
              <c:f>EU_Road!$AB$8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EU_Road!$AB$9:$AB$20</c15:sqref>
                  </c15:fullRef>
                </c:ext>
              </c:extLst>
              <c:f>EU_Road!$AB$16:$AB$17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6DFE-49EE-9FF5-B4174F93ACB0}"/>
            </c:ext>
          </c:extLst>
        </c:ser>
        <c:ser>
          <c:idx val="6"/>
          <c:order val="6"/>
          <c:tx>
            <c:strRef>
              <c:f>EU_Road!$AC$8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EU_Road!$AC$9:$AC$20</c15:sqref>
                  </c15:fullRef>
                </c:ext>
              </c:extLst>
              <c:f>EU_Road!$AC$16:$AC$17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6DFE-49EE-9FF5-B4174F93ACB0}"/>
            </c:ext>
          </c:extLst>
        </c:ser>
        <c:ser>
          <c:idx val="7"/>
          <c:order val="7"/>
          <c:tx>
            <c:strRef>
              <c:f>EU_Road!$AD$8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EU_Road!$AD$9:$AD$20</c15:sqref>
                  </c15:fullRef>
                </c:ext>
              </c:extLst>
              <c:f>EU_Road!$AD$16:$AD$17</c:f>
              <c:numCache>
                <c:formatCode>0.00</c:formatCode>
                <c:ptCount val="2"/>
                <c:pt idx="0" formatCode="0%">
                  <c:v>0.69855</c:v>
                </c:pt>
                <c:pt idx="1" formatCode="0%">
                  <c:v>0.11695</c:v>
                </c:pt>
              </c:numCache>
            </c:numRef>
          </c:val>
          <c:extLst>
            <c:ext xmlns:c16="http://schemas.microsoft.com/office/drawing/2014/chart" uri="{C3380CC4-5D6E-409C-BE32-E72D297353CC}">
              <c16:uniqueId val="{00000004-6DFE-49EE-9FF5-B4174F93ACB0}"/>
            </c:ext>
          </c:extLst>
        </c:ser>
        <c:ser>
          <c:idx val="8"/>
          <c:order val="8"/>
          <c:tx>
            <c:strRef>
              <c:f>EU_Road!$AE$8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EU_Road!$AE$9:$AE$20</c15:sqref>
                  </c15:fullRef>
                </c:ext>
              </c:extLst>
              <c:f>EU_Road!$AE$16:$AE$17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6DFE-49EE-9FF5-B4174F93ACB0}"/>
            </c:ext>
          </c:extLst>
        </c:ser>
        <c:ser>
          <c:idx val="9"/>
          <c:order val="9"/>
          <c:tx>
            <c:strRef>
              <c:f>EU_Road!$AF$8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EU_Road!$AF$9:$AF$20</c15:sqref>
                  </c15:fullRef>
                </c:ext>
              </c:extLst>
              <c:f>EU_Road!$AF$16:$AF$17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6DFE-49EE-9FF5-B4174F93ACB0}"/>
            </c:ext>
          </c:extLst>
        </c:ser>
        <c:ser>
          <c:idx val="10"/>
          <c:order val="10"/>
          <c:tx>
            <c:strRef>
              <c:f>EU_Road!$AG$8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EU_Road!$T$9:$U$20</c15:sqref>
                  </c15:fullRef>
                </c:ext>
              </c:extLst>
              <c:f>EU_Road!$T$16:$U$17</c:f>
              <c:strCache>
                <c:ptCount val="2"/>
                <c:pt idx="0">
                  <c:v>Electric Vehicle</c:v>
                </c:pt>
                <c:pt idx="1">
                  <c:v>ICE Diesel/OIL</c:v>
                </c:pt>
              </c:strCache>
            </c:strRef>
          </c:cat>
          <c:val>
            <c:numRef>
              <c:extLst>
                <c:ext xmlns:c15="http://schemas.microsoft.com/office/drawing/2012/chart" uri="{02D57815-91ED-43cb-92C2-25804820EDAC}">
                  <c15:fullRef>
                    <c15:sqref>EU_Road!$AG$9:$AG$20</c15:sqref>
                  </c15:fullRef>
                </c:ext>
              </c:extLst>
              <c:f>EU_Road!$AG$16:$AG$17</c:f>
              <c:numCache>
                <c:formatCode>General</c:formatCode>
                <c:ptCount val="2"/>
                <c:pt idx="0">
                  <c:v>0</c:v>
                </c:pt>
                <c:pt idx="1">
                  <c:v>0</c:v>
                </c:pt>
              </c:numCache>
            </c:numRef>
          </c:val>
          <c:extLst>
            <c:ext xmlns:c16="http://schemas.microsoft.com/office/drawing/2014/chart" uri="{C3380CC4-5D6E-409C-BE32-E72D297353CC}">
              <c16:uniqueId val="{00000007-6DFE-49EE-9FF5-B4174F93ACB0}"/>
            </c:ext>
          </c:extLst>
        </c:ser>
        <c:dLbls>
          <c:showLegendKey val="0"/>
          <c:showVal val="0"/>
          <c:showCatName val="0"/>
          <c:showSerName val="0"/>
          <c:showPercent val="0"/>
          <c:showBubbleSize val="0"/>
        </c:dLbls>
        <c:gapWidth val="219"/>
        <c:overlap val="-27"/>
        <c:axId val="290952128"/>
        <c:axId val="290952784"/>
        <c:extLst>
          <c:ext xmlns:c15="http://schemas.microsoft.com/office/drawing/2012/chart" uri="{02D57815-91ED-43cb-92C2-25804820EDAC}">
            <c15:filteredBarSeries>
              <c15:ser>
                <c:idx val="0"/>
                <c:order val="0"/>
                <c:tx>
                  <c:strRef>
                    <c:extLst>
                      <c:ext uri="{02D57815-91ED-43cb-92C2-25804820EDAC}">
                        <c15:formulaRef>
                          <c15:sqref>EU_Road!$V$8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EU_Road!$T$9:$U$20</c15:sqref>
                        </c15:fullRef>
                        <c15:formulaRef>
                          <c15:sqref>EU_Road!$T$16:$U$17</c15:sqref>
                        </c15:formulaRef>
                      </c:ext>
                    </c:extLst>
                    <c:strCache>
                      <c:ptCount val="2"/>
                      <c:pt idx="0">
                        <c:v>Electric Vehicle</c:v>
                      </c:pt>
                      <c:pt idx="1">
                        <c:v>ICE Diesel/OIL</c:v>
                      </c:pt>
                    </c:strCache>
                  </c:strRef>
                </c:cat>
                <c:val>
                  <c:numRef>
                    <c:extLst>
                      <c:ext uri="{02D57815-91ED-43cb-92C2-25804820EDAC}">
                        <c15:fullRef>
                          <c15:sqref>EU_Road!$V$9:$V$20</c15:sqref>
                        </c15:fullRef>
                        <c15:formulaRef>
                          <c15:sqref>EU_Road!$V$16:$V$17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8-6DFE-49EE-9FF5-B4174F93ACB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EU_Road!$W$8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15:formulaRef>
                          <c15:sqref>EU_Road!$T$16:$U$17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EU_Road!$W$9:$W$20</c15:sqref>
                        </c15:fullRef>
                        <c15:formulaRef>
                          <c15:sqref>EU_Road!$W$16:$W$17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6DFE-49EE-9FF5-B4174F93ACB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EU_Road!$X$8</c15:sqref>
                        </c15:formulaRef>
                      </c:ext>
                    </c:extLst>
                    <c:strCache>
                      <c:ptCount val="1"/>
                      <c:pt idx="0">
                        <c:v>2019 - estimated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EU_Road!$T$9:$U$20</c15:sqref>
                        </c15:fullRef>
                        <c15:formulaRef>
                          <c15:sqref>EU_Road!$T$16:$U$17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EU_Road!$X$9:$X$20</c15:sqref>
                        </c15:fullRef>
                        <c15:formulaRef>
                          <c15:sqref>EU_Road!$X$16:$X$17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A-6DFE-49EE-9FF5-B4174F93ACB0}"/>
                  </c:ext>
                </c:extLst>
              </c15:ser>
            </c15:filteredBarSeries>
          </c:ext>
        </c:extLst>
      </c:bar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Energy</a:t>
            </a:r>
            <a:r>
              <a:rPr lang="en-AU" baseline="0"/>
              <a:t> intensity development  - Passenger Vehicles</a:t>
            </a:r>
          </a:p>
          <a:p>
            <a:pPr>
              <a:defRPr/>
            </a:pPr>
            <a:r>
              <a:rPr lang="en-AU" baseline="0"/>
              <a:t>in [MJ/pkm]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lineChart>
        <c:grouping val="standard"/>
        <c:varyColors val="0"/>
        <c:ser>
          <c:idx val="0"/>
          <c:order val="0"/>
          <c:tx>
            <c:strRef>
              <c:f>EU_Road!$T$9:$U$9</c:f>
              <c:strCache>
                <c:ptCount val="2"/>
                <c:pt idx="0">
                  <c:v>Electric - Vehicle</c:v>
                </c:pt>
              </c:strCache>
            </c:strRef>
          </c:tx>
          <c:spPr>
            <a:ln w="28575" cap="rnd">
              <a:solidFill>
                <a:srgbClr val="FF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90F-4F6A-9D94-F5AD51363602}"/>
                </c:ext>
              </c:extLst>
            </c:dLbl>
            <c:dLbl>
              <c:idx val="1"/>
              <c:delete val="1"/>
              <c:extLst>
                <c:ext xmlns:c15="http://schemas.microsoft.com/office/drawing/2012/chart" uri="{CE6537A1-D6FC-4f65-9D91-7224C49458BB}"/>
                <c:ext xmlns:c16="http://schemas.microsoft.com/office/drawing/2014/chart" uri="{C3380CC4-5D6E-409C-BE32-E72D297353CC}">
                  <c16:uniqueId val="{00000001-790F-4F6A-9D94-F5AD51363602}"/>
                </c:ext>
              </c:extLst>
            </c:dLbl>
            <c:dLbl>
              <c:idx val="2"/>
              <c:delete val="1"/>
              <c:extLst>
                <c:ext xmlns:c15="http://schemas.microsoft.com/office/drawing/2012/chart" uri="{CE6537A1-D6FC-4f65-9D91-7224C49458BB}"/>
                <c:ext xmlns:c16="http://schemas.microsoft.com/office/drawing/2014/chart" uri="{C3380CC4-5D6E-409C-BE32-E72D297353CC}">
                  <c16:uniqueId val="{00000002-790F-4F6A-9D94-F5AD51363602}"/>
                </c:ext>
              </c:extLst>
            </c:dLbl>
            <c:dLbl>
              <c:idx val="3"/>
              <c:delete val="1"/>
              <c:extLst>
                <c:ext xmlns:c15="http://schemas.microsoft.com/office/drawing/2012/chart" uri="{CE6537A1-D6FC-4f65-9D91-7224C49458BB}"/>
                <c:ext xmlns:c16="http://schemas.microsoft.com/office/drawing/2014/chart" uri="{C3380CC4-5D6E-409C-BE32-E72D297353CC}">
                  <c16:uniqueId val="{00000003-790F-4F6A-9D94-F5AD51363602}"/>
                </c:ext>
              </c:extLst>
            </c:dLbl>
            <c:dLbl>
              <c:idx val="4"/>
              <c:delete val="1"/>
              <c:extLst>
                <c:ext xmlns:c15="http://schemas.microsoft.com/office/drawing/2012/chart" uri="{CE6537A1-D6FC-4f65-9D91-7224C49458BB}"/>
                <c:ext xmlns:c16="http://schemas.microsoft.com/office/drawing/2014/chart" uri="{C3380CC4-5D6E-409C-BE32-E72D297353CC}">
                  <c16:uniqueId val="{00000004-790F-4F6A-9D94-F5AD51363602}"/>
                </c:ext>
              </c:extLst>
            </c:dLbl>
            <c:dLbl>
              <c:idx val="5"/>
              <c:delete val="1"/>
              <c:extLst>
                <c:ext xmlns:c15="http://schemas.microsoft.com/office/drawing/2012/chart" uri="{CE6537A1-D6FC-4f65-9D91-7224C49458BB}"/>
                <c:ext xmlns:c16="http://schemas.microsoft.com/office/drawing/2014/chart" uri="{C3380CC4-5D6E-409C-BE32-E72D297353CC}">
                  <c16:uniqueId val="{00000005-790F-4F6A-9D94-F5AD51363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EU_Road!$V$8:$AF$8</c15:sqref>
                  </c15:fullRef>
                </c:ext>
              </c:extLst>
              <c:f>EU_Road!$Y$8:$AF$8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EU_Road!$V$9:$AF$9</c15:sqref>
                  </c15:fullRef>
                </c:ext>
              </c:extLst>
              <c:f>EU_Road!$Y$9:$AF$9</c:f>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06-790F-4F6A-9D94-F5AD51363602}"/>
            </c:ext>
          </c:extLst>
        </c:ser>
        <c:ser>
          <c:idx val="1"/>
          <c:order val="1"/>
          <c:tx>
            <c:strRef>
              <c:f>EU_Road!$T$10:$U$10</c:f>
              <c:strCache>
                <c:ptCount val="2"/>
                <c:pt idx="0">
                  <c:v>ICE - Diesel/OIL</c:v>
                </c:pt>
              </c:strCache>
            </c:strRef>
          </c:tx>
          <c:spPr>
            <a:ln w="38100" cap="rnd">
              <a:solidFill>
                <a:sysClr val="windowText" lastClr="0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790F-4F6A-9D94-F5AD51363602}"/>
                </c:ext>
              </c:extLst>
            </c:dLbl>
            <c:dLbl>
              <c:idx val="1"/>
              <c:delete val="1"/>
              <c:extLst>
                <c:ext xmlns:c15="http://schemas.microsoft.com/office/drawing/2012/chart" uri="{CE6537A1-D6FC-4f65-9D91-7224C49458BB}"/>
                <c:ext xmlns:c16="http://schemas.microsoft.com/office/drawing/2014/chart" uri="{C3380CC4-5D6E-409C-BE32-E72D297353CC}">
                  <c16:uniqueId val="{00000008-790F-4F6A-9D94-F5AD51363602}"/>
                </c:ext>
              </c:extLst>
            </c:dLbl>
            <c:dLbl>
              <c:idx val="2"/>
              <c:delete val="1"/>
              <c:extLst>
                <c:ext xmlns:c15="http://schemas.microsoft.com/office/drawing/2012/chart" uri="{CE6537A1-D6FC-4f65-9D91-7224C49458BB}"/>
                <c:ext xmlns:c16="http://schemas.microsoft.com/office/drawing/2014/chart" uri="{C3380CC4-5D6E-409C-BE32-E72D297353CC}">
                  <c16:uniqueId val="{00000009-790F-4F6A-9D94-F5AD51363602}"/>
                </c:ext>
              </c:extLst>
            </c:dLbl>
            <c:dLbl>
              <c:idx val="3"/>
              <c:delete val="1"/>
              <c:extLst>
                <c:ext xmlns:c15="http://schemas.microsoft.com/office/drawing/2012/chart" uri="{CE6537A1-D6FC-4f65-9D91-7224C49458BB}"/>
                <c:ext xmlns:c16="http://schemas.microsoft.com/office/drawing/2014/chart" uri="{C3380CC4-5D6E-409C-BE32-E72D297353CC}">
                  <c16:uniqueId val="{0000000A-790F-4F6A-9D94-F5AD51363602}"/>
                </c:ext>
              </c:extLst>
            </c:dLbl>
            <c:dLbl>
              <c:idx val="4"/>
              <c:delete val="1"/>
              <c:extLst>
                <c:ext xmlns:c15="http://schemas.microsoft.com/office/drawing/2012/chart" uri="{CE6537A1-D6FC-4f65-9D91-7224C49458BB}"/>
                <c:ext xmlns:c16="http://schemas.microsoft.com/office/drawing/2014/chart" uri="{C3380CC4-5D6E-409C-BE32-E72D297353CC}">
                  <c16:uniqueId val="{0000000B-790F-4F6A-9D94-F5AD51363602}"/>
                </c:ext>
              </c:extLst>
            </c:dLbl>
            <c:dLbl>
              <c:idx val="5"/>
              <c:delete val="1"/>
              <c:extLst>
                <c:ext xmlns:c15="http://schemas.microsoft.com/office/drawing/2012/chart" uri="{CE6537A1-D6FC-4f65-9D91-7224C49458BB}"/>
                <c:ext xmlns:c16="http://schemas.microsoft.com/office/drawing/2014/chart" uri="{C3380CC4-5D6E-409C-BE32-E72D297353CC}">
                  <c16:uniqueId val="{0000000C-790F-4F6A-9D94-F5AD51363602}"/>
                </c:ext>
              </c:extLst>
            </c:dLbl>
            <c:dLbl>
              <c:idx val="6"/>
              <c:layout>
                <c:manualLayout>
                  <c:x val="1.3417714203636357E-3"/>
                  <c:y val="-1.067108522416010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790F-4F6A-9D94-F5AD51363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EU_Road!$V$8:$AF$8</c15:sqref>
                  </c15:fullRef>
                </c:ext>
              </c:extLst>
              <c:f>EU_Road!$Y$8:$AF$8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EU_Road!$V$10:$AF$10</c15:sqref>
                  </c15:fullRef>
                </c:ext>
              </c:extLst>
              <c:f>EU_Road!$Y$10:$AF$10</c:f>
              <c:numCache>
                <c:formatCode>0.00</c:formatCode>
                <c:ptCount val="8"/>
                <c:pt idx="0">
                  <c:v>1.4720000000000002</c:v>
                </c:pt>
                <c:pt idx="1">
                  <c:v>1.3145600000000002</c:v>
                </c:pt>
                <c:pt idx="2">
                  <c:v>1.2031999999999998</c:v>
                </c:pt>
                <c:pt idx="3">
                  <c:v>1.1199999999999999</c:v>
                </c:pt>
                <c:pt idx="4">
                  <c:v>1.0911999999999999</c:v>
                </c:pt>
                <c:pt idx="5">
                  <c:v>1.0624</c:v>
                </c:pt>
                <c:pt idx="6">
                  <c:v>1.0431999999999999</c:v>
                </c:pt>
                <c:pt idx="7">
                  <c:v>1.024</c:v>
                </c:pt>
              </c:numCache>
            </c:numRef>
          </c:val>
          <c:smooth val="0"/>
          <c:extLst>
            <c:ext xmlns:c16="http://schemas.microsoft.com/office/drawing/2014/chart" uri="{C3380CC4-5D6E-409C-BE32-E72D297353CC}">
              <c16:uniqueId val="{0000000E-790F-4F6A-9D94-F5AD51363602}"/>
            </c:ext>
          </c:extLst>
        </c:ser>
        <c:ser>
          <c:idx val="2"/>
          <c:order val="2"/>
          <c:tx>
            <c:strRef>
              <c:f>EU_Road!$T$11:$U$11</c:f>
              <c:strCache>
                <c:ptCount val="2"/>
                <c:pt idx="0">
                  <c:v>Gas - Vehicle</c:v>
                </c:pt>
              </c:strCache>
            </c:strRef>
          </c:tx>
          <c:spPr>
            <a:ln w="38100" cap="rnd">
              <a:solidFill>
                <a:srgbClr val="00B0F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790F-4F6A-9D94-F5AD51363602}"/>
                </c:ext>
              </c:extLst>
            </c:dLbl>
            <c:dLbl>
              <c:idx val="1"/>
              <c:delete val="1"/>
              <c:extLst>
                <c:ext xmlns:c15="http://schemas.microsoft.com/office/drawing/2012/chart" uri="{CE6537A1-D6FC-4f65-9D91-7224C49458BB}"/>
                <c:ext xmlns:c16="http://schemas.microsoft.com/office/drawing/2014/chart" uri="{C3380CC4-5D6E-409C-BE32-E72D297353CC}">
                  <c16:uniqueId val="{00000010-790F-4F6A-9D94-F5AD51363602}"/>
                </c:ext>
              </c:extLst>
            </c:dLbl>
            <c:dLbl>
              <c:idx val="2"/>
              <c:delete val="1"/>
              <c:extLst>
                <c:ext xmlns:c15="http://schemas.microsoft.com/office/drawing/2012/chart" uri="{CE6537A1-D6FC-4f65-9D91-7224C49458BB}"/>
                <c:ext xmlns:c16="http://schemas.microsoft.com/office/drawing/2014/chart" uri="{C3380CC4-5D6E-409C-BE32-E72D297353CC}">
                  <c16:uniqueId val="{00000011-790F-4F6A-9D94-F5AD51363602}"/>
                </c:ext>
              </c:extLst>
            </c:dLbl>
            <c:dLbl>
              <c:idx val="3"/>
              <c:delete val="1"/>
              <c:extLst>
                <c:ext xmlns:c15="http://schemas.microsoft.com/office/drawing/2012/chart" uri="{CE6537A1-D6FC-4f65-9D91-7224C49458BB}"/>
                <c:ext xmlns:c16="http://schemas.microsoft.com/office/drawing/2014/chart" uri="{C3380CC4-5D6E-409C-BE32-E72D297353CC}">
                  <c16:uniqueId val="{00000012-790F-4F6A-9D94-F5AD51363602}"/>
                </c:ext>
              </c:extLst>
            </c:dLbl>
            <c:dLbl>
              <c:idx val="4"/>
              <c:delete val="1"/>
              <c:extLst>
                <c:ext xmlns:c15="http://schemas.microsoft.com/office/drawing/2012/chart" uri="{CE6537A1-D6FC-4f65-9D91-7224C49458BB}"/>
                <c:ext xmlns:c16="http://schemas.microsoft.com/office/drawing/2014/chart" uri="{C3380CC4-5D6E-409C-BE32-E72D297353CC}">
                  <c16:uniqueId val="{00000013-790F-4F6A-9D94-F5AD51363602}"/>
                </c:ext>
              </c:extLst>
            </c:dLbl>
            <c:dLbl>
              <c:idx val="5"/>
              <c:delete val="1"/>
              <c:extLst>
                <c:ext xmlns:c15="http://schemas.microsoft.com/office/drawing/2012/chart" uri="{CE6537A1-D6FC-4f65-9D91-7224C49458BB}"/>
                <c:ext xmlns:c16="http://schemas.microsoft.com/office/drawing/2014/chart" uri="{C3380CC4-5D6E-409C-BE32-E72D297353CC}">
                  <c16:uniqueId val="{00000014-790F-4F6A-9D94-F5AD51363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EU_Road!$V$8:$AF$8</c15:sqref>
                  </c15:fullRef>
                </c:ext>
              </c:extLst>
              <c:f>EU_Road!$Y$8:$AF$8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EU_Road!$V$11:$AF$11</c15:sqref>
                  </c15:fullRef>
                </c:ext>
              </c:extLst>
              <c:f>EU_Road!$Y$11:$AF$11</c:f>
              <c:numCache>
                <c:formatCode>0.00</c:formatCode>
                <c:ptCount val="8"/>
                <c:pt idx="0">
                  <c:v>1.4238815999999999</c:v>
                </c:pt>
                <c:pt idx="1">
                  <c:v>1.4238815999999999</c:v>
                </c:pt>
                <c:pt idx="2">
                  <c:v>1.3009359999999999</c:v>
                </c:pt>
                <c:pt idx="3">
                  <c:v>1.2080119999999999</c:v>
                </c:pt>
                <c:pt idx="4">
                  <c:v>1.1829939999999999</c:v>
                </c:pt>
                <c:pt idx="5">
                  <c:v>1.1579759999999999</c:v>
                </c:pt>
                <c:pt idx="6">
                  <c:v>1.14368</c:v>
                </c:pt>
                <c:pt idx="7">
                  <c:v>1.1293839999999999</c:v>
                </c:pt>
              </c:numCache>
            </c:numRef>
          </c:val>
          <c:smooth val="0"/>
          <c:extLst>
            <c:ext xmlns:c16="http://schemas.microsoft.com/office/drawing/2014/chart" uri="{C3380CC4-5D6E-409C-BE32-E72D297353CC}">
              <c16:uniqueId val="{00000015-790F-4F6A-9D94-F5AD51363602}"/>
            </c:ext>
          </c:extLst>
        </c:ser>
        <c:ser>
          <c:idx val="4"/>
          <c:order val="4"/>
          <c:tx>
            <c:strRef>
              <c:f>EU_Road!$T$13:$U$13</c:f>
              <c:strCache>
                <c:ptCount val="2"/>
                <c:pt idx="0">
                  <c:v>ICE-BIO</c:v>
                </c:pt>
              </c:strCache>
            </c:strRef>
          </c:tx>
          <c:spPr>
            <a:ln w="28575" cap="rnd">
              <a:solidFill>
                <a:srgbClr val="92D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6-790F-4F6A-9D94-F5AD51363602}"/>
                </c:ext>
              </c:extLst>
            </c:dLbl>
            <c:dLbl>
              <c:idx val="1"/>
              <c:delete val="1"/>
              <c:extLst>
                <c:ext xmlns:c15="http://schemas.microsoft.com/office/drawing/2012/chart" uri="{CE6537A1-D6FC-4f65-9D91-7224C49458BB}"/>
                <c:ext xmlns:c16="http://schemas.microsoft.com/office/drawing/2014/chart" uri="{C3380CC4-5D6E-409C-BE32-E72D297353CC}">
                  <c16:uniqueId val="{00000017-790F-4F6A-9D94-F5AD51363602}"/>
                </c:ext>
              </c:extLst>
            </c:dLbl>
            <c:dLbl>
              <c:idx val="2"/>
              <c:delete val="1"/>
              <c:extLst>
                <c:ext xmlns:c15="http://schemas.microsoft.com/office/drawing/2012/chart" uri="{CE6537A1-D6FC-4f65-9D91-7224C49458BB}"/>
                <c:ext xmlns:c16="http://schemas.microsoft.com/office/drawing/2014/chart" uri="{C3380CC4-5D6E-409C-BE32-E72D297353CC}">
                  <c16:uniqueId val="{00000018-790F-4F6A-9D94-F5AD51363602}"/>
                </c:ext>
              </c:extLst>
            </c:dLbl>
            <c:dLbl>
              <c:idx val="3"/>
              <c:delete val="1"/>
              <c:extLst>
                <c:ext xmlns:c15="http://schemas.microsoft.com/office/drawing/2012/chart" uri="{CE6537A1-D6FC-4f65-9D91-7224C49458BB}"/>
                <c:ext xmlns:c16="http://schemas.microsoft.com/office/drawing/2014/chart" uri="{C3380CC4-5D6E-409C-BE32-E72D297353CC}">
                  <c16:uniqueId val="{00000019-790F-4F6A-9D94-F5AD51363602}"/>
                </c:ext>
              </c:extLst>
            </c:dLbl>
            <c:dLbl>
              <c:idx val="4"/>
              <c:delete val="1"/>
              <c:extLst>
                <c:ext xmlns:c15="http://schemas.microsoft.com/office/drawing/2012/chart" uri="{CE6537A1-D6FC-4f65-9D91-7224C49458BB}"/>
                <c:ext xmlns:c16="http://schemas.microsoft.com/office/drawing/2014/chart" uri="{C3380CC4-5D6E-409C-BE32-E72D297353CC}">
                  <c16:uniqueId val="{0000001A-790F-4F6A-9D94-F5AD51363602}"/>
                </c:ext>
              </c:extLst>
            </c:dLbl>
            <c:dLbl>
              <c:idx val="5"/>
              <c:delete val="1"/>
              <c:extLst>
                <c:ext xmlns:c15="http://schemas.microsoft.com/office/drawing/2012/chart" uri="{CE6537A1-D6FC-4f65-9D91-7224C49458BB}"/>
                <c:ext xmlns:c16="http://schemas.microsoft.com/office/drawing/2014/chart" uri="{C3380CC4-5D6E-409C-BE32-E72D297353CC}">
                  <c16:uniqueId val="{0000001B-790F-4F6A-9D94-F5AD51363602}"/>
                </c:ext>
              </c:extLst>
            </c:dLbl>
            <c:dLbl>
              <c:idx val="6"/>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790F-4F6A-9D94-F5AD51363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EU_Road!$V$8:$AF$8</c15:sqref>
                  </c15:fullRef>
                </c:ext>
              </c:extLst>
              <c:f>EU_Road!$Y$8:$AF$8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EU_Road!$V$13:$AF$13</c15:sqref>
                  </c15:fullRef>
                </c:ext>
              </c:extLst>
              <c:f>EU_Road!$Y$13:$AF$13</c:f>
              <c:numCache>
                <c:formatCode>0.00</c:formatCode>
                <c:ptCount val="8"/>
                <c:pt idx="0">
                  <c:v>1.2928000000000002</c:v>
                </c:pt>
                <c:pt idx="1">
                  <c:v>1.2928000000000002</c:v>
                </c:pt>
                <c:pt idx="2">
                  <c:v>1.1776</c:v>
                </c:pt>
                <c:pt idx="3">
                  <c:v>1.1008</c:v>
                </c:pt>
                <c:pt idx="4">
                  <c:v>1.0751999999999999</c:v>
                </c:pt>
                <c:pt idx="5">
                  <c:v>1.0495999999999999</c:v>
                </c:pt>
                <c:pt idx="6">
                  <c:v>1.0335999999999999</c:v>
                </c:pt>
                <c:pt idx="7">
                  <c:v>1.0176000000000001</c:v>
                </c:pt>
              </c:numCache>
            </c:numRef>
          </c:val>
          <c:smooth val="0"/>
          <c:extLst>
            <c:ext xmlns:c16="http://schemas.microsoft.com/office/drawing/2014/chart" uri="{C3380CC4-5D6E-409C-BE32-E72D297353CC}">
              <c16:uniqueId val="{0000001D-790F-4F6A-9D94-F5AD51363602}"/>
            </c:ext>
          </c:extLst>
        </c:ser>
        <c:dLbls>
          <c:showLegendKey val="0"/>
          <c:showVal val="0"/>
          <c:showCatName val="0"/>
          <c:showSerName val="0"/>
          <c:showPercent val="0"/>
          <c:showBubbleSize val="0"/>
        </c:dLbls>
        <c:smooth val="0"/>
        <c:axId val="292169384"/>
        <c:axId val="292171352"/>
        <c:extLst>
          <c:ext xmlns:c15="http://schemas.microsoft.com/office/drawing/2012/chart" uri="{02D57815-91ED-43cb-92C2-25804820EDAC}">
            <c15:filteredLineSeries>
              <c15:ser>
                <c:idx val="3"/>
                <c:order val="3"/>
                <c:tx>
                  <c:strRef>
                    <c:extLst>
                      <c:ext uri="{02D57815-91ED-43cb-92C2-25804820EDAC}">
                        <c15:formulaRef>
                          <c15:sqref>EU_Road!$T$12:$U$12</c15:sqref>
                        </c15:formulaRef>
                      </c:ext>
                    </c:extLst>
                    <c:strCache>
                      <c:ptCount val="2"/>
                      <c:pt idx="0">
                        <c:v>Hybrid - Electricity</c:v>
                      </c:pt>
                    </c:strCache>
                  </c:strRef>
                </c:tx>
                <c:spPr>
                  <a:ln w="28575" cap="rnd">
                    <a:solidFill>
                      <a:schemeClr val="accent4"/>
                    </a:solidFill>
                    <a:round/>
                  </a:ln>
                  <a:effectLst/>
                </c:spPr>
                <c:marker>
                  <c:symbol val="none"/>
                </c:marker>
                <c:dLbls>
                  <c:dLbl>
                    <c:idx val="0"/>
                    <c:delete val="1"/>
                    <c:extLst>
                      <c:ext uri="{CE6537A1-D6FC-4f65-9D91-7224C49458BB}"/>
                      <c:ext xmlns:c16="http://schemas.microsoft.com/office/drawing/2014/chart" uri="{C3380CC4-5D6E-409C-BE32-E72D297353CC}">
                        <c16:uniqueId val="{0000001E-790F-4F6A-9D94-F5AD51363602}"/>
                      </c:ext>
                    </c:extLst>
                  </c:dLbl>
                  <c:dLbl>
                    <c:idx val="1"/>
                    <c:delete val="1"/>
                    <c:extLst>
                      <c:ext uri="{CE6537A1-D6FC-4f65-9D91-7224C49458BB}"/>
                      <c:ext xmlns:c16="http://schemas.microsoft.com/office/drawing/2014/chart" uri="{C3380CC4-5D6E-409C-BE32-E72D297353CC}">
                        <c16:uniqueId val="{0000001F-790F-4F6A-9D94-F5AD51363602}"/>
                      </c:ext>
                    </c:extLst>
                  </c:dLbl>
                  <c:dLbl>
                    <c:idx val="2"/>
                    <c:delete val="1"/>
                    <c:extLst>
                      <c:ext uri="{CE6537A1-D6FC-4f65-9D91-7224C49458BB}"/>
                      <c:ext xmlns:c16="http://schemas.microsoft.com/office/drawing/2014/chart" uri="{C3380CC4-5D6E-409C-BE32-E72D297353CC}">
                        <c16:uniqueId val="{00000020-790F-4F6A-9D94-F5AD51363602}"/>
                      </c:ext>
                    </c:extLst>
                  </c:dLbl>
                  <c:dLbl>
                    <c:idx val="3"/>
                    <c:delete val="1"/>
                    <c:extLst>
                      <c:ext uri="{CE6537A1-D6FC-4f65-9D91-7224C49458BB}"/>
                      <c:ext xmlns:c16="http://schemas.microsoft.com/office/drawing/2014/chart" uri="{C3380CC4-5D6E-409C-BE32-E72D297353CC}">
                        <c16:uniqueId val="{00000021-790F-4F6A-9D94-F5AD51363602}"/>
                      </c:ext>
                    </c:extLst>
                  </c:dLbl>
                  <c:dLbl>
                    <c:idx val="4"/>
                    <c:delete val="1"/>
                    <c:extLst>
                      <c:ext uri="{CE6537A1-D6FC-4f65-9D91-7224C49458BB}"/>
                      <c:ext xmlns:c16="http://schemas.microsoft.com/office/drawing/2014/chart" uri="{C3380CC4-5D6E-409C-BE32-E72D297353CC}">
                        <c16:uniqueId val="{00000022-790F-4F6A-9D94-F5AD51363602}"/>
                      </c:ext>
                    </c:extLst>
                  </c:dLbl>
                  <c:dLbl>
                    <c:idx val="5"/>
                    <c:delete val="1"/>
                    <c:extLst>
                      <c:ext uri="{CE6537A1-D6FC-4f65-9D91-7224C49458BB}"/>
                      <c:ext xmlns:c16="http://schemas.microsoft.com/office/drawing/2014/chart" uri="{C3380CC4-5D6E-409C-BE32-E72D297353CC}">
                        <c16:uniqueId val="{00000023-790F-4F6A-9D94-F5AD51363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EU_Road!$V$8:$AF$8</c15:sqref>
                        </c15:fullRef>
                        <c15:formulaRef>
                          <c15:sqref>EU_Road!$Y$8:$AF$8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EU_Road!$V$12:$AF$12</c15:sqref>
                        </c15:fullRef>
                        <c15:formulaRef>
                          <c15:sqref>EU_Road!$Y$12:$AF$12</c15:sqref>
                        </c15:formulaRef>
                      </c:ext>
                    </c:extLst>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24-790F-4F6A-9D94-F5AD51363602}"/>
                  </c:ext>
                </c:extLst>
              </c15:ser>
            </c15:filteredLineSeries>
          </c:ext>
        </c:extLst>
      </c:line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Road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5048485779748564"/>
          <c:h val="0.65113981095896811"/>
        </c:manualLayout>
      </c:layout>
      <c:barChart>
        <c:barDir val="col"/>
        <c:grouping val="clustered"/>
        <c:varyColors val="0"/>
        <c:ser>
          <c:idx val="2"/>
          <c:order val="2"/>
          <c:tx>
            <c:strRef>
              <c:f>EU_Road!$U$26</c:f>
              <c:strCache>
                <c:ptCount val="1"/>
                <c:pt idx="0">
                  <c:v>Road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EU_Road!$V$23:$AF$23</c15:sqref>
                  </c15:fullRef>
                </c:ext>
              </c:extLst>
              <c:f>EU_Road!$Y$23:$AF$23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EU_Road!$V$26:$AF$26</c15:sqref>
                  </c15:fullRef>
                </c:ext>
              </c:extLst>
              <c:f>EU_Road!$Y$26:$AF$26</c:f>
              <c:numCache>
                <c:formatCode>#,##0</c:formatCode>
                <c:ptCount val="8"/>
                <c:pt idx="0">
                  <c:v>4457.4605324450768</c:v>
                </c:pt>
                <c:pt idx="1">
                  <c:v>4792.1483039705636</c:v>
                </c:pt>
                <c:pt idx="2">
                  <c:v>3163.4806212785193</c:v>
                </c:pt>
                <c:pt idx="3">
                  <c:v>1786.4950799028709</c:v>
                </c:pt>
                <c:pt idx="4">
                  <c:v>1693.5499189622924</c:v>
                </c:pt>
                <c:pt idx="5">
                  <c:v>1469.7349819996309</c:v>
                </c:pt>
                <c:pt idx="6">
                  <c:v>1289.1906743457932</c:v>
                </c:pt>
                <c:pt idx="7">
                  <c:v>1171.31060391191</c:v>
                </c:pt>
              </c:numCache>
            </c:numRef>
          </c:val>
          <c:extLst>
            <c:ext xmlns:c16="http://schemas.microsoft.com/office/drawing/2014/chart" uri="{C3380CC4-5D6E-409C-BE32-E72D297353CC}">
              <c16:uniqueId val="{00000000-5867-4EC8-BD60-C564D9E4DDF0}"/>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EU_Road!$U$27</c15:sqref>
                        </c15:formulaRef>
                      </c:ext>
                    </c:extLst>
                    <c:strCache>
                      <c:ptCount val="1"/>
                      <c:pt idx="0">
                        <c:v>Road Passenger: Energy Demand</c:v>
                      </c:pt>
                    </c:strCache>
                  </c:strRef>
                </c:tx>
                <c:spPr>
                  <a:solidFill>
                    <a:schemeClr val="accent4"/>
                  </a:solidFill>
                  <a:ln>
                    <a:noFill/>
                  </a:ln>
                  <a:effectLst/>
                </c:spPr>
                <c:invertIfNegative val="0"/>
                <c:cat>
                  <c:strRef>
                    <c:extLst>
                      <c:ext uri="{02D57815-91ED-43cb-92C2-25804820EDAC}">
                        <c15:fullRef>
                          <c15:sqref>EU_Road!$V$23:$AF$23</c15:sqref>
                        </c15:fullRef>
                        <c15:formulaRef>
                          <c15:sqref>EU_Road!$Y$23:$AF$23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EU_Road!$V$27:$AF$27</c15:sqref>
                        </c15:fullRef>
                        <c15:formulaRef>
                          <c15:sqref>EU_Road!$Y$27:$AF$27</c15:sqref>
                        </c15:formulaRef>
                      </c:ext>
                    </c:extLst>
                    <c:numCache>
                      <c:formatCode>#,##0</c:formatCode>
                      <c:ptCount val="8"/>
                      <c:pt idx="0">
                        <c:v>7817.6548108629977</c:v>
                      </c:pt>
                      <c:pt idx="1">
                        <c:v>7386.501405867627</c:v>
                      </c:pt>
                      <c:pt idx="2">
                        <c:v>4664.8988216645148</c:v>
                      </c:pt>
                      <c:pt idx="3">
                        <c:v>2386.8257418694971</c:v>
                      </c:pt>
                      <c:pt idx="4">
                        <c:v>2039.9328796170412</c:v>
                      </c:pt>
                      <c:pt idx="5">
                        <c:v>1676.2677460215418</c:v>
                      </c:pt>
                      <c:pt idx="6">
                        <c:v>1470.1517182070511</c:v>
                      </c:pt>
                      <c:pt idx="7">
                        <c:v>1317.3377059981367</c:v>
                      </c:pt>
                    </c:numCache>
                  </c:numRef>
                </c:val>
                <c:extLst>
                  <c:ext xmlns:c16="http://schemas.microsoft.com/office/drawing/2014/chart" uri="{C3380CC4-5D6E-409C-BE32-E72D297353CC}">
                    <c16:uniqueId val="{00000003-5867-4EC8-BD60-C564D9E4DDF0}"/>
                  </c:ext>
                </c:extLst>
              </c15:ser>
            </c15:filteredBarSeries>
          </c:ext>
        </c:extLst>
      </c:barChart>
      <c:lineChart>
        <c:grouping val="standard"/>
        <c:varyColors val="0"/>
        <c:ser>
          <c:idx val="0"/>
          <c:order val="0"/>
          <c:tx>
            <c:strRef>
              <c:f>EU_Road!$U$24</c:f>
              <c:strCache>
                <c:ptCount val="1"/>
                <c:pt idx="0">
                  <c:v>Road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EU_Road!$V$23:$AF$23</c15:sqref>
                  </c15:fullRef>
                </c:ext>
              </c:extLst>
              <c:f>EU_Road!$Y$23:$AF$23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EU_Road!$V$24:$AF$24</c15:sqref>
                  </c15:fullRef>
                </c:ext>
              </c:extLst>
              <c:f>EU_Road!$Y$24:$AF$24</c:f>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1-5867-4EC8-BD60-C564D9E4DDF0}"/>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EU_Road!$U$25</c15:sqref>
                        </c15:formulaRef>
                      </c:ext>
                    </c:extLst>
                    <c:strCache>
                      <c:ptCount val="1"/>
                      <c:pt idx="0">
                        <c:v>Road-Passenger: Energy Intensity</c:v>
                      </c:pt>
                    </c:strCache>
                  </c:strRef>
                </c:tx>
                <c:spPr>
                  <a:ln w="28575" cap="rnd">
                    <a:solidFill>
                      <a:schemeClr val="accent2"/>
                    </a:solidFill>
                    <a:round/>
                  </a:ln>
                  <a:effectLst/>
                </c:spPr>
                <c:marker>
                  <c:symbol val="none"/>
                </c:marker>
                <c:cat>
                  <c:strRef>
                    <c:extLst>
                      <c:ext uri="{02D57815-91ED-43cb-92C2-25804820EDAC}">
                        <c15:fullRef>
                          <c15:sqref>EU_Road!$V$23:$AF$23</c15:sqref>
                        </c15:fullRef>
                        <c15:formulaRef>
                          <c15:sqref>EU_Road!$Y$23:$AF$23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EU_Road!$V$25:$AF$25</c15:sqref>
                        </c15:fullRef>
                        <c15:formulaRef>
                          <c15:sqref>EU_Road!$Y$25:$AF$25</c15:sqref>
                        </c15:formulaRef>
                      </c:ext>
                    </c:extLst>
                    <c:numCache>
                      <c:formatCode>0.00</c:formatCode>
                      <c:ptCount val="8"/>
                      <c:pt idx="0">
                        <c:v>1.4720000000000002</c:v>
                      </c:pt>
                      <c:pt idx="1">
                        <c:v>1.2942492000000001</c:v>
                      </c:pt>
                      <c:pt idx="2">
                        <c:v>1.1545776799999998</c:v>
                      </c:pt>
                      <c:pt idx="3">
                        <c:v>0.91953687999999989</c:v>
                      </c:pt>
                      <c:pt idx="4">
                        <c:v>0.73372441599999993</c:v>
                      </c:pt>
                      <c:pt idx="5">
                        <c:v>0.62136878800000006</c:v>
                      </c:pt>
                      <c:pt idx="6">
                        <c:v>0.54376746399999998</c:v>
                      </c:pt>
                      <c:pt idx="7">
                        <c:v>0.51350755999999997</c:v>
                      </c:pt>
                    </c:numCache>
                  </c:numRef>
                </c:val>
                <c:smooth val="0"/>
                <c:extLst>
                  <c:ext xmlns:c16="http://schemas.microsoft.com/office/drawing/2014/chart" uri="{C3380CC4-5D6E-409C-BE32-E72D297353CC}">
                    <c16:uniqueId val="{00000002-5867-4EC8-BD60-C564D9E4DDF0}"/>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Road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7688710648341641"/>
          <c:h val="0.68000154046737094"/>
        </c:manualLayout>
      </c:layout>
      <c:barChart>
        <c:barDir val="col"/>
        <c:grouping val="clustered"/>
        <c:varyColors val="0"/>
        <c:ser>
          <c:idx val="3"/>
          <c:order val="3"/>
          <c:tx>
            <c:strRef>
              <c:f>EU_Road!$U$27</c:f>
              <c:strCache>
                <c:ptCount val="1"/>
                <c:pt idx="0">
                  <c:v>Road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EU_Road!$V$23:$AF$23</c15:sqref>
                  </c15:fullRef>
                </c:ext>
              </c:extLst>
              <c:f>EU_Road!$Y$23:$AF$23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EU_Road!$V$27:$AF$27</c15:sqref>
                  </c15:fullRef>
                </c:ext>
              </c:extLst>
              <c:f>EU_Road!$Y$27:$AF$27</c:f>
              <c:numCache>
                <c:formatCode>#,##0</c:formatCode>
                <c:ptCount val="8"/>
                <c:pt idx="0">
                  <c:v>7817.6548108629977</c:v>
                </c:pt>
                <c:pt idx="1">
                  <c:v>7386.501405867627</c:v>
                </c:pt>
                <c:pt idx="2">
                  <c:v>4664.8988216645148</c:v>
                </c:pt>
                <c:pt idx="3">
                  <c:v>2386.8257418694971</c:v>
                </c:pt>
                <c:pt idx="4">
                  <c:v>2039.9328796170412</c:v>
                </c:pt>
                <c:pt idx="5">
                  <c:v>1676.2677460215418</c:v>
                </c:pt>
                <c:pt idx="6">
                  <c:v>1470.1517182070511</c:v>
                </c:pt>
                <c:pt idx="7">
                  <c:v>1317.3377059981367</c:v>
                </c:pt>
              </c:numCache>
            </c:numRef>
          </c:val>
          <c:extLst>
            <c:ext xmlns:c16="http://schemas.microsoft.com/office/drawing/2014/chart" uri="{C3380CC4-5D6E-409C-BE32-E72D297353CC}">
              <c16:uniqueId val="{00000000-12B1-439B-AE12-1415E987AFE7}"/>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EU_Road!$U$26</c15:sqref>
                        </c15:formulaRef>
                      </c:ext>
                    </c:extLst>
                    <c:strCache>
                      <c:ptCount val="1"/>
                      <c:pt idx="0">
                        <c:v>Road Freight: Energy Demand</c:v>
                      </c:pt>
                    </c:strCache>
                  </c:strRef>
                </c:tx>
                <c:spPr>
                  <a:solidFill>
                    <a:schemeClr val="accent3"/>
                  </a:solidFill>
                  <a:ln>
                    <a:noFill/>
                  </a:ln>
                  <a:effectLst/>
                </c:spPr>
                <c:invertIfNegative val="0"/>
                <c:cat>
                  <c:strRef>
                    <c:extLst>
                      <c:ext uri="{02D57815-91ED-43cb-92C2-25804820EDAC}">
                        <c15:fullRef>
                          <c15:sqref>EU_Road!$V$23:$AF$23</c15:sqref>
                        </c15:fullRef>
                        <c15:formulaRef>
                          <c15:sqref>EU_Road!$Y$23:$AF$23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EU_Road!$V$26:$AF$26</c15:sqref>
                        </c15:fullRef>
                        <c15:formulaRef>
                          <c15:sqref>EU_Road!$Y$26:$AF$26</c15:sqref>
                        </c15:formulaRef>
                      </c:ext>
                    </c:extLst>
                    <c:numCache>
                      <c:formatCode>#,##0</c:formatCode>
                      <c:ptCount val="8"/>
                      <c:pt idx="0">
                        <c:v>4457.4605324450768</c:v>
                      </c:pt>
                      <c:pt idx="1">
                        <c:v>4792.1483039705636</c:v>
                      </c:pt>
                      <c:pt idx="2">
                        <c:v>3163.4806212785193</c:v>
                      </c:pt>
                      <c:pt idx="3">
                        <c:v>1786.4950799028709</c:v>
                      </c:pt>
                      <c:pt idx="4">
                        <c:v>1693.5499189622924</c:v>
                      </c:pt>
                      <c:pt idx="5">
                        <c:v>1469.7349819996309</c:v>
                      </c:pt>
                      <c:pt idx="6">
                        <c:v>1289.1906743457932</c:v>
                      </c:pt>
                      <c:pt idx="7">
                        <c:v>1171.31060391191</c:v>
                      </c:pt>
                    </c:numCache>
                  </c:numRef>
                </c:val>
                <c:extLst>
                  <c:ext xmlns:c16="http://schemas.microsoft.com/office/drawing/2014/chart" uri="{C3380CC4-5D6E-409C-BE32-E72D297353CC}">
                    <c16:uniqueId val="{00000003-12B1-439B-AE12-1415E987AFE7}"/>
                  </c:ext>
                </c:extLst>
              </c15:ser>
            </c15:filteredBarSeries>
          </c:ext>
        </c:extLst>
      </c:barChart>
      <c:lineChart>
        <c:grouping val="standard"/>
        <c:varyColors val="0"/>
        <c:ser>
          <c:idx val="1"/>
          <c:order val="1"/>
          <c:tx>
            <c:strRef>
              <c:f>EU_Road!$U$25</c:f>
              <c:strCache>
                <c:ptCount val="1"/>
                <c:pt idx="0">
                  <c:v>Road-Passenger: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EU_Road!$V$23:$AF$23</c15:sqref>
                  </c15:fullRef>
                </c:ext>
              </c:extLst>
              <c:f>EU_Road!$Y$23:$AF$23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EU_Road!$V$25:$AF$25</c15:sqref>
                  </c15:fullRef>
                </c:ext>
              </c:extLst>
              <c:f>EU_Road!$Y$25:$AF$25</c:f>
              <c:numCache>
                <c:formatCode>0.00</c:formatCode>
                <c:ptCount val="8"/>
                <c:pt idx="0">
                  <c:v>1.4720000000000002</c:v>
                </c:pt>
                <c:pt idx="1">
                  <c:v>1.2942492000000001</c:v>
                </c:pt>
                <c:pt idx="2">
                  <c:v>1.1545776799999998</c:v>
                </c:pt>
                <c:pt idx="3">
                  <c:v>0.91953687999999989</c:v>
                </c:pt>
                <c:pt idx="4">
                  <c:v>0.73372441599999993</c:v>
                </c:pt>
                <c:pt idx="5">
                  <c:v>0.62136878800000006</c:v>
                </c:pt>
                <c:pt idx="6">
                  <c:v>0.54376746399999998</c:v>
                </c:pt>
                <c:pt idx="7">
                  <c:v>0.51350755999999997</c:v>
                </c:pt>
              </c:numCache>
            </c:numRef>
          </c:val>
          <c:smooth val="0"/>
          <c:extLst>
            <c:ext xmlns:c16="http://schemas.microsoft.com/office/drawing/2014/chart" uri="{C3380CC4-5D6E-409C-BE32-E72D297353CC}">
              <c16:uniqueId val="{00000001-12B1-439B-AE12-1415E987AFE7}"/>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EU_Road!$U$24</c15:sqref>
                        </c15:formulaRef>
                      </c:ext>
                    </c:extLst>
                    <c:strCache>
                      <c:ptCount val="1"/>
                      <c:pt idx="0">
                        <c:v>Road Freight: Energy Intensity</c:v>
                      </c:pt>
                    </c:strCache>
                  </c:strRef>
                </c:tx>
                <c:spPr>
                  <a:ln w="28575" cap="rnd">
                    <a:solidFill>
                      <a:schemeClr val="accent1"/>
                    </a:solidFill>
                    <a:round/>
                  </a:ln>
                  <a:effectLst/>
                </c:spPr>
                <c:marker>
                  <c:symbol val="none"/>
                </c:marker>
                <c:cat>
                  <c:strRef>
                    <c:extLst>
                      <c:ext uri="{02D57815-91ED-43cb-92C2-25804820EDAC}">
                        <c15:fullRef>
                          <c15:sqref>EU_Road!$V$23:$AF$23</c15:sqref>
                        </c15:fullRef>
                        <c15:formulaRef>
                          <c15:sqref>EU_Road!$Y$23:$AF$23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EU_Road!$V$24:$AF$24</c15:sqref>
                        </c15:fullRef>
                        <c15:formulaRef>
                          <c15:sqref>EU_Road!$Y$24:$AF$24</c15:sqref>
                        </c15:formulaRef>
                      </c:ext>
                    </c:extLst>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2-12B1-439B-AE12-1415E987AFE7}"/>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EU_Road!$U$35</c:f>
              <c:strCache>
                <c:ptCount val="1"/>
                <c:pt idx="0">
                  <c:v>Road - Freight Transport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EU_Road!$V$34:$AF$34</c15:sqref>
                  </c15:fullRef>
                </c:ext>
              </c:extLst>
              <c:f>EU_Road!$W$34:$AF$34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EU_Road!$V$35:$AF$35</c15:sqref>
                  </c15:fullRef>
                </c:ext>
              </c:extLst>
              <c:f>EU_Road!$W$35:$AF$35</c:f>
              <c:numCache>
                <c:formatCode>#,##0</c:formatCode>
                <c:ptCount val="10"/>
                <c:pt idx="0">
                  <c:v>324.65460098270955</c:v>
                </c:pt>
                <c:pt idx="1">
                  <c:v>311.7328162767887</c:v>
                </c:pt>
                <c:pt idx="2">
                  <c:v>310.41376086428033</c:v>
                </c:pt>
                <c:pt idx="3">
                  <c:v>334.56128179260327</c:v>
                </c:pt>
                <c:pt idx="4">
                  <c:v>198.51478889768089</c:v>
                </c:pt>
                <c:pt idx="5">
                  <c:v>52.212208825181882</c:v>
                </c:pt>
                <c:pt idx="6">
                  <c:v>23.594259662968721</c:v>
                </c:pt>
                <c:pt idx="7">
                  <c:v>3.4320705744000879</c:v>
                </c:pt>
                <c:pt idx="8">
                  <c:v>1.0107256656298542E-2</c:v>
                </c:pt>
                <c:pt idx="9">
                  <c:v>9.9917680029521297E-3</c:v>
                </c:pt>
              </c:numCache>
            </c:numRef>
          </c:val>
          <c:extLst>
            <c:ext xmlns:c16="http://schemas.microsoft.com/office/drawing/2014/chart" uri="{C3380CC4-5D6E-409C-BE32-E72D297353CC}">
              <c16:uniqueId val="{00000000-A12A-46F0-8EBD-55D4EB6BB6A0}"/>
            </c:ext>
          </c:extLst>
        </c:ser>
        <c:ser>
          <c:idx val="2"/>
          <c:order val="2"/>
          <c:tx>
            <c:strRef>
              <c:f>EU_Road!$U$37</c:f>
              <c:strCache>
                <c:ptCount val="1"/>
                <c:pt idx="0">
                  <c:v>Road - Passenger Transport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EU_Road!$V$34:$AF$34</c15:sqref>
                  </c15:fullRef>
                </c:ext>
              </c:extLst>
              <c:f>EU_Road!$W$34:$AF$34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EU_Road!$V$37:$AF$37</c15:sqref>
                  </c15:fullRef>
                </c:ext>
              </c:extLst>
              <c:f>EU_Road!$W$37:$AF$37</c:f>
              <c:numCache>
                <c:formatCode>#,##0</c:formatCode>
                <c:ptCount val="10"/>
                <c:pt idx="0">
                  <c:v>536.15813086594812</c:v>
                </c:pt>
                <c:pt idx="1">
                  <c:v>546.76007445466325</c:v>
                </c:pt>
                <c:pt idx="2">
                  <c:v>544.41483291105692</c:v>
                </c:pt>
                <c:pt idx="3">
                  <c:v>515.68466198393344</c:v>
                </c:pt>
                <c:pt idx="4">
                  <c:v>292.73180893945482</c:v>
                </c:pt>
                <c:pt idx="5">
                  <c:v>69.757507572080925</c:v>
                </c:pt>
                <c:pt idx="6">
                  <c:v>28.420010250541445</c:v>
                </c:pt>
                <c:pt idx="7">
                  <c:v>3.9143582185879673</c:v>
                </c:pt>
                <c:pt idx="8">
                  <c:v>1.1525991488541706E-2</c:v>
                </c:pt>
                <c:pt idx="9">
                  <c:v>1.1237440091393935E-2</c:v>
                </c:pt>
              </c:numCache>
            </c:numRef>
          </c:val>
          <c:extLst>
            <c:ext xmlns:c16="http://schemas.microsoft.com/office/drawing/2014/chart" uri="{C3380CC4-5D6E-409C-BE32-E72D297353CC}">
              <c16:uniqueId val="{00000001-A12A-46F0-8EBD-55D4EB6BB6A0}"/>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EU_Road!$U$36</c:f>
              <c:strCache>
                <c:ptCount val="1"/>
                <c:pt idx="0">
                  <c:v>Road - Freight Transport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EU_Road!$V$34:$AF$34</c15:sqref>
                  </c15:fullRef>
                </c:ext>
              </c:extLst>
              <c:f>EU_Road!$W$34:$AF$34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EU_Road!$V$36:$AF$36</c15:sqref>
                  </c15:fullRef>
                </c:ext>
              </c:extLst>
              <c:f>EU_Road!$W$36:$AF$36</c:f>
              <c:numCache>
                <c:formatCode>#,##0</c:formatCode>
                <c:ptCount val="10"/>
                <c:pt idx="0">
                  <c:v>0.52022572758660912</c:v>
                </c:pt>
                <c:pt idx="1">
                  <c:v>0.70057066940567192</c:v>
                </c:pt>
                <c:pt idx="2">
                  <c:v>0.87571333675709007</c:v>
                </c:pt>
                <c:pt idx="3">
                  <c:v>0.77136427947492925</c:v>
                </c:pt>
                <c:pt idx="4">
                  <c:v>10.425380410699134</c:v>
                </c:pt>
                <c:pt idx="5">
                  <c:v>22.775405124998489</c:v>
                </c:pt>
                <c:pt idx="6">
                  <c:v>17.047461685830218</c:v>
                </c:pt>
                <c:pt idx="7">
                  <c:v>9.0961462005860696</c:v>
                </c:pt>
                <c:pt idx="8">
                  <c:v>3.0003603900602935</c:v>
                </c:pt>
                <c:pt idx="9">
                  <c:v>8.6942331597779531E-5</c:v>
                </c:pt>
              </c:numCache>
            </c:numRef>
          </c:val>
          <c:smooth val="0"/>
          <c:extLst>
            <c:ext xmlns:c16="http://schemas.microsoft.com/office/drawing/2014/chart" uri="{C3380CC4-5D6E-409C-BE32-E72D297353CC}">
              <c16:uniqueId val="{00000002-A12A-46F0-8EBD-55D4EB6BB6A0}"/>
            </c:ext>
          </c:extLst>
        </c:ser>
        <c:ser>
          <c:idx val="3"/>
          <c:order val="3"/>
          <c:tx>
            <c:strRef>
              <c:f>EU_Road!$U$38</c:f>
              <c:strCache>
                <c:ptCount val="1"/>
                <c:pt idx="0">
                  <c:v>Road - Passenger Transport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EU_Road!$V$34:$AF$34</c15:sqref>
                  </c15:fullRef>
                </c:ext>
              </c:extLst>
              <c:f>EU_Road!$W$34:$AF$34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EU_Road!$V$38:$AF$38</c15:sqref>
                  </c15:fullRef>
                </c:ext>
              </c:extLst>
              <c:f>EU_Road!$W$38:$AF$38</c:f>
              <c:numCache>
                <c:formatCode>#,##0</c:formatCode>
                <c:ptCount val="10"/>
                <c:pt idx="0">
                  <c:v>0.78072197850808855</c:v>
                </c:pt>
                <c:pt idx="1">
                  <c:v>1.0617819255120495</c:v>
                </c:pt>
                <c:pt idx="2">
                  <c:v>1.327227406890062</c:v>
                </c:pt>
                <c:pt idx="3">
                  <c:v>1.1500091959740504</c:v>
                </c:pt>
                <c:pt idx="4">
                  <c:v>14.319404409575846</c:v>
                </c:pt>
                <c:pt idx="5">
                  <c:v>31.443060152233848</c:v>
                </c:pt>
                <c:pt idx="6">
                  <c:v>28.208471855302001</c:v>
                </c:pt>
                <c:pt idx="7">
                  <c:v>11.079010488412226</c:v>
                </c:pt>
                <c:pt idx="8">
                  <c:v>3.4459041950027429</c:v>
                </c:pt>
                <c:pt idx="9">
                  <c:v>9.8806557447396419E-5</c:v>
                </c:pt>
              </c:numCache>
            </c:numRef>
          </c:val>
          <c:smooth val="0"/>
          <c:extLst>
            <c:ext xmlns:c16="http://schemas.microsoft.com/office/drawing/2014/chart" uri="{C3380CC4-5D6E-409C-BE32-E72D297353CC}">
              <c16:uniqueId val="{00000003-A12A-46F0-8EBD-55D4EB6BB6A0}"/>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0" i="0" baseline="0">
                <a:effectLst/>
              </a:rPr>
              <a:t>OECD North America: Passenger - Road</a:t>
            </a:r>
            <a:endParaRPr lang="en-AU">
              <a:effectLst/>
            </a:endParaRPr>
          </a:p>
          <a:p>
            <a:pPr>
              <a:defRPr/>
            </a:pPr>
            <a:r>
              <a:rPr lang="en-AU" sz="1800" b="0" i="0" baseline="0">
                <a:effectLst/>
              </a:rPr>
              <a:t>Market shares: Internal Combustion Engine (ICE) versus Electric Vehicles </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NA_Road!$Z$8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NA_Road!$Z$9:$Z$20</c15:sqref>
                  </c15:fullRef>
                </c:ext>
              </c:extLst>
              <c:f>NA_Road!$Z$16:$Z$17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BFB8-42EE-B8E2-130E76D1BFF8}"/>
            </c:ext>
          </c:extLst>
        </c:ser>
        <c:ser>
          <c:idx val="4"/>
          <c:order val="4"/>
          <c:tx>
            <c:strRef>
              <c:f>NA_Road!$AA$8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NA_Road!$AA$9:$AA$20</c15:sqref>
                  </c15:fullRef>
                </c:ext>
              </c:extLst>
              <c:f>NA_Road!$AA$16:$AA$17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BFB8-42EE-B8E2-130E76D1BFF8}"/>
            </c:ext>
          </c:extLst>
        </c:ser>
        <c:ser>
          <c:idx val="5"/>
          <c:order val="5"/>
          <c:tx>
            <c:strRef>
              <c:f>NA_Road!$AB$8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NA_Road!$AB$9:$AB$20</c15:sqref>
                  </c15:fullRef>
                </c:ext>
              </c:extLst>
              <c:f>NA_Road!$AB$16:$AB$17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BFB8-42EE-B8E2-130E76D1BFF8}"/>
            </c:ext>
          </c:extLst>
        </c:ser>
        <c:ser>
          <c:idx val="6"/>
          <c:order val="6"/>
          <c:tx>
            <c:strRef>
              <c:f>NA_Road!$AC$8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NA_Road!$AC$9:$AC$20</c15:sqref>
                  </c15:fullRef>
                </c:ext>
              </c:extLst>
              <c:f>NA_Road!$AC$16:$AC$17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BFB8-42EE-B8E2-130E76D1BFF8}"/>
            </c:ext>
          </c:extLst>
        </c:ser>
        <c:ser>
          <c:idx val="7"/>
          <c:order val="7"/>
          <c:tx>
            <c:strRef>
              <c:f>NA_Road!$AD$8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NA_Road!$AD$9:$AD$20</c15:sqref>
                  </c15:fullRef>
                </c:ext>
              </c:extLst>
              <c:f>NA_Road!$AD$16:$AD$17</c:f>
              <c:numCache>
                <c:formatCode>0.00</c:formatCode>
                <c:ptCount val="2"/>
                <c:pt idx="0" formatCode="0%">
                  <c:v>0.69855</c:v>
                </c:pt>
                <c:pt idx="1" formatCode="0%">
                  <c:v>0.11695</c:v>
                </c:pt>
              </c:numCache>
            </c:numRef>
          </c:val>
          <c:extLst>
            <c:ext xmlns:c16="http://schemas.microsoft.com/office/drawing/2014/chart" uri="{C3380CC4-5D6E-409C-BE32-E72D297353CC}">
              <c16:uniqueId val="{00000004-BFB8-42EE-B8E2-130E76D1BFF8}"/>
            </c:ext>
          </c:extLst>
        </c:ser>
        <c:ser>
          <c:idx val="8"/>
          <c:order val="8"/>
          <c:tx>
            <c:strRef>
              <c:f>NA_Road!$AE$8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NA_Road!$AE$9:$AE$20</c15:sqref>
                  </c15:fullRef>
                </c:ext>
              </c:extLst>
              <c:f>NA_Road!$AE$16:$AE$17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BFB8-42EE-B8E2-130E76D1BFF8}"/>
            </c:ext>
          </c:extLst>
        </c:ser>
        <c:ser>
          <c:idx val="9"/>
          <c:order val="9"/>
          <c:tx>
            <c:strRef>
              <c:f>NA_Road!$AF$8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NA_Road!$AF$9:$AF$20</c15:sqref>
                  </c15:fullRef>
                </c:ext>
              </c:extLst>
              <c:f>NA_Road!$AF$16:$AF$17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BFB8-42EE-B8E2-130E76D1BFF8}"/>
            </c:ext>
          </c:extLst>
        </c:ser>
        <c:ser>
          <c:idx val="10"/>
          <c:order val="10"/>
          <c:tx>
            <c:strRef>
              <c:f>NA_Road!$AG$8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NA_Road!$T$9:$U$20</c15:sqref>
                  </c15:fullRef>
                </c:ext>
              </c:extLst>
              <c:f>NA_Road!$T$16:$U$17</c:f>
              <c:strCache>
                <c:ptCount val="2"/>
                <c:pt idx="0">
                  <c:v>Electric Vehicle</c:v>
                </c:pt>
                <c:pt idx="1">
                  <c:v>ICE Diesel/OIL</c:v>
                </c:pt>
              </c:strCache>
            </c:strRef>
          </c:cat>
          <c:val>
            <c:numRef>
              <c:extLst>
                <c:ext xmlns:c15="http://schemas.microsoft.com/office/drawing/2012/chart" uri="{02D57815-91ED-43cb-92C2-25804820EDAC}">
                  <c15:fullRef>
                    <c15:sqref>NA_Road!$AG$9:$AG$20</c15:sqref>
                  </c15:fullRef>
                </c:ext>
              </c:extLst>
              <c:f>NA_Road!$AG$16:$AG$17</c:f>
              <c:numCache>
                <c:formatCode>General</c:formatCode>
                <c:ptCount val="2"/>
                <c:pt idx="0">
                  <c:v>0</c:v>
                </c:pt>
                <c:pt idx="1">
                  <c:v>0</c:v>
                </c:pt>
              </c:numCache>
            </c:numRef>
          </c:val>
          <c:extLst>
            <c:ext xmlns:c16="http://schemas.microsoft.com/office/drawing/2014/chart" uri="{C3380CC4-5D6E-409C-BE32-E72D297353CC}">
              <c16:uniqueId val="{00000007-BFB8-42EE-B8E2-130E76D1BFF8}"/>
            </c:ext>
          </c:extLst>
        </c:ser>
        <c:dLbls>
          <c:showLegendKey val="0"/>
          <c:showVal val="0"/>
          <c:showCatName val="0"/>
          <c:showSerName val="0"/>
          <c:showPercent val="0"/>
          <c:showBubbleSize val="0"/>
        </c:dLbls>
        <c:gapWidth val="219"/>
        <c:overlap val="-27"/>
        <c:axId val="290952128"/>
        <c:axId val="290952784"/>
        <c:extLst>
          <c:ext xmlns:c15="http://schemas.microsoft.com/office/drawing/2012/chart" uri="{02D57815-91ED-43cb-92C2-25804820EDAC}">
            <c15:filteredBarSeries>
              <c15:ser>
                <c:idx val="0"/>
                <c:order val="0"/>
                <c:tx>
                  <c:strRef>
                    <c:extLst>
                      <c:ext uri="{02D57815-91ED-43cb-92C2-25804820EDAC}">
                        <c15:formulaRef>
                          <c15:sqref>NA_Road!$V$8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NA_Road!$T$9:$U$20</c15:sqref>
                        </c15:fullRef>
                        <c15:formulaRef>
                          <c15:sqref>NA_Road!$T$16:$U$17</c15:sqref>
                        </c15:formulaRef>
                      </c:ext>
                    </c:extLst>
                    <c:strCache>
                      <c:ptCount val="2"/>
                      <c:pt idx="0">
                        <c:v>Electric Vehicle</c:v>
                      </c:pt>
                      <c:pt idx="1">
                        <c:v>ICE Diesel/OIL</c:v>
                      </c:pt>
                    </c:strCache>
                  </c:strRef>
                </c:cat>
                <c:val>
                  <c:numRef>
                    <c:extLst>
                      <c:ext uri="{02D57815-91ED-43cb-92C2-25804820EDAC}">
                        <c15:fullRef>
                          <c15:sqref>NA_Road!$V$9:$V$20</c15:sqref>
                        </c15:fullRef>
                        <c15:formulaRef>
                          <c15:sqref>NA_Road!$V$16:$V$17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8-BFB8-42EE-B8E2-130E76D1BFF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NA_Road!$W$8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15:formulaRef>
                          <c15:sqref>NA_Road!$T$16:$U$17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NA_Road!$W$9:$W$20</c15:sqref>
                        </c15:fullRef>
                        <c15:formulaRef>
                          <c15:sqref>NA_Road!$W$16:$W$17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BFB8-42EE-B8E2-130E76D1BFF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NA_Road!$X$8</c15:sqref>
                        </c15:formulaRef>
                      </c:ext>
                    </c:extLst>
                    <c:strCache>
                      <c:ptCount val="1"/>
                      <c:pt idx="0">
                        <c:v>2019 - estimated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NA_Road!$T$9:$U$20</c15:sqref>
                        </c15:fullRef>
                        <c15:formulaRef>
                          <c15:sqref>NA_Road!$T$16:$U$17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NA_Road!$X$9:$X$20</c15:sqref>
                        </c15:fullRef>
                        <c15:formulaRef>
                          <c15:sqref>NA_Road!$X$16:$X$17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A-BFB8-42EE-B8E2-130E76D1BFF8}"/>
                  </c:ext>
                </c:extLst>
              </c15:ser>
            </c15:filteredBarSeries>
          </c:ext>
        </c:extLst>
      </c:bar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Energy</a:t>
            </a:r>
            <a:r>
              <a:rPr lang="en-AU" baseline="0"/>
              <a:t> intensity development  - Passenger Vehicles</a:t>
            </a:r>
          </a:p>
          <a:p>
            <a:pPr>
              <a:defRPr/>
            </a:pPr>
            <a:r>
              <a:rPr lang="en-AU" baseline="0"/>
              <a:t>in [MJ/pkm]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lineChart>
        <c:grouping val="standard"/>
        <c:varyColors val="0"/>
        <c:ser>
          <c:idx val="0"/>
          <c:order val="0"/>
          <c:tx>
            <c:strRef>
              <c:f>NA_Road!$T$9:$U$9</c:f>
              <c:strCache>
                <c:ptCount val="2"/>
                <c:pt idx="0">
                  <c:v>Electric - Vehicle</c:v>
                </c:pt>
              </c:strCache>
            </c:strRef>
          </c:tx>
          <c:spPr>
            <a:ln w="28575" cap="rnd">
              <a:solidFill>
                <a:srgbClr val="FF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E1D-4873-92C5-274DEEC367E3}"/>
                </c:ext>
              </c:extLst>
            </c:dLbl>
            <c:dLbl>
              <c:idx val="1"/>
              <c:delete val="1"/>
              <c:extLst>
                <c:ext xmlns:c15="http://schemas.microsoft.com/office/drawing/2012/chart" uri="{CE6537A1-D6FC-4f65-9D91-7224C49458BB}"/>
                <c:ext xmlns:c16="http://schemas.microsoft.com/office/drawing/2014/chart" uri="{C3380CC4-5D6E-409C-BE32-E72D297353CC}">
                  <c16:uniqueId val="{00000001-FE1D-4873-92C5-274DEEC367E3}"/>
                </c:ext>
              </c:extLst>
            </c:dLbl>
            <c:dLbl>
              <c:idx val="2"/>
              <c:delete val="1"/>
              <c:extLst>
                <c:ext xmlns:c15="http://schemas.microsoft.com/office/drawing/2012/chart" uri="{CE6537A1-D6FC-4f65-9D91-7224C49458BB}"/>
                <c:ext xmlns:c16="http://schemas.microsoft.com/office/drawing/2014/chart" uri="{C3380CC4-5D6E-409C-BE32-E72D297353CC}">
                  <c16:uniqueId val="{00000002-FE1D-4873-92C5-274DEEC367E3}"/>
                </c:ext>
              </c:extLst>
            </c:dLbl>
            <c:dLbl>
              <c:idx val="3"/>
              <c:delete val="1"/>
              <c:extLst>
                <c:ext xmlns:c15="http://schemas.microsoft.com/office/drawing/2012/chart" uri="{CE6537A1-D6FC-4f65-9D91-7224C49458BB}"/>
                <c:ext xmlns:c16="http://schemas.microsoft.com/office/drawing/2014/chart" uri="{C3380CC4-5D6E-409C-BE32-E72D297353CC}">
                  <c16:uniqueId val="{00000003-FE1D-4873-92C5-274DEEC367E3}"/>
                </c:ext>
              </c:extLst>
            </c:dLbl>
            <c:dLbl>
              <c:idx val="4"/>
              <c:delete val="1"/>
              <c:extLst>
                <c:ext xmlns:c15="http://schemas.microsoft.com/office/drawing/2012/chart" uri="{CE6537A1-D6FC-4f65-9D91-7224C49458BB}"/>
                <c:ext xmlns:c16="http://schemas.microsoft.com/office/drawing/2014/chart" uri="{C3380CC4-5D6E-409C-BE32-E72D297353CC}">
                  <c16:uniqueId val="{00000004-FE1D-4873-92C5-274DEEC367E3}"/>
                </c:ext>
              </c:extLst>
            </c:dLbl>
            <c:dLbl>
              <c:idx val="5"/>
              <c:delete val="1"/>
              <c:extLst>
                <c:ext xmlns:c15="http://schemas.microsoft.com/office/drawing/2012/chart" uri="{CE6537A1-D6FC-4f65-9D91-7224C49458BB}"/>
                <c:ext xmlns:c16="http://schemas.microsoft.com/office/drawing/2014/chart" uri="{C3380CC4-5D6E-409C-BE32-E72D297353CC}">
                  <c16:uniqueId val="{00000005-FE1D-4873-92C5-274DEEC36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NA_Road!$V$8:$AF$8</c15:sqref>
                  </c15:fullRef>
                </c:ext>
              </c:extLst>
              <c:f>NA_Road!$Y$8:$AF$8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NA_Road!$V$9:$AF$9</c15:sqref>
                  </c15:fullRef>
                </c:ext>
              </c:extLst>
              <c:f>NA_Road!$Y$9:$AF$9</c:f>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06-FE1D-4873-92C5-274DEEC367E3}"/>
            </c:ext>
          </c:extLst>
        </c:ser>
        <c:ser>
          <c:idx val="1"/>
          <c:order val="1"/>
          <c:tx>
            <c:strRef>
              <c:f>NA_Road!$T$10:$U$10</c:f>
              <c:strCache>
                <c:ptCount val="2"/>
                <c:pt idx="0">
                  <c:v>ICE - Diesel/OIL</c:v>
                </c:pt>
              </c:strCache>
            </c:strRef>
          </c:tx>
          <c:spPr>
            <a:ln w="38100" cap="rnd">
              <a:solidFill>
                <a:sysClr val="windowText" lastClr="0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FE1D-4873-92C5-274DEEC367E3}"/>
                </c:ext>
              </c:extLst>
            </c:dLbl>
            <c:dLbl>
              <c:idx val="1"/>
              <c:delete val="1"/>
              <c:extLst>
                <c:ext xmlns:c15="http://schemas.microsoft.com/office/drawing/2012/chart" uri="{CE6537A1-D6FC-4f65-9D91-7224C49458BB}"/>
                <c:ext xmlns:c16="http://schemas.microsoft.com/office/drawing/2014/chart" uri="{C3380CC4-5D6E-409C-BE32-E72D297353CC}">
                  <c16:uniqueId val="{00000008-FE1D-4873-92C5-274DEEC367E3}"/>
                </c:ext>
              </c:extLst>
            </c:dLbl>
            <c:dLbl>
              <c:idx val="2"/>
              <c:delete val="1"/>
              <c:extLst>
                <c:ext xmlns:c15="http://schemas.microsoft.com/office/drawing/2012/chart" uri="{CE6537A1-D6FC-4f65-9D91-7224C49458BB}"/>
                <c:ext xmlns:c16="http://schemas.microsoft.com/office/drawing/2014/chart" uri="{C3380CC4-5D6E-409C-BE32-E72D297353CC}">
                  <c16:uniqueId val="{00000009-FE1D-4873-92C5-274DEEC367E3}"/>
                </c:ext>
              </c:extLst>
            </c:dLbl>
            <c:dLbl>
              <c:idx val="3"/>
              <c:delete val="1"/>
              <c:extLst>
                <c:ext xmlns:c15="http://schemas.microsoft.com/office/drawing/2012/chart" uri="{CE6537A1-D6FC-4f65-9D91-7224C49458BB}"/>
                <c:ext xmlns:c16="http://schemas.microsoft.com/office/drawing/2014/chart" uri="{C3380CC4-5D6E-409C-BE32-E72D297353CC}">
                  <c16:uniqueId val="{0000000A-FE1D-4873-92C5-274DEEC367E3}"/>
                </c:ext>
              </c:extLst>
            </c:dLbl>
            <c:dLbl>
              <c:idx val="4"/>
              <c:delete val="1"/>
              <c:extLst>
                <c:ext xmlns:c15="http://schemas.microsoft.com/office/drawing/2012/chart" uri="{CE6537A1-D6FC-4f65-9D91-7224C49458BB}"/>
                <c:ext xmlns:c16="http://schemas.microsoft.com/office/drawing/2014/chart" uri="{C3380CC4-5D6E-409C-BE32-E72D297353CC}">
                  <c16:uniqueId val="{0000000B-FE1D-4873-92C5-274DEEC367E3}"/>
                </c:ext>
              </c:extLst>
            </c:dLbl>
            <c:dLbl>
              <c:idx val="5"/>
              <c:delete val="1"/>
              <c:extLst>
                <c:ext xmlns:c15="http://schemas.microsoft.com/office/drawing/2012/chart" uri="{CE6537A1-D6FC-4f65-9D91-7224C49458BB}"/>
                <c:ext xmlns:c16="http://schemas.microsoft.com/office/drawing/2014/chart" uri="{C3380CC4-5D6E-409C-BE32-E72D297353CC}">
                  <c16:uniqueId val="{0000000C-FE1D-4873-92C5-274DEEC367E3}"/>
                </c:ext>
              </c:extLst>
            </c:dLbl>
            <c:dLbl>
              <c:idx val="6"/>
              <c:layout>
                <c:manualLayout>
                  <c:x val="1.3417714203636357E-3"/>
                  <c:y val="-1.067108522416010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FE1D-4873-92C5-274DEEC36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NA_Road!$V$8:$AF$8</c15:sqref>
                  </c15:fullRef>
                </c:ext>
              </c:extLst>
              <c:f>NA_Road!$Y$8:$AF$8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NA_Road!$V$10:$AF$10</c15:sqref>
                  </c15:fullRef>
                </c:ext>
              </c:extLst>
              <c:f>NA_Road!$Y$10:$AF$10</c:f>
              <c:numCache>
                <c:formatCode>0.00</c:formatCode>
                <c:ptCount val="8"/>
                <c:pt idx="0">
                  <c:v>1.4720000000000002</c:v>
                </c:pt>
                <c:pt idx="1">
                  <c:v>1.4720000000000002</c:v>
                </c:pt>
                <c:pt idx="2">
                  <c:v>1.4720000000000002</c:v>
                </c:pt>
                <c:pt idx="3">
                  <c:v>1.3145600000000002</c:v>
                </c:pt>
                <c:pt idx="4">
                  <c:v>1.3145600000000002</c:v>
                </c:pt>
                <c:pt idx="5">
                  <c:v>1.0911999999999999</c:v>
                </c:pt>
                <c:pt idx="6">
                  <c:v>1.0911999999999999</c:v>
                </c:pt>
                <c:pt idx="7">
                  <c:v>1.0431999999999999</c:v>
                </c:pt>
              </c:numCache>
            </c:numRef>
          </c:val>
          <c:smooth val="0"/>
          <c:extLst>
            <c:ext xmlns:c16="http://schemas.microsoft.com/office/drawing/2014/chart" uri="{C3380CC4-5D6E-409C-BE32-E72D297353CC}">
              <c16:uniqueId val="{0000000E-FE1D-4873-92C5-274DEEC367E3}"/>
            </c:ext>
          </c:extLst>
        </c:ser>
        <c:ser>
          <c:idx val="2"/>
          <c:order val="2"/>
          <c:tx>
            <c:strRef>
              <c:f>NA_Road!$T$11:$U$11</c:f>
              <c:strCache>
                <c:ptCount val="2"/>
                <c:pt idx="0">
                  <c:v>Gas - Vehicle</c:v>
                </c:pt>
              </c:strCache>
            </c:strRef>
          </c:tx>
          <c:spPr>
            <a:ln w="38100" cap="rnd">
              <a:solidFill>
                <a:srgbClr val="00B0F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FE1D-4873-92C5-274DEEC367E3}"/>
                </c:ext>
              </c:extLst>
            </c:dLbl>
            <c:dLbl>
              <c:idx val="1"/>
              <c:delete val="1"/>
              <c:extLst>
                <c:ext xmlns:c15="http://schemas.microsoft.com/office/drawing/2012/chart" uri="{CE6537A1-D6FC-4f65-9D91-7224C49458BB}"/>
                <c:ext xmlns:c16="http://schemas.microsoft.com/office/drawing/2014/chart" uri="{C3380CC4-5D6E-409C-BE32-E72D297353CC}">
                  <c16:uniqueId val="{00000010-FE1D-4873-92C5-274DEEC367E3}"/>
                </c:ext>
              </c:extLst>
            </c:dLbl>
            <c:dLbl>
              <c:idx val="2"/>
              <c:delete val="1"/>
              <c:extLst>
                <c:ext xmlns:c15="http://schemas.microsoft.com/office/drawing/2012/chart" uri="{CE6537A1-D6FC-4f65-9D91-7224C49458BB}"/>
                <c:ext xmlns:c16="http://schemas.microsoft.com/office/drawing/2014/chart" uri="{C3380CC4-5D6E-409C-BE32-E72D297353CC}">
                  <c16:uniqueId val="{00000011-FE1D-4873-92C5-274DEEC367E3}"/>
                </c:ext>
              </c:extLst>
            </c:dLbl>
            <c:dLbl>
              <c:idx val="3"/>
              <c:delete val="1"/>
              <c:extLst>
                <c:ext xmlns:c15="http://schemas.microsoft.com/office/drawing/2012/chart" uri="{CE6537A1-D6FC-4f65-9D91-7224C49458BB}"/>
                <c:ext xmlns:c16="http://schemas.microsoft.com/office/drawing/2014/chart" uri="{C3380CC4-5D6E-409C-BE32-E72D297353CC}">
                  <c16:uniqueId val="{00000012-FE1D-4873-92C5-274DEEC367E3}"/>
                </c:ext>
              </c:extLst>
            </c:dLbl>
            <c:dLbl>
              <c:idx val="4"/>
              <c:delete val="1"/>
              <c:extLst>
                <c:ext xmlns:c15="http://schemas.microsoft.com/office/drawing/2012/chart" uri="{CE6537A1-D6FC-4f65-9D91-7224C49458BB}"/>
                <c:ext xmlns:c16="http://schemas.microsoft.com/office/drawing/2014/chart" uri="{C3380CC4-5D6E-409C-BE32-E72D297353CC}">
                  <c16:uniqueId val="{00000013-FE1D-4873-92C5-274DEEC367E3}"/>
                </c:ext>
              </c:extLst>
            </c:dLbl>
            <c:dLbl>
              <c:idx val="5"/>
              <c:delete val="1"/>
              <c:extLst>
                <c:ext xmlns:c15="http://schemas.microsoft.com/office/drawing/2012/chart" uri="{CE6537A1-D6FC-4f65-9D91-7224C49458BB}"/>
                <c:ext xmlns:c16="http://schemas.microsoft.com/office/drawing/2014/chart" uri="{C3380CC4-5D6E-409C-BE32-E72D297353CC}">
                  <c16:uniqueId val="{00000014-FE1D-4873-92C5-274DEEC36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NA_Road!$V$8:$AF$8</c15:sqref>
                  </c15:fullRef>
                </c:ext>
              </c:extLst>
              <c:f>NA_Road!$Y$8:$AF$8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NA_Road!$V$11:$AF$11</c15:sqref>
                  </c15:fullRef>
                </c:ext>
              </c:extLst>
              <c:f>NA_Road!$Y$11:$AF$11</c:f>
              <c:numCache>
                <c:formatCode>0.00</c:formatCode>
                <c:ptCount val="8"/>
                <c:pt idx="0">
                  <c:v>1.4238815999999999</c:v>
                </c:pt>
                <c:pt idx="1">
                  <c:v>1.4238815999999999</c:v>
                </c:pt>
                <c:pt idx="2">
                  <c:v>1.3009359999999999</c:v>
                </c:pt>
                <c:pt idx="3">
                  <c:v>1.2080119999999999</c:v>
                </c:pt>
                <c:pt idx="4">
                  <c:v>1.1829939999999999</c:v>
                </c:pt>
                <c:pt idx="5">
                  <c:v>1.1579759999999999</c:v>
                </c:pt>
                <c:pt idx="6">
                  <c:v>1.14368</c:v>
                </c:pt>
                <c:pt idx="7">
                  <c:v>1.1293839999999999</c:v>
                </c:pt>
              </c:numCache>
            </c:numRef>
          </c:val>
          <c:smooth val="0"/>
          <c:extLst>
            <c:ext xmlns:c16="http://schemas.microsoft.com/office/drawing/2014/chart" uri="{C3380CC4-5D6E-409C-BE32-E72D297353CC}">
              <c16:uniqueId val="{00000015-FE1D-4873-92C5-274DEEC367E3}"/>
            </c:ext>
          </c:extLst>
        </c:ser>
        <c:ser>
          <c:idx val="4"/>
          <c:order val="4"/>
          <c:tx>
            <c:strRef>
              <c:f>NA_Road!$T$13:$U$13</c:f>
              <c:strCache>
                <c:ptCount val="2"/>
                <c:pt idx="0">
                  <c:v>ICE-BIO</c:v>
                </c:pt>
              </c:strCache>
            </c:strRef>
          </c:tx>
          <c:spPr>
            <a:ln w="28575" cap="rnd">
              <a:solidFill>
                <a:srgbClr val="92D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6-FE1D-4873-92C5-274DEEC367E3}"/>
                </c:ext>
              </c:extLst>
            </c:dLbl>
            <c:dLbl>
              <c:idx val="1"/>
              <c:delete val="1"/>
              <c:extLst>
                <c:ext xmlns:c15="http://schemas.microsoft.com/office/drawing/2012/chart" uri="{CE6537A1-D6FC-4f65-9D91-7224C49458BB}"/>
                <c:ext xmlns:c16="http://schemas.microsoft.com/office/drawing/2014/chart" uri="{C3380CC4-5D6E-409C-BE32-E72D297353CC}">
                  <c16:uniqueId val="{00000017-FE1D-4873-92C5-274DEEC367E3}"/>
                </c:ext>
              </c:extLst>
            </c:dLbl>
            <c:dLbl>
              <c:idx val="2"/>
              <c:delete val="1"/>
              <c:extLst>
                <c:ext xmlns:c15="http://schemas.microsoft.com/office/drawing/2012/chart" uri="{CE6537A1-D6FC-4f65-9D91-7224C49458BB}"/>
                <c:ext xmlns:c16="http://schemas.microsoft.com/office/drawing/2014/chart" uri="{C3380CC4-5D6E-409C-BE32-E72D297353CC}">
                  <c16:uniqueId val="{00000018-FE1D-4873-92C5-274DEEC367E3}"/>
                </c:ext>
              </c:extLst>
            </c:dLbl>
            <c:dLbl>
              <c:idx val="3"/>
              <c:delete val="1"/>
              <c:extLst>
                <c:ext xmlns:c15="http://schemas.microsoft.com/office/drawing/2012/chart" uri="{CE6537A1-D6FC-4f65-9D91-7224C49458BB}"/>
                <c:ext xmlns:c16="http://schemas.microsoft.com/office/drawing/2014/chart" uri="{C3380CC4-5D6E-409C-BE32-E72D297353CC}">
                  <c16:uniqueId val="{00000019-FE1D-4873-92C5-274DEEC367E3}"/>
                </c:ext>
              </c:extLst>
            </c:dLbl>
            <c:dLbl>
              <c:idx val="4"/>
              <c:delete val="1"/>
              <c:extLst>
                <c:ext xmlns:c15="http://schemas.microsoft.com/office/drawing/2012/chart" uri="{CE6537A1-D6FC-4f65-9D91-7224C49458BB}"/>
                <c:ext xmlns:c16="http://schemas.microsoft.com/office/drawing/2014/chart" uri="{C3380CC4-5D6E-409C-BE32-E72D297353CC}">
                  <c16:uniqueId val="{0000001A-FE1D-4873-92C5-274DEEC367E3}"/>
                </c:ext>
              </c:extLst>
            </c:dLbl>
            <c:dLbl>
              <c:idx val="5"/>
              <c:delete val="1"/>
              <c:extLst>
                <c:ext xmlns:c15="http://schemas.microsoft.com/office/drawing/2012/chart" uri="{CE6537A1-D6FC-4f65-9D91-7224C49458BB}"/>
                <c:ext xmlns:c16="http://schemas.microsoft.com/office/drawing/2014/chart" uri="{C3380CC4-5D6E-409C-BE32-E72D297353CC}">
                  <c16:uniqueId val="{0000001B-FE1D-4873-92C5-274DEEC367E3}"/>
                </c:ext>
              </c:extLst>
            </c:dLbl>
            <c:dLbl>
              <c:idx val="6"/>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FE1D-4873-92C5-274DEEC36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NA_Road!$V$8:$AF$8</c15:sqref>
                  </c15:fullRef>
                </c:ext>
              </c:extLst>
              <c:f>NA_Road!$Y$8:$AF$8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NA_Road!$V$13:$AF$13</c15:sqref>
                  </c15:fullRef>
                </c:ext>
              </c:extLst>
              <c:f>NA_Road!$Y$13:$AF$13</c:f>
              <c:numCache>
                <c:formatCode>0.00</c:formatCode>
                <c:ptCount val="8"/>
                <c:pt idx="0">
                  <c:v>1.4336000000000002</c:v>
                </c:pt>
                <c:pt idx="1">
                  <c:v>1.2928000000000002</c:v>
                </c:pt>
                <c:pt idx="2">
                  <c:v>1.1776</c:v>
                </c:pt>
                <c:pt idx="3">
                  <c:v>1.1008</c:v>
                </c:pt>
                <c:pt idx="4">
                  <c:v>1.0751999999999999</c:v>
                </c:pt>
                <c:pt idx="5">
                  <c:v>1.0495999999999999</c:v>
                </c:pt>
                <c:pt idx="6">
                  <c:v>1.0335999999999999</c:v>
                </c:pt>
                <c:pt idx="7">
                  <c:v>1.0176000000000001</c:v>
                </c:pt>
              </c:numCache>
            </c:numRef>
          </c:val>
          <c:smooth val="0"/>
          <c:extLst>
            <c:ext xmlns:c16="http://schemas.microsoft.com/office/drawing/2014/chart" uri="{C3380CC4-5D6E-409C-BE32-E72D297353CC}">
              <c16:uniqueId val="{0000001D-FE1D-4873-92C5-274DEEC367E3}"/>
            </c:ext>
          </c:extLst>
        </c:ser>
        <c:dLbls>
          <c:showLegendKey val="0"/>
          <c:showVal val="0"/>
          <c:showCatName val="0"/>
          <c:showSerName val="0"/>
          <c:showPercent val="0"/>
          <c:showBubbleSize val="0"/>
        </c:dLbls>
        <c:smooth val="0"/>
        <c:axId val="292169384"/>
        <c:axId val="292171352"/>
        <c:extLst>
          <c:ext xmlns:c15="http://schemas.microsoft.com/office/drawing/2012/chart" uri="{02D57815-91ED-43cb-92C2-25804820EDAC}">
            <c15:filteredLineSeries>
              <c15:ser>
                <c:idx val="3"/>
                <c:order val="3"/>
                <c:tx>
                  <c:strRef>
                    <c:extLst>
                      <c:ext uri="{02D57815-91ED-43cb-92C2-25804820EDAC}">
                        <c15:formulaRef>
                          <c15:sqref>NA_Road!$T$12:$U$12</c15:sqref>
                        </c15:formulaRef>
                      </c:ext>
                    </c:extLst>
                    <c:strCache>
                      <c:ptCount val="2"/>
                      <c:pt idx="0">
                        <c:v>Hybrid - Electricity</c:v>
                      </c:pt>
                    </c:strCache>
                  </c:strRef>
                </c:tx>
                <c:spPr>
                  <a:ln w="28575" cap="rnd">
                    <a:solidFill>
                      <a:schemeClr val="accent4"/>
                    </a:solidFill>
                    <a:round/>
                  </a:ln>
                  <a:effectLst/>
                </c:spPr>
                <c:marker>
                  <c:symbol val="none"/>
                </c:marker>
                <c:dLbls>
                  <c:dLbl>
                    <c:idx val="0"/>
                    <c:delete val="1"/>
                    <c:extLst>
                      <c:ext uri="{CE6537A1-D6FC-4f65-9D91-7224C49458BB}"/>
                      <c:ext xmlns:c16="http://schemas.microsoft.com/office/drawing/2014/chart" uri="{C3380CC4-5D6E-409C-BE32-E72D297353CC}">
                        <c16:uniqueId val="{0000001E-FE1D-4873-92C5-274DEEC367E3}"/>
                      </c:ext>
                    </c:extLst>
                  </c:dLbl>
                  <c:dLbl>
                    <c:idx val="1"/>
                    <c:delete val="1"/>
                    <c:extLst>
                      <c:ext uri="{CE6537A1-D6FC-4f65-9D91-7224C49458BB}"/>
                      <c:ext xmlns:c16="http://schemas.microsoft.com/office/drawing/2014/chart" uri="{C3380CC4-5D6E-409C-BE32-E72D297353CC}">
                        <c16:uniqueId val="{0000001F-FE1D-4873-92C5-274DEEC367E3}"/>
                      </c:ext>
                    </c:extLst>
                  </c:dLbl>
                  <c:dLbl>
                    <c:idx val="2"/>
                    <c:delete val="1"/>
                    <c:extLst>
                      <c:ext uri="{CE6537A1-D6FC-4f65-9D91-7224C49458BB}"/>
                      <c:ext xmlns:c16="http://schemas.microsoft.com/office/drawing/2014/chart" uri="{C3380CC4-5D6E-409C-BE32-E72D297353CC}">
                        <c16:uniqueId val="{00000020-FE1D-4873-92C5-274DEEC367E3}"/>
                      </c:ext>
                    </c:extLst>
                  </c:dLbl>
                  <c:dLbl>
                    <c:idx val="3"/>
                    <c:delete val="1"/>
                    <c:extLst>
                      <c:ext uri="{CE6537A1-D6FC-4f65-9D91-7224C49458BB}"/>
                      <c:ext xmlns:c16="http://schemas.microsoft.com/office/drawing/2014/chart" uri="{C3380CC4-5D6E-409C-BE32-E72D297353CC}">
                        <c16:uniqueId val="{00000021-FE1D-4873-92C5-274DEEC367E3}"/>
                      </c:ext>
                    </c:extLst>
                  </c:dLbl>
                  <c:dLbl>
                    <c:idx val="4"/>
                    <c:delete val="1"/>
                    <c:extLst>
                      <c:ext uri="{CE6537A1-D6FC-4f65-9D91-7224C49458BB}"/>
                      <c:ext xmlns:c16="http://schemas.microsoft.com/office/drawing/2014/chart" uri="{C3380CC4-5D6E-409C-BE32-E72D297353CC}">
                        <c16:uniqueId val="{00000022-FE1D-4873-92C5-274DEEC367E3}"/>
                      </c:ext>
                    </c:extLst>
                  </c:dLbl>
                  <c:dLbl>
                    <c:idx val="5"/>
                    <c:delete val="1"/>
                    <c:extLst>
                      <c:ext uri="{CE6537A1-D6FC-4f65-9D91-7224C49458BB}"/>
                      <c:ext xmlns:c16="http://schemas.microsoft.com/office/drawing/2014/chart" uri="{C3380CC4-5D6E-409C-BE32-E72D297353CC}">
                        <c16:uniqueId val="{00000023-FE1D-4873-92C5-274DEEC36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NA_Road!$V$8:$AF$8</c15:sqref>
                        </c15:fullRef>
                        <c15:formulaRef>
                          <c15:sqref>NA_Road!$Y$8:$AF$8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NA_Road!$V$12:$AF$12</c15:sqref>
                        </c15:fullRef>
                        <c15:formulaRef>
                          <c15:sqref>NA_Road!$Y$12:$AF$12</c15:sqref>
                        </c15:formulaRef>
                      </c:ext>
                    </c:extLst>
                    <c:numCache>
                      <c:formatCode>0.00</c:formatCode>
                      <c:ptCount val="8"/>
                      <c:pt idx="0">
                        <c:v>0.55000000000000004</c:v>
                      </c:pt>
                      <c:pt idx="1">
                        <c:v>0.55000000000000004</c:v>
                      </c:pt>
                      <c:pt idx="2">
                        <c:v>0.51040000000000008</c:v>
                      </c:pt>
                      <c:pt idx="3">
                        <c:v>0.48840000000000006</c:v>
                      </c:pt>
                      <c:pt idx="4">
                        <c:v>0.4716800000000001</c:v>
                      </c:pt>
                      <c:pt idx="5">
                        <c:v>0.45496000000000009</c:v>
                      </c:pt>
                      <c:pt idx="6">
                        <c:v>0.44088000000000011</c:v>
                      </c:pt>
                      <c:pt idx="7">
                        <c:v>0.42680000000000007</c:v>
                      </c:pt>
                    </c:numCache>
                  </c:numRef>
                </c:val>
                <c:smooth val="0"/>
                <c:extLst>
                  <c:ext xmlns:c16="http://schemas.microsoft.com/office/drawing/2014/chart" uri="{C3380CC4-5D6E-409C-BE32-E72D297353CC}">
                    <c16:uniqueId val="{00000024-FE1D-4873-92C5-274DEEC367E3}"/>
                  </c:ext>
                </c:extLst>
              </c15:ser>
            </c15:filteredLineSeries>
          </c:ext>
        </c:extLst>
      </c:line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North America: Road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4501858968838097"/>
          <c:y val="0.1854686283210428"/>
          <c:w val="0.75048485779748564"/>
          <c:h val="0.65113981095896811"/>
        </c:manualLayout>
      </c:layout>
      <c:barChart>
        <c:barDir val="col"/>
        <c:grouping val="clustered"/>
        <c:varyColors val="0"/>
        <c:ser>
          <c:idx val="2"/>
          <c:order val="2"/>
          <c:tx>
            <c:strRef>
              <c:f>NA_Road!$U$26</c:f>
              <c:strCache>
                <c:ptCount val="1"/>
                <c:pt idx="0">
                  <c:v>Road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NA_Road!$V$23:$AF$23</c15:sqref>
                  </c15:fullRef>
                </c:ext>
              </c:extLst>
              <c:f>NA_Road!$Y$23:$AF$23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NA_Road!$V$26:$AF$26</c15:sqref>
                  </c15:fullRef>
                </c:ext>
              </c:extLst>
              <c:f>NA_Road!$Y$26:$AF$26</c:f>
              <c:numCache>
                <c:formatCode>#,##0</c:formatCode>
                <c:ptCount val="8"/>
                <c:pt idx="0">
                  <c:v>9161.985475066771</c:v>
                </c:pt>
                <c:pt idx="1">
                  <c:v>10329.039905786942</c:v>
                </c:pt>
                <c:pt idx="2">
                  <c:v>7296.6889332734299</c:v>
                </c:pt>
                <c:pt idx="3">
                  <c:v>4722.6815263662147</c:v>
                </c:pt>
                <c:pt idx="4">
                  <c:v>3391.6288191404183</c:v>
                </c:pt>
                <c:pt idx="5">
                  <c:v>2731.5602262260272</c:v>
                </c:pt>
                <c:pt idx="6">
                  <c:v>2378.8032021266627</c:v>
                </c:pt>
                <c:pt idx="7">
                  <c:v>2250.0271658219954</c:v>
                </c:pt>
              </c:numCache>
            </c:numRef>
          </c:val>
          <c:extLst>
            <c:ext xmlns:c16="http://schemas.microsoft.com/office/drawing/2014/chart" uri="{C3380CC4-5D6E-409C-BE32-E72D297353CC}">
              <c16:uniqueId val="{00000000-89F2-4A81-A0E9-88D4871853C8}"/>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NA_Road!$U$27</c15:sqref>
                        </c15:formulaRef>
                      </c:ext>
                    </c:extLst>
                    <c:strCache>
                      <c:ptCount val="1"/>
                      <c:pt idx="0">
                        <c:v>Road Passenger: Energy Demand</c:v>
                      </c:pt>
                    </c:strCache>
                  </c:strRef>
                </c:tx>
                <c:spPr>
                  <a:solidFill>
                    <a:schemeClr val="accent4"/>
                  </a:solidFill>
                  <a:ln>
                    <a:noFill/>
                  </a:ln>
                  <a:effectLst/>
                </c:spPr>
                <c:invertIfNegative val="0"/>
                <c:cat>
                  <c:strRef>
                    <c:extLst>
                      <c:ext uri="{02D57815-91ED-43cb-92C2-25804820EDAC}">
                        <c15:fullRef>
                          <c15:sqref>NA_Road!$V$23:$AF$23</c15:sqref>
                        </c15:fullRef>
                        <c15:formulaRef>
                          <c15:sqref>NA_Road!$Y$23:$AF$23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NA_Road!$V$27:$AF$27</c15:sqref>
                        </c15:fullRef>
                        <c15:formulaRef>
                          <c15:sqref>NA_Road!$Y$27:$AF$27</c15:sqref>
                        </c15:formulaRef>
                      </c:ext>
                    </c:extLst>
                    <c:numCache>
                      <c:formatCode>#,##0</c:formatCode>
                      <c:ptCount val="8"/>
                      <c:pt idx="0">
                        <c:v>18029.598441029495</c:v>
                      </c:pt>
                      <c:pt idx="1">
                        <c:v>17604.741705778531</c:v>
                      </c:pt>
                      <c:pt idx="2">
                        <c:v>12043.932386578135</c:v>
                      </c:pt>
                      <c:pt idx="3">
                        <c:v>6918.541329202727</c:v>
                      </c:pt>
                      <c:pt idx="4">
                        <c:v>4748.8611139293298</c:v>
                      </c:pt>
                      <c:pt idx="5">
                        <c:v>3888.6171198471984</c:v>
                      </c:pt>
                      <c:pt idx="6">
                        <c:v>3322.216902227045</c:v>
                      </c:pt>
                      <c:pt idx="7">
                        <c:v>3090.2070809171773</c:v>
                      </c:pt>
                    </c:numCache>
                  </c:numRef>
                </c:val>
                <c:extLst>
                  <c:ext xmlns:c16="http://schemas.microsoft.com/office/drawing/2014/chart" uri="{C3380CC4-5D6E-409C-BE32-E72D297353CC}">
                    <c16:uniqueId val="{00000003-89F2-4A81-A0E9-88D4871853C8}"/>
                  </c:ext>
                </c:extLst>
              </c15:ser>
            </c15:filteredBarSeries>
          </c:ext>
        </c:extLst>
      </c:barChart>
      <c:lineChart>
        <c:grouping val="standard"/>
        <c:varyColors val="0"/>
        <c:ser>
          <c:idx val="0"/>
          <c:order val="0"/>
          <c:tx>
            <c:strRef>
              <c:f>NA_Road!$U$24</c:f>
              <c:strCache>
                <c:ptCount val="1"/>
                <c:pt idx="0">
                  <c:v>Road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NA_Road!$V$23:$AF$23</c15:sqref>
                  </c15:fullRef>
                </c:ext>
              </c:extLst>
              <c:f>NA_Road!$Y$23:$AF$23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NA_Road!$V$24:$AF$24</c15:sqref>
                  </c15:fullRef>
                </c:ext>
              </c:extLst>
              <c:f>NA_Road!$Y$24:$AF$24</c:f>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1-89F2-4A81-A0E9-88D4871853C8}"/>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NA_Road!$U$25</c15:sqref>
                        </c15:formulaRef>
                      </c:ext>
                    </c:extLst>
                    <c:strCache>
                      <c:ptCount val="1"/>
                      <c:pt idx="0">
                        <c:v>Road-Passenger: Energy Intensity</c:v>
                      </c:pt>
                    </c:strCache>
                  </c:strRef>
                </c:tx>
                <c:spPr>
                  <a:ln w="28575" cap="rnd">
                    <a:solidFill>
                      <a:schemeClr val="accent2"/>
                    </a:solidFill>
                    <a:round/>
                  </a:ln>
                  <a:effectLst/>
                </c:spPr>
                <c:marker>
                  <c:symbol val="none"/>
                </c:marker>
                <c:cat>
                  <c:strRef>
                    <c:extLst>
                      <c:ext uri="{02D57815-91ED-43cb-92C2-25804820EDAC}">
                        <c15:fullRef>
                          <c15:sqref>NA_Road!$V$23:$AF$23</c15:sqref>
                        </c15:fullRef>
                        <c15:formulaRef>
                          <c15:sqref>NA_Road!$Y$23:$AF$23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NA_Road!$V$25:$AF$25</c15:sqref>
                        </c15:fullRef>
                        <c15:formulaRef>
                          <c15:sqref>NA_Road!$Y$25:$AF$25</c15:sqref>
                        </c15:formulaRef>
                      </c:ext>
                    </c:extLst>
                    <c:numCache>
                      <c:formatCode>0.00</c:formatCode>
                      <c:ptCount val="8"/>
                      <c:pt idx="0">
                        <c:v>1.4720000000000002</c:v>
                      </c:pt>
                      <c:pt idx="1">
                        <c:v>1.4390940000000001</c:v>
                      </c:pt>
                      <c:pt idx="2">
                        <c:v>1.3902749599999999</c:v>
                      </c:pt>
                      <c:pt idx="3">
                        <c:v>1.0352028</c:v>
                      </c:pt>
                      <c:pt idx="4">
                        <c:v>0.79867750400000004</c:v>
                      </c:pt>
                      <c:pt idx="5">
                        <c:v>0.62473694800000001</c:v>
                      </c:pt>
                      <c:pt idx="6">
                        <c:v>0.54380106400000006</c:v>
                      </c:pt>
                      <c:pt idx="7">
                        <c:v>0.51299492000000002</c:v>
                      </c:pt>
                    </c:numCache>
                  </c:numRef>
                </c:val>
                <c:smooth val="0"/>
                <c:extLst>
                  <c:ext xmlns:c16="http://schemas.microsoft.com/office/drawing/2014/chart" uri="{C3380CC4-5D6E-409C-BE32-E72D297353CC}">
                    <c16:uniqueId val="{00000002-89F2-4A81-A0E9-88D4871853C8}"/>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Europe Scope 2:</a:t>
            </a:r>
            <a:endParaRPr lang="en-AU" sz="1400">
              <a:effectLst/>
            </a:endParaRPr>
          </a:p>
          <a:p>
            <a:pPr>
              <a:defRPr/>
            </a:pPr>
            <a:r>
              <a:rPr lang="en-AU" sz="1400" b="1" i="0" baseline="0">
                <a:effectLst/>
              </a:rPr>
              <a:t> </a:t>
            </a:r>
            <a:r>
              <a:rPr lang="en-AU" sz="1400" b="0" i="0" baseline="0">
                <a:effectLst/>
              </a:rPr>
              <a:t>CO2equivalent - 2017 - 2050 (CO2 + CH4)</a:t>
            </a:r>
            <a:endParaRPr lang="en-AU" sz="1400">
              <a:effectLst/>
            </a:endParaRPr>
          </a:p>
          <a:p>
            <a:pPr>
              <a:defRPr/>
            </a:pPr>
            <a:r>
              <a:rPr lang="en-AU" sz="1400" b="0" i="0" baseline="0">
                <a:effectLst/>
              </a:rPr>
              <a:t>[MtCO2/a]</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729889884623854E-2"/>
          <c:y val="0.18688080189667433"/>
          <c:w val="0.95327348329060491"/>
          <c:h val="0.6993265616980413"/>
        </c:manualLayout>
      </c:layout>
      <c:barChart>
        <c:barDir val="col"/>
        <c:grouping val="clustered"/>
        <c:varyColors val="0"/>
        <c:ser>
          <c:idx val="0"/>
          <c:order val="0"/>
          <c:tx>
            <c:strRef>
              <c:f>'EUvsNA_All Sectors '!$E$30</c:f>
              <c:strCache>
                <c:ptCount val="1"/>
                <c:pt idx="0">
                  <c:v>Energy Sector</c:v>
                </c:pt>
              </c:strCache>
            </c:strRef>
          </c:tx>
          <c:spPr>
            <a:solidFill>
              <a:schemeClr val="bg1">
                <a:lumMod val="75000"/>
              </a:schemeClr>
            </a:solidFill>
            <a:ln>
              <a:noFill/>
            </a:ln>
            <a:effectLst/>
          </c:spPr>
          <c:invertIfNegative val="0"/>
          <c:cat>
            <c:strRef>
              <c:f>'EUvsNA_All Sectors '!$F$29:$P$29</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'!$F$30:$P$30</c:f>
              <c:numCache>
                <c:formatCode>#,##0</c:formatCode>
                <c:ptCount val="10"/>
                <c:pt idx="0">
                  <c:v>37.243491521799996</c:v>
                </c:pt>
                <c:pt idx="1">
                  <c:v>37.802143894627001</c:v>
                </c:pt>
                <c:pt idx="2">
                  <c:v>34.966983102529973</c:v>
                </c:pt>
                <c:pt idx="3">
                  <c:v>32.262094228075235</c:v>
                </c:pt>
                <c:pt idx="4">
                  <c:v>17.993064787899577</c:v>
                </c:pt>
                <c:pt idx="5">
                  <c:v>6.7283899959092315</c:v>
                </c:pt>
                <c:pt idx="6">
                  <c:v>4.1784827856405027</c:v>
                </c:pt>
                <c:pt idx="7">
                  <c:v>2.7495274878929599</c:v>
                </c:pt>
                <c:pt idx="8">
                  <c:v>2.0479930563984472</c:v>
                </c:pt>
                <c:pt idx="9">
                  <c:v>1.6292087198968361</c:v>
                </c:pt>
              </c:numCache>
            </c:numRef>
          </c:val>
          <c:extLst>
            <c:ext xmlns:c16="http://schemas.microsoft.com/office/drawing/2014/chart" uri="{C3380CC4-5D6E-409C-BE32-E72D297353CC}">
              <c16:uniqueId val="{00000000-2C36-4159-8619-4C14F48ADB49}"/>
            </c:ext>
          </c:extLst>
        </c:ser>
        <c:ser>
          <c:idx val="1"/>
          <c:order val="1"/>
          <c:tx>
            <c:strRef>
              <c:f>'EUvsNA_All Sectors '!$E$31</c:f>
              <c:strCache>
                <c:ptCount val="1"/>
                <c:pt idx="0">
                  <c:v>Utility Sector</c:v>
                </c:pt>
              </c:strCache>
            </c:strRef>
          </c:tx>
          <c:spPr>
            <a:solidFill>
              <a:srgbClr val="00B0F0"/>
            </a:solidFill>
            <a:ln>
              <a:noFill/>
            </a:ln>
            <a:effectLst/>
          </c:spPr>
          <c:invertIfNegative val="0"/>
          <c:cat>
            <c:strRef>
              <c:f>'EUvsNA_All Sectors '!$F$29:$P$29</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'!$F$31:$P$31</c:f>
              <c:numCache>
                <c:formatCode>#,##0</c:formatCode>
                <c:ptCount val="10"/>
                <c:pt idx="0">
                  <c:v>32.538478056831323</c:v>
                </c:pt>
                <c:pt idx="1">
                  <c:v>33.026555884736339</c:v>
                </c:pt>
                <c:pt idx="2">
                  <c:v>31.848223591728658</c:v>
                </c:pt>
                <c:pt idx="3">
                  <c:v>30.986466962354086</c:v>
                </c:pt>
                <c:pt idx="4">
                  <c:v>27.479221076228797</c:v>
                </c:pt>
                <c:pt idx="5">
                  <c:v>22.010477038935107</c:v>
                </c:pt>
                <c:pt idx="6">
                  <c:v>14.757632587670708</c:v>
                </c:pt>
                <c:pt idx="7">
                  <c:v>7.3630016695898597</c:v>
                </c:pt>
                <c:pt idx="8">
                  <c:v>2.9575070398551255</c:v>
                </c:pt>
                <c:pt idx="9">
                  <c:v>0.65597362970897422</c:v>
                </c:pt>
              </c:numCache>
            </c:numRef>
          </c:val>
          <c:extLst>
            <c:ext xmlns:c16="http://schemas.microsoft.com/office/drawing/2014/chart" uri="{C3380CC4-5D6E-409C-BE32-E72D297353CC}">
              <c16:uniqueId val="{00000001-2C36-4159-8619-4C14F48ADB49}"/>
            </c:ext>
          </c:extLst>
        </c:ser>
        <c:ser>
          <c:idx val="2"/>
          <c:order val="2"/>
          <c:tx>
            <c:strRef>
              <c:f>'EUvsNA_All Sectors '!$E$32</c:f>
              <c:strCache>
                <c:ptCount val="1"/>
                <c:pt idx="0">
                  <c:v>Transport Sector</c:v>
                </c:pt>
              </c:strCache>
            </c:strRef>
          </c:tx>
          <c:spPr>
            <a:solidFill>
              <a:srgbClr val="92D050"/>
            </a:solidFill>
            <a:ln>
              <a:noFill/>
            </a:ln>
            <a:effectLst/>
          </c:spPr>
          <c:invertIfNegative val="0"/>
          <c:cat>
            <c:strRef>
              <c:f>'EUvsNA_All Sectors '!$F$29:$P$29</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'!$F$32:$P$32</c:f>
              <c:numCache>
                <c:formatCode>0.0</c:formatCode>
                <c:ptCount val="10"/>
                <c:pt idx="0">
                  <c:v>1.3009477060946977</c:v>
                </c:pt>
                <c:pt idx="1">
                  <c:v>1.7623525949177214</c:v>
                </c:pt>
                <c:pt idx="2">
                  <c:v>2.2029407436471522</c:v>
                </c:pt>
                <c:pt idx="3">
                  <c:v>1.9213734754489797</c:v>
                </c:pt>
                <c:pt idx="4">
                  <c:v>27.454044265691362</c:v>
                </c:pt>
                <c:pt idx="5">
                  <c:v>57.349259438917734</c:v>
                </c:pt>
                <c:pt idx="6">
                  <c:v>48.53984704626243</c:v>
                </c:pt>
                <c:pt idx="7">
                  <c:v>22.523641558872527</c:v>
                </c:pt>
                <c:pt idx="8">
                  <c:v>7.2413558666298545</c:v>
                </c:pt>
                <c:pt idx="9">
                  <c:v>2.1086854862408509E-4</c:v>
                </c:pt>
              </c:numCache>
            </c:numRef>
          </c:val>
          <c:extLst>
            <c:ext xmlns:c16="http://schemas.microsoft.com/office/drawing/2014/chart" uri="{C3380CC4-5D6E-409C-BE32-E72D297353CC}">
              <c16:uniqueId val="{00000002-2C36-4159-8619-4C14F48ADB49}"/>
            </c:ext>
          </c:extLst>
        </c:ser>
        <c:ser>
          <c:idx val="3"/>
          <c:order val="3"/>
          <c:tx>
            <c:strRef>
              <c:f>'EUvsNA_All Sectors '!$E$33</c:f>
              <c:strCache>
                <c:ptCount val="1"/>
                <c:pt idx="0">
                  <c:v>Materials / Steel</c:v>
                </c:pt>
              </c:strCache>
            </c:strRef>
          </c:tx>
          <c:spPr>
            <a:solidFill>
              <a:srgbClr val="0070C0"/>
            </a:solidFill>
            <a:ln>
              <a:noFill/>
            </a:ln>
            <a:effectLst/>
          </c:spPr>
          <c:invertIfNegative val="0"/>
          <c:cat>
            <c:strRef>
              <c:f>'EUvsNA_All Sectors '!$F$29:$P$29</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'!$F$33:$P$33</c:f>
              <c:numCache>
                <c:formatCode>#,##0</c:formatCode>
                <c:ptCount val="10"/>
                <c:pt idx="0">
                  <c:v>47.774728815939604</c:v>
                </c:pt>
                <c:pt idx="1">
                  <c:v>48.491351334794899</c:v>
                </c:pt>
                <c:pt idx="2">
                  <c:v>39.609193200207194</c:v>
                </c:pt>
                <c:pt idx="3">
                  <c:v>45.102701460480269</c:v>
                </c:pt>
                <c:pt idx="4">
                  <c:v>31.479193994278674</c:v>
                </c:pt>
                <c:pt idx="5">
                  <c:v>22.756882929585814</c:v>
                </c:pt>
                <c:pt idx="6">
                  <c:v>17.294037059797155</c:v>
                </c:pt>
                <c:pt idx="7">
                  <c:v>9.2611718696057856</c:v>
                </c:pt>
                <c:pt idx="8">
                  <c:v>3.783001366408798</c:v>
                </c:pt>
                <c:pt idx="9">
                  <c:v>1.4217663530795239E-4</c:v>
                </c:pt>
              </c:numCache>
            </c:numRef>
          </c:val>
          <c:extLst>
            <c:ext xmlns:c16="http://schemas.microsoft.com/office/drawing/2014/chart" uri="{C3380CC4-5D6E-409C-BE32-E72D297353CC}">
              <c16:uniqueId val="{00000003-2C36-4159-8619-4C14F48ADB49}"/>
            </c:ext>
          </c:extLst>
        </c:ser>
        <c:ser>
          <c:idx val="4"/>
          <c:order val="4"/>
          <c:tx>
            <c:strRef>
              <c:f>'EUvsNA_All Sectors '!$E$34</c:f>
              <c:strCache>
                <c:ptCount val="1"/>
                <c:pt idx="0">
                  <c:v>Materials / Cement</c:v>
                </c:pt>
              </c:strCache>
            </c:strRef>
          </c:tx>
          <c:spPr>
            <a:solidFill>
              <a:srgbClr val="FFFF99"/>
            </a:solidFill>
            <a:ln>
              <a:solidFill>
                <a:schemeClr val="accent1"/>
              </a:solidFill>
            </a:ln>
            <a:effectLst/>
          </c:spPr>
          <c:invertIfNegative val="0"/>
          <c:cat>
            <c:strRef>
              <c:f>'EUvsNA_All Sectors '!$F$29:$P$29</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'!$F$34:$P$34</c:f>
              <c:numCache>
                <c:formatCode>#,##0</c:formatCode>
                <c:ptCount val="10"/>
                <c:pt idx="0">
                  <c:v>14.324716693740054</c:v>
                </c:pt>
                <c:pt idx="1">
                  <c:v>14.539587919875229</c:v>
                </c:pt>
                <c:pt idx="2">
                  <c:v>11.876372406980119</c:v>
                </c:pt>
                <c:pt idx="3">
                  <c:v>9.9942362013501018</c:v>
                </c:pt>
                <c:pt idx="4">
                  <c:v>5.3481695617159151</c:v>
                </c:pt>
                <c:pt idx="5">
                  <c:v>2.9687378772224906</c:v>
                </c:pt>
                <c:pt idx="6">
                  <c:v>1.8771211442910281</c:v>
                </c:pt>
                <c:pt idx="7">
                  <c:v>0.84738986483572132</c:v>
                </c:pt>
                <c:pt idx="8">
                  <c:v>0.29015264707727539</c:v>
                </c:pt>
                <c:pt idx="9">
                  <c:v>9.2179073214470242E-6</c:v>
                </c:pt>
              </c:numCache>
            </c:numRef>
          </c:val>
          <c:extLst>
            <c:ext xmlns:c16="http://schemas.microsoft.com/office/drawing/2014/chart" uri="{C3380CC4-5D6E-409C-BE32-E72D297353CC}">
              <c16:uniqueId val="{00000004-2C36-4159-8619-4C14F48ADB49}"/>
            </c:ext>
          </c:extLst>
        </c:ser>
        <c:dLbls>
          <c:showLegendKey val="0"/>
          <c:showVal val="0"/>
          <c:showCatName val="0"/>
          <c:showSerName val="0"/>
          <c:showPercent val="0"/>
          <c:showBubbleSize val="0"/>
        </c:dLbls>
        <c:gapWidth val="219"/>
        <c:overlap val="-27"/>
        <c:axId val="232313328"/>
        <c:axId val="232320544"/>
      </c:barChart>
      <c:catAx>
        <c:axId val="2323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20544"/>
        <c:crosses val="autoZero"/>
        <c:auto val="1"/>
        <c:lblAlgn val="ctr"/>
        <c:lblOffset val="100"/>
        <c:noMultiLvlLbl val="0"/>
      </c:catAx>
      <c:valAx>
        <c:axId val="2323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13328"/>
        <c:crosses val="autoZero"/>
        <c:crossBetween val="between"/>
      </c:valAx>
      <c:spPr>
        <a:noFill/>
        <a:ln>
          <a:noFill/>
        </a:ln>
        <a:effectLst/>
      </c:spPr>
    </c:plotArea>
    <c:legend>
      <c:legendPos val="b"/>
      <c:layout>
        <c:manualLayout>
          <c:xMode val="edge"/>
          <c:yMode val="edge"/>
          <c:x val="0.75083200906457792"/>
          <c:y val="0.1936509572157"/>
          <c:w val="0.23962744085157239"/>
          <c:h val="0.3217198909837402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North America: Road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90659734235024"/>
          <c:y val="0.1804711148961976"/>
          <c:w val="0.77688710648341641"/>
          <c:h val="0.68000154046737094"/>
        </c:manualLayout>
      </c:layout>
      <c:barChart>
        <c:barDir val="col"/>
        <c:grouping val="clustered"/>
        <c:varyColors val="0"/>
        <c:ser>
          <c:idx val="3"/>
          <c:order val="3"/>
          <c:tx>
            <c:strRef>
              <c:f>NA_Road!$U$27</c:f>
              <c:strCache>
                <c:ptCount val="1"/>
                <c:pt idx="0">
                  <c:v>Road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NA_Road!$V$23:$AF$23</c15:sqref>
                  </c15:fullRef>
                </c:ext>
              </c:extLst>
              <c:f>NA_Road!$Y$23:$AF$23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NA_Road!$V$27:$AF$27</c15:sqref>
                  </c15:fullRef>
                </c:ext>
              </c:extLst>
              <c:f>NA_Road!$Y$27:$AF$27</c:f>
              <c:numCache>
                <c:formatCode>#,##0</c:formatCode>
                <c:ptCount val="8"/>
                <c:pt idx="0">
                  <c:v>18029.598441029495</c:v>
                </c:pt>
                <c:pt idx="1">
                  <c:v>17604.741705778531</c:v>
                </c:pt>
                <c:pt idx="2">
                  <c:v>12043.932386578135</c:v>
                </c:pt>
                <c:pt idx="3">
                  <c:v>6918.541329202727</c:v>
                </c:pt>
                <c:pt idx="4">
                  <c:v>4748.8611139293298</c:v>
                </c:pt>
                <c:pt idx="5">
                  <c:v>3888.6171198471984</c:v>
                </c:pt>
                <c:pt idx="6">
                  <c:v>3322.216902227045</c:v>
                </c:pt>
                <c:pt idx="7">
                  <c:v>3090.2070809171773</c:v>
                </c:pt>
              </c:numCache>
            </c:numRef>
          </c:val>
          <c:extLst>
            <c:ext xmlns:c16="http://schemas.microsoft.com/office/drawing/2014/chart" uri="{C3380CC4-5D6E-409C-BE32-E72D297353CC}">
              <c16:uniqueId val="{00000000-80AD-4EF9-A5AC-DE1D30F3D8F8}"/>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NA_Road!$U$26</c15:sqref>
                        </c15:formulaRef>
                      </c:ext>
                    </c:extLst>
                    <c:strCache>
                      <c:ptCount val="1"/>
                      <c:pt idx="0">
                        <c:v>Road Freight: Energy Demand</c:v>
                      </c:pt>
                    </c:strCache>
                  </c:strRef>
                </c:tx>
                <c:spPr>
                  <a:solidFill>
                    <a:schemeClr val="accent3"/>
                  </a:solidFill>
                  <a:ln>
                    <a:noFill/>
                  </a:ln>
                  <a:effectLst/>
                </c:spPr>
                <c:invertIfNegative val="0"/>
                <c:cat>
                  <c:strRef>
                    <c:extLst>
                      <c:ext uri="{02D57815-91ED-43cb-92C2-25804820EDAC}">
                        <c15:fullRef>
                          <c15:sqref>NA_Road!$V$23:$AF$23</c15:sqref>
                        </c15:fullRef>
                        <c15:formulaRef>
                          <c15:sqref>NA_Road!$Y$23:$AF$23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NA_Road!$V$26:$AF$26</c15:sqref>
                        </c15:fullRef>
                        <c15:formulaRef>
                          <c15:sqref>NA_Road!$Y$26:$AF$26</c15:sqref>
                        </c15:formulaRef>
                      </c:ext>
                    </c:extLst>
                    <c:numCache>
                      <c:formatCode>#,##0</c:formatCode>
                      <c:ptCount val="8"/>
                      <c:pt idx="0">
                        <c:v>9161.985475066771</c:v>
                      </c:pt>
                      <c:pt idx="1">
                        <c:v>10329.039905786942</c:v>
                      </c:pt>
                      <c:pt idx="2">
                        <c:v>7296.6889332734299</c:v>
                      </c:pt>
                      <c:pt idx="3">
                        <c:v>4722.6815263662147</c:v>
                      </c:pt>
                      <c:pt idx="4">
                        <c:v>3391.6288191404183</c:v>
                      </c:pt>
                      <c:pt idx="5">
                        <c:v>2731.5602262260272</c:v>
                      </c:pt>
                      <c:pt idx="6">
                        <c:v>2378.8032021266627</c:v>
                      </c:pt>
                      <c:pt idx="7">
                        <c:v>2250.0271658219954</c:v>
                      </c:pt>
                    </c:numCache>
                  </c:numRef>
                </c:val>
                <c:extLst>
                  <c:ext xmlns:c16="http://schemas.microsoft.com/office/drawing/2014/chart" uri="{C3380CC4-5D6E-409C-BE32-E72D297353CC}">
                    <c16:uniqueId val="{00000003-80AD-4EF9-A5AC-DE1D30F3D8F8}"/>
                  </c:ext>
                </c:extLst>
              </c15:ser>
            </c15:filteredBarSeries>
          </c:ext>
        </c:extLst>
      </c:barChart>
      <c:lineChart>
        <c:grouping val="standard"/>
        <c:varyColors val="0"/>
        <c:ser>
          <c:idx val="1"/>
          <c:order val="1"/>
          <c:tx>
            <c:strRef>
              <c:f>NA_Road!$U$25</c:f>
              <c:strCache>
                <c:ptCount val="1"/>
                <c:pt idx="0">
                  <c:v>Road-Passenger: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NA_Road!$V$23:$AF$23</c15:sqref>
                  </c15:fullRef>
                </c:ext>
              </c:extLst>
              <c:f>NA_Road!$Y$23:$AF$23</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NA_Road!$V$25:$AF$25</c15:sqref>
                  </c15:fullRef>
                </c:ext>
              </c:extLst>
              <c:f>NA_Road!$Y$25:$AF$25</c:f>
              <c:numCache>
                <c:formatCode>0.00</c:formatCode>
                <c:ptCount val="8"/>
                <c:pt idx="0">
                  <c:v>1.4720000000000002</c:v>
                </c:pt>
                <c:pt idx="1">
                  <c:v>1.4390940000000001</c:v>
                </c:pt>
                <c:pt idx="2">
                  <c:v>1.3902749599999999</c:v>
                </c:pt>
                <c:pt idx="3">
                  <c:v>1.0352028</c:v>
                </c:pt>
                <c:pt idx="4">
                  <c:v>0.79867750400000004</c:v>
                </c:pt>
                <c:pt idx="5">
                  <c:v>0.62473694800000001</c:v>
                </c:pt>
                <c:pt idx="6">
                  <c:v>0.54380106400000006</c:v>
                </c:pt>
                <c:pt idx="7">
                  <c:v>0.51299492000000002</c:v>
                </c:pt>
              </c:numCache>
            </c:numRef>
          </c:val>
          <c:smooth val="0"/>
          <c:extLst>
            <c:ext xmlns:c16="http://schemas.microsoft.com/office/drawing/2014/chart" uri="{C3380CC4-5D6E-409C-BE32-E72D297353CC}">
              <c16:uniqueId val="{00000001-80AD-4EF9-A5AC-DE1D30F3D8F8}"/>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NA_Road!$U$24</c15:sqref>
                        </c15:formulaRef>
                      </c:ext>
                    </c:extLst>
                    <c:strCache>
                      <c:ptCount val="1"/>
                      <c:pt idx="0">
                        <c:v>Road Freight: Energy Intensity</c:v>
                      </c:pt>
                    </c:strCache>
                  </c:strRef>
                </c:tx>
                <c:spPr>
                  <a:ln w="28575" cap="rnd">
                    <a:solidFill>
                      <a:schemeClr val="accent1"/>
                    </a:solidFill>
                    <a:round/>
                  </a:ln>
                  <a:effectLst/>
                </c:spPr>
                <c:marker>
                  <c:symbol val="none"/>
                </c:marker>
                <c:cat>
                  <c:strRef>
                    <c:extLst>
                      <c:ext uri="{02D57815-91ED-43cb-92C2-25804820EDAC}">
                        <c15:fullRef>
                          <c15:sqref>NA_Road!$V$23:$AF$23</c15:sqref>
                        </c15:fullRef>
                        <c15:formulaRef>
                          <c15:sqref>NA_Road!$Y$23:$AF$23</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NA_Road!$V$24:$AF$24</c15:sqref>
                        </c15:fullRef>
                        <c15:formulaRef>
                          <c15:sqref>NA_Road!$Y$24:$AF$24</c15:sqref>
                        </c15:formulaRef>
                      </c:ext>
                    </c:extLst>
                    <c:numCache>
                      <c:formatCode>0.00</c:formatCode>
                      <c:ptCount val="8"/>
                      <c:pt idx="0">
                        <c:v>1.2702200000000001</c:v>
                      </c:pt>
                      <c:pt idx="1">
                        <c:v>1.2663973500000001</c:v>
                      </c:pt>
                      <c:pt idx="2">
                        <c:v>1.1542776852000001</c:v>
                      </c:pt>
                      <c:pt idx="3">
                        <c:v>0.93850094399999984</c:v>
                      </c:pt>
                      <c:pt idx="4">
                        <c:v>0.75362501279999983</c:v>
                      </c:pt>
                      <c:pt idx="5">
                        <c:v>0.64382632800000006</c:v>
                      </c:pt>
                      <c:pt idx="6">
                        <c:v>0.57116201600000005</c:v>
                      </c:pt>
                      <c:pt idx="7">
                        <c:v>0.54583997600000012</c:v>
                      </c:pt>
                    </c:numCache>
                  </c:numRef>
                </c:val>
                <c:smooth val="0"/>
                <c:extLst>
                  <c:ext xmlns:c16="http://schemas.microsoft.com/office/drawing/2014/chart" uri="{C3380CC4-5D6E-409C-BE32-E72D297353CC}">
                    <c16:uniqueId val="{00000002-80AD-4EF9-A5AC-DE1D30F3D8F8}"/>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North America: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NA_Road!$U$35</c:f>
              <c:strCache>
                <c:ptCount val="1"/>
                <c:pt idx="0">
                  <c:v>Road - Freight Transport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NA_Road!$V$34:$AF$34</c15:sqref>
                  </c15:fullRef>
                </c:ext>
              </c:extLst>
              <c:f>NA_Road!$W$34:$AF$34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NA_Road!$V$35:$AF$35</c15:sqref>
                  </c15:fullRef>
                </c:ext>
              </c:extLst>
              <c:f>NA_Road!$W$35:$AF$35</c:f>
              <c:numCache>
                <c:formatCode>#,##0</c:formatCode>
                <c:ptCount val="10"/>
                <c:pt idx="0">
                  <c:v>671.96327393747549</c:v>
                </c:pt>
                <c:pt idx="1">
                  <c:v>644.90016209482928</c:v>
                </c:pt>
                <c:pt idx="2">
                  <c:v>640.23444125911794</c:v>
                </c:pt>
                <c:pt idx="3">
                  <c:v>724.46377133495196</c:v>
                </c:pt>
                <c:pt idx="4">
                  <c:v>391.94943663627157</c:v>
                </c:pt>
                <c:pt idx="5">
                  <c:v>136.44318118054917</c:v>
                </c:pt>
                <c:pt idx="6">
                  <c:v>46.810934989133713</c:v>
                </c:pt>
                <c:pt idx="7">
                  <c:v>19.57011780572439</c:v>
                </c:pt>
                <c:pt idx="8">
                  <c:v>0.24310877555163279</c:v>
                </c:pt>
                <c:pt idx="9">
                  <c:v>1.6436871671150797E-2</c:v>
                </c:pt>
              </c:numCache>
            </c:numRef>
          </c:val>
          <c:extLst>
            <c:ext xmlns:c16="http://schemas.microsoft.com/office/drawing/2014/chart" uri="{C3380CC4-5D6E-409C-BE32-E72D297353CC}">
              <c16:uniqueId val="{00000000-C161-4FE5-B182-0353FB2F12A6}"/>
            </c:ext>
          </c:extLst>
        </c:ser>
        <c:ser>
          <c:idx val="2"/>
          <c:order val="2"/>
          <c:tx>
            <c:strRef>
              <c:f>NA_Road!$U$37</c:f>
              <c:strCache>
                <c:ptCount val="1"/>
                <c:pt idx="0">
                  <c:v>Road - Passenger Transport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NA_Road!$V$34:$AF$34</c15:sqref>
                  </c15:fullRef>
                </c:ext>
              </c:extLst>
              <c:f>NA_Road!$W$34:$AF$34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NA_Road!$V$37:$AF$37</c15:sqref>
                  </c15:fullRef>
                </c:ext>
              </c:extLst>
              <c:f>NA_Road!$W$37:$AF$37</c:f>
              <c:numCache>
                <c:formatCode>#,##0</c:formatCode>
                <c:ptCount val="10"/>
                <c:pt idx="0">
                  <c:v>1239.7846557112</c:v>
                </c:pt>
                <c:pt idx="1">
                  <c:v>1266.9366872641833</c:v>
                </c:pt>
                <c:pt idx="2">
                  <c:v>1259.8982955640035</c:v>
                </c:pt>
                <c:pt idx="3">
                  <c:v>1234.7708679487707</c:v>
                </c:pt>
                <c:pt idx="4">
                  <c:v>646.95268730427995</c:v>
                </c:pt>
                <c:pt idx="5">
                  <c:v>199.88385471587372</c:v>
                </c:pt>
                <c:pt idx="6">
                  <c:v>65.543324676935256</c:v>
                </c:pt>
                <c:pt idx="7">
                  <c:v>27.859790315481511</c:v>
                </c:pt>
                <c:pt idx="8">
                  <c:v>0.33952370775997909</c:v>
                </c:pt>
                <c:pt idx="9">
                  <c:v>2.2574543986788258E-2</c:v>
                </c:pt>
              </c:numCache>
            </c:numRef>
          </c:val>
          <c:extLst>
            <c:ext xmlns:c16="http://schemas.microsoft.com/office/drawing/2014/chart" uri="{C3380CC4-5D6E-409C-BE32-E72D297353CC}">
              <c16:uniqueId val="{00000001-C161-4FE5-B182-0353FB2F12A6}"/>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NA_Road!$U$36</c:f>
              <c:strCache>
                <c:ptCount val="1"/>
                <c:pt idx="0">
                  <c:v>Road - Freight Transport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NA_Road!$V$34:$AF$34</c15:sqref>
                  </c15:fullRef>
                </c:ext>
              </c:extLst>
              <c:f>NA_Road!$W$34:$AF$34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NA_Road!$V$36:$AF$36</c15:sqref>
                  </c15:fullRef>
                </c:ext>
              </c:extLst>
              <c:f>NA_Road!$W$36:$AF$36</c:f>
              <c:numCache>
                <c:formatCode>#,##0</c:formatCode>
                <c:ptCount val="10"/>
                <c:pt idx="0">
                  <c:v>0</c:v>
                </c:pt>
                <c:pt idx="1">
                  <c:v>0</c:v>
                </c:pt>
                <c:pt idx="2">
                  <c:v>0</c:v>
                </c:pt>
                <c:pt idx="3">
                  <c:v>2.4636707360186629</c:v>
                </c:pt>
                <c:pt idx="4">
                  <c:v>22.895764963423538</c:v>
                </c:pt>
                <c:pt idx="5">
                  <c:v>28.127775540333296</c:v>
                </c:pt>
                <c:pt idx="6">
                  <c:v>10.958946667056685</c:v>
                </c:pt>
                <c:pt idx="7">
                  <c:v>2.7647366644295968</c:v>
                </c:pt>
                <c:pt idx="8">
                  <c:v>7.1312527230408818E-2</c:v>
                </c:pt>
                <c:pt idx="9">
                  <c:v>5.707724687146358E-3</c:v>
                </c:pt>
              </c:numCache>
            </c:numRef>
          </c:val>
          <c:smooth val="0"/>
          <c:extLst>
            <c:ext xmlns:c16="http://schemas.microsoft.com/office/drawing/2014/chart" uri="{C3380CC4-5D6E-409C-BE32-E72D297353CC}">
              <c16:uniqueId val="{00000002-C161-4FE5-B182-0353FB2F12A6}"/>
            </c:ext>
          </c:extLst>
        </c:ser>
        <c:ser>
          <c:idx val="3"/>
          <c:order val="3"/>
          <c:tx>
            <c:strRef>
              <c:f>NA_Road!$U$38</c:f>
              <c:strCache>
                <c:ptCount val="1"/>
                <c:pt idx="0">
                  <c:v>Road - Passenger Transport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NA_Road!$V$34:$AF$34</c15:sqref>
                  </c15:fullRef>
                </c:ext>
              </c:extLst>
              <c:f>NA_Road!$W$34:$AF$34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NA_Road!$V$38:$AF$38</c15:sqref>
                  </c15:fullRef>
                </c:ext>
              </c:extLst>
              <c:f>NA_Road!$W$38:$AF$38</c:f>
              <c:numCache>
                <c:formatCode>#,##0</c:formatCode>
                <c:ptCount val="10"/>
                <c:pt idx="0">
                  <c:v>1.8384540984068174</c:v>
                </c:pt>
                <c:pt idx="1">
                  <c:v>3.1253720470906536</c:v>
                </c:pt>
                <c:pt idx="2">
                  <c:v>4.6880580706359805</c:v>
                </c:pt>
                <c:pt idx="3">
                  <c:v>3.6549716967977757</c:v>
                </c:pt>
                <c:pt idx="4">
                  <c:v>24.474754184529658</c:v>
                </c:pt>
                <c:pt idx="5">
                  <c:v>18.276264878471821</c:v>
                </c:pt>
                <c:pt idx="6">
                  <c:v>13.850625591120496</c:v>
                </c:pt>
                <c:pt idx="7">
                  <c:v>3.2468335512868305</c:v>
                </c:pt>
                <c:pt idx="8">
                  <c:v>8.8840946706612009E-2</c:v>
                </c:pt>
                <c:pt idx="9">
                  <c:v>7.4191862357211964E-3</c:v>
                </c:pt>
              </c:numCache>
            </c:numRef>
          </c:val>
          <c:smooth val="0"/>
          <c:extLst>
            <c:ext xmlns:c16="http://schemas.microsoft.com/office/drawing/2014/chart" uri="{C3380CC4-5D6E-409C-BE32-E72D297353CC}">
              <c16:uniqueId val="{00000003-C161-4FE5-B182-0353FB2F12A6}"/>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AU" sz="1400"/>
              <a:t>OECD EUROPE: Energy Sector: Development of energy supply structure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5138285377976548E-2"/>
          <c:y val="0.14941726243079376"/>
          <c:w val="0.69911186917541801"/>
          <c:h val="0.66497585751652477"/>
        </c:manualLayout>
      </c:layout>
      <c:barChart>
        <c:barDir val="col"/>
        <c:grouping val="clustered"/>
        <c:varyColors val="0"/>
        <c:ser>
          <c:idx val="21"/>
          <c:order val="20"/>
          <c:tx>
            <c:strRef>
              <c:f>'EUvsNA_All Sectors '!$D$76:$E$76</c:f>
              <c:strCache>
                <c:ptCount val="2"/>
                <c:pt idx="0">
                  <c:v>Carbon intensity</c:v>
                </c:pt>
              </c:strCache>
            </c:strRef>
          </c:tx>
          <c:spPr>
            <a:gradFill rotWithShape="1">
              <a:gsLst>
                <a:gs pos="0">
                  <a:schemeClr val="accent4">
                    <a:lumMod val="80000"/>
                    <a:lumMod val="110000"/>
                    <a:satMod val="105000"/>
                    <a:tint val="67000"/>
                  </a:schemeClr>
                </a:gs>
                <a:gs pos="50000">
                  <a:schemeClr val="accent4">
                    <a:lumMod val="80000"/>
                    <a:lumMod val="105000"/>
                    <a:satMod val="103000"/>
                    <a:tint val="73000"/>
                  </a:schemeClr>
                </a:gs>
                <a:gs pos="100000">
                  <a:schemeClr val="accent4">
                    <a:lumMod val="80000"/>
                    <a:lumMod val="105000"/>
                    <a:satMod val="109000"/>
                    <a:tint val="81000"/>
                  </a:schemeClr>
                </a:gs>
              </a:gsLst>
              <a:lin ang="5400000" scaled="0"/>
            </a:gradFill>
            <a:ln w="9525" cap="flat" cmpd="sng" algn="ctr">
              <a:solidFill>
                <a:schemeClr val="accent4">
                  <a:lumMod val="80000"/>
                  <a:shade val="95000"/>
                </a:schemeClr>
              </a:solidFill>
              <a:round/>
            </a:ln>
            <a:effectLst/>
          </c:spPr>
          <c:invertIfNegative val="0"/>
          <c:cat>
            <c:numLit>
              <c:formatCode>General</c:formatCode>
              <c:ptCount val="11"/>
              <c:pt idx="0">
                <c:v>2017</c:v>
              </c:pt>
              <c:pt idx="1">
                <c:v>2018</c:v>
              </c:pt>
              <c:pt idx="2">
                <c:v>2019</c:v>
              </c:pt>
              <c:pt idx="4">
                <c:v>2020</c:v>
              </c:pt>
              <c:pt idx="5">
                <c:v>2025</c:v>
              </c:pt>
              <c:pt idx="6">
                <c:v>2030</c:v>
              </c:pt>
              <c:pt idx="7">
                <c:v>2035</c:v>
              </c:pt>
              <c:pt idx="8">
                <c:v>2040</c:v>
              </c:pt>
              <c:pt idx="9">
                <c:v>2045</c:v>
              </c:pt>
              <c:pt idx="10">
                <c:v>2050</c:v>
              </c:pt>
            </c:numLit>
          </c:cat>
          <c:val>
            <c:numRef>
              <c:f>'EUvsNA_All Sectors '!$F$76:$P$76</c:f>
              <c:numCache>
                <c:formatCode>#,##0</c:formatCode>
                <c:ptCount val="10"/>
                <c:pt idx="0">
                  <c:v>53601.759321618571</c:v>
                </c:pt>
                <c:pt idx="1">
                  <c:v>53596.993980714855</c:v>
                </c:pt>
                <c:pt idx="2">
                  <c:v>51731.280702440214</c:v>
                </c:pt>
                <c:pt idx="3">
                  <c:v>49536.494402639852</c:v>
                </c:pt>
                <c:pt idx="4">
                  <c:v>38734.091655748336</c:v>
                </c:pt>
                <c:pt idx="5">
                  <c:v>23292.082168256486</c:v>
                </c:pt>
                <c:pt idx="6">
                  <c:v>16069.602854434213</c:v>
                </c:pt>
                <c:pt idx="7">
                  <c:v>8411.0208152154064</c:v>
                </c:pt>
                <c:pt idx="8">
                  <c:v>3396.8897756523247</c:v>
                </c:pt>
                <c:pt idx="9">
                  <c:v>462.7370375955141</c:v>
                </c:pt>
              </c:numCache>
            </c:numRef>
          </c:val>
          <c:extLst>
            <c:ext xmlns:c16="http://schemas.microsoft.com/office/drawing/2014/chart" uri="{C3380CC4-5D6E-409C-BE32-E72D297353CC}">
              <c16:uniqueId val="{00000000-57E7-454F-BAFE-B6EE4EDABC9C}"/>
            </c:ext>
          </c:extLst>
        </c:ser>
        <c:dLbls>
          <c:showLegendKey val="0"/>
          <c:showVal val="0"/>
          <c:showCatName val="0"/>
          <c:showSerName val="0"/>
          <c:showPercent val="0"/>
          <c:showBubbleSize val="0"/>
        </c:dLbls>
        <c:gapWidth val="247"/>
        <c:axId val="232267080"/>
        <c:axId val="232266424"/>
      </c:barChart>
      <c:lineChart>
        <c:grouping val="standard"/>
        <c:varyColors val="0"/>
        <c:ser>
          <c:idx val="0"/>
          <c:order val="0"/>
          <c:tx>
            <c:v>Cement Materials / Cement</c:v>
          </c:tx>
          <c:spPr>
            <a:ln w="15875" cap="rnd">
              <a:solidFill>
                <a:schemeClr val="accent1"/>
              </a:solidFill>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1-57E7-454F-BAFE-B6EE4EDABC9C}"/>
            </c:ext>
          </c:extLst>
        </c:ser>
        <c:ser>
          <c:idx val="6"/>
          <c:order val="5"/>
          <c:tx>
            <c:v>Renewable power</c:v>
          </c:tx>
          <c:spPr>
            <a:ln w="15875" cap="rnd">
              <a:solidFill>
                <a:schemeClr val="accent1">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2-57E7-454F-BAFE-B6EE4EDABC9C}"/>
            </c:ext>
          </c:extLst>
        </c:ser>
        <c:ser>
          <c:idx val="5"/>
          <c:order val="4"/>
          <c:tx>
            <c:v>Renewable power</c:v>
          </c:tx>
          <c:spPr>
            <a:ln w="15875" cap="rnd">
              <a:solidFill>
                <a:schemeClr val="accent6"/>
              </a:solidFill>
              <a:round/>
            </a:ln>
            <a:effectLst>
              <a:outerShdw blurRad="40000" dist="20000" dir="5400000" rotWithShape="0">
                <a:srgbClr val="000000">
                  <a:alpha val="38000"/>
                </a:srgbClr>
              </a:outerShdw>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4223.8194842226903</c:v>
              </c:pt>
              <c:pt idx="1">
                <c:v>4384.7180568375206</c:v>
              </c:pt>
              <c:pt idx="2">
                <c:v>4750.4976888525362</c:v>
              </c:pt>
              <c:pt idx="3">
                <c:v>4801.3305198715216</c:v>
              </c:pt>
              <c:pt idx="4">
                <c:v>4861.7204892008631</c:v>
              </c:pt>
              <c:pt idx="5">
                <c:v>7085.2502997124884</c:v>
              </c:pt>
              <c:pt idx="6">
                <c:v>9936.4642368516397</c:v>
              </c:pt>
              <c:pt idx="7">
                <c:v>13075.695382933018</c:v>
              </c:pt>
              <c:pt idx="8">
                <c:v>15795.03268144004</c:v>
              </c:pt>
              <c:pt idx="9">
                <c:v>17251.53488110199</c:v>
              </c:pt>
              <c:pt idx="10">
                <c:v>18033.69682683608</c:v>
              </c:pt>
            </c:numLit>
          </c:val>
          <c:smooth val="0"/>
          <c:extLst>
            <c:ext xmlns:c16="http://schemas.microsoft.com/office/drawing/2014/chart" uri="{C3380CC4-5D6E-409C-BE32-E72D297353CC}">
              <c16:uniqueId val="{00000003-57E7-454F-BAFE-B6EE4EDABC9C}"/>
            </c:ext>
          </c:extLst>
        </c:ser>
        <c:ser>
          <c:idx val="7"/>
          <c:order val="6"/>
          <c:tx>
            <c:v>Renewable power</c:v>
          </c:tx>
          <c:spPr>
            <a:ln w="15875" cap="rnd">
              <a:solidFill>
                <a:schemeClr val="accent2">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4-57E7-454F-BAFE-B6EE4EDABC9C}"/>
            </c:ext>
          </c:extLst>
        </c:ser>
        <c:ser>
          <c:idx val="8"/>
          <c:order val="7"/>
          <c:tx>
            <c:v>Renewable power</c:v>
          </c:tx>
          <c:spPr>
            <a:ln w="15875" cap="rnd">
              <a:solidFill>
                <a:schemeClr val="accent3">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5-57E7-454F-BAFE-B6EE4EDABC9C}"/>
            </c:ext>
          </c:extLst>
        </c:ser>
        <c:ser>
          <c:idx val="9"/>
          <c:order val="8"/>
          <c:tx>
            <c:v>Renewable power</c:v>
          </c:tx>
          <c:spPr>
            <a:ln w="15875" cap="rnd">
              <a:solidFill>
                <a:schemeClr val="accent4">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6-57E7-454F-BAFE-B6EE4EDABC9C}"/>
            </c:ext>
          </c:extLst>
        </c:ser>
        <c:ser>
          <c:idx val="10"/>
          <c:order val="9"/>
          <c:tx>
            <c:v>Renewable power</c:v>
          </c:tx>
          <c:spPr>
            <a:ln w="15875" cap="rnd">
              <a:solidFill>
                <a:schemeClr val="accent5">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7-57E7-454F-BAFE-B6EE4EDABC9C}"/>
            </c:ext>
          </c:extLst>
        </c:ser>
        <c:ser>
          <c:idx val="11"/>
          <c:order val="10"/>
          <c:tx>
            <c:v>Renewable power</c:v>
          </c:tx>
          <c:spPr>
            <a:ln w="15875" cap="rnd">
              <a:solidFill>
                <a:schemeClr val="accent6">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8-57E7-454F-BAFE-B6EE4EDABC9C}"/>
            </c:ext>
          </c:extLst>
        </c:ser>
        <c:ser>
          <c:idx val="12"/>
          <c:order val="11"/>
          <c:tx>
            <c:v>Renewable power</c:v>
          </c:tx>
          <c:spPr>
            <a:ln w="15875" cap="rnd">
              <a:solidFill>
                <a:schemeClr val="accent1">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1">
                      <a:lumMod val="80000"/>
                      <a:lumOff val="20000"/>
                      <a:tint val="50000"/>
                      <a:satMod val="300000"/>
                    </a:schemeClr>
                  </a:gs>
                  <a:gs pos="35000">
                    <a:schemeClr val="accent1">
                      <a:lumMod val="80000"/>
                      <a:lumOff val="20000"/>
                      <a:tint val="37000"/>
                      <a:satMod val="300000"/>
                    </a:schemeClr>
                  </a:gs>
                  <a:gs pos="100000">
                    <a:schemeClr val="accent1">
                      <a:lumMod val="80000"/>
                      <a:lumOff val="20000"/>
                      <a:tint val="15000"/>
                      <a:satMod val="350000"/>
                    </a:schemeClr>
                  </a:gs>
                </a:gsLst>
                <a:lin ang="16200000" scaled="1"/>
              </a:gradFill>
              <a:ln w="9525" cap="flat" cmpd="sng" algn="ctr">
                <a:solidFill>
                  <a:schemeClr val="accent1">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9-57E7-454F-BAFE-B6EE4EDABC9C}"/>
            </c:ext>
          </c:extLst>
        </c:ser>
        <c:ser>
          <c:idx val="13"/>
          <c:order val="12"/>
          <c:tx>
            <c:v>Renewable power</c:v>
          </c:tx>
          <c:spPr>
            <a:ln w="15875" cap="rnd">
              <a:solidFill>
                <a:schemeClr val="accent2">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2">
                      <a:lumMod val="80000"/>
                      <a:lumOff val="20000"/>
                      <a:tint val="50000"/>
                      <a:satMod val="300000"/>
                    </a:schemeClr>
                  </a:gs>
                  <a:gs pos="35000">
                    <a:schemeClr val="accent2">
                      <a:lumMod val="80000"/>
                      <a:lumOff val="20000"/>
                      <a:tint val="37000"/>
                      <a:satMod val="300000"/>
                    </a:schemeClr>
                  </a:gs>
                  <a:gs pos="100000">
                    <a:schemeClr val="accent2">
                      <a:lumMod val="80000"/>
                      <a:lumOff val="20000"/>
                      <a:tint val="15000"/>
                      <a:satMod val="350000"/>
                    </a:schemeClr>
                  </a:gs>
                </a:gsLst>
                <a:lin ang="16200000" scaled="1"/>
              </a:gradFill>
              <a:ln w="9525" cap="flat" cmpd="sng" algn="ctr">
                <a:solidFill>
                  <a:schemeClr val="accent2">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A-57E7-454F-BAFE-B6EE4EDABC9C}"/>
            </c:ext>
          </c:extLst>
        </c:ser>
        <c:ser>
          <c:idx val="14"/>
          <c:order val="13"/>
          <c:tx>
            <c:v>Renewable power</c:v>
          </c:tx>
          <c:spPr>
            <a:ln w="15875" cap="rnd">
              <a:solidFill>
                <a:schemeClr val="accent3">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3">
                      <a:lumMod val="80000"/>
                      <a:lumOff val="20000"/>
                      <a:tint val="50000"/>
                      <a:satMod val="300000"/>
                    </a:schemeClr>
                  </a:gs>
                  <a:gs pos="35000">
                    <a:schemeClr val="accent3">
                      <a:lumMod val="80000"/>
                      <a:lumOff val="20000"/>
                      <a:tint val="37000"/>
                      <a:satMod val="300000"/>
                    </a:schemeClr>
                  </a:gs>
                  <a:gs pos="100000">
                    <a:schemeClr val="accent3">
                      <a:lumMod val="80000"/>
                      <a:lumOff val="20000"/>
                      <a:tint val="15000"/>
                      <a:satMod val="350000"/>
                    </a:schemeClr>
                  </a:gs>
                </a:gsLst>
                <a:lin ang="16200000" scaled="1"/>
              </a:gradFill>
              <a:ln w="9525" cap="flat" cmpd="sng" algn="ctr">
                <a:solidFill>
                  <a:schemeClr val="accent3">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B-57E7-454F-BAFE-B6EE4EDABC9C}"/>
            </c:ext>
          </c:extLst>
        </c:ser>
        <c:ser>
          <c:idx val="15"/>
          <c:order val="14"/>
          <c:tx>
            <c:strRef>
              <c:f>'EUvsNA_All Sectors '!$D$70:$E$70</c:f>
              <c:strCache>
                <c:ptCount val="2"/>
                <c:pt idx="0">
                  <c:v>Renewable power</c:v>
                </c:pt>
              </c:strCache>
            </c:strRef>
          </c:tx>
          <c:spPr>
            <a:ln w="15875" cap="rnd">
              <a:solidFill>
                <a:schemeClr val="accent4">
                  <a:lumMod val="80000"/>
                  <a:lumOff val="20000"/>
                </a:schemeClr>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'!$F$70:$P$70</c:f>
              <c:numCache>
                <c:formatCode>#,##0</c:formatCode>
                <c:ptCount val="10"/>
              </c:numCache>
            </c:numRef>
          </c:val>
          <c:smooth val="0"/>
          <c:extLst>
            <c:ext xmlns:c16="http://schemas.microsoft.com/office/drawing/2014/chart" uri="{C3380CC4-5D6E-409C-BE32-E72D297353CC}">
              <c16:uniqueId val="{0000000C-57E7-454F-BAFE-B6EE4EDABC9C}"/>
            </c:ext>
          </c:extLst>
        </c:ser>
        <c:ser>
          <c:idx val="17"/>
          <c:order val="16"/>
          <c:tx>
            <c:v>Renewable (thermal) heat</c:v>
          </c:tx>
          <c:spPr>
            <a:ln w="15875" cap="rnd">
              <a:solidFill>
                <a:schemeClr val="accent6">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6">
                      <a:lumMod val="80000"/>
                      <a:lumOff val="20000"/>
                      <a:tint val="50000"/>
                      <a:satMod val="300000"/>
                    </a:schemeClr>
                  </a:gs>
                  <a:gs pos="35000">
                    <a:schemeClr val="accent6">
                      <a:lumMod val="80000"/>
                      <a:lumOff val="20000"/>
                      <a:tint val="37000"/>
                      <a:satMod val="300000"/>
                    </a:schemeClr>
                  </a:gs>
                  <a:gs pos="100000">
                    <a:schemeClr val="accent6">
                      <a:lumMod val="80000"/>
                      <a:lumOff val="20000"/>
                      <a:tint val="15000"/>
                      <a:satMod val="350000"/>
                    </a:schemeClr>
                  </a:gs>
                </a:gsLst>
                <a:lin ang="16200000" scaled="1"/>
              </a:gradFill>
              <a:ln w="9525" cap="flat" cmpd="sng" algn="ctr">
                <a:solidFill>
                  <a:schemeClr val="accent6">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D-57E7-454F-BAFE-B6EE4EDABC9C}"/>
            </c:ext>
          </c:extLst>
        </c:ser>
        <c:ser>
          <c:idx val="18"/>
          <c:order val="17"/>
          <c:tx>
            <c:strRef>
              <c:f>'EUvsNA_All Sectors '!$D$73:$E$73</c:f>
              <c:strCache>
                <c:ptCount val="2"/>
                <c:pt idx="0">
                  <c:v>Renewables (power)</c:v>
                </c:pt>
              </c:strCache>
            </c:strRef>
          </c:tx>
          <c:spPr>
            <a:ln w="15875" cap="rnd">
              <a:solidFill>
                <a:schemeClr val="accent1">
                  <a:lumMod val="80000"/>
                </a:schemeClr>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'!$F$73:$P$73</c:f>
              <c:numCache>
                <c:formatCode>General</c:formatCode>
                <c:ptCount val="10"/>
                <c:pt idx="0">
                  <c:v>4384.7180568375206</c:v>
                </c:pt>
                <c:pt idx="1">
                  <c:v>4750.4976888525362</c:v>
                </c:pt>
                <c:pt idx="2">
                  <c:v>4801.3305198715216</c:v>
                </c:pt>
                <c:pt idx="3">
                  <c:v>4861.7204892008631</c:v>
                </c:pt>
                <c:pt idx="4">
                  <c:v>7085.2502997124884</c:v>
                </c:pt>
                <c:pt idx="5">
                  <c:v>9936.4642368516397</c:v>
                </c:pt>
                <c:pt idx="6">
                  <c:v>13075.695382933018</c:v>
                </c:pt>
                <c:pt idx="7">
                  <c:v>15795.03268144004</c:v>
                </c:pt>
                <c:pt idx="8">
                  <c:v>17251.53488110199</c:v>
                </c:pt>
                <c:pt idx="9">
                  <c:v>18033.69682683608</c:v>
                </c:pt>
              </c:numCache>
            </c:numRef>
          </c:val>
          <c:smooth val="0"/>
          <c:extLst>
            <c:ext xmlns:c16="http://schemas.microsoft.com/office/drawing/2014/chart" uri="{C3380CC4-5D6E-409C-BE32-E72D297353CC}">
              <c16:uniqueId val="{0000000E-57E7-454F-BAFE-B6EE4EDABC9C}"/>
            </c:ext>
          </c:extLst>
        </c:ser>
        <c:ser>
          <c:idx val="2"/>
          <c:order val="1"/>
          <c:tx>
            <c:strRef>
              <c:f>'EUvsNA_All Sectors '!$D$57:$E$57</c:f>
              <c:strCache>
                <c:ptCount val="2"/>
                <c:pt idx="0">
                  <c:v>Coal</c:v>
                </c:pt>
              </c:strCache>
            </c:strRef>
          </c:tx>
          <c:spPr>
            <a:ln w="15875" cap="rnd">
              <a:solidFill>
                <a:schemeClr val="accent3"/>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'!$F$57:$P$57</c:f>
              <c:numCache>
                <c:formatCode>#,##0</c:formatCode>
                <c:ptCount val="10"/>
                <c:pt idx="0">
                  <c:v>11984.838044230662</c:v>
                </c:pt>
                <c:pt idx="1">
                  <c:v>12164.625684661571</c:v>
                </c:pt>
                <c:pt idx="2">
                  <c:v>9557.0643452543191</c:v>
                </c:pt>
                <c:pt idx="3">
                  <c:v>9594.6166632780896</c:v>
                </c:pt>
                <c:pt idx="4">
                  <c:v>4007.5476429927635</c:v>
                </c:pt>
                <c:pt idx="5">
                  <c:v>620.45216681072714</c:v>
                </c:pt>
                <c:pt idx="6">
                  <c:v>70.037541815509087</c:v>
                </c:pt>
                <c:pt idx="7">
                  <c:v>60.612635704767975</c:v>
                </c:pt>
                <c:pt idx="8">
                  <c:v>59.24957347208111</c:v>
                </c:pt>
                <c:pt idx="9">
                  <c:v>55.971571806456829</c:v>
                </c:pt>
              </c:numCache>
            </c:numRef>
          </c:val>
          <c:smooth val="0"/>
          <c:extLst>
            <c:ext xmlns:c16="http://schemas.microsoft.com/office/drawing/2014/chart" uri="{C3380CC4-5D6E-409C-BE32-E72D297353CC}">
              <c16:uniqueId val="{0000000F-57E7-454F-BAFE-B6EE4EDABC9C}"/>
            </c:ext>
          </c:extLst>
        </c:ser>
        <c:ser>
          <c:idx val="3"/>
          <c:order val="2"/>
          <c:tx>
            <c:strRef>
              <c:f>'EUvsNA_All Sectors '!$D$58:$E$58</c:f>
              <c:strCache>
                <c:ptCount val="2"/>
                <c:pt idx="0">
                  <c:v>Oil</c:v>
                </c:pt>
              </c:strCache>
            </c:strRef>
          </c:tx>
          <c:spPr>
            <a:ln w="15875" cap="rnd">
              <a:solidFill>
                <a:schemeClr val="accent4"/>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'!$F$58:$P$58</c:f>
              <c:numCache>
                <c:formatCode>#,##0</c:formatCode>
                <c:ptCount val="10"/>
                <c:pt idx="0">
                  <c:v>23932.322316224392</c:v>
                </c:pt>
                <c:pt idx="1">
                  <c:v>24278.01583467083</c:v>
                </c:pt>
                <c:pt idx="2">
                  <c:v>22327.234154223312</c:v>
                </c:pt>
                <c:pt idx="3">
                  <c:v>21432.298382084948</c:v>
                </c:pt>
                <c:pt idx="4">
                  <c:v>13490.339230142135</c:v>
                </c:pt>
                <c:pt idx="5">
                  <c:v>5342.5890615188891</c:v>
                </c:pt>
                <c:pt idx="6">
                  <c:v>3864.2783053827379</c:v>
                </c:pt>
                <c:pt idx="7">
                  <c:v>2828.864164628274</c:v>
                </c:pt>
                <c:pt idx="8">
                  <c:v>2568.3014278202891</c:v>
                </c:pt>
                <c:pt idx="9">
                  <c:v>2379.1461504775248</c:v>
                </c:pt>
              </c:numCache>
            </c:numRef>
          </c:val>
          <c:smooth val="0"/>
          <c:extLst>
            <c:ext xmlns:c16="http://schemas.microsoft.com/office/drawing/2014/chart" uri="{C3380CC4-5D6E-409C-BE32-E72D297353CC}">
              <c16:uniqueId val="{00000010-57E7-454F-BAFE-B6EE4EDABC9C}"/>
            </c:ext>
          </c:extLst>
        </c:ser>
        <c:ser>
          <c:idx val="4"/>
          <c:order val="3"/>
          <c:tx>
            <c:strRef>
              <c:f>'EUvsNA_All Sectors '!$D$59:$E$59</c:f>
              <c:strCache>
                <c:ptCount val="2"/>
                <c:pt idx="0">
                  <c:v>Gas</c:v>
                </c:pt>
              </c:strCache>
            </c:strRef>
          </c:tx>
          <c:spPr>
            <a:ln w="15875" cap="rnd">
              <a:solidFill>
                <a:schemeClr val="accent5"/>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'!$F$59:$P$59</c:f>
              <c:numCache>
                <c:formatCode>#,##0</c:formatCode>
                <c:ptCount val="10"/>
                <c:pt idx="0">
                  <c:v>17957.419954514207</c:v>
                </c:pt>
                <c:pt idx="1">
                  <c:v>18226.781253831912</c:v>
                </c:pt>
                <c:pt idx="2">
                  <c:v>17833.976392814533</c:v>
                </c:pt>
                <c:pt idx="3">
                  <c:v>16871.901812374741</c:v>
                </c:pt>
                <c:pt idx="4">
                  <c:v>15910.222118935599</c:v>
                </c:pt>
                <c:pt idx="5">
                  <c:v>13554.442010206983</c:v>
                </c:pt>
                <c:pt idx="6">
                  <c:v>10235.939233061868</c:v>
                </c:pt>
                <c:pt idx="7">
                  <c:v>5557.9960310511351</c:v>
                </c:pt>
                <c:pt idx="8">
                  <c:v>2352.1298232905588</c:v>
                </c:pt>
                <c:pt idx="9">
                  <c:v>585.69015783968666</c:v>
                </c:pt>
              </c:numCache>
            </c:numRef>
          </c:val>
          <c:smooth val="0"/>
          <c:extLst>
            <c:ext xmlns:c16="http://schemas.microsoft.com/office/drawing/2014/chart" uri="{C3380CC4-5D6E-409C-BE32-E72D297353CC}">
              <c16:uniqueId val="{00000011-57E7-454F-BAFE-B6EE4EDABC9C}"/>
            </c:ext>
          </c:extLst>
        </c:ser>
        <c:ser>
          <c:idx val="16"/>
          <c:order val="15"/>
          <c:tx>
            <c:v>Renewable (thermal) heat</c:v>
          </c:tx>
          <c:spPr>
            <a:ln w="15875" cap="rnd">
              <a:solidFill>
                <a:schemeClr val="accent5">
                  <a:lumMod val="80000"/>
                  <a:lumOff val="20000"/>
                </a:schemeClr>
              </a:solidFill>
              <a:round/>
            </a:ln>
            <a:effectLst>
              <a:outerShdw blurRad="40000" dist="20000" dir="5400000" rotWithShape="0">
                <a:srgbClr val="000000">
                  <a:alpha val="38000"/>
                </a:srgbClr>
              </a:outerShdw>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272.53592647618467</c:v>
              </c:pt>
              <c:pt idx="1">
                <c:v>276.29049711330379</c:v>
              </c:pt>
              <c:pt idx="2">
                <c:v>276.57866679277708</c:v>
              </c:pt>
              <c:pt idx="3">
                <c:v>277.57866679277708</c:v>
              </c:pt>
              <c:pt idx="4">
                <c:v>276.22683647225023</c:v>
              </c:pt>
              <c:pt idx="5">
                <c:v>286.47303590823077</c:v>
              </c:pt>
              <c:pt idx="6">
                <c:v>248.16122245063133</c:v>
              </c:pt>
              <c:pt idx="7">
                <c:v>231.08928616652938</c:v>
              </c:pt>
              <c:pt idx="8">
                <c:v>206.38204848355909</c:v>
              </c:pt>
              <c:pt idx="9">
                <c:v>181.63007307885363</c:v>
              </c:pt>
              <c:pt idx="10">
                <c:v>167.60773558443643</c:v>
              </c:pt>
            </c:numLit>
          </c:val>
          <c:smooth val="0"/>
          <c:extLst>
            <c:ext xmlns:c16="http://schemas.microsoft.com/office/drawing/2014/chart" uri="{C3380CC4-5D6E-409C-BE32-E72D297353CC}">
              <c16:uniqueId val="{00000012-57E7-454F-BAFE-B6EE4EDABC9C}"/>
            </c:ext>
          </c:extLst>
        </c:ser>
        <c:ser>
          <c:idx val="19"/>
          <c:order val="18"/>
          <c:tx>
            <c:strRef>
              <c:f>'EUvsNA_All Sectors '!$D$74:$E$74</c:f>
              <c:strCache>
                <c:ptCount val="2"/>
                <c:pt idx="0">
                  <c:v>Renewable (electric) heat pumps</c:v>
                </c:pt>
              </c:strCache>
            </c:strRef>
          </c:tx>
          <c:spPr>
            <a:ln w="15875" cap="rnd">
              <a:solidFill>
                <a:schemeClr val="accent2">
                  <a:lumMod val="80000"/>
                </a:schemeClr>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'!$F$74:$P$74</c:f>
              <c:numCache>
                <c:formatCode>#,##0</c:formatCode>
                <c:ptCount val="10"/>
                <c:pt idx="0">
                  <c:v>157.59357944912563</c:v>
                </c:pt>
                <c:pt idx="1">
                  <c:v>159.95748314086251</c:v>
                </c:pt>
                <c:pt idx="2">
                  <c:v>175.95323145494879</c:v>
                </c:pt>
                <c:pt idx="3">
                  <c:v>262.64298922485955</c:v>
                </c:pt>
                <c:pt idx="4">
                  <c:v>640.92108465445574</c:v>
                </c:pt>
                <c:pt idx="5">
                  <c:v>936.25901041989243</c:v>
                </c:pt>
                <c:pt idx="6">
                  <c:v>1267.1742148324186</c:v>
                </c:pt>
                <c:pt idx="7">
                  <c:v>1648.1866609087128</c:v>
                </c:pt>
                <c:pt idx="8">
                  <c:v>1953.0180664457534</c:v>
                </c:pt>
                <c:pt idx="9">
                  <c:v>2224.8071828413749</c:v>
                </c:pt>
              </c:numCache>
            </c:numRef>
          </c:val>
          <c:smooth val="0"/>
          <c:extLst>
            <c:ext xmlns:c16="http://schemas.microsoft.com/office/drawing/2014/chart" uri="{C3380CC4-5D6E-409C-BE32-E72D297353CC}">
              <c16:uniqueId val="{00000013-57E7-454F-BAFE-B6EE4EDABC9C}"/>
            </c:ext>
          </c:extLst>
        </c:ser>
        <c:ser>
          <c:idx val="20"/>
          <c:order val="19"/>
          <c:tx>
            <c:strRef>
              <c:f>'EUvsNA_All Sectors '!$D$75:$E$75</c:f>
              <c:strCache>
                <c:ptCount val="2"/>
                <c:pt idx="0">
                  <c:v>Renewable fuels</c:v>
                </c:pt>
              </c:strCache>
            </c:strRef>
          </c:tx>
          <c:spPr>
            <a:ln w="15875" cap="rnd">
              <a:solidFill>
                <a:schemeClr val="accent3">
                  <a:lumMod val="80000"/>
                </a:schemeClr>
              </a:solidFill>
              <a:round/>
            </a:ln>
            <a:effectLst/>
          </c:spPr>
          <c:marker>
            <c:symbol val="none"/>
          </c:marker>
          <c:cat>
            <c:strRef>
              <c:f>'EUvsNA_All Sectors '!$F$56:$P$56</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'EUvsNA_All Sectors '!$F$75:$P$75</c:f>
              <c:numCache>
                <c:formatCode>#,##0</c:formatCode>
                <c:ptCount val="10"/>
                <c:pt idx="0">
                  <c:v>0</c:v>
                </c:pt>
                <c:pt idx="1">
                  <c:v>0</c:v>
                </c:pt>
                <c:pt idx="2">
                  <c:v>0</c:v>
                </c:pt>
                <c:pt idx="3">
                  <c:v>2.7645348495501974E-5</c:v>
                </c:pt>
                <c:pt idx="4">
                  <c:v>171.58026753357692</c:v>
                </c:pt>
                <c:pt idx="5">
                  <c:v>1388.2432986016292</c:v>
                </c:pt>
                <c:pt idx="6">
                  <c:v>3926.1014392716688</c:v>
                </c:pt>
                <c:pt idx="7">
                  <c:v>5355.0976916889886</c:v>
                </c:pt>
                <c:pt idx="8">
                  <c:v>6409.2333279847189</c:v>
                </c:pt>
                <c:pt idx="9">
                  <c:v>6863.2776353368099</c:v>
                </c:pt>
              </c:numCache>
            </c:numRef>
          </c:val>
          <c:smooth val="0"/>
          <c:extLst>
            <c:ext xmlns:c16="http://schemas.microsoft.com/office/drawing/2014/chart" uri="{C3380CC4-5D6E-409C-BE32-E72D297353CC}">
              <c16:uniqueId val="{00000014-57E7-454F-BAFE-B6EE4EDABC9C}"/>
            </c:ext>
          </c:extLst>
        </c:ser>
        <c:dLbls>
          <c:showLegendKey val="0"/>
          <c:showVal val="0"/>
          <c:showCatName val="0"/>
          <c:showSerName val="0"/>
          <c:showPercent val="0"/>
          <c:showBubbleSize val="0"/>
        </c:dLbls>
        <c:marker val="1"/>
        <c:smooth val="0"/>
        <c:axId val="302067088"/>
        <c:axId val="302069712"/>
      </c:lineChart>
      <c:catAx>
        <c:axId val="3020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302069712"/>
        <c:crosses val="autoZero"/>
        <c:auto val="1"/>
        <c:lblAlgn val="ctr"/>
        <c:lblOffset val="100"/>
        <c:noMultiLvlLbl val="0"/>
      </c:catAx>
      <c:valAx>
        <c:axId val="30206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302067088"/>
        <c:crosses val="autoZero"/>
        <c:crossBetween val="between"/>
      </c:valAx>
      <c:valAx>
        <c:axId val="23226642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32267080"/>
        <c:crosses val="max"/>
        <c:crossBetween val="between"/>
      </c:valAx>
      <c:catAx>
        <c:axId val="232267080"/>
        <c:scaling>
          <c:orientation val="minMax"/>
        </c:scaling>
        <c:delete val="1"/>
        <c:axPos val="b"/>
        <c:numFmt formatCode="General" sourceLinked="1"/>
        <c:majorTickMark val="none"/>
        <c:minorTickMark val="none"/>
        <c:tickLblPos val="nextTo"/>
        <c:crossAx val="232266424"/>
        <c:crosses val="autoZero"/>
        <c:auto val="1"/>
        <c:lblAlgn val="ctr"/>
        <c:lblOffset val="100"/>
        <c:noMultiLvlLbl val="0"/>
      </c:catAx>
      <c:spPr>
        <a:noFill/>
        <a:ln>
          <a:noFill/>
        </a:ln>
        <a:effectLst/>
      </c:spPr>
    </c:plotArea>
    <c:legend>
      <c:legendPos val="b"/>
      <c:legendEntry>
        <c:idx val="12"/>
        <c:delete val="1"/>
      </c:legendEntry>
      <c:layout>
        <c:manualLayout>
          <c:xMode val="edge"/>
          <c:yMode val="edge"/>
          <c:x val="0.79990952457210629"/>
          <c:y val="5.115408328613659E-2"/>
          <c:w val="0.16108880587516375"/>
          <c:h val="0.896649045908264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a:t>
            </a:r>
            <a:r>
              <a:rPr lang="en-AU" baseline="0"/>
              <a:t> Europe: Passenger - Road</a:t>
            </a:r>
          </a:p>
          <a:p>
            <a:pPr>
              <a:defRPr/>
            </a:pPr>
            <a:r>
              <a:rPr lang="en-AU" sz="1200" baseline="0"/>
              <a:t>Market shares: Internal Combustion Engine (ICE) versus Electric Vehicles </a:t>
            </a:r>
            <a:endParaRPr lang="en-AU"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'EUvsNA_All Sectors '!$F$98</c:f>
              <c:strCache>
                <c:ptCount val="1"/>
                <c:pt idx="0">
                  <c:v>2017</c:v>
                </c:pt>
              </c:strCache>
            </c:strRef>
          </c:tx>
          <c:spPr>
            <a:solidFill>
              <a:schemeClr val="accent1"/>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'!$F$99:$F$110</c:f>
            </c:numRef>
          </c:val>
          <c:extLst xmlns:c15="http://schemas.microsoft.com/office/drawing/2012/chart">
            <c:ext xmlns:c16="http://schemas.microsoft.com/office/drawing/2014/chart" uri="{C3380CC4-5D6E-409C-BE32-E72D297353CC}">
              <c16:uniqueId val="{00000007-1909-40D9-8772-0A03972B2FAB}"/>
            </c:ext>
          </c:extLst>
        </c:ser>
        <c:ser>
          <c:idx val="1"/>
          <c:order val="1"/>
          <c:tx>
            <c:strRef>
              <c:f>'EUvsNA_All Sectors '!$G$98</c:f>
              <c:strCache>
                <c:ptCount val="1"/>
                <c:pt idx="0">
                  <c:v>2018</c:v>
                </c:pt>
              </c:strCache>
            </c:strRef>
          </c:tx>
          <c:spPr>
            <a:solidFill>
              <a:schemeClr val="accent2"/>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'!$G$99:$G$110</c:f>
              <c:numCache>
                <c:formatCode>0.00</c:formatCode>
                <c:ptCount val="10"/>
                <c:pt idx="0">
                  <c:v>0.55000000000000004</c:v>
                </c:pt>
                <c:pt idx="1">
                  <c:v>1.4720000000000002</c:v>
                </c:pt>
                <c:pt idx="2">
                  <c:v>1.5411087999999997</c:v>
                </c:pt>
                <c:pt idx="3" formatCode="0%">
                  <c:v>0</c:v>
                </c:pt>
                <c:pt idx="4">
                  <c:v>1.3568000000000002</c:v>
                </c:pt>
                <c:pt idx="5" formatCode="0%">
                  <c:v>0</c:v>
                </c:pt>
                <c:pt idx="6" formatCode="0%">
                  <c:v>1</c:v>
                </c:pt>
                <c:pt idx="7" formatCode="0%">
                  <c:v>0</c:v>
                </c:pt>
                <c:pt idx="8" formatCode="0%">
                  <c:v>0</c:v>
                </c:pt>
                <c:pt idx="9" formatCode="0%">
                  <c:v>0</c:v>
                </c:pt>
              </c:numCache>
            </c:numRef>
          </c:val>
          <c:extLst xmlns:c15="http://schemas.microsoft.com/office/drawing/2012/chart">
            <c:ext xmlns:c16="http://schemas.microsoft.com/office/drawing/2014/chart" uri="{C3380CC4-5D6E-409C-BE32-E72D297353CC}">
              <c16:uniqueId val="{00000008-1909-40D9-8772-0A03972B2FAB}"/>
            </c:ext>
          </c:extLst>
        </c:ser>
        <c:ser>
          <c:idx val="2"/>
          <c:order val="2"/>
          <c:tx>
            <c:strRef>
              <c:f>'EUvsNA_All Sectors '!$H$98</c:f>
              <c:strCache>
                <c:ptCount val="1"/>
                <c:pt idx="0">
                  <c:v>2019 - estimated</c:v>
                </c:pt>
              </c:strCache>
            </c:strRef>
          </c:tx>
          <c:spPr>
            <a:solidFill>
              <a:schemeClr val="accent3"/>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'!$H$99:$H$110</c:f>
              <c:numCache>
                <c:formatCode>0.00</c:formatCode>
                <c:ptCount val="10"/>
                <c:pt idx="0">
                  <c:v>0.55000000000000004</c:v>
                </c:pt>
                <c:pt idx="1">
                  <c:v>1.4720000000000002</c:v>
                </c:pt>
                <c:pt idx="2">
                  <c:v>1.4238815999999999</c:v>
                </c:pt>
                <c:pt idx="3" formatCode="0%">
                  <c:v>0</c:v>
                </c:pt>
                <c:pt idx="4">
                  <c:v>1.2544000000000002</c:v>
                </c:pt>
                <c:pt idx="5" formatCode="0%">
                  <c:v>0</c:v>
                </c:pt>
                <c:pt idx="6" formatCode="0%">
                  <c:v>1</c:v>
                </c:pt>
                <c:pt idx="7" formatCode="0%">
                  <c:v>0</c:v>
                </c:pt>
                <c:pt idx="8" formatCode="0%">
                  <c:v>0</c:v>
                </c:pt>
                <c:pt idx="9" formatCode="0%">
                  <c:v>0</c:v>
                </c:pt>
              </c:numCache>
            </c:numRef>
          </c:val>
          <c:extLst xmlns:c15="http://schemas.microsoft.com/office/drawing/2012/chart">
            <c:ext xmlns:c16="http://schemas.microsoft.com/office/drawing/2014/chart" uri="{C3380CC4-5D6E-409C-BE32-E72D297353CC}">
              <c16:uniqueId val="{00000009-1909-40D9-8772-0A03972B2FAB}"/>
            </c:ext>
          </c:extLst>
        </c:ser>
        <c:ser>
          <c:idx val="3"/>
          <c:order val="3"/>
          <c:tx>
            <c:strRef>
              <c:f>'EUvsNA_All Sectors '!$J$98</c:f>
              <c:strCache>
                <c:ptCount val="1"/>
                <c:pt idx="0">
                  <c:v>2020 [1.5C]</c:v>
                </c:pt>
              </c:strCache>
            </c:strRef>
          </c:tx>
          <c:spPr>
            <a:solidFill>
              <a:schemeClr val="accent4"/>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'!$J$99:$J$110</c:f>
              <c:numCache>
                <c:formatCode>0.00</c:formatCode>
                <c:ptCount val="10"/>
                <c:pt idx="0">
                  <c:v>0.55000000000000004</c:v>
                </c:pt>
                <c:pt idx="1">
                  <c:v>1.3145600000000002</c:v>
                </c:pt>
                <c:pt idx="2">
                  <c:v>1.4238815999999999</c:v>
                </c:pt>
                <c:pt idx="3" formatCode="0%">
                  <c:v>5.5E-2</c:v>
                </c:pt>
                <c:pt idx="4">
                  <c:v>1.2544000000000002</c:v>
                </c:pt>
                <c:pt idx="5" formatCode="0%">
                  <c:v>5.0000000000000001E-3</c:v>
                </c:pt>
                <c:pt idx="6" formatCode="0%">
                  <c:v>0.91999999999999993</c:v>
                </c:pt>
                <c:pt idx="7" formatCode="0%">
                  <c:v>0</c:v>
                </c:pt>
                <c:pt idx="8" formatCode="0%">
                  <c:v>0.02</c:v>
                </c:pt>
                <c:pt idx="9" formatCode="0%">
                  <c:v>0</c:v>
                </c:pt>
              </c:numCache>
            </c:numRef>
          </c:val>
          <c:extLst>
            <c:ext xmlns:c16="http://schemas.microsoft.com/office/drawing/2014/chart" uri="{C3380CC4-5D6E-409C-BE32-E72D297353CC}">
              <c16:uniqueId val="{00000000-1909-40D9-8772-0A03972B2FAB}"/>
            </c:ext>
          </c:extLst>
        </c:ser>
        <c:ser>
          <c:idx val="4"/>
          <c:order val="4"/>
          <c:tx>
            <c:strRef>
              <c:f>'EUvsNA_All Sectors '!$K$98</c:f>
              <c:strCache>
                <c:ptCount val="1"/>
                <c:pt idx="0">
                  <c:v>2025</c:v>
                </c:pt>
              </c:strCache>
            </c:strRef>
          </c:tx>
          <c:spPr>
            <a:solidFill>
              <a:schemeClr val="accent5"/>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'!$K$99:$K$110</c:f>
              <c:numCache>
                <c:formatCode>0.00</c:formatCode>
                <c:ptCount val="10"/>
                <c:pt idx="0">
                  <c:v>0.51040000000000008</c:v>
                </c:pt>
                <c:pt idx="1">
                  <c:v>1.2031999999999998</c:v>
                </c:pt>
                <c:pt idx="2">
                  <c:v>1.3009359999999999</c:v>
                </c:pt>
                <c:pt idx="3" formatCode="0%">
                  <c:v>5.5E-2</c:v>
                </c:pt>
                <c:pt idx="4">
                  <c:v>1.1519999999999999</c:v>
                </c:pt>
                <c:pt idx="5" formatCode="0%">
                  <c:v>6.8150000000000002E-2</c:v>
                </c:pt>
                <c:pt idx="6" formatCode="0%">
                  <c:v>0.87684999999999991</c:v>
                </c:pt>
                <c:pt idx="7" formatCode="0%">
                  <c:v>0</c:v>
                </c:pt>
                <c:pt idx="8" formatCode="0%">
                  <c:v>0</c:v>
                </c:pt>
                <c:pt idx="9" formatCode="0%">
                  <c:v>0</c:v>
                </c:pt>
              </c:numCache>
            </c:numRef>
          </c:val>
          <c:extLst>
            <c:ext xmlns:c16="http://schemas.microsoft.com/office/drawing/2014/chart" uri="{C3380CC4-5D6E-409C-BE32-E72D297353CC}">
              <c16:uniqueId val="{00000001-1909-40D9-8772-0A03972B2FAB}"/>
            </c:ext>
          </c:extLst>
        </c:ser>
        <c:ser>
          <c:idx val="5"/>
          <c:order val="5"/>
          <c:tx>
            <c:strRef>
              <c:f>'EUvsNA_All Sectors '!$L$98</c:f>
              <c:strCache>
                <c:ptCount val="1"/>
                <c:pt idx="0">
                  <c:v>2030</c:v>
                </c:pt>
              </c:strCache>
            </c:strRef>
          </c:tx>
          <c:spPr>
            <a:solidFill>
              <a:schemeClr val="accent6"/>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'!$L$99:$L$110</c:f>
              <c:numCache>
                <c:formatCode>0.00</c:formatCode>
                <c:ptCount val="10"/>
                <c:pt idx="0">
                  <c:v>0.48840000000000006</c:v>
                </c:pt>
                <c:pt idx="1">
                  <c:v>1.1199999999999999</c:v>
                </c:pt>
                <c:pt idx="2">
                  <c:v>1.2080119999999999</c:v>
                </c:pt>
                <c:pt idx="3" formatCode="0%">
                  <c:v>0.06</c:v>
                </c:pt>
                <c:pt idx="4">
                  <c:v>1.0240000000000002</c:v>
                </c:pt>
                <c:pt idx="5" formatCode="0%">
                  <c:v>0.31019999999999998</c:v>
                </c:pt>
                <c:pt idx="6" formatCode="0%">
                  <c:v>0.59449999999999992</c:v>
                </c:pt>
                <c:pt idx="7" formatCode="0%">
                  <c:v>0</c:v>
                </c:pt>
                <c:pt idx="8" formatCode="0%">
                  <c:v>0</c:v>
                </c:pt>
                <c:pt idx="9" formatCode="0%">
                  <c:v>3.5299999999999998E-2</c:v>
                </c:pt>
              </c:numCache>
            </c:numRef>
          </c:val>
          <c:extLst>
            <c:ext xmlns:c16="http://schemas.microsoft.com/office/drawing/2014/chart" uri="{C3380CC4-5D6E-409C-BE32-E72D297353CC}">
              <c16:uniqueId val="{00000002-1909-40D9-8772-0A03972B2FAB}"/>
            </c:ext>
          </c:extLst>
        </c:ser>
        <c:ser>
          <c:idx val="6"/>
          <c:order val="6"/>
          <c:tx>
            <c:strRef>
              <c:f>'EUvsNA_All Sectors '!$M$98</c:f>
              <c:strCache>
                <c:ptCount val="1"/>
                <c:pt idx="0">
                  <c:v>2035</c:v>
                </c:pt>
              </c:strCache>
            </c:strRef>
          </c:tx>
          <c:spPr>
            <a:solidFill>
              <a:schemeClr val="accent1">
                <a:lumMod val="60000"/>
              </a:schemeClr>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'!$M$99:$M$110</c:f>
              <c:numCache>
                <c:formatCode>0.00</c:formatCode>
                <c:ptCount val="10"/>
                <c:pt idx="0">
                  <c:v>0.4716800000000001</c:v>
                </c:pt>
                <c:pt idx="1">
                  <c:v>1.0911999999999999</c:v>
                </c:pt>
                <c:pt idx="2">
                  <c:v>1.1829939999999999</c:v>
                </c:pt>
                <c:pt idx="3" formatCode="0%">
                  <c:v>0.06</c:v>
                </c:pt>
                <c:pt idx="4">
                  <c:v>0.97920000000000007</c:v>
                </c:pt>
                <c:pt idx="5" formatCode="0%">
                  <c:v>0.55920000000000003</c:v>
                </c:pt>
                <c:pt idx="6" formatCode="0%">
                  <c:v>0.29079999999999995</c:v>
                </c:pt>
                <c:pt idx="7" formatCode="0%">
                  <c:v>0</c:v>
                </c:pt>
                <c:pt idx="8" formatCode="0%">
                  <c:v>0</c:v>
                </c:pt>
                <c:pt idx="9" formatCode="0%">
                  <c:v>0.09</c:v>
                </c:pt>
              </c:numCache>
            </c:numRef>
          </c:val>
          <c:extLst>
            <c:ext xmlns:c16="http://schemas.microsoft.com/office/drawing/2014/chart" uri="{C3380CC4-5D6E-409C-BE32-E72D297353CC}">
              <c16:uniqueId val="{00000003-1909-40D9-8772-0A03972B2FAB}"/>
            </c:ext>
          </c:extLst>
        </c:ser>
        <c:ser>
          <c:idx val="7"/>
          <c:order val="7"/>
          <c:tx>
            <c:strRef>
              <c:f>'EUvsNA_All Sectors '!$N$98</c:f>
              <c:strCache>
                <c:ptCount val="1"/>
                <c:pt idx="0">
                  <c:v>2040</c:v>
                </c:pt>
              </c:strCache>
            </c:strRef>
          </c:tx>
          <c:spPr>
            <a:solidFill>
              <a:schemeClr val="accent2">
                <a:lumMod val="60000"/>
              </a:schemeClr>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'!$N$99:$N$110</c:f>
              <c:numCache>
                <c:formatCode>0.00</c:formatCode>
                <c:ptCount val="10"/>
                <c:pt idx="0">
                  <c:v>0.45496000000000009</c:v>
                </c:pt>
                <c:pt idx="1">
                  <c:v>1.0624</c:v>
                </c:pt>
                <c:pt idx="2">
                  <c:v>1.1579759999999999</c:v>
                </c:pt>
                <c:pt idx="3" formatCode="0%">
                  <c:v>0.06</c:v>
                </c:pt>
                <c:pt idx="4">
                  <c:v>0.93440000000000001</c:v>
                </c:pt>
                <c:pt idx="5" formatCode="0%">
                  <c:v>0.69855</c:v>
                </c:pt>
                <c:pt idx="6" formatCode="0%">
                  <c:v>0.11695</c:v>
                </c:pt>
                <c:pt idx="7" formatCode="0%">
                  <c:v>0</c:v>
                </c:pt>
                <c:pt idx="8" formatCode="0%">
                  <c:v>0</c:v>
                </c:pt>
                <c:pt idx="9" formatCode="0%">
                  <c:v>0.1245</c:v>
                </c:pt>
              </c:numCache>
            </c:numRef>
          </c:val>
          <c:extLst>
            <c:ext xmlns:c16="http://schemas.microsoft.com/office/drawing/2014/chart" uri="{C3380CC4-5D6E-409C-BE32-E72D297353CC}">
              <c16:uniqueId val="{00000004-1909-40D9-8772-0A03972B2FAB}"/>
            </c:ext>
          </c:extLst>
        </c:ser>
        <c:ser>
          <c:idx val="8"/>
          <c:order val="8"/>
          <c:tx>
            <c:strRef>
              <c:f>'EUvsNA_All Sectors '!$O$98</c:f>
              <c:strCache>
                <c:ptCount val="1"/>
                <c:pt idx="0">
                  <c:v>2045</c:v>
                </c:pt>
              </c:strCache>
            </c:strRef>
          </c:tx>
          <c:spPr>
            <a:solidFill>
              <a:schemeClr val="accent3">
                <a:lumMod val="60000"/>
              </a:schemeClr>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'!$O$99:$O$110</c:f>
              <c:numCache>
                <c:formatCode>0.00</c:formatCode>
                <c:ptCount val="10"/>
                <c:pt idx="0">
                  <c:v>0.44088000000000011</c:v>
                </c:pt>
                <c:pt idx="1">
                  <c:v>1.0431999999999999</c:v>
                </c:pt>
                <c:pt idx="2">
                  <c:v>1.14368</c:v>
                </c:pt>
                <c:pt idx="3" formatCode="0%">
                  <c:v>0.06</c:v>
                </c:pt>
                <c:pt idx="4">
                  <c:v>0.89599999999999991</c:v>
                </c:pt>
                <c:pt idx="5" formatCode="0%">
                  <c:v>0.7923</c:v>
                </c:pt>
                <c:pt idx="6" formatCode="0%">
                  <c:v>7.0000000000000617E-4</c:v>
                </c:pt>
                <c:pt idx="7" formatCode="0%">
                  <c:v>0</c:v>
                </c:pt>
                <c:pt idx="8" formatCode="0%">
                  <c:v>0</c:v>
                </c:pt>
                <c:pt idx="9" formatCode="0%">
                  <c:v>0.14699999999999999</c:v>
                </c:pt>
              </c:numCache>
            </c:numRef>
          </c:val>
          <c:extLst>
            <c:ext xmlns:c16="http://schemas.microsoft.com/office/drawing/2014/chart" uri="{C3380CC4-5D6E-409C-BE32-E72D297353CC}">
              <c16:uniqueId val="{00000005-1909-40D9-8772-0A03972B2FAB}"/>
            </c:ext>
          </c:extLst>
        </c:ser>
        <c:ser>
          <c:idx val="9"/>
          <c:order val="9"/>
          <c:tx>
            <c:strRef>
              <c:f>'EUvsNA_All Sectors '!$P$98</c:f>
              <c:strCache>
                <c:ptCount val="1"/>
                <c:pt idx="0">
                  <c:v>2050</c:v>
                </c:pt>
              </c:strCache>
            </c:strRef>
          </c:tx>
          <c:spPr>
            <a:solidFill>
              <a:schemeClr val="accent4">
                <a:lumMod val="60000"/>
              </a:schemeClr>
            </a:solidFill>
            <a:ln>
              <a:noFill/>
            </a:ln>
            <a:effectLst/>
          </c:spPr>
          <c:invertIfNegative val="0"/>
          <c:cat>
            <c:strRef>
              <c:f>'EUvsNA_All Sectors '!$D$99:$E$110</c:f>
              <c:strCache>
                <c:ptCount val="10"/>
                <c:pt idx="0">
                  <c:v>Electric - Vehicle</c:v>
                </c:pt>
                <c:pt idx="1">
                  <c:v>ICE - Diesel/OIL</c:v>
                </c:pt>
                <c:pt idx="2">
                  <c:v>Gas - Vehicle</c:v>
                </c:pt>
                <c:pt idx="3">
                  <c:v>Share biofuel/synfuel vs. diesel</c:v>
                </c:pt>
                <c:pt idx="4">
                  <c:v>Hydrogen - Vehicle</c:v>
                </c:pt>
                <c:pt idx="5">
                  <c:v>Electric Vehicle</c:v>
                </c:pt>
                <c:pt idx="6">
                  <c:v>ICE Diesel/OIL</c:v>
                </c:pt>
                <c:pt idx="7">
                  <c:v>Gas Vehicle</c:v>
                </c:pt>
                <c:pt idx="8">
                  <c:v>Hybrid Vehicle</c:v>
                </c:pt>
                <c:pt idx="9">
                  <c:v>Hydrogen Vehicle</c:v>
                </c:pt>
              </c:strCache>
            </c:strRef>
          </c:cat>
          <c:val>
            <c:numRef>
              <c:f>'EUvsNA_All Sectors '!$P$99:$P$110</c:f>
              <c:numCache>
                <c:formatCode>0.00</c:formatCode>
                <c:ptCount val="10"/>
                <c:pt idx="0">
                  <c:v>0.42680000000000007</c:v>
                </c:pt>
                <c:pt idx="1">
                  <c:v>1.024</c:v>
                </c:pt>
                <c:pt idx="2">
                  <c:v>1.1293839999999999</c:v>
                </c:pt>
                <c:pt idx="3" formatCode="0%">
                  <c:v>0.06</c:v>
                </c:pt>
                <c:pt idx="4">
                  <c:v>0.85759999999999992</c:v>
                </c:pt>
                <c:pt idx="5" formatCode="0%">
                  <c:v>0.81069999999999998</c:v>
                </c:pt>
                <c:pt idx="6" formatCode="0%">
                  <c:v>-2.6699999999999974E-2</c:v>
                </c:pt>
                <c:pt idx="7" formatCode="0%">
                  <c:v>0</c:v>
                </c:pt>
                <c:pt idx="8" formatCode="0%">
                  <c:v>0</c:v>
                </c:pt>
                <c:pt idx="9" formatCode="0%">
                  <c:v>0.156</c:v>
                </c:pt>
              </c:numCache>
            </c:numRef>
          </c:val>
          <c:extLst>
            <c:ext xmlns:c16="http://schemas.microsoft.com/office/drawing/2014/chart" uri="{C3380CC4-5D6E-409C-BE32-E72D297353CC}">
              <c16:uniqueId val="{00000006-1909-40D9-8772-0A03972B2FAB}"/>
            </c:ext>
          </c:extLst>
        </c:ser>
        <c:dLbls>
          <c:showLegendKey val="0"/>
          <c:showVal val="0"/>
          <c:showCatName val="0"/>
          <c:showSerName val="0"/>
          <c:showPercent val="0"/>
          <c:showBubbleSize val="0"/>
        </c:dLbls>
        <c:gapWidth val="219"/>
        <c:overlap val="-27"/>
        <c:axId val="890772264"/>
        <c:axId val="890768984"/>
        <c:extLst/>
      </c:barChart>
      <c:catAx>
        <c:axId val="8907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90768984"/>
        <c:crosses val="autoZero"/>
        <c:auto val="1"/>
        <c:lblAlgn val="ctr"/>
        <c:lblOffset val="100"/>
        <c:noMultiLvlLbl val="0"/>
      </c:catAx>
      <c:valAx>
        <c:axId val="8907689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77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rPr>
              <a:t>Europe versus North America: Scope 1:</a:t>
            </a:r>
            <a:endParaRPr lang="en-AU" sz="1200">
              <a:effectLst/>
            </a:endParaRPr>
          </a:p>
          <a:p>
            <a:pPr>
              <a:defRPr/>
            </a:pPr>
            <a:r>
              <a:rPr lang="en-AU" sz="1200" b="1" i="0" baseline="0">
                <a:effectLst/>
              </a:rPr>
              <a:t> </a:t>
            </a:r>
            <a:r>
              <a:rPr lang="en-AU" sz="1200" b="0" i="0" baseline="0">
                <a:effectLst/>
              </a:rPr>
              <a:t>CO2equivalent - 2017 - 2030 (CO2 + CH4)</a:t>
            </a:r>
            <a:endParaRPr lang="en-AU" sz="1200">
              <a:effectLst/>
            </a:endParaRPr>
          </a:p>
          <a:p>
            <a:pPr>
              <a:defRPr/>
            </a:pPr>
            <a:r>
              <a:rPr lang="en-AU" sz="1200" b="0" i="0" baseline="0">
                <a:effectLst/>
              </a:rPr>
              <a:t>[MtCO2/a]</a:t>
            </a:r>
            <a:endParaRPr lang="en-AU"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237750833626127E-2"/>
          <c:y val="0.12752831700978651"/>
          <c:w val="0.95123834083541603"/>
          <c:h val="0.64898125507734039"/>
        </c:manualLayout>
      </c:layout>
      <c:barChart>
        <c:barDir val="col"/>
        <c:grouping val="clustered"/>
        <c:varyColors val="0"/>
        <c:ser>
          <c:idx val="0"/>
          <c:order val="0"/>
          <c:tx>
            <c:strRef>
              <c:f>'EUvsNA_All Sectors '!$E$7</c:f>
              <c:strCache>
                <c:ptCount val="1"/>
                <c:pt idx="0">
                  <c:v>Energy Sector EU</c:v>
                </c:pt>
              </c:strCache>
            </c:strRef>
          </c:tx>
          <c:spPr>
            <a:solidFill>
              <a:schemeClr val="bg1">
                <a:lumMod val="75000"/>
              </a:schemeClr>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'!$F$7:$L$7</c:f>
              <c:numCache>
                <c:formatCode>#,##0</c:formatCode>
                <c:ptCount val="6"/>
                <c:pt idx="0">
                  <c:v>3949.7082731330165</c:v>
                </c:pt>
                <c:pt idx="1">
                  <c:v>4007.8859206216148</c:v>
                </c:pt>
                <c:pt idx="2">
                  <c:v>3585.943226982733</c:v>
                </c:pt>
                <c:pt idx="3">
                  <c:v>3433.3259337473646</c:v>
                </c:pt>
                <c:pt idx="4">
                  <c:v>2188.9463325373822</c:v>
                </c:pt>
                <c:pt idx="5">
                  <c:v>1053.9337637468345</c:v>
                </c:pt>
              </c:numCache>
            </c:numRef>
          </c:val>
          <c:extLst>
            <c:ext xmlns:c16="http://schemas.microsoft.com/office/drawing/2014/chart" uri="{C3380CC4-5D6E-409C-BE32-E72D297353CC}">
              <c16:uniqueId val="{00000000-552F-41A5-BFD4-08B8330D0B56}"/>
            </c:ext>
          </c:extLst>
        </c:ser>
        <c:ser>
          <c:idx val="1"/>
          <c:order val="1"/>
          <c:tx>
            <c:strRef>
              <c:f>'EUvsNA_All Sectors '!$E$8</c:f>
              <c:strCache>
                <c:ptCount val="1"/>
                <c:pt idx="0">
                  <c:v>Energy Sector NA</c:v>
                </c:pt>
              </c:strCache>
            </c:strRef>
          </c:tx>
          <c:spPr>
            <a:solidFill>
              <a:schemeClr val="tx1"/>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'!$F$8:$L$8</c:f>
              <c:numCache>
                <c:formatCode>#,##0</c:formatCode>
                <c:ptCount val="6"/>
                <c:pt idx="0">
                  <c:v>6504.9638485721098</c:v>
                </c:pt>
                <c:pt idx="1">
                  <c:v>6633.4576967981775</c:v>
                </c:pt>
                <c:pt idx="2">
                  <c:v>5947.0570846153014</c:v>
                </c:pt>
                <c:pt idx="3">
                  <c:v>6651.8128705111385</c:v>
                </c:pt>
                <c:pt idx="4">
                  <c:v>3647.724375808823</c:v>
                </c:pt>
                <c:pt idx="5">
                  <c:v>1373.3077386854725</c:v>
                </c:pt>
              </c:numCache>
            </c:numRef>
          </c:val>
          <c:extLst>
            <c:ext xmlns:c16="http://schemas.microsoft.com/office/drawing/2014/chart" uri="{C3380CC4-5D6E-409C-BE32-E72D297353CC}">
              <c16:uniqueId val="{00000001-552F-41A5-BFD4-08B8330D0B56}"/>
            </c:ext>
          </c:extLst>
        </c:ser>
        <c:ser>
          <c:idx val="2"/>
          <c:order val="2"/>
          <c:tx>
            <c:strRef>
              <c:f>'EUvsNA_All Sectors '!$E$9</c:f>
              <c:strCache>
                <c:ptCount val="1"/>
                <c:pt idx="0">
                  <c:v>Utility Sector EU</c:v>
                </c:pt>
              </c:strCache>
            </c:strRef>
          </c:tx>
          <c:spPr>
            <a:solidFill>
              <a:schemeClr val="accent1">
                <a:lumMod val="60000"/>
                <a:lumOff val="40000"/>
              </a:schemeClr>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'!$F$9:$L$9</c:f>
              <c:numCache>
                <c:formatCode>#,##0</c:formatCode>
                <c:ptCount val="6"/>
                <c:pt idx="0">
                  <c:v>2125.4825923373392</c:v>
                </c:pt>
                <c:pt idx="1">
                  <c:v>2157.364866279539</c:v>
                </c:pt>
                <c:pt idx="2">
                  <c:v>1915.6823717867906</c:v>
                </c:pt>
                <c:pt idx="3">
                  <c:v>1836.5046979473964</c:v>
                </c:pt>
                <c:pt idx="4">
                  <c:v>1407.8315342122003</c:v>
                </c:pt>
                <c:pt idx="5">
                  <c:v>1112.1369727584133</c:v>
                </c:pt>
              </c:numCache>
            </c:numRef>
          </c:val>
          <c:extLst>
            <c:ext xmlns:c16="http://schemas.microsoft.com/office/drawing/2014/chart" uri="{C3380CC4-5D6E-409C-BE32-E72D297353CC}">
              <c16:uniqueId val="{00000002-552F-41A5-BFD4-08B8330D0B56}"/>
            </c:ext>
          </c:extLst>
        </c:ser>
        <c:ser>
          <c:idx val="3"/>
          <c:order val="3"/>
          <c:tx>
            <c:strRef>
              <c:f>'EUvsNA_All Sectors '!$E$10</c:f>
              <c:strCache>
                <c:ptCount val="1"/>
                <c:pt idx="0">
                  <c:v>Utility Sector NA</c:v>
                </c:pt>
              </c:strCache>
            </c:strRef>
          </c:tx>
          <c:spPr>
            <a:solidFill>
              <a:srgbClr val="0070C0"/>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'!$F$10:$L$10</c:f>
              <c:numCache>
                <c:formatCode>#,##0</c:formatCode>
                <c:ptCount val="6"/>
                <c:pt idx="0">
                  <c:v>3963.4977406477537</c:v>
                </c:pt>
                <c:pt idx="1">
                  <c:v>4042.7677422035622</c:v>
                </c:pt>
                <c:pt idx="2">
                  <c:v>3697.019412687468</c:v>
                </c:pt>
                <c:pt idx="3">
                  <c:v>4031.7998346940631</c:v>
                </c:pt>
                <c:pt idx="4">
                  <c:v>2534.869870625962</c:v>
                </c:pt>
                <c:pt idx="5">
                  <c:v>1270.8882852577851</c:v>
                </c:pt>
              </c:numCache>
            </c:numRef>
          </c:val>
          <c:extLst>
            <c:ext xmlns:c16="http://schemas.microsoft.com/office/drawing/2014/chart" uri="{C3380CC4-5D6E-409C-BE32-E72D297353CC}">
              <c16:uniqueId val="{00000003-552F-41A5-BFD4-08B8330D0B56}"/>
            </c:ext>
          </c:extLst>
        </c:ser>
        <c:ser>
          <c:idx val="4"/>
          <c:order val="4"/>
          <c:tx>
            <c:strRef>
              <c:f>'EUvsNA_All Sectors '!$E$11</c:f>
              <c:strCache>
                <c:ptCount val="1"/>
                <c:pt idx="0">
                  <c:v>Transport Sector EU</c:v>
                </c:pt>
              </c:strCache>
            </c:strRef>
          </c:tx>
          <c:spPr>
            <a:solidFill>
              <a:srgbClr val="92D050"/>
            </a:solidFill>
            <a:ln>
              <a:solidFill>
                <a:srgbClr val="92D050"/>
              </a:solid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'!$F$11:$L$11</c:f>
              <c:numCache>
                <c:formatCode>#,##0</c:formatCode>
                <c:ptCount val="6"/>
                <c:pt idx="0">
                  <c:v>903.38866939255854</c:v>
                </c:pt>
                <c:pt idx="1">
                  <c:v>901.32032933616438</c:v>
                </c:pt>
                <c:pt idx="2">
                  <c:v>890.65759013695833</c:v>
                </c:pt>
                <c:pt idx="3">
                  <c:v>890.90265952296329</c:v>
                </c:pt>
                <c:pt idx="4">
                  <c:v>523.9845190922664</c:v>
                </c:pt>
                <c:pt idx="5">
                  <c:v>134.87958961006478</c:v>
                </c:pt>
              </c:numCache>
            </c:numRef>
          </c:val>
          <c:extLst>
            <c:ext xmlns:c16="http://schemas.microsoft.com/office/drawing/2014/chart" uri="{C3380CC4-5D6E-409C-BE32-E72D297353CC}">
              <c16:uniqueId val="{00000004-552F-41A5-BFD4-08B8330D0B56}"/>
            </c:ext>
          </c:extLst>
        </c:ser>
        <c:ser>
          <c:idx val="5"/>
          <c:order val="5"/>
          <c:tx>
            <c:strRef>
              <c:f>'EUvsNA_All Sectors '!$E$12</c:f>
              <c:strCache>
                <c:ptCount val="1"/>
                <c:pt idx="0">
                  <c:v>Transport Sector NA</c:v>
                </c:pt>
              </c:strCache>
            </c:strRef>
          </c:tx>
          <c:spPr>
            <a:solidFill>
              <a:srgbClr val="00B050"/>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'!$F$12:$L$12</c:f>
              <c:numCache>
                <c:formatCode>#,##0</c:formatCode>
                <c:ptCount val="6"/>
                <c:pt idx="0">
                  <c:v>2137.7954987606631</c:v>
                </c:pt>
                <c:pt idx="1">
                  <c:v>2141.5650361081625</c:v>
                </c:pt>
                <c:pt idx="2">
                  <c:v>2076.5371119231072</c:v>
                </c:pt>
                <c:pt idx="3">
                  <c:v>2192.3959058145879</c:v>
                </c:pt>
                <c:pt idx="4">
                  <c:v>1175.2776051106821</c:v>
                </c:pt>
                <c:pt idx="5">
                  <c:v>395.80447889213872</c:v>
                </c:pt>
              </c:numCache>
            </c:numRef>
          </c:val>
          <c:extLst>
            <c:ext xmlns:c16="http://schemas.microsoft.com/office/drawing/2014/chart" uri="{C3380CC4-5D6E-409C-BE32-E72D297353CC}">
              <c16:uniqueId val="{00000005-552F-41A5-BFD4-08B8330D0B56}"/>
            </c:ext>
          </c:extLst>
        </c:ser>
        <c:ser>
          <c:idx val="6"/>
          <c:order val="6"/>
          <c:tx>
            <c:strRef>
              <c:f>'EUvsNA_All Sectors '!$E$13</c:f>
              <c:strCache>
                <c:ptCount val="1"/>
                <c:pt idx="0">
                  <c:v>Materials / Steel EU</c:v>
                </c:pt>
              </c:strCache>
            </c:strRef>
          </c:tx>
          <c:spPr>
            <a:solidFill>
              <a:srgbClr val="FFC000"/>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'!$F$13:$L$13</c:f>
              <c:numCache>
                <c:formatCode>#,##0</c:formatCode>
                <c:ptCount val="6"/>
                <c:pt idx="0">
                  <c:v>447.03789988049311</c:v>
                </c:pt>
                <c:pt idx="1">
                  <c:v>450.29165946531668</c:v>
                </c:pt>
                <c:pt idx="2">
                  <c:v>425.43114657205973</c:v>
                </c:pt>
                <c:pt idx="3">
                  <c:v>405.99635214654865</c:v>
                </c:pt>
                <c:pt idx="4">
                  <c:v>345.58880163016408</c:v>
                </c:pt>
                <c:pt idx="5">
                  <c:v>238.27586090811636</c:v>
                </c:pt>
              </c:numCache>
            </c:numRef>
          </c:val>
          <c:extLst>
            <c:ext xmlns:c16="http://schemas.microsoft.com/office/drawing/2014/chart" uri="{C3380CC4-5D6E-409C-BE32-E72D297353CC}">
              <c16:uniqueId val="{00000006-552F-41A5-BFD4-08B8330D0B56}"/>
            </c:ext>
          </c:extLst>
        </c:ser>
        <c:ser>
          <c:idx val="7"/>
          <c:order val="7"/>
          <c:tx>
            <c:strRef>
              <c:f>'EUvsNA_All Sectors '!$E$14</c:f>
              <c:strCache>
                <c:ptCount val="1"/>
                <c:pt idx="0">
                  <c:v>Materials / Steel NA</c:v>
                </c:pt>
              </c:strCache>
            </c:strRef>
          </c:tx>
          <c:spPr>
            <a:solidFill>
              <a:srgbClr val="FF0000"/>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'!$F$14:$L$14</c:f>
              <c:numCache>
                <c:formatCode>#,##0</c:formatCode>
                <c:ptCount val="6"/>
                <c:pt idx="0">
                  <c:v>233.30478353841579</c:v>
                </c:pt>
                <c:pt idx="1">
                  <c:v>239.65892592633014</c:v>
                </c:pt>
                <c:pt idx="2">
                  <c:v>234.88115460083503</c:v>
                </c:pt>
                <c:pt idx="3">
                  <c:v>252.98410222787885</c:v>
                </c:pt>
                <c:pt idx="4">
                  <c:v>234.79274326678456</c:v>
                </c:pt>
                <c:pt idx="5">
                  <c:v>184.67225991459856</c:v>
                </c:pt>
              </c:numCache>
            </c:numRef>
          </c:val>
          <c:extLst>
            <c:ext xmlns:c16="http://schemas.microsoft.com/office/drawing/2014/chart" uri="{C3380CC4-5D6E-409C-BE32-E72D297353CC}">
              <c16:uniqueId val="{00000007-552F-41A5-BFD4-08B8330D0B56}"/>
            </c:ext>
          </c:extLst>
        </c:ser>
        <c:ser>
          <c:idx val="8"/>
          <c:order val="8"/>
          <c:tx>
            <c:strRef>
              <c:f>'EUvsNA_All Sectors '!$E$15</c:f>
              <c:strCache>
                <c:ptCount val="1"/>
                <c:pt idx="0">
                  <c:v>Materials / Cement EU</c:v>
                </c:pt>
              </c:strCache>
            </c:strRef>
          </c:tx>
          <c:spPr>
            <a:solidFill>
              <a:schemeClr val="accent4">
                <a:lumMod val="75000"/>
              </a:schemeClr>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'!$F$15:$L$15</c:f>
              <c:numCache>
                <c:formatCode>#,##0</c:formatCode>
                <c:ptCount val="6"/>
                <c:pt idx="0">
                  <c:v>147.8799056205462</c:v>
                </c:pt>
                <c:pt idx="1">
                  <c:v>142.49027317435548</c:v>
                </c:pt>
                <c:pt idx="2">
                  <c:v>137.87114585654493</c:v>
                </c:pt>
                <c:pt idx="3">
                  <c:v>140.12351301724294</c:v>
                </c:pt>
                <c:pt idx="4">
                  <c:v>140.82868682604163</c:v>
                </c:pt>
                <c:pt idx="5">
                  <c:v>127.04338383471821</c:v>
                </c:pt>
              </c:numCache>
            </c:numRef>
          </c:val>
          <c:extLst>
            <c:ext xmlns:c16="http://schemas.microsoft.com/office/drawing/2014/chart" uri="{C3380CC4-5D6E-409C-BE32-E72D297353CC}">
              <c16:uniqueId val="{00000008-552F-41A5-BFD4-08B8330D0B56}"/>
            </c:ext>
          </c:extLst>
        </c:ser>
        <c:ser>
          <c:idx val="9"/>
          <c:order val="9"/>
          <c:tx>
            <c:strRef>
              <c:f>'EUvsNA_All Sectors '!$E$16</c:f>
              <c:strCache>
                <c:ptCount val="1"/>
                <c:pt idx="0">
                  <c:v>Materials / Cement NA</c:v>
                </c:pt>
              </c:strCache>
            </c:strRef>
          </c:tx>
          <c:spPr>
            <a:solidFill>
              <a:schemeClr val="accent4">
                <a:lumMod val="50000"/>
              </a:schemeClr>
            </a:solidFill>
            <a:ln>
              <a:noFill/>
            </a:ln>
            <a:effectLst/>
          </c:spPr>
          <c:invertIfNegative val="0"/>
          <c:cat>
            <c:strRef>
              <c:f>'EUvsNA_All Sectors '!$F$6:$L$6</c:f>
              <c:strCache>
                <c:ptCount val="6"/>
                <c:pt idx="0">
                  <c:v>2018</c:v>
                </c:pt>
                <c:pt idx="1">
                  <c:v>2019 - estimated</c:v>
                </c:pt>
                <c:pt idx="2">
                  <c:v>2020 - estimated</c:v>
                </c:pt>
                <c:pt idx="3">
                  <c:v>2020 [1.5C]</c:v>
                </c:pt>
                <c:pt idx="4">
                  <c:v>2025</c:v>
                </c:pt>
                <c:pt idx="5">
                  <c:v>2030</c:v>
                </c:pt>
              </c:strCache>
            </c:strRef>
          </c:cat>
          <c:val>
            <c:numRef>
              <c:f>'EUvsNA_All Sectors '!$F$16:$L$16</c:f>
              <c:numCache>
                <c:formatCode>#,##0</c:formatCode>
                <c:ptCount val="6"/>
                <c:pt idx="0">
                  <c:v>72.341282106755813</c:v>
                </c:pt>
                <c:pt idx="1">
                  <c:v>70.944488922359454</c:v>
                </c:pt>
                <c:pt idx="2">
                  <c:v>68.549243091921795</c:v>
                </c:pt>
                <c:pt idx="3">
                  <c:v>62.872734884524633</c:v>
                </c:pt>
                <c:pt idx="4">
                  <c:v>60.000357197908251</c:v>
                </c:pt>
                <c:pt idx="5">
                  <c:v>49.745399325918065</c:v>
                </c:pt>
              </c:numCache>
            </c:numRef>
          </c:val>
          <c:extLst>
            <c:ext xmlns:c16="http://schemas.microsoft.com/office/drawing/2014/chart" uri="{C3380CC4-5D6E-409C-BE32-E72D297353CC}">
              <c16:uniqueId val="{00000009-552F-41A5-BFD4-08B8330D0B56}"/>
            </c:ext>
          </c:extLst>
        </c:ser>
        <c:dLbls>
          <c:showLegendKey val="0"/>
          <c:showVal val="0"/>
          <c:showCatName val="0"/>
          <c:showSerName val="0"/>
          <c:showPercent val="0"/>
          <c:showBubbleSize val="0"/>
        </c:dLbls>
        <c:gapWidth val="219"/>
        <c:overlap val="-27"/>
        <c:axId val="516097968"/>
        <c:axId val="516098624"/>
      </c:barChart>
      <c:catAx>
        <c:axId val="51609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098624"/>
        <c:crosses val="autoZero"/>
        <c:auto val="1"/>
        <c:lblAlgn val="ctr"/>
        <c:lblOffset val="100"/>
        <c:noMultiLvlLbl val="0"/>
      </c:catAx>
      <c:valAx>
        <c:axId val="51609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097968"/>
        <c:crosses val="autoZero"/>
        <c:crossBetween val="between"/>
      </c:valAx>
      <c:spPr>
        <a:noFill/>
        <a:ln>
          <a:noFill/>
        </a:ln>
        <a:effectLst/>
      </c:spPr>
    </c:plotArea>
    <c:legend>
      <c:legendPos val="b"/>
      <c:layout>
        <c:manualLayout>
          <c:xMode val="edge"/>
          <c:yMode val="edge"/>
          <c:x val="4.1513669479671451E-2"/>
          <c:y val="0.85469774985741731"/>
          <c:w val="0.95848629891668957"/>
          <c:h val="0.1273922176496143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a:t>1.5</a:t>
            </a:r>
            <a:r>
              <a:rPr lang="en-AU" sz="1600" b="1" baseline="0"/>
              <a:t> ˚C Pathway - annual investments versus annual fuel cost savings</a:t>
            </a:r>
            <a:endParaRPr lang="en-AU"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926608976374685E-2"/>
          <c:y val="0.24239187655157202"/>
          <c:w val="0.80084702132859498"/>
          <c:h val="0.68156860343437531"/>
        </c:manualLayout>
      </c:layout>
      <c:barChart>
        <c:barDir val="col"/>
        <c:grouping val="clustered"/>
        <c:varyColors val="0"/>
        <c:ser>
          <c:idx val="0"/>
          <c:order val="0"/>
          <c:tx>
            <c:strRef>
              <c:f>'G_Invest &amp; Fuel'!$X$36</c:f>
              <c:strCache>
                <c:ptCount val="1"/>
                <c:pt idx="0">
                  <c:v>Power - Investment (1.5 ˚C)</c:v>
                </c:pt>
              </c:strCache>
            </c:strRef>
          </c:tx>
          <c:spPr>
            <a:solidFill>
              <a:srgbClr val="92D050"/>
            </a:solidFill>
            <a:ln>
              <a:solidFill>
                <a:srgbClr val="92D050"/>
              </a:solidFill>
            </a:ln>
            <a:effectLst/>
          </c:spPr>
          <c:invertIfNegative val="0"/>
          <c:cat>
            <c:strRef>
              <c:f>'G_Invest &amp; Fuel'!$Y$35:$AE$35</c:f>
              <c:strCache>
                <c:ptCount val="7"/>
                <c:pt idx="0">
                  <c:v>unit</c:v>
                </c:pt>
                <c:pt idx="1">
                  <c:v>2021-2025</c:v>
                </c:pt>
                <c:pt idx="2">
                  <c:v>2026-2030</c:v>
                </c:pt>
                <c:pt idx="3">
                  <c:v>2031-2035</c:v>
                </c:pt>
                <c:pt idx="4">
                  <c:v>2036-2040</c:v>
                </c:pt>
                <c:pt idx="5">
                  <c:v>2041-2045</c:v>
                </c:pt>
                <c:pt idx="6">
                  <c:v>2046-2050</c:v>
                </c:pt>
              </c:strCache>
            </c:strRef>
          </c:cat>
          <c:val>
            <c:numRef>
              <c:f>'G_Invest &amp; Fuel'!$Y$36:$AE$36</c:f>
              <c:numCache>
                <c:formatCode>#,##0</c:formatCode>
                <c:ptCount val="7"/>
                <c:pt idx="0" formatCode="General">
                  <c:v>0</c:v>
                </c:pt>
                <c:pt idx="1">
                  <c:v>1170.6435701314415</c:v>
                </c:pt>
                <c:pt idx="2">
                  <c:v>1733.8753043618076</c:v>
                </c:pt>
                <c:pt idx="3">
                  <c:v>1765.7217471012425</c:v>
                </c:pt>
                <c:pt idx="4">
                  <c:v>1614.599636025268</c:v>
                </c:pt>
                <c:pt idx="5">
                  <c:v>1580.1554364744165</c:v>
                </c:pt>
                <c:pt idx="6">
                  <c:v>1521.1342775929832</c:v>
                </c:pt>
              </c:numCache>
            </c:numRef>
          </c:val>
          <c:extLst>
            <c:ext xmlns:c16="http://schemas.microsoft.com/office/drawing/2014/chart" uri="{C3380CC4-5D6E-409C-BE32-E72D297353CC}">
              <c16:uniqueId val="{00000000-3D26-4839-892A-4380ABBD965C}"/>
            </c:ext>
          </c:extLst>
        </c:ser>
        <c:ser>
          <c:idx val="2"/>
          <c:order val="2"/>
          <c:tx>
            <c:strRef>
              <c:f>'G_Invest &amp; Fuel'!$X$38</c:f>
              <c:strCache>
                <c:ptCount val="1"/>
                <c:pt idx="0">
                  <c:v>Heat - Investment (1.5 ˚C)</c:v>
                </c:pt>
              </c:strCache>
            </c:strRef>
          </c:tx>
          <c:spPr>
            <a:solidFill>
              <a:schemeClr val="accent4">
                <a:lumMod val="60000"/>
                <a:lumOff val="40000"/>
              </a:schemeClr>
            </a:solidFill>
            <a:ln>
              <a:solidFill>
                <a:srgbClr val="FFC000"/>
              </a:solidFill>
            </a:ln>
            <a:effectLst/>
          </c:spPr>
          <c:invertIfNegative val="0"/>
          <c:cat>
            <c:strRef>
              <c:f>'G_Invest &amp; Fuel'!$Y$35:$AE$35</c:f>
              <c:strCache>
                <c:ptCount val="7"/>
                <c:pt idx="0">
                  <c:v>unit</c:v>
                </c:pt>
                <c:pt idx="1">
                  <c:v>2021-2025</c:v>
                </c:pt>
                <c:pt idx="2">
                  <c:v>2026-2030</c:v>
                </c:pt>
                <c:pt idx="3">
                  <c:v>2031-2035</c:v>
                </c:pt>
                <c:pt idx="4">
                  <c:v>2036-2040</c:v>
                </c:pt>
                <c:pt idx="5">
                  <c:v>2041-2045</c:v>
                </c:pt>
                <c:pt idx="6">
                  <c:v>2046-2050</c:v>
                </c:pt>
              </c:strCache>
            </c:strRef>
          </c:cat>
          <c:val>
            <c:numRef>
              <c:f>'G_Invest &amp; Fuel'!$Y$38:$AE$38</c:f>
              <c:numCache>
                <c:formatCode>#,##0</c:formatCode>
                <c:ptCount val="7"/>
                <c:pt idx="0" formatCode="General">
                  <c:v>0</c:v>
                </c:pt>
                <c:pt idx="1">
                  <c:v>335.50241809335762</c:v>
                </c:pt>
                <c:pt idx="2">
                  <c:v>489.47655735938099</c:v>
                </c:pt>
                <c:pt idx="3">
                  <c:v>474.81428108188931</c:v>
                </c:pt>
                <c:pt idx="4">
                  <c:v>334.49370373706938</c:v>
                </c:pt>
                <c:pt idx="5">
                  <c:v>464.98603976327939</c:v>
                </c:pt>
                <c:pt idx="6">
                  <c:v>522.23488660455655</c:v>
                </c:pt>
              </c:numCache>
            </c:numRef>
          </c:val>
          <c:extLst>
            <c:ext xmlns:c16="http://schemas.microsoft.com/office/drawing/2014/chart" uri="{C3380CC4-5D6E-409C-BE32-E72D297353CC}">
              <c16:uniqueId val="{00000002-3D26-4839-892A-4380ABBD965C}"/>
            </c:ext>
          </c:extLst>
        </c:ser>
        <c:dLbls>
          <c:showLegendKey val="0"/>
          <c:showVal val="0"/>
          <c:showCatName val="0"/>
          <c:showSerName val="0"/>
          <c:showPercent val="0"/>
          <c:showBubbleSize val="0"/>
        </c:dLbls>
        <c:gapWidth val="219"/>
        <c:overlap val="-27"/>
        <c:axId val="1079551704"/>
        <c:axId val="1079552360"/>
      </c:barChart>
      <c:lineChart>
        <c:grouping val="standard"/>
        <c:varyColors val="0"/>
        <c:ser>
          <c:idx val="1"/>
          <c:order val="1"/>
          <c:tx>
            <c:strRef>
              <c:f>'G_Invest &amp; Fuel'!$X$37</c:f>
              <c:strCache>
                <c:ptCount val="1"/>
                <c:pt idx="0">
                  <c:v>Power - Fuel Costs (DELTA)</c:v>
                </c:pt>
              </c:strCache>
            </c:strRef>
          </c:tx>
          <c:spPr>
            <a:ln w="28575" cap="rnd">
              <a:solidFill>
                <a:srgbClr val="92D050"/>
              </a:solidFill>
              <a:round/>
            </a:ln>
            <a:effectLst/>
          </c:spPr>
          <c:marker>
            <c:symbol val="none"/>
          </c:marker>
          <c:cat>
            <c:strRef>
              <c:f>'G_Invest &amp; Fuel'!$Y$35:$AE$35</c:f>
              <c:strCache>
                <c:ptCount val="7"/>
                <c:pt idx="0">
                  <c:v>unit</c:v>
                </c:pt>
                <c:pt idx="1">
                  <c:v>2021-2025</c:v>
                </c:pt>
                <c:pt idx="2">
                  <c:v>2026-2030</c:v>
                </c:pt>
                <c:pt idx="3">
                  <c:v>2031-2035</c:v>
                </c:pt>
                <c:pt idx="4">
                  <c:v>2036-2040</c:v>
                </c:pt>
                <c:pt idx="5">
                  <c:v>2041-2045</c:v>
                </c:pt>
                <c:pt idx="6">
                  <c:v>2046-2050</c:v>
                </c:pt>
              </c:strCache>
            </c:strRef>
          </c:cat>
          <c:val>
            <c:numRef>
              <c:f>'G_Invest &amp; Fuel'!$Y$37:$AE$37</c:f>
              <c:numCache>
                <c:formatCode>#,##0</c:formatCode>
                <c:ptCount val="7"/>
                <c:pt idx="0" formatCode="General">
                  <c:v>0</c:v>
                </c:pt>
                <c:pt idx="1">
                  <c:v>57.761116132025379</c:v>
                </c:pt>
                <c:pt idx="2">
                  <c:v>183.77234985970009</c:v>
                </c:pt>
                <c:pt idx="3">
                  <c:v>380.33541119770518</c:v>
                </c:pt>
                <c:pt idx="4">
                  <c:v>620.99621075108701</c:v>
                </c:pt>
                <c:pt idx="5">
                  <c:v>781.45494745998383</c:v>
                </c:pt>
                <c:pt idx="6">
                  <c:v>822.12880378502609</c:v>
                </c:pt>
              </c:numCache>
            </c:numRef>
          </c:val>
          <c:smooth val="0"/>
          <c:extLst>
            <c:ext xmlns:c16="http://schemas.microsoft.com/office/drawing/2014/chart" uri="{C3380CC4-5D6E-409C-BE32-E72D297353CC}">
              <c16:uniqueId val="{00000001-3D26-4839-892A-4380ABBD965C}"/>
            </c:ext>
          </c:extLst>
        </c:ser>
        <c:ser>
          <c:idx val="3"/>
          <c:order val="3"/>
          <c:tx>
            <c:strRef>
              <c:f>'G_Invest &amp; Fuel'!$X$39</c:f>
              <c:strCache>
                <c:ptCount val="1"/>
                <c:pt idx="0">
                  <c:v>Heat - Fuel Costs (DELTA)</c:v>
                </c:pt>
              </c:strCache>
            </c:strRef>
          </c:tx>
          <c:spPr>
            <a:ln w="28575" cap="rnd">
              <a:solidFill>
                <a:schemeClr val="accent4"/>
              </a:solidFill>
              <a:round/>
            </a:ln>
            <a:effectLst/>
          </c:spPr>
          <c:marker>
            <c:symbol val="none"/>
          </c:marker>
          <c:cat>
            <c:strRef>
              <c:f>'G_Invest &amp; Fuel'!$Y$35:$AE$35</c:f>
              <c:strCache>
                <c:ptCount val="7"/>
                <c:pt idx="0">
                  <c:v>unit</c:v>
                </c:pt>
                <c:pt idx="1">
                  <c:v>2021-2025</c:v>
                </c:pt>
                <c:pt idx="2">
                  <c:v>2026-2030</c:v>
                </c:pt>
                <c:pt idx="3">
                  <c:v>2031-2035</c:v>
                </c:pt>
                <c:pt idx="4">
                  <c:v>2036-2040</c:v>
                </c:pt>
                <c:pt idx="5">
                  <c:v>2041-2045</c:v>
                </c:pt>
                <c:pt idx="6">
                  <c:v>2046-2050</c:v>
                </c:pt>
              </c:strCache>
            </c:strRef>
          </c:cat>
          <c:val>
            <c:numRef>
              <c:f>'G_Invest &amp; Fuel'!$Y$39:$AE$39</c:f>
              <c:numCache>
                <c:formatCode>#,##0</c:formatCode>
                <c:ptCount val="7"/>
                <c:pt idx="0" formatCode="General">
                  <c:v>0</c:v>
                </c:pt>
                <c:pt idx="1">
                  <c:v>159.34211314992936</c:v>
                </c:pt>
                <c:pt idx="2">
                  <c:v>463.00056645173589</c:v>
                </c:pt>
                <c:pt idx="3">
                  <c:v>770.73007866285184</c:v>
                </c:pt>
                <c:pt idx="4">
                  <c:v>1034.6972215115429</c:v>
                </c:pt>
                <c:pt idx="5">
                  <c:v>1132.2779787198122</c:v>
                </c:pt>
                <c:pt idx="6">
                  <c:v>1083.263531416826</c:v>
                </c:pt>
              </c:numCache>
            </c:numRef>
          </c:val>
          <c:smooth val="0"/>
          <c:extLst>
            <c:ext xmlns:c16="http://schemas.microsoft.com/office/drawing/2014/chart" uri="{C3380CC4-5D6E-409C-BE32-E72D297353CC}">
              <c16:uniqueId val="{00000003-3D26-4839-892A-4380ABBD965C}"/>
            </c:ext>
          </c:extLst>
        </c:ser>
        <c:ser>
          <c:idx val="4"/>
          <c:order val="4"/>
          <c:tx>
            <c:strRef>
              <c:f>'G_Invest &amp; Fuel'!$X$40</c:f>
              <c:strCache>
                <c:ptCount val="1"/>
                <c:pt idx="0">
                  <c:v>Transport - Fuel Cost Savings (DELTA)</c:v>
                </c:pt>
              </c:strCache>
            </c:strRef>
          </c:tx>
          <c:spPr>
            <a:ln w="28575" cap="rnd">
              <a:solidFill>
                <a:schemeClr val="accent5"/>
              </a:solidFill>
              <a:round/>
            </a:ln>
            <a:effectLst/>
          </c:spPr>
          <c:marker>
            <c:symbol val="none"/>
          </c:marker>
          <c:cat>
            <c:strRef>
              <c:f>'G_Invest &amp; Fuel'!$Y$35:$AE$35</c:f>
              <c:strCache>
                <c:ptCount val="7"/>
                <c:pt idx="0">
                  <c:v>unit</c:v>
                </c:pt>
                <c:pt idx="1">
                  <c:v>2021-2025</c:v>
                </c:pt>
                <c:pt idx="2">
                  <c:v>2026-2030</c:v>
                </c:pt>
                <c:pt idx="3">
                  <c:v>2031-2035</c:v>
                </c:pt>
                <c:pt idx="4">
                  <c:v>2036-2040</c:v>
                </c:pt>
                <c:pt idx="5">
                  <c:v>2041-2045</c:v>
                </c:pt>
                <c:pt idx="6">
                  <c:v>2046-2050</c:v>
                </c:pt>
              </c:strCache>
            </c:strRef>
          </c:cat>
          <c:val>
            <c:numRef>
              <c:f>'G_Invest &amp; Fuel'!$Y$40:$AE$40</c:f>
              <c:numCache>
                <c:formatCode>#,##0</c:formatCode>
                <c:ptCount val="7"/>
                <c:pt idx="0" formatCode="General">
                  <c:v>0</c:v>
                </c:pt>
                <c:pt idx="1">
                  <c:v>769.17933237177112</c:v>
                </c:pt>
                <c:pt idx="2">
                  <c:v>2773.4246743289846</c:v>
                </c:pt>
                <c:pt idx="3">
                  <c:v>4447.8674811540213</c:v>
                </c:pt>
                <c:pt idx="4">
                  <c:v>5175.0641874663697</c:v>
                </c:pt>
                <c:pt idx="5">
                  <c:v>5123.5895747041259</c:v>
                </c:pt>
                <c:pt idx="6">
                  <c:v>4547.7737626451772</c:v>
                </c:pt>
              </c:numCache>
            </c:numRef>
          </c:val>
          <c:smooth val="0"/>
          <c:extLst>
            <c:ext xmlns:c16="http://schemas.microsoft.com/office/drawing/2014/chart" uri="{C3380CC4-5D6E-409C-BE32-E72D297353CC}">
              <c16:uniqueId val="{00000004-3D26-4839-892A-4380ABBD965C}"/>
            </c:ext>
          </c:extLst>
        </c:ser>
        <c:dLbls>
          <c:showLegendKey val="0"/>
          <c:showVal val="0"/>
          <c:showCatName val="0"/>
          <c:showSerName val="0"/>
          <c:showPercent val="0"/>
          <c:showBubbleSize val="0"/>
        </c:dLbls>
        <c:marker val="1"/>
        <c:smooth val="0"/>
        <c:axId val="1079555640"/>
        <c:axId val="1079554984"/>
      </c:lineChart>
      <c:catAx>
        <c:axId val="107955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552360"/>
        <c:crosses val="autoZero"/>
        <c:auto val="1"/>
        <c:lblAlgn val="ctr"/>
        <c:lblOffset val="100"/>
        <c:noMultiLvlLbl val="0"/>
      </c:catAx>
      <c:valAx>
        <c:axId val="1079552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USD per year]</a:t>
                </a:r>
              </a:p>
            </c:rich>
          </c:tx>
          <c:layout>
            <c:manualLayout>
              <c:xMode val="edge"/>
              <c:yMode val="edge"/>
              <c:x val="3.3573143388648391E-3"/>
              <c:y val="9.59473154492245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551704"/>
        <c:crosses val="autoZero"/>
        <c:crossBetween val="between"/>
      </c:valAx>
      <c:valAx>
        <c:axId val="1079554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555640"/>
        <c:crosses val="max"/>
        <c:crossBetween val="between"/>
      </c:valAx>
      <c:catAx>
        <c:axId val="1079555640"/>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Fuel;</a:t>
                </a:r>
                <a:r>
                  <a:rPr lang="en-AU" baseline="0"/>
                  <a:t> [billion USD per year]</a:t>
                </a:r>
                <a:endParaRPr lang="en-AU"/>
              </a:p>
            </c:rich>
          </c:tx>
          <c:layout>
            <c:manualLayout>
              <c:xMode val="edge"/>
              <c:yMode val="edge"/>
              <c:x val="0.80430214718756854"/>
              <c:y val="9.30848776702532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1079554984"/>
        <c:crosses val="autoZero"/>
        <c:auto val="1"/>
        <c:lblAlgn val="ctr"/>
        <c:lblOffset val="100"/>
        <c:noMultiLvlLbl val="0"/>
      </c:catAx>
      <c:spPr>
        <a:noFill/>
        <a:ln>
          <a:noFill/>
        </a:ln>
        <a:effectLst/>
      </c:spPr>
    </c:plotArea>
    <c:legend>
      <c:legendPos val="b"/>
      <c:layout>
        <c:manualLayout>
          <c:xMode val="edge"/>
          <c:yMode val="edge"/>
          <c:x val="0.20967829130147611"/>
          <c:y val="0.1191777830381813"/>
          <c:w val="0.57896462804988535"/>
          <c:h val="0.11934519100001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068642651669323"/>
          <c:h val="0.59693044859841482"/>
        </c:manualLayout>
      </c:layout>
      <c:barChart>
        <c:barDir val="col"/>
        <c:grouping val="clustered"/>
        <c:varyColors val="0"/>
        <c:ser>
          <c:idx val="0"/>
          <c:order val="0"/>
          <c:tx>
            <c:strRef>
              <c:f>G_Cement!$T$11</c:f>
              <c:strCache>
                <c:ptCount val="1"/>
                <c:pt idx="0">
                  <c:v>Cement</c:v>
                </c:pt>
              </c:strCache>
            </c:strRef>
          </c:tx>
          <c:spPr>
            <a:solidFill>
              <a:srgbClr val="FFFF99"/>
            </a:solidFill>
            <a:ln>
              <a:solidFill>
                <a:srgbClr val="FFC000"/>
              </a:solidFill>
            </a:ln>
            <a:effectLst/>
          </c:spPr>
          <c:invertIfNegative val="0"/>
          <c:cat>
            <c:strRef>
              <c:f>G_Cement!$U$10:$AE$10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G_Cement!$U$11:$AE$11</c:f>
              <c:numCache>
                <c:formatCode>#,##0</c:formatCode>
                <c:ptCount val="11"/>
                <c:pt idx="0">
                  <c:v>4099</c:v>
                </c:pt>
                <c:pt idx="1">
                  <c:v>4100</c:v>
                </c:pt>
                <c:pt idx="2">
                  <c:v>4200</c:v>
                </c:pt>
                <c:pt idx="3">
                  <c:v>4101</c:v>
                </c:pt>
                <c:pt idx="4">
                  <c:v>4379.545454545455</c:v>
                </c:pt>
                <c:pt idx="5">
                  <c:v>4559.0909090909099</c:v>
                </c:pt>
                <c:pt idx="6">
                  <c:v>4595</c:v>
                </c:pt>
                <c:pt idx="7">
                  <c:v>4739</c:v>
                </c:pt>
                <c:pt idx="8">
                  <c:v>4883</c:v>
                </c:pt>
                <c:pt idx="9">
                  <c:v>4988.5</c:v>
                </c:pt>
                <c:pt idx="10">
                  <c:v>5094</c:v>
                </c:pt>
              </c:numCache>
            </c:numRef>
          </c:val>
          <c:extLst>
            <c:ext xmlns:c16="http://schemas.microsoft.com/office/drawing/2014/chart" uri="{C3380CC4-5D6E-409C-BE32-E72D297353CC}">
              <c16:uniqueId val="{00000000-ABF0-404B-86CC-3C88F29C3682}"/>
            </c:ext>
          </c:extLst>
        </c:ser>
        <c:ser>
          <c:idx val="1"/>
          <c:order val="1"/>
          <c:tx>
            <c:strRef>
              <c:f>G_Cement!$T$12</c:f>
              <c:strCache>
                <c:ptCount val="1"/>
                <c:pt idx="0">
                  <c:v>Clinker</c:v>
                </c:pt>
              </c:strCache>
            </c:strRef>
          </c:tx>
          <c:spPr>
            <a:solidFill>
              <a:schemeClr val="accent3">
                <a:lumMod val="75000"/>
              </a:schemeClr>
            </a:solidFill>
            <a:ln>
              <a:noFill/>
            </a:ln>
            <a:effectLst/>
          </c:spPr>
          <c:invertIfNegative val="0"/>
          <c:cat>
            <c:strRef>
              <c:f>G_Cement!$U$10:$AE$10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G_Cement!$U$12:$AE$12</c:f>
              <c:numCache>
                <c:formatCode>#,##0.0</c:formatCode>
                <c:ptCount val="11"/>
                <c:pt idx="0">
                  <c:v>2664.35</c:v>
                </c:pt>
                <c:pt idx="1">
                  <c:v>2665</c:v>
                </c:pt>
                <c:pt idx="2">
                  <c:v>2730</c:v>
                </c:pt>
                <c:pt idx="3">
                  <c:v>2665.65</c:v>
                </c:pt>
                <c:pt idx="4">
                  <c:v>2846.704545454546</c:v>
                </c:pt>
                <c:pt idx="5">
                  <c:v>2940.6136363636369</c:v>
                </c:pt>
                <c:pt idx="6">
                  <c:v>2940.8</c:v>
                </c:pt>
                <c:pt idx="7">
                  <c:v>2999.7869999999998</c:v>
                </c:pt>
                <c:pt idx="8">
                  <c:v>3076.29</c:v>
                </c:pt>
                <c:pt idx="9">
                  <c:v>3067.9274999999998</c:v>
                </c:pt>
                <c:pt idx="10">
                  <c:v>3056.4</c:v>
                </c:pt>
              </c:numCache>
            </c:numRef>
          </c:val>
          <c:extLst>
            <c:ext xmlns:c16="http://schemas.microsoft.com/office/drawing/2014/chart" uri="{C3380CC4-5D6E-409C-BE32-E72D297353CC}">
              <c16:uniqueId val="{00000001-ABF0-404B-86CC-3C88F29C3682}"/>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ext xmlns:c15="http://schemas.microsoft.com/office/drawing/2012/chart" uri="{02D57815-91ED-43cb-92C2-25804820EDAC}">
            <c15:filteredLineSeries>
              <c15:ser>
                <c:idx val="3"/>
                <c:order val="3"/>
                <c:tx>
                  <c:strRef>
                    <c:extLst>
                      <c:ext uri="{02D57815-91ED-43cb-92C2-25804820EDAC}">
                        <c15:formulaRef>
                          <c15:sqref>G_Cement!$T$14</c15:sqref>
                        </c15:formulaRef>
                      </c:ext>
                    </c:extLst>
                    <c:strCache>
                      <c:ptCount val="1"/>
                    </c:strCache>
                  </c:strRef>
                </c:tx>
                <c:spPr>
                  <a:ln w="28575" cap="rnd">
                    <a:solidFill>
                      <a:schemeClr val="bg1">
                        <a:lumMod val="65000"/>
                      </a:schemeClr>
                    </a:solidFill>
                    <a:prstDash val="sysDot"/>
                    <a:round/>
                  </a:ln>
                  <a:effectLst/>
                </c:spPr>
                <c:marker>
                  <c:symbol val="none"/>
                </c:marker>
                <c:cat>
                  <c:strRef>
                    <c:extLst>
                      <c:ext uri="{02D57815-91ED-43cb-92C2-25804820EDAC}">
                        <c15:formulaRef>
                          <c15:sqref>G_Cement!$U$10:$AE$10</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G_Cement!$U$14:$AE$14</c15:sqref>
                        </c15:formulaRef>
                      </c:ext>
                    </c:extLst>
                    <c:numCache>
                      <c:formatCode>0%</c:formatCode>
                      <c:ptCount val="11"/>
                    </c:numCache>
                  </c:numRef>
                </c:val>
                <c:smooth val="0"/>
                <c:extLst>
                  <c:ext xmlns:c16="http://schemas.microsoft.com/office/drawing/2014/chart" uri="{C3380CC4-5D6E-409C-BE32-E72D297353CC}">
                    <c16:uniqueId val="{00000003-ABF0-404B-86CC-3C88F29C3682}"/>
                  </c:ext>
                </c:extLst>
              </c15:ser>
            </c15:filteredLineSeries>
          </c:ext>
        </c:extLst>
      </c:lineChart>
      <c:lineChart>
        <c:grouping val="standard"/>
        <c:varyColors val="0"/>
        <c:ser>
          <c:idx val="2"/>
          <c:order val="2"/>
          <c:tx>
            <c:strRef>
              <c:f>G_Cement!$T$13</c:f>
              <c:strCache>
                <c:ptCount val="1"/>
                <c:pt idx="0">
                  <c:v>Clinker to Cement Ratio</c:v>
                </c:pt>
              </c:strCache>
            </c:strRef>
          </c:tx>
          <c:spPr>
            <a:ln w="28575" cap="rnd">
              <a:solidFill>
                <a:schemeClr val="accent3">
                  <a:lumMod val="75000"/>
                </a:schemeClr>
              </a:solidFill>
              <a:prstDash val="sysDot"/>
              <a:round/>
            </a:ln>
            <a:effectLst/>
          </c:spPr>
          <c:marker>
            <c:symbol val="none"/>
          </c:marker>
          <c:cat>
            <c:strRef>
              <c:f>G_Cement!$U$10:$AE$10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G_Cement!$U$13:$AE$13</c:f>
              <c:numCache>
                <c:formatCode>0%</c:formatCode>
                <c:ptCount val="11"/>
                <c:pt idx="0">
                  <c:v>0.65</c:v>
                </c:pt>
                <c:pt idx="1">
                  <c:v>0.65</c:v>
                </c:pt>
                <c:pt idx="2">
                  <c:v>0.65</c:v>
                </c:pt>
                <c:pt idx="3">
                  <c:v>0.65</c:v>
                </c:pt>
                <c:pt idx="4">
                  <c:v>0.65</c:v>
                </c:pt>
                <c:pt idx="5">
                  <c:v>0.64500000000000002</c:v>
                </c:pt>
                <c:pt idx="6">
                  <c:v>0.64</c:v>
                </c:pt>
                <c:pt idx="7">
                  <c:v>0.63300000000000001</c:v>
                </c:pt>
                <c:pt idx="8">
                  <c:v>0.63</c:v>
                </c:pt>
                <c:pt idx="9">
                  <c:v>0.61499999999999999</c:v>
                </c:pt>
                <c:pt idx="10">
                  <c:v>0.6</c:v>
                </c:pt>
              </c:numCache>
            </c:numRef>
          </c:val>
          <c:smooth val="0"/>
          <c:extLst>
            <c:ext xmlns:c16="http://schemas.microsoft.com/office/drawing/2014/chart" uri="{C3380CC4-5D6E-409C-BE32-E72D297353CC}">
              <c16:uniqueId val="{00000002-ABF0-404B-86CC-3C88F29C3682}"/>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Minerals / Cement</a:t>
            </a:r>
            <a:endParaRPr lang="en-AU" sz="1400">
              <a:effectLst/>
            </a:endParaRPr>
          </a:p>
          <a:p>
            <a:pPr>
              <a:defRPr/>
            </a:pPr>
            <a:r>
              <a:rPr lang="en-AU" sz="1400" b="1" i="0" baseline="0">
                <a:effectLst/>
              </a:rPr>
              <a:t> Thermal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G_Cement!$T$17</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strRef>
              <c:f>G_Cement!$U$15:$AE$15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G_Cement!$U$17:$AE$17</c:f>
              <c:numCache>
                <c:formatCode>0.00</c:formatCode>
                <c:ptCount val="11"/>
                <c:pt idx="0">
                  <c:v>3.5</c:v>
                </c:pt>
                <c:pt idx="1">
                  <c:v>3.5</c:v>
                </c:pt>
                <c:pt idx="2">
                  <c:v>3.5</c:v>
                </c:pt>
                <c:pt idx="3">
                  <c:v>3.5</c:v>
                </c:pt>
                <c:pt idx="4">
                  <c:v>3.5</c:v>
                </c:pt>
                <c:pt idx="5">
                  <c:v>3.4</c:v>
                </c:pt>
                <c:pt idx="6">
                  <c:v>3.3</c:v>
                </c:pt>
                <c:pt idx="7">
                  <c:v>3.25</c:v>
                </c:pt>
                <c:pt idx="8">
                  <c:v>3.2</c:v>
                </c:pt>
                <c:pt idx="9">
                  <c:v>3.15</c:v>
                </c:pt>
                <c:pt idx="10">
                  <c:v>3.1</c:v>
                </c:pt>
              </c:numCache>
            </c:numRef>
          </c:val>
          <c:extLst>
            <c:ext xmlns:c16="http://schemas.microsoft.com/office/drawing/2014/chart" uri="{C3380CC4-5D6E-409C-BE32-E72D297353CC}">
              <c16:uniqueId val="{00000000-27E6-4EC3-9A19-A9C939C74510}"/>
            </c:ext>
          </c:extLst>
        </c:ser>
        <c:ser>
          <c:idx val="0"/>
          <c:order val="0"/>
          <c:tx>
            <c:strRef>
              <c:f>G_Cement!$T$16</c:f>
              <c:strCache>
                <c:ptCount val="1"/>
                <c:pt idx="0">
                  <c:v>Thermal Intensity Cement</c:v>
                </c:pt>
              </c:strCache>
            </c:strRef>
          </c:tx>
          <c:spPr>
            <a:solidFill>
              <a:srgbClr val="FFFF99"/>
            </a:solidFill>
            <a:ln>
              <a:solidFill>
                <a:srgbClr val="FFC000"/>
              </a:solidFill>
            </a:ln>
            <a:effectLst/>
          </c:spPr>
          <c:invertIfNegative val="0"/>
          <c:cat>
            <c:strRef>
              <c:f>G_Cement!$U$15:$AE$15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G_Cement!$U$16:$AE$16</c:f>
              <c:numCache>
                <c:formatCode>0.00</c:formatCode>
                <c:ptCount val="11"/>
                <c:pt idx="0">
                  <c:v>2.8665819794279095</c:v>
                </c:pt>
                <c:pt idx="1">
                  <c:v>2.8782260606158538</c:v>
                </c:pt>
                <c:pt idx="2">
                  <c:v>2.8004061377172724</c:v>
                </c:pt>
                <c:pt idx="3">
                  <c:v>2.7084513102886154</c:v>
                </c:pt>
                <c:pt idx="4">
                  <c:v>2.7</c:v>
                </c:pt>
                <c:pt idx="5">
                  <c:v>2.2730034478285828</c:v>
                </c:pt>
                <c:pt idx="6">
                  <c:v>2.2008267140479334</c:v>
                </c:pt>
                <c:pt idx="7">
                  <c:v>2.1243320707997917</c:v>
                </c:pt>
                <c:pt idx="8">
                  <c:v>2.0656853283118397</c:v>
                </c:pt>
                <c:pt idx="9">
                  <c:v>2.04</c:v>
                </c:pt>
                <c:pt idx="10">
                  <c:v>2.0065702798113327</c:v>
                </c:pt>
              </c:numCache>
            </c:numRef>
          </c:val>
          <c:extLst>
            <c:ext xmlns:c16="http://schemas.microsoft.com/office/drawing/2014/chart" uri="{C3380CC4-5D6E-409C-BE32-E72D297353CC}">
              <c16:uniqueId val="{00000001-27E6-4EC3-9A19-A9C939C74510}"/>
            </c:ext>
          </c:extLst>
        </c:ser>
        <c:dLbls>
          <c:showLegendKey val="0"/>
          <c:showVal val="0"/>
          <c:showCatName val="0"/>
          <c:showSerName val="0"/>
          <c:showPercent val="0"/>
          <c:showBubbleSize val="0"/>
        </c:dLbls>
        <c:gapWidth val="150"/>
        <c:axId val="1087285784"/>
        <c:axId val="1087287096"/>
        <c:extLst>
          <c:ext xmlns:c15="http://schemas.microsoft.com/office/drawing/2012/chart" uri="{02D57815-91ED-43cb-92C2-25804820EDAC}">
            <c15:filteredBarSeries>
              <c15:ser>
                <c:idx val="3"/>
                <c:order val="3"/>
                <c:tx>
                  <c:strRef>
                    <c:extLst>
                      <c:ext uri="{02D57815-91ED-43cb-92C2-25804820EDAC}">
                        <c15:formulaRef>
                          <c15:sqref>G_Cement!$T$19</c15:sqref>
                        </c15:formulaRef>
                      </c:ext>
                    </c:extLst>
                    <c:strCache>
                      <c:ptCount val="1"/>
                    </c:strCache>
                  </c:strRef>
                </c:tx>
                <c:spPr>
                  <a:solidFill>
                    <a:schemeClr val="accent4"/>
                  </a:solidFill>
                  <a:ln>
                    <a:solidFill>
                      <a:schemeClr val="accent3">
                        <a:lumMod val="75000"/>
                      </a:schemeClr>
                    </a:solidFill>
                    <a:prstDash val="sysDot"/>
                  </a:ln>
                  <a:effectLst/>
                </c:spPr>
                <c:invertIfNegative val="0"/>
                <c:cat>
                  <c:strRef>
                    <c:extLst>
                      <c:ext uri="{02D57815-91ED-43cb-92C2-25804820EDAC}">
                        <c15:formulaRef>
                          <c15:sqref>G_Cement!$U$15:$AE$15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G_Cement!$U$19:$AE$19</c15:sqref>
                        </c15:formulaRef>
                      </c:ext>
                    </c:extLst>
                    <c:numCache>
                      <c:formatCode>#,##0.00</c:formatCode>
                      <c:ptCount val="11"/>
                    </c:numCache>
                  </c:numRef>
                </c:val>
                <c:extLst>
                  <c:ext xmlns:c16="http://schemas.microsoft.com/office/drawing/2014/chart" uri="{C3380CC4-5D6E-409C-BE32-E72D297353CC}">
                    <c16:uniqueId val="{00000003-27E6-4EC3-9A19-A9C939C7451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G_Cement!$T$20</c15:sqref>
                        </c15:formulaRef>
                      </c:ext>
                    </c:extLst>
                    <c:strCache>
                      <c:ptCount val="1"/>
                    </c:strCache>
                  </c:strRef>
                </c:tx>
                <c:spPr>
                  <a:solidFill>
                    <a:schemeClr val="accent3">
                      <a:lumMod val="60000"/>
                      <a:lumOff val="40000"/>
                    </a:schemeClr>
                  </a:solidFill>
                  <a:ln>
                    <a:solidFill>
                      <a:schemeClr val="accent3">
                        <a:lumMod val="40000"/>
                        <a:lumOff val="60000"/>
                      </a:schemeClr>
                    </a:solidFill>
                  </a:ln>
                  <a:effectLst/>
                </c:spPr>
                <c:invertIfNegative val="0"/>
                <c:cat>
                  <c:strRef>
                    <c:extLst xmlns:c15="http://schemas.microsoft.com/office/drawing/2012/chart">
                      <c:ext xmlns:c15="http://schemas.microsoft.com/office/drawing/2012/chart" uri="{02D57815-91ED-43cb-92C2-25804820EDAC}">
                        <c15:formulaRef>
                          <c15:sqref>G_Cement!$U$15:$AE$15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G_Cement!$U$20:$AE$20</c15:sqref>
                        </c15:formulaRef>
                      </c:ext>
                    </c:extLst>
                    <c:numCache>
                      <c:formatCode>#,##0.00</c:formatCode>
                      <c:ptCount val="11"/>
                    </c:numCache>
                  </c:numRef>
                </c:val>
                <c:extLst xmlns:c15="http://schemas.microsoft.com/office/drawing/2012/chart">
                  <c:ext xmlns:c16="http://schemas.microsoft.com/office/drawing/2014/chart" uri="{C3380CC4-5D6E-409C-BE32-E72D297353CC}">
                    <c16:uniqueId val="{00000004-27E6-4EC3-9A19-A9C939C74510}"/>
                  </c:ext>
                </c:extLst>
              </c15:ser>
            </c15:filteredBarSeries>
          </c:ext>
        </c:extLst>
      </c:barChart>
      <c:lineChart>
        <c:grouping val="standard"/>
        <c:varyColors val="0"/>
        <c:ser>
          <c:idx val="2"/>
          <c:order val="2"/>
          <c:tx>
            <c:strRef>
              <c:f>G_Cement!$T$18</c:f>
              <c:strCache>
                <c:ptCount val="1"/>
                <c:pt idx="0">
                  <c:v>Electricity - Intensity: Cement</c:v>
                </c:pt>
              </c:strCache>
            </c:strRef>
          </c:tx>
          <c:spPr>
            <a:ln w="38100" cap="rnd">
              <a:solidFill>
                <a:srgbClr val="FFC000"/>
              </a:solidFill>
              <a:prstDash val="sysDot"/>
              <a:round/>
            </a:ln>
            <a:effectLst/>
          </c:spPr>
          <c:marker>
            <c:symbol val="none"/>
          </c:marker>
          <c:cat>
            <c:strRef>
              <c:f>G_Cement!$U$15:$AE$15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G_Cement!$U$18:$AE$18</c:f>
              <c:numCache>
                <c:formatCode>#,##0</c:formatCode>
                <c:ptCount val="11"/>
                <c:pt idx="0">
                  <c:v>116</c:v>
                </c:pt>
                <c:pt idx="1">
                  <c:v>116</c:v>
                </c:pt>
                <c:pt idx="2">
                  <c:v>116</c:v>
                </c:pt>
                <c:pt idx="3">
                  <c:v>116</c:v>
                </c:pt>
                <c:pt idx="4">
                  <c:v>102.81818181818181</c:v>
                </c:pt>
                <c:pt idx="5">
                  <c:v>89.636363636363626</c:v>
                </c:pt>
                <c:pt idx="6">
                  <c:v>87</c:v>
                </c:pt>
                <c:pt idx="7">
                  <c:v>85</c:v>
                </c:pt>
                <c:pt idx="8">
                  <c:v>83</c:v>
                </c:pt>
                <c:pt idx="9">
                  <c:v>81</c:v>
                </c:pt>
                <c:pt idx="10">
                  <c:v>79</c:v>
                </c:pt>
              </c:numCache>
            </c:numRef>
          </c:val>
          <c:smooth val="0"/>
          <c:extLst>
            <c:ext xmlns:c16="http://schemas.microsoft.com/office/drawing/2014/chart" uri="{C3380CC4-5D6E-409C-BE32-E72D297353CC}">
              <c16:uniqueId val="{00000002-27E6-4EC3-9A19-A9C939C74510}"/>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midCat"/>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58863100050575046"/>
          <c:h val="0.105843062952689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Scope 2:</a:t>
            </a:r>
            <a:endParaRPr lang="en-AU" sz="1400">
              <a:effectLst/>
            </a:endParaRPr>
          </a:p>
          <a:p>
            <a:pPr>
              <a:defRPr/>
            </a:pPr>
            <a:r>
              <a:rPr lang="en-AU" sz="1400" b="1" i="0" baseline="0">
                <a:effectLst/>
              </a:rPr>
              <a:t> </a:t>
            </a:r>
            <a:r>
              <a:rPr lang="en-AU" sz="1400" b="0" i="0" baseline="0">
                <a:effectLst/>
              </a:rPr>
              <a:t>CO</a:t>
            </a:r>
            <a:r>
              <a:rPr lang="en-AU" sz="1400" b="0" i="0" baseline="-25000">
                <a:effectLst/>
              </a:rPr>
              <a:t>2equivalent </a:t>
            </a:r>
            <a:r>
              <a:rPr lang="en-AU" sz="1400" b="0" i="0" baseline="0">
                <a:effectLst/>
              </a:rPr>
              <a:t>- 2017 - 2050 (CO2 + CH4)</a:t>
            </a:r>
            <a:endParaRPr lang="en-AU" sz="1400">
              <a:effectLst/>
            </a:endParaRPr>
          </a:p>
          <a:p>
            <a:pPr>
              <a:defRPr/>
            </a:pPr>
            <a:r>
              <a:rPr lang="en-AU" sz="1400" b="0" i="0" baseline="0">
                <a:effectLst/>
              </a:rPr>
              <a:t>[MtCO2/a]</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729889884623854E-2"/>
          <c:y val="0.18688080189667433"/>
          <c:w val="0.95188737102532217"/>
          <c:h val="0.74021217383738847"/>
        </c:manualLayout>
      </c:layout>
      <c:barChart>
        <c:barDir val="col"/>
        <c:grouping val="clustered"/>
        <c:varyColors val="0"/>
        <c:ser>
          <c:idx val="0"/>
          <c:order val="0"/>
          <c:tx>
            <c:strRef>
              <c:f>'G_All Sectors'!$T$15</c:f>
              <c:strCache>
                <c:ptCount val="1"/>
                <c:pt idx="0">
                  <c:v>Energy Sector</c:v>
                </c:pt>
              </c:strCache>
            </c:strRef>
          </c:tx>
          <c:spPr>
            <a:solidFill>
              <a:schemeClr val="bg1">
                <a:lumMod val="75000"/>
              </a:schemeClr>
            </a:solidFill>
            <a:ln>
              <a:noFill/>
            </a:ln>
            <a:effectLst/>
          </c:spPr>
          <c:invertIfNegative val="0"/>
          <c:cat>
            <c:strRef>
              <c:f>'G_All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Sectors'!$U$15:$AE$15</c:f>
              <c:numCache>
                <c:formatCode>#,##0</c:formatCode>
                <c:ptCount val="11"/>
                <c:pt idx="0">
                  <c:v>454.82240022799994</c:v>
                </c:pt>
                <c:pt idx="1">
                  <c:v>475.22247966500004</c:v>
                </c:pt>
                <c:pt idx="2">
                  <c:v>486.62781917696009</c:v>
                </c:pt>
                <c:pt idx="3">
                  <c:v>450.13073273868798</c:v>
                </c:pt>
                <c:pt idx="4">
                  <c:v>448.96638892556439</c:v>
                </c:pt>
                <c:pt idx="5">
                  <c:v>327.63849721155538</c:v>
                </c:pt>
                <c:pt idx="6">
                  <c:v>170.58743570083351</c:v>
                </c:pt>
                <c:pt idx="7">
                  <c:v>90.661499329070438</c:v>
                </c:pt>
                <c:pt idx="8">
                  <c:v>51.410045636504023</c:v>
                </c:pt>
                <c:pt idx="9">
                  <c:v>29.990166981273184</c:v>
                </c:pt>
                <c:pt idx="10">
                  <c:v>21.779240494461824</c:v>
                </c:pt>
              </c:numCache>
            </c:numRef>
          </c:val>
          <c:extLst>
            <c:ext xmlns:c16="http://schemas.microsoft.com/office/drawing/2014/chart" uri="{C3380CC4-5D6E-409C-BE32-E72D297353CC}">
              <c16:uniqueId val="{00000000-70BA-4C42-BEC8-F4E080EA1324}"/>
            </c:ext>
          </c:extLst>
        </c:ser>
        <c:ser>
          <c:idx val="1"/>
          <c:order val="1"/>
          <c:tx>
            <c:strRef>
              <c:f>'G_All Sectors'!$T$16</c:f>
              <c:strCache>
                <c:ptCount val="1"/>
                <c:pt idx="0">
                  <c:v>Utility Sector</c:v>
                </c:pt>
              </c:strCache>
            </c:strRef>
          </c:tx>
          <c:spPr>
            <a:solidFill>
              <a:srgbClr val="00B0F0"/>
            </a:solidFill>
            <a:ln>
              <a:noFill/>
            </a:ln>
            <a:effectLst/>
          </c:spPr>
          <c:invertIfNegative val="0"/>
          <c:cat>
            <c:strRef>
              <c:f>'G_All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Sectors'!$U$16:$AE$16</c:f>
              <c:numCache>
                <c:formatCode>#,##0</c:formatCode>
                <c:ptCount val="11"/>
                <c:pt idx="0">
                  <c:v>237.97576244026209</c:v>
                </c:pt>
                <c:pt idx="1">
                  <c:v>249.30828294579982</c:v>
                </c:pt>
                <c:pt idx="2">
                  <c:v>255.29168278778312</c:v>
                </c:pt>
                <c:pt idx="3">
                  <c:v>246.65458443461995</c:v>
                </c:pt>
                <c:pt idx="4">
                  <c:v>228.03467376847351</c:v>
                </c:pt>
                <c:pt idx="5">
                  <c:v>193.07646800261921</c:v>
                </c:pt>
                <c:pt idx="6">
                  <c:v>159.83701301473414</c:v>
                </c:pt>
                <c:pt idx="7">
                  <c:v>107.1121411909232</c:v>
                </c:pt>
                <c:pt idx="8">
                  <c:v>61.322874438979099</c:v>
                </c:pt>
                <c:pt idx="9">
                  <c:v>22.44638105472529</c:v>
                </c:pt>
                <c:pt idx="10">
                  <c:v>5.2932609984138805</c:v>
                </c:pt>
              </c:numCache>
            </c:numRef>
          </c:val>
          <c:extLst>
            <c:ext xmlns:c16="http://schemas.microsoft.com/office/drawing/2014/chart" uri="{C3380CC4-5D6E-409C-BE32-E72D297353CC}">
              <c16:uniqueId val="{00000001-70BA-4C42-BEC8-F4E080EA1324}"/>
            </c:ext>
          </c:extLst>
        </c:ser>
        <c:ser>
          <c:idx val="2"/>
          <c:order val="2"/>
          <c:tx>
            <c:strRef>
              <c:f>'G_All Sectors'!$T$17</c:f>
              <c:strCache>
                <c:ptCount val="1"/>
                <c:pt idx="0">
                  <c:v>Transport Sector</c:v>
                </c:pt>
              </c:strCache>
            </c:strRef>
          </c:tx>
          <c:spPr>
            <a:solidFill>
              <a:srgbClr val="92D050"/>
            </a:solidFill>
            <a:ln>
              <a:noFill/>
            </a:ln>
            <a:effectLst/>
          </c:spPr>
          <c:invertIfNegative val="0"/>
          <c:cat>
            <c:strRef>
              <c:f>'G_All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Sectors'!$U$17:$AE$17</c:f>
              <c:numCache>
                <c:formatCode>0.0</c:formatCode>
                <c:ptCount val="11"/>
                <c:pt idx="0">
                  <c:v>34.553415253134446</c:v>
                </c:pt>
                <c:pt idx="1">
                  <c:v>44.740629133993401</c:v>
                </c:pt>
                <c:pt idx="2">
                  <c:v>63.939520194235655</c:v>
                </c:pt>
                <c:pt idx="3">
                  <c:v>70.583425701652033</c:v>
                </c:pt>
                <c:pt idx="4">
                  <c:v>82.445682745186829</c:v>
                </c:pt>
                <c:pt idx="5">
                  <c:v>334.35746206626902</c:v>
                </c:pt>
                <c:pt idx="6">
                  <c:v>496.62171388833769</c:v>
                </c:pt>
                <c:pt idx="7">
                  <c:v>355.98349308346684</c:v>
                </c:pt>
                <c:pt idx="8">
                  <c:v>166.14217032568436</c:v>
                </c:pt>
                <c:pt idx="9">
                  <c:v>49.833830424141063</c:v>
                </c:pt>
                <c:pt idx="10">
                  <c:v>1.4402884232256334E-3</c:v>
                </c:pt>
              </c:numCache>
            </c:numRef>
          </c:val>
          <c:extLst>
            <c:ext xmlns:c16="http://schemas.microsoft.com/office/drawing/2014/chart" uri="{C3380CC4-5D6E-409C-BE32-E72D297353CC}">
              <c16:uniqueId val="{00000002-70BA-4C42-BEC8-F4E080EA1324}"/>
            </c:ext>
          </c:extLst>
        </c:ser>
        <c:ser>
          <c:idx val="3"/>
          <c:order val="3"/>
          <c:tx>
            <c:strRef>
              <c:f>'G_All Sectors'!$T$18</c:f>
              <c:strCache>
                <c:ptCount val="1"/>
                <c:pt idx="0">
                  <c:v>Materials / Steel</c:v>
                </c:pt>
              </c:strCache>
            </c:strRef>
          </c:tx>
          <c:spPr>
            <a:solidFill>
              <a:srgbClr val="0070C0"/>
            </a:solidFill>
            <a:ln>
              <a:noFill/>
            </a:ln>
            <a:effectLst/>
          </c:spPr>
          <c:invertIfNegative val="0"/>
          <c:cat>
            <c:strRef>
              <c:f>'G_All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Sectors'!$U$18:$AE$18</c:f>
              <c:numCache>
                <c:formatCode>#,##0</c:formatCode>
                <c:ptCount val="11"/>
                <c:pt idx="0">
                  <c:v>577.61755891618486</c:v>
                </c:pt>
                <c:pt idx="1">
                  <c:v>604.37746422676116</c:v>
                </c:pt>
                <c:pt idx="2">
                  <c:v>618.88282503157313</c:v>
                </c:pt>
                <c:pt idx="3">
                  <c:v>540.63349895721569</c:v>
                </c:pt>
                <c:pt idx="4">
                  <c:v>522.63551852501712</c:v>
                </c:pt>
                <c:pt idx="5">
                  <c:v>388.97026824458618</c:v>
                </c:pt>
                <c:pt idx="6">
                  <c:v>228.37162823973094</c:v>
                </c:pt>
                <c:pt idx="7">
                  <c:v>117.31799377398761</c:v>
                </c:pt>
                <c:pt idx="8">
                  <c:v>52.84796666599307</c:v>
                </c:pt>
                <c:pt idx="9">
                  <c:v>18.418421970453842</c:v>
                </c:pt>
                <c:pt idx="10">
                  <c:v>6.371114632579667E-4</c:v>
                </c:pt>
              </c:numCache>
            </c:numRef>
          </c:val>
          <c:extLst>
            <c:ext xmlns:c16="http://schemas.microsoft.com/office/drawing/2014/chart" uri="{C3380CC4-5D6E-409C-BE32-E72D297353CC}">
              <c16:uniqueId val="{00000003-70BA-4C42-BEC8-F4E080EA1324}"/>
            </c:ext>
          </c:extLst>
        </c:ser>
        <c:ser>
          <c:idx val="4"/>
          <c:order val="4"/>
          <c:tx>
            <c:strRef>
              <c:f>'G_All Sectors'!$T$19</c:f>
              <c:strCache>
                <c:ptCount val="1"/>
                <c:pt idx="0">
                  <c:v>Materials / Cement</c:v>
                </c:pt>
              </c:strCache>
            </c:strRef>
          </c:tx>
          <c:spPr>
            <a:solidFill>
              <a:srgbClr val="FFFF99"/>
            </a:solidFill>
            <a:ln>
              <a:solidFill>
                <a:schemeClr val="accent1"/>
              </a:solidFill>
            </a:ln>
            <a:effectLst/>
          </c:spPr>
          <c:invertIfNegative val="0"/>
          <c:cat>
            <c:strRef>
              <c:f>'G_All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Sectors'!$U$19:$AE$19</c:f>
              <c:numCache>
                <c:formatCode>#,##0</c:formatCode>
                <c:ptCount val="11"/>
                <c:pt idx="0">
                  <c:v>215.12561075772541</c:v>
                </c:pt>
                <c:pt idx="1">
                  <c:v>225.47171857535659</c:v>
                </c:pt>
                <c:pt idx="2">
                  <c:v>224.72626829806961</c:v>
                </c:pt>
                <c:pt idx="3">
                  <c:v>199.00189929833084</c:v>
                </c:pt>
                <c:pt idx="4">
                  <c:v>198.10772163874296</c:v>
                </c:pt>
                <c:pt idx="5">
                  <c:v>112.95309550682347</c:v>
                </c:pt>
                <c:pt idx="6">
                  <c:v>55.009077732725672</c:v>
                </c:pt>
                <c:pt idx="7">
                  <c:v>24.179335140876265</c:v>
                </c:pt>
                <c:pt idx="8">
                  <c:v>9.3842062120512644</c:v>
                </c:pt>
                <c:pt idx="9">
                  <c:v>2.7858588626940404</c:v>
                </c:pt>
                <c:pt idx="10">
                  <c:v>8.2490078173638547E-5</c:v>
                </c:pt>
              </c:numCache>
            </c:numRef>
          </c:val>
          <c:extLst>
            <c:ext xmlns:c16="http://schemas.microsoft.com/office/drawing/2014/chart" uri="{C3380CC4-5D6E-409C-BE32-E72D297353CC}">
              <c16:uniqueId val="{00000004-70BA-4C42-BEC8-F4E080EA1324}"/>
            </c:ext>
          </c:extLst>
        </c:ser>
        <c:dLbls>
          <c:showLegendKey val="0"/>
          <c:showVal val="0"/>
          <c:showCatName val="0"/>
          <c:showSerName val="0"/>
          <c:showPercent val="0"/>
          <c:showBubbleSize val="0"/>
        </c:dLbls>
        <c:gapWidth val="219"/>
        <c:overlap val="-27"/>
        <c:axId val="232313328"/>
        <c:axId val="232320544"/>
      </c:barChart>
      <c:catAx>
        <c:axId val="2323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20544"/>
        <c:crosses val="autoZero"/>
        <c:auto val="1"/>
        <c:lblAlgn val="ctr"/>
        <c:lblOffset val="100"/>
        <c:noMultiLvlLbl val="0"/>
      </c:catAx>
      <c:valAx>
        <c:axId val="2323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13328"/>
        <c:crosses val="autoZero"/>
        <c:crossBetween val="between"/>
      </c:valAx>
      <c:spPr>
        <a:noFill/>
        <a:ln>
          <a:noFill/>
        </a:ln>
        <a:effectLst/>
      </c:spPr>
    </c:plotArea>
    <c:legend>
      <c:legendPos val="b"/>
      <c:layout>
        <c:manualLayout>
          <c:xMode val="edge"/>
          <c:yMode val="edge"/>
          <c:x val="0.75083200906457792"/>
          <c:y val="0.1936509572157"/>
          <c:w val="0.23962744085157239"/>
          <c:h val="0.3217198909837402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G_Cement!$T$24</c:f>
              <c:strCache>
                <c:ptCount val="1"/>
                <c:pt idx="0">
                  <c:v>Specific Energy-Related CO2 emissions - Process Heat/thermal -</c:v>
                </c:pt>
              </c:strCache>
            </c:strRef>
          </c:tx>
          <c:spPr>
            <a:solidFill>
              <a:srgbClr val="FFC000"/>
            </a:solidFill>
            <a:ln>
              <a:solidFill>
                <a:srgbClr val="FFC000"/>
              </a:solidFill>
              <a:prstDash val="sysDot"/>
            </a:ln>
            <a:effectLst/>
          </c:spPr>
          <c:invertIfNegative val="0"/>
          <c:cat>
            <c:strRef>
              <c:f>G_Cement!$U$22:$AE$22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G_Cement!$U$24:$AE$24</c:f>
              <c:numCache>
                <c:formatCode>#,##0</c:formatCode>
                <c:ptCount val="11"/>
                <c:pt idx="0">
                  <c:v>630.53251294572499</c:v>
                </c:pt>
                <c:pt idx="1">
                  <c:v>628.72748479839856</c:v>
                </c:pt>
                <c:pt idx="2">
                  <c:v>628.89645283324535</c:v>
                </c:pt>
                <c:pt idx="3">
                  <c:v>581.91876267360476</c:v>
                </c:pt>
                <c:pt idx="4">
                  <c:v>525.38755908402732</c:v>
                </c:pt>
                <c:pt idx="5">
                  <c:v>412.23273336084071</c:v>
                </c:pt>
                <c:pt idx="6">
                  <c:v>269.72886444508492</c:v>
                </c:pt>
                <c:pt idx="7">
                  <c:v>177.2522402027584</c:v>
                </c:pt>
                <c:pt idx="8">
                  <c:v>136.93121390843862</c:v>
                </c:pt>
                <c:pt idx="9">
                  <c:v>102.56298571084099</c:v>
                </c:pt>
                <c:pt idx="10">
                  <c:v>72.975754046511057</c:v>
                </c:pt>
              </c:numCache>
            </c:numRef>
          </c:val>
          <c:extLst>
            <c:ext xmlns:c16="http://schemas.microsoft.com/office/drawing/2014/chart" uri="{C3380CC4-5D6E-409C-BE32-E72D297353CC}">
              <c16:uniqueId val="{00000000-F199-4CE0-8674-186C0CDA4289}"/>
            </c:ext>
          </c:extLst>
        </c:ser>
        <c:ser>
          <c:idx val="0"/>
          <c:order val="0"/>
          <c:tx>
            <c:strRef>
              <c:f>G_Cement!$T$23</c:f>
              <c:strCache>
                <c:ptCount val="1"/>
                <c:pt idx="0">
                  <c:v>Specific Energy-Related CO2 emissions - Power -</c:v>
                </c:pt>
              </c:strCache>
            </c:strRef>
          </c:tx>
          <c:spPr>
            <a:solidFill>
              <a:srgbClr val="92D050"/>
            </a:solidFill>
            <a:ln>
              <a:solidFill>
                <a:srgbClr val="92D050"/>
              </a:solidFill>
            </a:ln>
            <a:effectLst/>
          </c:spPr>
          <c:invertIfNegative val="0"/>
          <c:cat>
            <c:strRef>
              <c:f>G_Cement!$U$22:$AE$22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G_Cement!$U$23:$AE$23</c:f>
              <c:numCache>
                <c:formatCode>#,##0</c:formatCode>
                <c:ptCount val="11"/>
                <c:pt idx="0">
                  <c:v>215.12561075772541</c:v>
                </c:pt>
                <c:pt idx="1">
                  <c:v>225.47171857535659</c:v>
                </c:pt>
                <c:pt idx="2">
                  <c:v>224.72626829806961</c:v>
                </c:pt>
                <c:pt idx="3">
                  <c:v>199.00189929833084</c:v>
                </c:pt>
                <c:pt idx="4">
                  <c:v>198.10772163874296</c:v>
                </c:pt>
                <c:pt idx="5">
                  <c:v>112.95309550682347</c:v>
                </c:pt>
                <c:pt idx="6">
                  <c:v>55.009077732725672</c:v>
                </c:pt>
                <c:pt idx="7">
                  <c:v>24.179335140876265</c:v>
                </c:pt>
                <c:pt idx="8">
                  <c:v>9.3842062120512644</c:v>
                </c:pt>
                <c:pt idx="9">
                  <c:v>2.7858588626940404</c:v>
                </c:pt>
                <c:pt idx="10">
                  <c:v>8.2490078173638547E-5</c:v>
                </c:pt>
              </c:numCache>
            </c:numRef>
          </c:val>
          <c:extLst>
            <c:ext xmlns:c16="http://schemas.microsoft.com/office/drawing/2014/chart" uri="{C3380CC4-5D6E-409C-BE32-E72D297353CC}">
              <c16:uniqueId val="{00000001-F199-4CE0-8674-186C0CDA4289}"/>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G_Cement!$T$26</c15:sqref>
                        </c15:formulaRef>
                      </c:ext>
                    </c:extLst>
                    <c:strCache>
                      <c:ptCount val="1"/>
                    </c:strCache>
                  </c:strRef>
                </c:tx>
                <c:spPr>
                  <a:solidFill>
                    <a:schemeClr val="accent4"/>
                  </a:solidFill>
                  <a:ln>
                    <a:noFill/>
                  </a:ln>
                  <a:effectLst/>
                </c:spPr>
                <c:invertIfNegative val="0"/>
                <c:cat>
                  <c:strRef>
                    <c:extLst>
                      <c:ext uri="{02D57815-91ED-43cb-92C2-25804820EDAC}">
                        <c15:formulaRef>
                          <c15:sqref>G_Cement!$U$22:$AE$22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G_Cement!$U$26:$AE$26</c15:sqref>
                        </c15:formulaRef>
                      </c:ext>
                    </c:extLst>
                    <c:numCache>
                      <c:formatCode>#,##0</c:formatCode>
                      <c:ptCount val="11"/>
                    </c:numCache>
                  </c:numRef>
                </c:val>
                <c:extLst>
                  <c:ext xmlns:c16="http://schemas.microsoft.com/office/drawing/2014/chart" uri="{C3380CC4-5D6E-409C-BE32-E72D297353CC}">
                    <c16:uniqueId val="{00000003-F199-4CE0-8674-186C0CDA42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G_Cement!$T$27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G_Cement!$U$22:$AE$22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G_Cement!$U$27:$AE$27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F199-4CE0-8674-186C0CDA428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G_Cement!$T$28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G_Cement!$U$22:$AE$22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G_Cement!$U$28:$AE$28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F199-4CE0-8674-186C0CDA428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G_Cement!$T$29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G_Cement!$U$22:$AE$22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G_Cement!$U$29:$AE$29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F199-4CE0-8674-186C0CDA4289}"/>
                  </c:ext>
                </c:extLst>
              </c15:ser>
            </c15:filteredBarSeries>
          </c:ext>
        </c:extLst>
      </c:barChart>
      <c:lineChart>
        <c:grouping val="standard"/>
        <c:varyColors val="0"/>
        <c:ser>
          <c:idx val="2"/>
          <c:order val="2"/>
          <c:tx>
            <c:strRef>
              <c:f>G_Cement!$T$25</c:f>
              <c:strCache>
                <c:ptCount val="1"/>
                <c:pt idx="0">
                  <c:v>Specific Process-Related CO2 emissions</c:v>
                </c:pt>
              </c:strCache>
            </c:strRef>
          </c:tx>
          <c:spPr>
            <a:ln w="28575" cap="rnd">
              <a:solidFill>
                <a:srgbClr val="FF0000"/>
              </a:solidFill>
              <a:round/>
            </a:ln>
            <a:effectLst/>
          </c:spPr>
          <c:marker>
            <c:symbol val="none"/>
          </c:marker>
          <c:cat>
            <c:strRef>
              <c:f>G_Cement!$U$22:$AE$22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G_Cement!$U$25:$AE$25</c:f>
              <c:numCache>
                <c:formatCode>#,##0</c:formatCode>
                <c:ptCount val="11"/>
                <c:pt idx="0">
                  <c:v>1065.74</c:v>
                </c:pt>
                <c:pt idx="1">
                  <c:v>1066</c:v>
                </c:pt>
                <c:pt idx="2">
                  <c:v>1092</c:v>
                </c:pt>
                <c:pt idx="3">
                  <c:v>1066.26</c:v>
                </c:pt>
                <c:pt idx="4">
                  <c:v>1138.6818181818185</c:v>
                </c:pt>
                <c:pt idx="5">
                  <c:v>1176.2454545454548</c:v>
                </c:pt>
                <c:pt idx="6">
                  <c:v>1082.2144000000001</c:v>
                </c:pt>
                <c:pt idx="7">
                  <c:v>1007.9284319999998</c:v>
                </c:pt>
                <c:pt idx="8">
                  <c:v>935.19215999999983</c:v>
                </c:pt>
                <c:pt idx="9">
                  <c:v>834.47627999999963</c:v>
                </c:pt>
                <c:pt idx="10">
                  <c:v>733.53599999999994</c:v>
                </c:pt>
              </c:numCache>
            </c:numRef>
          </c:val>
          <c:smooth val="0"/>
          <c:extLst>
            <c:ext xmlns:c16="http://schemas.microsoft.com/office/drawing/2014/chart" uri="{C3380CC4-5D6E-409C-BE32-E72D297353CC}">
              <c16:uniqueId val="{00000002-F199-4CE0-8674-186C0CDA4289}"/>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4544228337594"/>
          <c:h val="0.71136865873143407"/>
        </c:manualLayout>
      </c:layout>
      <c:barChart>
        <c:barDir val="col"/>
        <c:grouping val="clustered"/>
        <c:varyColors val="0"/>
        <c:ser>
          <c:idx val="0"/>
          <c:order val="0"/>
          <c:tx>
            <c:strRef>
              <c:f>G_Cement!$T$37</c:f>
              <c:strCache>
                <c:ptCount val="1"/>
                <c:pt idx="0">
                  <c:v>Cement - Scope 1</c:v>
                </c:pt>
              </c:strCache>
            </c:strRef>
          </c:tx>
          <c:spPr>
            <a:solidFill>
              <a:srgbClr val="FFFF99"/>
            </a:solidFill>
            <a:ln>
              <a:solidFill>
                <a:srgbClr val="FFC000"/>
              </a:solidFill>
            </a:ln>
            <a:effectLst/>
          </c:spPr>
          <c:invertIfNegative val="0"/>
          <c:cat>
            <c:strRef>
              <c:f>G_Cement!$U$35:$AE$36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G_Cement!$U$37:$AE$37</c:f>
              <c:numCache>
                <c:formatCode>#,##0</c:formatCode>
                <c:ptCount val="11"/>
                <c:pt idx="0">
                  <c:v>1911.3981237034504</c:v>
                </c:pt>
                <c:pt idx="1">
                  <c:v>1920.1992033737552</c:v>
                </c:pt>
                <c:pt idx="2">
                  <c:v>1945.6227211313148</c:v>
                </c:pt>
                <c:pt idx="3">
                  <c:v>1847.1806619719355</c:v>
                </c:pt>
                <c:pt idx="4">
                  <c:v>1862.1770989045888</c:v>
                </c:pt>
                <c:pt idx="5">
                  <c:v>1701.431283413119</c:v>
                </c:pt>
                <c:pt idx="6">
                  <c:v>1406.9523421778108</c:v>
                </c:pt>
                <c:pt idx="7">
                  <c:v>1209.3600073436346</c:v>
                </c:pt>
                <c:pt idx="8">
                  <c:v>1081.5075801204898</c:v>
                </c:pt>
                <c:pt idx="9">
                  <c:v>939.82512457353471</c:v>
                </c:pt>
                <c:pt idx="10">
                  <c:v>806.51183653658916</c:v>
                </c:pt>
              </c:numCache>
            </c:numRef>
          </c:val>
          <c:extLst>
            <c:ext xmlns:c16="http://schemas.microsoft.com/office/drawing/2014/chart" uri="{C3380CC4-5D6E-409C-BE32-E72D297353CC}">
              <c16:uniqueId val="{00000000-FD2F-468E-B046-B9E8C8C87D5F}"/>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G_Cement!$T$39</c15:sqref>
                        </c15:formulaRef>
                      </c:ext>
                    </c:extLst>
                    <c:strCache>
                      <c:ptCount val="1"/>
                    </c:strCache>
                  </c:strRef>
                </c:tx>
                <c:spPr>
                  <a:solidFill>
                    <a:srgbClr val="0070C0"/>
                  </a:solidFill>
                  <a:ln>
                    <a:noFill/>
                  </a:ln>
                  <a:effectLst/>
                </c:spPr>
                <c:invertIfNegative val="0"/>
                <c:cat>
                  <c:strRef>
                    <c:extLst>
                      <c:ext uri="{02D57815-91ED-43cb-92C2-25804820EDAC}">
                        <c15:formulaRef>
                          <c15:sqref>G_Cement!$U$35:$AE$36</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G_Cement!$U$39:$AE$39</c15:sqref>
                        </c15:formulaRef>
                      </c:ext>
                    </c:extLst>
                    <c:numCache>
                      <c:formatCode>#,##0</c:formatCode>
                      <c:ptCount val="11"/>
                    </c:numCache>
                  </c:numRef>
                </c:val>
                <c:extLst>
                  <c:ext xmlns:c16="http://schemas.microsoft.com/office/drawing/2014/chart" uri="{C3380CC4-5D6E-409C-BE32-E72D297353CC}">
                    <c16:uniqueId val="{00000002-FD2F-468E-B046-B9E8C8C87D5F}"/>
                  </c:ext>
                </c:extLst>
              </c15:ser>
            </c15:filteredBarSeries>
          </c:ext>
        </c:extLst>
      </c:barChart>
      <c:lineChart>
        <c:grouping val="standard"/>
        <c:varyColors val="0"/>
        <c:ser>
          <c:idx val="1"/>
          <c:order val="1"/>
          <c:tx>
            <c:strRef>
              <c:f>G_Cement!$T$38</c:f>
              <c:strCache>
                <c:ptCount val="1"/>
                <c:pt idx="0">
                  <c:v>Cement - Scope 2</c:v>
                </c:pt>
              </c:strCache>
            </c:strRef>
          </c:tx>
          <c:spPr>
            <a:ln w="38100" cap="rnd">
              <a:solidFill>
                <a:srgbClr val="FFC000"/>
              </a:solidFill>
              <a:prstDash val="sysDot"/>
              <a:round/>
            </a:ln>
            <a:effectLst/>
          </c:spPr>
          <c:marker>
            <c:symbol val="none"/>
          </c:marker>
          <c:cat>
            <c:strRef>
              <c:f>G_Cement!$U$35:$AE$36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G_Cement!$U$38:$AE$38</c:f>
              <c:numCache>
                <c:formatCode>#,##0</c:formatCode>
                <c:ptCount val="11"/>
                <c:pt idx="0">
                  <c:v>215.12561075772541</c:v>
                </c:pt>
                <c:pt idx="1">
                  <c:v>225.47171857535659</c:v>
                </c:pt>
                <c:pt idx="2">
                  <c:v>224.72626829806961</c:v>
                </c:pt>
                <c:pt idx="3">
                  <c:v>199.00189929833084</c:v>
                </c:pt>
                <c:pt idx="4">
                  <c:v>198.10772163874296</c:v>
                </c:pt>
                <c:pt idx="5">
                  <c:v>112.95309550682347</c:v>
                </c:pt>
                <c:pt idx="6">
                  <c:v>55.009077732725672</c:v>
                </c:pt>
                <c:pt idx="7">
                  <c:v>24.179335140876265</c:v>
                </c:pt>
                <c:pt idx="8">
                  <c:v>9.3842062120512644</c:v>
                </c:pt>
                <c:pt idx="9">
                  <c:v>2.7858588626940404</c:v>
                </c:pt>
                <c:pt idx="10">
                  <c:v>8.2490078173638547E-5</c:v>
                </c:pt>
              </c:numCache>
            </c:numRef>
          </c:val>
          <c:smooth val="0"/>
          <c:extLst>
            <c:ext xmlns:c16="http://schemas.microsoft.com/office/drawing/2014/chart" uri="{C3380CC4-5D6E-409C-BE32-E72D297353CC}">
              <c16:uniqueId val="{00000001-FD2F-468E-B046-B9E8C8C87D5F}"/>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Europe: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252666738498005"/>
          <c:h val="0.61177811967690532"/>
        </c:manualLayout>
      </c:layout>
      <c:barChart>
        <c:barDir val="col"/>
        <c:grouping val="clustered"/>
        <c:varyColors val="0"/>
        <c:ser>
          <c:idx val="0"/>
          <c:order val="0"/>
          <c:tx>
            <c:strRef>
              <c:f>EU_Cement!$T$11</c:f>
              <c:strCache>
                <c:ptCount val="1"/>
                <c:pt idx="0">
                  <c:v>Cement</c:v>
                </c:pt>
              </c:strCache>
            </c:strRef>
          </c:tx>
          <c:spPr>
            <a:solidFill>
              <a:srgbClr val="FFFF99"/>
            </a:solidFill>
            <a:ln>
              <a:solidFill>
                <a:srgbClr val="FFC000"/>
              </a:solidFill>
            </a:ln>
            <a:effectLst/>
          </c:spPr>
          <c:invertIfNegative val="0"/>
          <c:cat>
            <c:strRef>
              <c:f>EU_Cement!$U$10:$AE$10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EU_Cement!$U$11:$AE$11</c:f>
              <c:numCache>
                <c:formatCode>#,##0</c:formatCode>
                <c:ptCount val="11"/>
                <c:pt idx="0">
                  <c:v>345.1</c:v>
                </c:pt>
                <c:pt idx="1">
                  <c:v>345.1</c:v>
                </c:pt>
                <c:pt idx="2">
                  <c:v>345.1</c:v>
                </c:pt>
                <c:pt idx="3">
                  <c:v>345.1</c:v>
                </c:pt>
                <c:pt idx="4">
                  <c:v>364.03841463414636</c:v>
                </c:pt>
                <c:pt idx="5">
                  <c:v>382.9768292682927</c:v>
                </c:pt>
                <c:pt idx="6">
                  <c:v>386.76451219512199</c:v>
                </c:pt>
                <c:pt idx="7">
                  <c:v>398.88509756097562</c:v>
                </c:pt>
                <c:pt idx="8">
                  <c:v>411.00568292682931</c:v>
                </c:pt>
                <c:pt idx="9">
                  <c:v>419.88569512195124</c:v>
                </c:pt>
                <c:pt idx="10">
                  <c:v>428.76570731707318</c:v>
                </c:pt>
              </c:numCache>
            </c:numRef>
          </c:val>
          <c:extLst>
            <c:ext xmlns:c16="http://schemas.microsoft.com/office/drawing/2014/chart" uri="{C3380CC4-5D6E-409C-BE32-E72D297353CC}">
              <c16:uniqueId val="{00000000-B425-4552-93C4-85EAA43A38D3}"/>
            </c:ext>
          </c:extLst>
        </c:ser>
        <c:ser>
          <c:idx val="1"/>
          <c:order val="1"/>
          <c:tx>
            <c:strRef>
              <c:f>EU_Cement!$T$12</c:f>
              <c:strCache>
                <c:ptCount val="1"/>
                <c:pt idx="0">
                  <c:v>Clinker</c:v>
                </c:pt>
              </c:strCache>
            </c:strRef>
          </c:tx>
          <c:spPr>
            <a:solidFill>
              <a:schemeClr val="accent3">
                <a:lumMod val="75000"/>
              </a:schemeClr>
            </a:solidFill>
            <a:ln>
              <a:noFill/>
            </a:ln>
            <a:effectLst/>
          </c:spPr>
          <c:invertIfNegative val="0"/>
          <c:cat>
            <c:strRef>
              <c:f>EU_Cement!$U$10:$AE$10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EU_Cement!$U$12:$AE$12</c:f>
              <c:numCache>
                <c:formatCode>#,##0.0</c:formatCode>
                <c:ptCount val="11"/>
                <c:pt idx="0">
                  <c:v>224.31500000000003</c:v>
                </c:pt>
                <c:pt idx="1">
                  <c:v>224.31500000000003</c:v>
                </c:pt>
                <c:pt idx="2">
                  <c:v>224.31500000000003</c:v>
                </c:pt>
                <c:pt idx="3">
                  <c:v>224.31500000000003</c:v>
                </c:pt>
                <c:pt idx="4">
                  <c:v>236.62496951219515</c:v>
                </c:pt>
                <c:pt idx="5">
                  <c:v>247.0200548780488</c:v>
                </c:pt>
                <c:pt idx="6">
                  <c:v>247.52928780487809</c:v>
                </c:pt>
                <c:pt idx="7">
                  <c:v>252.49426675609757</c:v>
                </c:pt>
                <c:pt idx="8">
                  <c:v>258.93358024390244</c:v>
                </c:pt>
                <c:pt idx="9">
                  <c:v>258.22970250000003</c:v>
                </c:pt>
                <c:pt idx="10">
                  <c:v>257.25942439024391</c:v>
                </c:pt>
              </c:numCache>
            </c:numRef>
          </c:val>
          <c:extLst>
            <c:ext xmlns:c16="http://schemas.microsoft.com/office/drawing/2014/chart" uri="{C3380CC4-5D6E-409C-BE32-E72D297353CC}">
              <c16:uniqueId val="{00000001-B425-4552-93C4-85EAA43A38D3}"/>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ext xmlns:c15="http://schemas.microsoft.com/office/drawing/2012/chart" uri="{02D57815-91ED-43cb-92C2-25804820EDAC}">
            <c15:filteredLineSeries>
              <c15:ser>
                <c:idx val="3"/>
                <c:order val="3"/>
                <c:tx>
                  <c:strRef>
                    <c:extLst>
                      <c:ext uri="{02D57815-91ED-43cb-92C2-25804820EDAC}">
                        <c15:formulaRef>
                          <c15:sqref>EU_Cement!$T$14</c15:sqref>
                        </c15:formulaRef>
                      </c:ext>
                    </c:extLst>
                    <c:strCache>
                      <c:ptCount val="1"/>
                    </c:strCache>
                  </c:strRef>
                </c:tx>
                <c:spPr>
                  <a:ln w="28575" cap="rnd">
                    <a:solidFill>
                      <a:schemeClr val="bg1">
                        <a:lumMod val="65000"/>
                      </a:schemeClr>
                    </a:solidFill>
                    <a:prstDash val="sysDot"/>
                    <a:round/>
                  </a:ln>
                  <a:effectLst/>
                </c:spPr>
                <c:marker>
                  <c:symbol val="none"/>
                </c:marker>
                <c:cat>
                  <c:strRef>
                    <c:extLst>
                      <c:ext uri="{02D57815-91ED-43cb-92C2-25804820EDAC}">
                        <c15:formulaRef>
                          <c15:sqref>EU_Cement!$U$10:$AE$10</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EU_Cement!$U$14:$AE$14</c15:sqref>
                        </c15:formulaRef>
                      </c:ext>
                    </c:extLst>
                    <c:numCache>
                      <c:formatCode>0%</c:formatCode>
                      <c:ptCount val="11"/>
                    </c:numCache>
                  </c:numRef>
                </c:val>
                <c:smooth val="0"/>
                <c:extLst>
                  <c:ext xmlns:c16="http://schemas.microsoft.com/office/drawing/2014/chart" uri="{C3380CC4-5D6E-409C-BE32-E72D297353CC}">
                    <c16:uniqueId val="{00000003-B425-4552-93C4-85EAA43A38D3}"/>
                  </c:ext>
                </c:extLst>
              </c15:ser>
            </c15:filteredLineSeries>
          </c:ext>
        </c:extLst>
      </c:lineChart>
      <c:lineChart>
        <c:grouping val="standard"/>
        <c:varyColors val="0"/>
        <c:ser>
          <c:idx val="2"/>
          <c:order val="2"/>
          <c:tx>
            <c:strRef>
              <c:f>EU_Cement!$T$13</c:f>
              <c:strCache>
                <c:ptCount val="1"/>
                <c:pt idx="0">
                  <c:v>Clinker to Cement Ratio</c:v>
                </c:pt>
              </c:strCache>
            </c:strRef>
          </c:tx>
          <c:spPr>
            <a:ln w="28575" cap="rnd">
              <a:solidFill>
                <a:schemeClr val="accent3">
                  <a:lumMod val="75000"/>
                </a:schemeClr>
              </a:solidFill>
              <a:prstDash val="sysDot"/>
              <a:round/>
            </a:ln>
            <a:effectLst/>
          </c:spPr>
          <c:marker>
            <c:symbol val="none"/>
          </c:marker>
          <c:cat>
            <c:strRef>
              <c:f>EU_Cement!$U$10:$AE$10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EU_Cement!$U$13:$AE$13</c:f>
              <c:numCache>
                <c:formatCode>0%</c:formatCode>
                <c:ptCount val="11"/>
                <c:pt idx="0">
                  <c:v>0.65</c:v>
                </c:pt>
                <c:pt idx="1">
                  <c:v>0.65</c:v>
                </c:pt>
                <c:pt idx="2">
                  <c:v>0.65</c:v>
                </c:pt>
                <c:pt idx="3">
                  <c:v>0.65</c:v>
                </c:pt>
                <c:pt idx="4">
                  <c:v>0.65</c:v>
                </c:pt>
                <c:pt idx="5">
                  <c:v>0.64500000000000002</c:v>
                </c:pt>
                <c:pt idx="6">
                  <c:v>0.64</c:v>
                </c:pt>
                <c:pt idx="7">
                  <c:v>0.63300000000000001</c:v>
                </c:pt>
                <c:pt idx="8">
                  <c:v>0.63</c:v>
                </c:pt>
                <c:pt idx="9">
                  <c:v>0.61499999999999999</c:v>
                </c:pt>
                <c:pt idx="10">
                  <c:v>0.6</c:v>
                </c:pt>
              </c:numCache>
            </c:numRef>
          </c:val>
          <c:smooth val="0"/>
          <c:extLst>
            <c:ext xmlns:c16="http://schemas.microsoft.com/office/drawing/2014/chart" uri="{C3380CC4-5D6E-409C-BE32-E72D297353CC}">
              <c16:uniqueId val="{00000002-B425-4552-93C4-85EAA43A38D3}"/>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Europe: Minerals / Cement</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6536090706444402"/>
          <c:h val="0.65190547807684829"/>
        </c:manualLayout>
      </c:layout>
      <c:barChart>
        <c:barDir val="col"/>
        <c:grouping val="clustered"/>
        <c:varyColors val="0"/>
        <c:ser>
          <c:idx val="1"/>
          <c:order val="1"/>
          <c:tx>
            <c:strRef>
              <c:f>EU_Cement!$T$17</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strRef>
              <c:f>EU_Cement!$U$15:$AE$15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EU_Cement!$U$17:$AE$17</c:f>
              <c:numCache>
                <c:formatCode>0.00</c:formatCode>
                <c:ptCount val="11"/>
                <c:pt idx="0">
                  <c:v>3.5</c:v>
                </c:pt>
                <c:pt idx="1">
                  <c:v>3.5</c:v>
                </c:pt>
                <c:pt idx="2">
                  <c:v>3.5</c:v>
                </c:pt>
                <c:pt idx="3">
                  <c:v>3.5</c:v>
                </c:pt>
                <c:pt idx="4">
                  <c:v>3.5</c:v>
                </c:pt>
                <c:pt idx="5">
                  <c:v>3.4</c:v>
                </c:pt>
                <c:pt idx="6">
                  <c:v>3.3</c:v>
                </c:pt>
                <c:pt idx="7">
                  <c:v>3.25</c:v>
                </c:pt>
                <c:pt idx="8">
                  <c:v>3.2</c:v>
                </c:pt>
                <c:pt idx="9">
                  <c:v>3.15</c:v>
                </c:pt>
                <c:pt idx="10">
                  <c:v>3.1</c:v>
                </c:pt>
              </c:numCache>
            </c:numRef>
          </c:val>
          <c:extLst>
            <c:ext xmlns:c16="http://schemas.microsoft.com/office/drawing/2014/chart" uri="{C3380CC4-5D6E-409C-BE32-E72D297353CC}">
              <c16:uniqueId val="{00000000-E2CB-460B-926D-B63B78C04B8D}"/>
            </c:ext>
          </c:extLst>
        </c:ser>
        <c:ser>
          <c:idx val="0"/>
          <c:order val="0"/>
          <c:tx>
            <c:strRef>
              <c:f>EU_Cement!$T$16</c:f>
              <c:strCache>
                <c:ptCount val="1"/>
                <c:pt idx="0">
                  <c:v>Thermal Intensity Cement</c:v>
                </c:pt>
              </c:strCache>
            </c:strRef>
          </c:tx>
          <c:spPr>
            <a:solidFill>
              <a:srgbClr val="FFFF99"/>
            </a:solidFill>
            <a:ln>
              <a:solidFill>
                <a:srgbClr val="FFC000"/>
              </a:solidFill>
            </a:ln>
            <a:effectLst/>
          </c:spPr>
          <c:invertIfNegative val="0"/>
          <c:cat>
            <c:strRef>
              <c:f>EU_Cement!$U$15:$AE$15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EU_Cement!$U$16:$AE$16</c:f>
              <c:numCache>
                <c:formatCode>0.00</c:formatCode>
                <c:ptCount val="11"/>
                <c:pt idx="0">
                  <c:v>2.6710817388814836</c:v>
                </c:pt>
                <c:pt idx="1">
                  <c:v>2.7956851244856562</c:v>
                </c:pt>
                <c:pt idx="2">
                  <c:v>2.8376204013529405</c:v>
                </c:pt>
                <c:pt idx="3">
                  <c:v>2.670226105996647</c:v>
                </c:pt>
                <c:pt idx="4">
                  <c:v>2.7</c:v>
                </c:pt>
                <c:pt idx="5">
                  <c:v>2.2730034478285828</c:v>
                </c:pt>
                <c:pt idx="6">
                  <c:v>2.2008267140479334</c:v>
                </c:pt>
                <c:pt idx="7">
                  <c:v>2.1243320707997917</c:v>
                </c:pt>
                <c:pt idx="8">
                  <c:v>2.0656853283118397</c:v>
                </c:pt>
                <c:pt idx="9">
                  <c:v>2.04</c:v>
                </c:pt>
                <c:pt idx="10">
                  <c:v>2.0065702798113327</c:v>
                </c:pt>
              </c:numCache>
            </c:numRef>
          </c:val>
          <c:extLst>
            <c:ext xmlns:c16="http://schemas.microsoft.com/office/drawing/2014/chart" uri="{C3380CC4-5D6E-409C-BE32-E72D297353CC}">
              <c16:uniqueId val="{00000001-E2CB-460B-926D-B63B78C04B8D}"/>
            </c:ext>
          </c:extLst>
        </c:ser>
        <c:dLbls>
          <c:showLegendKey val="0"/>
          <c:showVal val="0"/>
          <c:showCatName val="0"/>
          <c:showSerName val="0"/>
          <c:showPercent val="0"/>
          <c:showBubbleSize val="0"/>
        </c:dLbls>
        <c:gapWidth val="150"/>
        <c:axId val="1087285784"/>
        <c:axId val="1087287096"/>
        <c:extLst>
          <c:ext xmlns:c15="http://schemas.microsoft.com/office/drawing/2012/chart" uri="{02D57815-91ED-43cb-92C2-25804820EDAC}">
            <c15:filteredBarSeries>
              <c15:ser>
                <c:idx val="3"/>
                <c:order val="3"/>
                <c:tx>
                  <c:strRef>
                    <c:extLst>
                      <c:ext uri="{02D57815-91ED-43cb-92C2-25804820EDAC}">
                        <c15:formulaRef>
                          <c15:sqref>EU_Cement!$T$19</c15:sqref>
                        </c15:formulaRef>
                      </c:ext>
                    </c:extLst>
                    <c:strCache>
                      <c:ptCount val="1"/>
                    </c:strCache>
                  </c:strRef>
                </c:tx>
                <c:spPr>
                  <a:solidFill>
                    <a:schemeClr val="accent4"/>
                  </a:solidFill>
                  <a:ln>
                    <a:solidFill>
                      <a:schemeClr val="accent3">
                        <a:lumMod val="75000"/>
                      </a:schemeClr>
                    </a:solidFill>
                    <a:prstDash val="sysDot"/>
                  </a:ln>
                  <a:effectLst/>
                </c:spPr>
                <c:invertIfNegative val="0"/>
                <c:cat>
                  <c:strRef>
                    <c:extLst>
                      <c:ext uri="{02D57815-91ED-43cb-92C2-25804820EDAC}">
                        <c15:formulaRef>
                          <c15:sqref>EU_Cement!$U$15:$AE$15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EU_Cement!$U$19:$AE$19</c15:sqref>
                        </c15:formulaRef>
                      </c:ext>
                    </c:extLst>
                    <c:numCache>
                      <c:formatCode>#,##0.00</c:formatCode>
                      <c:ptCount val="11"/>
                    </c:numCache>
                  </c:numRef>
                </c:val>
                <c:extLst>
                  <c:ext xmlns:c16="http://schemas.microsoft.com/office/drawing/2014/chart" uri="{C3380CC4-5D6E-409C-BE32-E72D297353CC}">
                    <c16:uniqueId val="{00000003-E2CB-460B-926D-B63B78C04B8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EU_Cement!$T$20</c15:sqref>
                        </c15:formulaRef>
                      </c:ext>
                    </c:extLst>
                    <c:strCache>
                      <c:ptCount val="1"/>
                    </c:strCache>
                  </c:strRef>
                </c:tx>
                <c:spPr>
                  <a:solidFill>
                    <a:schemeClr val="accent3">
                      <a:lumMod val="60000"/>
                      <a:lumOff val="40000"/>
                    </a:schemeClr>
                  </a:solidFill>
                  <a:ln>
                    <a:solidFill>
                      <a:schemeClr val="accent3">
                        <a:lumMod val="40000"/>
                        <a:lumOff val="60000"/>
                      </a:schemeClr>
                    </a:solidFill>
                  </a:ln>
                  <a:effectLst/>
                </c:spPr>
                <c:invertIfNegative val="0"/>
                <c:cat>
                  <c:strRef>
                    <c:extLst xmlns:c15="http://schemas.microsoft.com/office/drawing/2012/chart">
                      <c:ext xmlns:c15="http://schemas.microsoft.com/office/drawing/2012/chart" uri="{02D57815-91ED-43cb-92C2-25804820EDAC}">
                        <c15:formulaRef>
                          <c15:sqref>EU_Cement!$U$15:$AE$15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EU_Cement!$U$20:$AE$20</c15:sqref>
                        </c15:formulaRef>
                      </c:ext>
                    </c:extLst>
                    <c:numCache>
                      <c:formatCode>#,##0.00</c:formatCode>
                      <c:ptCount val="11"/>
                    </c:numCache>
                  </c:numRef>
                </c:val>
                <c:extLst xmlns:c15="http://schemas.microsoft.com/office/drawing/2012/chart">
                  <c:ext xmlns:c16="http://schemas.microsoft.com/office/drawing/2014/chart" uri="{C3380CC4-5D6E-409C-BE32-E72D297353CC}">
                    <c16:uniqueId val="{00000004-E2CB-460B-926D-B63B78C04B8D}"/>
                  </c:ext>
                </c:extLst>
              </c15:ser>
            </c15:filteredBarSeries>
          </c:ext>
        </c:extLst>
      </c:barChart>
      <c:lineChart>
        <c:grouping val="standard"/>
        <c:varyColors val="0"/>
        <c:ser>
          <c:idx val="2"/>
          <c:order val="2"/>
          <c:tx>
            <c:strRef>
              <c:f>EU_Cement!$T$18</c:f>
              <c:strCache>
                <c:ptCount val="1"/>
                <c:pt idx="0">
                  <c:v>Electricity - Intensity: Cement</c:v>
                </c:pt>
              </c:strCache>
            </c:strRef>
          </c:tx>
          <c:spPr>
            <a:ln w="38100" cap="rnd">
              <a:solidFill>
                <a:srgbClr val="FFC000"/>
              </a:solidFill>
              <a:prstDash val="sysDot"/>
              <a:round/>
            </a:ln>
            <a:effectLst/>
          </c:spPr>
          <c:marker>
            <c:symbol val="none"/>
          </c:marker>
          <c:cat>
            <c:strRef>
              <c:f>EU_Cement!$U$15:$AE$15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EU_Cement!$U$18:$AE$18</c:f>
              <c:numCache>
                <c:formatCode>#,##0</c:formatCode>
                <c:ptCount val="11"/>
                <c:pt idx="0">
                  <c:v>116</c:v>
                </c:pt>
                <c:pt idx="1">
                  <c:v>116</c:v>
                </c:pt>
                <c:pt idx="2">
                  <c:v>116</c:v>
                </c:pt>
                <c:pt idx="3">
                  <c:v>116</c:v>
                </c:pt>
                <c:pt idx="4">
                  <c:v>102.81818181818181</c:v>
                </c:pt>
                <c:pt idx="5">
                  <c:v>89.636363636363626</c:v>
                </c:pt>
                <c:pt idx="6">
                  <c:v>87</c:v>
                </c:pt>
                <c:pt idx="7">
                  <c:v>85</c:v>
                </c:pt>
                <c:pt idx="8">
                  <c:v>83</c:v>
                </c:pt>
                <c:pt idx="9">
                  <c:v>81</c:v>
                </c:pt>
                <c:pt idx="10">
                  <c:v>79</c:v>
                </c:pt>
              </c:numCache>
            </c:numRef>
          </c:val>
          <c:smooth val="0"/>
          <c:extLst>
            <c:ext xmlns:c16="http://schemas.microsoft.com/office/drawing/2014/chart" uri="{C3380CC4-5D6E-409C-BE32-E72D297353CC}">
              <c16:uniqueId val="{00000002-E2CB-460B-926D-B63B78C04B8D}"/>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9.1883789147651634E-2"/>
          <c:y val="0.84768851340409579"/>
          <c:w val="0.87736926505196078"/>
          <c:h val="0.127996911253486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EU_Cement!$T$24</c:f>
              <c:strCache>
                <c:ptCount val="1"/>
                <c:pt idx="0">
                  <c:v>Specific Energy-Related CO2 emissions - Process Heat/thermal -</c:v>
                </c:pt>
              </c:strCache>
            </c:strRef>
          </c:tx>
          <c:spPr>
            <a:solidFill>
              <a:srgbClr val="FFC000"/>
            </a:solidFill>
            <a:ln>
              <a:solidFill>
                <a:srgbClr val="FFC000"/>
              </a:solidFill>
              <a:prstDash val="sysDot"/>
            </a:ln>
            <a:effectLst/>
          </c:spPr>
          <c:invertIfNegative val="0"/>
          <c:cat>
            <c:strRef>
              <c:f>EU_Cement!$U$22:$AE$22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EU_Cement!$U$24:$AE$24</c:f>
              <c:numCache>
                <c:formatCode>#,##0</c:formatCode>
                <c:ptCount val="11"/>
                <c:pt idx="0">
                  <c:v>40.11248401124989</c:v>
                </c:pt>
                <c:pt idx="1">
                  <c:v>43.829188926806125</c:v>
                </c:pt>
                <c:pt idx="2">
                  <c:v>38.224685254480249</c:v>
                </c:pt>
                <c:pt idx="3">
                  <c:v>36.26877344956479</c:v>
                </c:pt>
                <c:pt idx="4">
                  <c:v>35.479289011014771</c:v>
                </c:pt>
                <c:pt idx="5">
                  <c:v>36.672495313106204</c:v>
                </c:pt>
                <c:pt idx="6">
                  <c:v>32.983868045300582</c:v>
                </c:pt>
                <c:pt idx="7">
                  <c:v>22.60352727890379</c:v>
                </c:pt>
                <c:pt idx="8">
                  <c:v>13.281566738042633</c:v>
                </c:pt>
                <c:pt idx="9">
                  <c:v>5.0065086176167002</c:v>
                </c:pt>
                <c:pt idx="10">
                  <c:v>0</c:v>
                </c:pt>
              </c:numCache>
            </c:numRef>
          </c:val>
          <c:extLst>
            <c:ext xmlns:c16="http://schemas.microsoft.com/office/drawing/2014/chart" uri="{C3380CC4-5D6E-409C-BE32-E72D297353CC}">
              <c16:uniqueId val="{00000000-720E-4149-B58B-948DB35EFCD6}"/>
            </c:ext>
          </c:extLst>
        </c:ser>
        <c:ser>
          <c:idx val="0"/>
          <c:order val="0"/>
          <c:tx>
            <c:strRef>
              <c:f>EU_Cement!$T$23</c:f>
              <c:strCache>
                <c:ptCount val="1"/>
                <c:pt idx="0">
                  <c:v>Specific Energy-Related CO2 emissions - Power -</c:v>
                </c:pt>
              </c:strCache>
            </c:strRef>
          </c:tx>
          <c:spPr>
            <a:solidFill>
              <a:srgbClr val="92D050"/>
            </a:solidFill>
            <a:ln>
              <a:solidFill>
                <a:srgbClr val="92D050"/>
              </a:solidFill>
            </a:ln>
            <a:effectLst/>
          </c:spPr>
          <c:invertIfNegative val="0"/>
          <c:cat>
            <c:strRef>
              <c:f>EU_Cement!$U$22:$AE$22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EU_Cement!$U$23:$AE$23</c:f>
              <c:numCache>
                <c:formatCode>#,##0</c:formatCode>
                <c:ptCount val="11"/>
                <c:pt idx="0">
                  <c:v>14.832014084077649</c:v>
                </c:pt>
                <c:pt idx="1">
                  <c:v>14.324716693740054</c:v>
                </c:pt>
                <c:pt idx="2">
                  <c:v>14.539587919875229</c:v>
                </c:pt>
                <c:pt idx="3">
                  <c:v>11.876372406980119</c:v>
                </c:pt>
                <c:pt idx="4">
                  <c:v>9.9942362013501018</c:v>
                </c:pt>
                <c:pt idx="5">
                  <c:v>5.3481695617159151</c:v>
                </c:pt>
                <c:pt idx="6">
                  <c:v>2.9687378772224906</c:v>
                </c:pt>
                <c:pt idx="7">
                  <c:v>1.8771211442910281</c:v>
                </c:pt>
                <c:pt idx="8">
                  <c:v>0.84738986483572132</c:v>
                </c:pt>
                <c:pt idx="9">
                  <c:v>0.29015264707727539</c:v>
                </c:pt>
                <c:pt idx="10">
                  <c:v>9.2179073214470242E-6</c:v>
                </c:pt>
              </c:numCache>
            </c:numRef>
          </c:val>
          <c:extLst>
            <c:ext xmlns:c16="http://schemas.microsoft.com/office/drawing/2014/chart" uri="{C3380CC4-5D6E-409C-BE32-E72D297353CC}">
              <c16:uniqueId val="{00000001-720E-4149-B58B-948DB35EFCD6}"/>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EU_Cement!$T$26</c15:sqref>
                        </c15:formulaRef>
                      </c:ext>
                    </c:extLst>
                    <c:strCache>
                      <c:ptCount val="1"/>
                    </c:strCache>
                  </c:strRef>
                </c:tx>
                <c:spPr>
                  <a:solidFill>
                    <a:schemeClr val="accent4"/>
                  </a:solidFill>
                  <a:ln>
                    <a:noFill/>
                  </a:ln>
                  <a:effectLst/>
                </c:spPr>
                <c:invertIfNegative val="0"/>
                <c:cat>
                  <c:strRef>
                    <c:extLst>
                      <c:ext uri="{02D57815-91ED-43cb-92C2-25804820EDAC}">
                        <c15:formulaRef>
                          <c15:sqref>EU_Cement!$U$22:$AE$22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EU_Cement!$U$26:$AE$26</c15:sqref>
                        </c15:formulaRef>
                      </c:ext>
                    </c:extLst>
                    <c:numCache>
                      <c:formatCode>#,##0</c:formatCode>
                      <c:ptCount val="11"/>
                    </c:numCache>
                  </c:numRef>
                </c:val>
                <c:extLst>
                  <c:ext xmlns:c16="http://schemas.microsoft.com/office/drawing/2014/chart" uri="{C3380CC4-5D6E-409C-BE32-E72D297353CC}">
                    <c16:uniqueId val="{00000003-720E-4149-B58B-948DB35EFCD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EU_Cement!$T$27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EU_Cement!$U$22:$AE$22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EU_Cement!$U$27:$AE$27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720E-4149-B58B-948DB35EFC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EU_Cement!$T$28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EU_Cement!$U$22:$AE$22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EU_Cement!$U$28:$AE$28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720E-4149-B58B-948DB35EFCD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EU_Cement!$T$29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EU_Cement!$U$22:$AE$22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EU_Cement!$U$29:$AE$29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720E-4149-B58B-948DB35EFCD6}"/>
                  </c:ext>
                </c:extLst>
              </c15:ser>
            </c15:filteredBarSeries>
          </c:ext>
        </c:extLst>
      </c:barChart>
      <c:lineChart>
        <c:grouping val="standard"/>
        <c:varyColors val="0"/>
        <c:ser>
          <c:idx val="2"/>
          <c:order val="2"/>
          <c:tx>
            <c:strRef>
              <c:f>EU_Cement!$T$25</c:f>
              <c:strCache>
                <c:ptCount val="1"/>
                <c:pt idx="0">
                  <c:v>Specific Process-Related CO2 emissions</c:v>
                </c:pt>
              </c:strCache>
            </c:strRef>
          </c:tx>
          <c:spPr>
            <a:ln w="28575" cap="rnd">
              <a:solidFill>
                <a:srgbClr val="FF0000"/>
              </a:solidFill>
              <a:round/>
            </a:ln>
            <a:effectLst/>
          </c:spPr>
          <c:marker>
            <c:symbol val="none"/>
          </c:marker>
          <c:cat>
            <c:strRef>
              <c:f>EU_Cement!$U$22:$AE$22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EU_Cement!$U$25:$AE$25</c:f>
              <c:numCache>
                <c:formatCode>#,##0</c:formatCode>
                <c:ptCount val="11"/>
                <c:pt idx="0">
                  <c:v>89.726000000000013</c:v>
                </c:pt>
                <c:pt idx="1">
                  <c:v>89.726000000000013</c:v>
                </c:pt>
                <c:pt idx="2">
                  <c:v>89.726000000000013</c:v>
                </c:pt>
                <c:pt idx="3">
                  <c:v>89.726000000000013</c:v>
                </c:pt>
                <c:pt idx="4">
                  <c:v>94.649987804878066</c:v>
                </c:pt>
                <c:pt idx="5">
                  <c:v>98.80802195121953</c:v>
                </c:pt>
                <c:pt idx="6">
                  <c:v>91.090777912195136</c:v>
                </c:pt>
                <c:pt idx="7">
                  <c:v>84.838073630048783</c:v>
                </c:pt>
                <c:pt idx="8">
                  <c:v>78.715808394146322</c:v>
                </c:pt>
                <c:pt idx="9">
                  <c:v>70.238479079999991</c:v>
                </c:pt>
                <c:pt idx="10">
                  <c:v>61.742261853658533</c:v>
                </c:pt>
              </c:numCache>
            </c:numRef>
          </c:val>
          <c:smooth val="0"/>
          <c:extLst>
            <c:ext xmlns:c16="http://schemas.microsoft.com/office/drawing/2014/chart" uri="{C3380CC4-5D6E-409C-BE32-E72D297353CC}">
              <c16:uniqueId val="{00000002-720E-4149-B58B-948DB35EFCD6}"/>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410585111088742"/>
          <c:h val="0.69045407871891162"/>
        </c:manualLayout>
      </c:layout>
      <c:barChart>
        <c:barDir val="col"/>
        <c:grouping val="clustered"/>
        <c:varyColors val="0"/>
        <c:ser>
          <c:idx val="0"/>
          <c:order val="0"/>
          <c:tx>
            <c:strRef>
              <c:f>EU_Cement!$T$37</c:f>
              <c:strCache>
                <c:ptCount val="1"/>
                <c:pt idx="0">
                  <c:v>Cement - Scope 1</c:v>
                </c:pt>
              </c:strCache>
            </c:strRef>
          </c:tx>
          <c:spPr>
            <a:solidFill>
              <a:srgbClr val="FFFF99"/>
            </a:solidFill>
            <a:ln>
              <a:solidFill>
                <a:srgbClr val="FFC000"/>
              </a:solidFill>
            </a:ln>
            <a:effectLst/>
          </c:spPr>
          <c:invertIfNegative val="0"/>
          <c:cat>
            <c:strRef>
              <c:f>EU_Cement!$U$35:$AE$36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EU_Cement!$U$37:$AE$37</c:f>
              <c:numCache>
                <c:formatCode>#,##0</c:formatCode>
                <c:ptCount val="11"/>
                <c:pt idx="0">
                  <c:v>144.67049809532756</c:v>
                </c:pt>
                <c:pt idx="1">
                  <c:v>147.8799056205462</c:v>
                </c:pt>
                <c:pt idx="2">
                  <c:v>142.49027317435548</c:v>
                </c:pt>
                <c:pt idx="3">
                  <c:v>137.87114585654493</c:v>
                </c:pt>
                <c:pt idx="4">
                  <c:v>140.12351301724294</c:v>
                </c:pt>
                <c:pt idx="5">
                  <c:v>140.82868682604163</c:v>
                </c:pt>
                <c:pt idx="6">
                  <c:v>127.04338383471821</c:v>
                </c:pt>
                <c:pt idx="7">
                  <c:v>109.3187220532436</c:v>
                </c:pt>
                <c:pt idx="8">
                  <c:v>92.844764997024669</c:v>
                </c:pt>
                <c:pt idx="9">
                  <c:v>75.535140344693971</c:v>
                </c:pt>
                <c:pt idx="10">
                  <c:v>61.742271071565852</c:v>
                </c:pt>
              </c:numCache>
            </c:numRef>
          </c:val>
          <c:extLst>
            <c:ext xmlns:c16="http://schemas.microsoft.com/office/drawing/2014/chart" uri="{C3380CC4-5D6E-409C-BE32-E72D297353CC}">
              <c16:uniqueId val="{00000000-4685-4933-BBDA-ED9E23210C38}"/>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EU_Cement!$T$39</c15:sqref>
                        </c15:formulaRef>
                      </c:ext>
                    </c:extLst>
                    <c:strCache>
                      <c:ptCount val="1"/>
                    </c:strCache>
                  </c:strRef>
                </c:tx>
                <c:spPr>
                  <a:solidFill>
                    <a:srgbClr val="0070C0"/>
                  </a:solidFill>
                  <a:ln>
                    <a:noFill/>
                  </a:ln>
                  <a:effectLst/>
                </c:spPr>
                <c:invertIfNegative val="0"/>
                <c:cat>
                  <c:strRef>
                    <c:extLst>
                      <c:ext uri="{02D57815-91ED-43cb-92C2-25804820EDAC}">
                        <c15:formulaRef>
                          <c15:sqref>EU_Cement!$U$35:$AE$36</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EU_Cement!$U$39:$AE$39</c15:sqref>
                        </c15:formulaRef>
                      </c:ext>
                    </c:extLst>
                    <c:numCache>
                      <c:formatCode>#,##0</c:formatCode>
                      <c:ptCount val="11"/>
                    </c:numCache>
                  </c:numRef>
                </c:val>
                <c:extLst>
                  <c:ext xmlns:c16="http://schemas.microsoft.com/office/drawing/2014/chart" uri="{C3380CC4-5D6E-409C-BE32-E72D297353CC}">
                    <c16:uniqueId val="{00000002-4685-4933-BBDA-ED9E23210C38}"/>
                  </c:ext>
                </c:extLst>
              </c15:ser>
            </c15:filteredBarSeries>
          </c:ext>
        </c:extLst>
      </c:barChart>
      <c:lineChart>
        <c:grouping val="standard"/>
        <c:varyColors val="0"/>
        <c:ser>
          <c:idx val="1"/>
          <c:order val="1"/>
          <c:tx>
            <c:strRef>
              <c:f>EU_Cement!$T$38</c:f>
              <c:strCache>
                <c:ptCount val="1"/>
                <c:pt idx="0">
                  <c:v>Cement - Scope 2</c:v>
                </c:pt>
              </c:strCache>
            </c:strRef>
          </c:tx>
          <c:spPr>
            <a:ln w="38100" cap="rnd">
              <a:solidFill>
                <a:srgbClr val="FFC000"/>
              </a:solidFill>
              <a:prstDash val="sysDot"/>
              <a:round/>
            </a:ln>
            <a:effectLst/>
          </c:spPr>
          <c:marker>
            <c:symbol val="none"/>
          </c:marker>
          <c:cat>
            <c:strRef>
              <c:f>EU_Cement!$U$35:$AE$36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EU_Cement!$U$38:$AE$38</c:f>
              <c:numCache>
                <c:formatCode>#,##0</c:formatCode>
                <c:ptCount val="11"/>
                <c:pt idx="0">
                  <c:v>14.832014084077649</c:v>
                </c:pt>
                <c:pt idx="1">
                  <c:v>14.324716693740054</c:v>
                </c:pt>
                <c:pt idx="2">
                  <c:v>14.539587919875229</c:v>
                </c:pt>
                <c:pt idx="3">
                  <c:v>11.876372406980119</c:v>
                </c:pt>
                <c:pt idx="4">
                  <c:v>9.9942362013501018</c:v>
                </c:pt>
                <c:pt idx="5">
                  <c:v>5.3481695617159151</c:v>
                </c:pt>
                <c:pt idx="6">
                  <c:v>2.9687378772224906</c:v>
                </c:pt>
                <c:pt idx="7">
                  <c:v>1.8771211442910281</c:v>
                </c:pt>
                <c:pt idx="8">
                  <c:v>0.84738986483572132</c:v>
                </c:pt>
                <c:pt idx="9">
                  <c:v>0.29015264707727539</c:v>
                </c:pt>
                <c:pt idx="10">
                  <c:v>9.2179073214470242E-6</c:v>
                </c:pt>
              </c:numCache>
            </c:numRef>
          </c:val>
          <c:smooth val="0"/>
          <c:extLst>
            <c:ext xmlns:c16="http://schemas.microsoft.com/office/drawing/2014/chart" uri="{C3380CC4-5D6E-409C-BE32-E72D297353CC}">
              <c16:uniqueId val="{00000001-4685-4933-BBDA-ED9E23210C38}"/>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North America: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252666738498005"/>
          <c:h val="0.61177811967690532"/>
        </c:manualLayout>
      </c:layout>
      <c:barChart>
        <c:barDir val="col"/>
        <c:grouping val="clustered"/>
        <c:varyColors val="0"/>
        <c:ser>
          <c:idx val="0"/>
          <c:order val="0"/>
          <c:tx>
            <c:strRef>
              <c:f>NA_Cement!$T$11</c:f>
              <c:strCache>
                <c:ptCount val="1"/>
                <c:pt idx="0">
                  <c:v>Cement</c:v>
                </c:pt>
              </c:strCache>
            </c:strRef>
          </c:tx>
          <c:spPr>
            <a:solidFill>
              <a:srgbClr val="FFFF99"/>
            </a:solidFill>
            <a:ln>
              <a:solidFill>
                <a:srgbClr val="FFC000"/>
              </a:solidFill>
            </a:ln>
            <a:effectLst/>
          </c:spPr>
          <c:invertIfNegative val="0"/>
          <c:cat>
            <c:strRef>
              <c:f>NA_Cement!$U$10:$AE$10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NA_Cement!$U$11:$AE$11</c:f>
              <c:numCache>
                <c:formatCode>#,##0</c:formatCode>
                <c:ptCount val="11"/>
                <c:pt idx="0">
                  <c:v>137</c:v>
                </c:pt>
                <c:pt idx="1">
                  <c:v>138</c:v>
                </c:pt>
                <c:pt idx="2">
                  <c:v>138</c:v>
                </c:pt>
                <c:pt idx="3">
                  <c:v>139</c:v>
                </c:pt>
                <c:pt idx="4">
                  <c:v>145.57317073170734</c:v>
                </c:pt>
                <c:pt idx="5">
                  <c:v>153.14634146341464</c:v>
                </c:pt>
                <c:pt idx="6">
                  <c:v>154.66097560975609</c:v>
                </c:pt>
                <c:pt idx="7">
                  <c:v>159.5078048780488</c:v>
                </c:pt>
                <c:pt idx="8">
                  <c:v>164.35463414634148</c:v>
                </c:pt>
                <c:pt idx="9">
                  <c:v>167.90560975609756</c:v>
                </c:pt>
                <c:pt idx="10">
                  <c:v>171.45658536585367</c:v>
                </c:pt>
              </c:numCache>
            </c:numRef>
          </c:val>
          <c:extLst>
            <c:ext xmlns:c16="http://schemas.microsoft.com/office/drawing/2014/chart" uri="{C3380CC4-5D6E-409C-BE32-E72D297353CC}">
              <c16:uniqueId val="{00000000-EADA-4080-902C-8D8D0D110035}"/>
            </c:ext>
          </c:extLst>
        </c:ser>
        <c:ser>
          <c:idx val="1"/>
          <c:order val="1"/>
          <c:tx>
            <c:strRef>
              <c:f>NA_Cement!$T$12</c:f>
              <c:strCache>
                <c:ptCount val="1"/>
                <c:pt idx="0">
                  <c:v>Clinker</c:v>
                </c:pt>
              </c:strCache>
            </c:strRef>
          </c:tx>
          <c:spPr>
            <a:solidFill>
              <a:schemeClr val="accent3">
                <a:lumMod val="75000"/>
              </a:schemeClr>
            </a:solidFill>
            <a:ln>
              <a:noFill/>
            </a:ln>
            <a:effectLst/>
          </c:spPr>
          <c:invertIfNegative val="0"/>
          <c:cat>
            <c:strRef>
              <c:f>NA_Cement!$U$10:$AE$10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NA_Cement!$U$12:$AE$12</c:f>
              <c:numCache>
                <c:formatCode>#,##0.0</c:formatCode>
                <c:ptCount val="11"/>
                <c:pt idx="0">
                  <c:v>89.05</c:v>
                </c:pt>
                <c:pt idx="1">
                  <c:v>89.7</c:v>
                </c:pt>
                <c:pt idx="2">
                  <c:v>89.7</c:v>
                </c:pt>
                <c:pt idx="3">
                  <c:v>90.350000000000009</c:v>
                </c:pt>
                <c:pt idx="4">
                  <c:v>94.622560975609773</c:v>
                </c:pt>
                <c:pt idx="5">
                  <c:v>98.779390243902441</c:v>
                </c:pt>
                <c:pt idx="6">
                  <c:v>98.983024390243898</c:v>
                </c:pt>
                <c:pt idx="7">
                  <c:v>100.9684404878049</c:v>
                </c:pt>
                <c:pt idx="8">
                  <c:v>103.54341951219513</c:v>
                </c:pt>
                <c:pt idx="9">
                  <c:v>103.26195</c:v>
                </c:pt>
                <c:pt idx="10">
                  <c:v>102.87395121951219</c:v>
                </c:pt>
              </c:numCache>
            </c:numRef>
          </c:val>
          <c:extLst>
            <c:ext xmlns:c16="http://schemas.microsoft.com/office/drawing/2014/chart" uri="{C3380CC4-5D6E-409C-BE32-E72D297353CC}">
              <c16:uniqueId val="{00000001-EADA-4080-902C-8D8D0D110035}"/>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ext xmlns:c15="http://schemas.microsoft.com/office/drawing/2012/chart" uri="{02D57815-91ED-43cb-92C2-25804820EDAC}">
            <c15:filteredLineSeries>
              <c15:ser>
                <c:idx val="3"/>
                <c:order val="3"/>
                <c:tx>
                  <c:strRef>
                    <c:extLst>
                      <c:ext uri="{02D57815-91ED-43cb-92C2-25804820EDAC}">
                        <c15:formulaRef>
                          <c15:sqref>NA_Cement!$T$14</c15:sqref>
                        </c15:formulaRef>
                      </c:ext>
                    </c:extLst>
                    <c:strCache>
                      <c:ptCount val="1"/>
                    </c:strCache>
                  </c:strRef>
                </c:tx>
                <c:spPr>
                  <a:ln w="28575" cap="rnd">
                    <a:solidFill>
                      <a:schemeClr val="bg1">
                        <a:lumMod val="65000"/>
                      </a:schemeClr>
                    </a:solidFill>
                    <a:prstDash val="sysDot"/>
                    <a:round/>
                  </a:ln>
                  <a:effectLst/>
                </c:spPr>
                <c:marker>
                  <c:symbol val="none"/>
                </c:marker>
                <c:cat>
                  <c:strRef>
                    <c:extLst>
                      <c:ext uri="{02D57815-91ED-43cb-92C2-25804820EDAC}">
                        <c15:formulaRef>
                          <c15:sqref>NA_Cement!$U$10:$AE$10</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NA_Cement!$U$14:$AE$14</c15:sqref>
                        </c15:formulaRef>
                      </c:ext>
                    </c:extLst>
                    <c:numCache>
                      <c:formatCode>0%</c:formatCode>
                      <c:ptCount val="11"/>
                    </c:numCache>
                  </c:numRef>
                </c:val>
                <c:smooth val="0"/>
                <c:extLst>
                  <c:ext xmlns:c16="http://schemas.microsoft.com/office/drawing/2014/chart" uri="{C3380CC4-5D6E-409C-BE32-E72D297353CC}">
                    <c16:uniqueId val="{00000003-EADA-4080-902C-8D8D0D110035}"/>
                  </c:ext>
                </c:extLst>
              </c15:ser>
            </c15:filteredLineSeries>
          </c:ext>
        </c:extLst>
      </c:lineChart>
      <c:lineChart>
        <c:grouping val="standard"/>
        <c:varyColors val="0"/>
        <c:ser>
          <c:idx val="2"/>
          <c:order val="2"/>
          <c:tx>
            <c:strRef>
              <c:f>NA_Cement!$T$13</c:f>
              <c:strCache>
                <c:ptCount val="1"/>
                <c:pt idx="0">
                  <c:v>Clinker to Cement Ratio</c:v>
                </c:pt>
              </c:strCache>
            </c:strRef>
          </c:tx>
          <c:spPr>
            <a:ln w="28575" cap="rnd">
              <a:solidFill>
                <a:schemeClr val="accent3">
                  <a:lumMod val="75000"/>
                </a:schemeClr>
              </a:solidFill>
              <a:prstDash val="sysDot"/>
              <a:round/>
            </a:ln>
            <a:effectLst/>
          </c:spPr>
          <c:marker>
            <c:symbol val="none"/>
          </c:marker>
          <c:cat>
            <c:strRef>
              <c:f>NA_Cement!$U$10:$AE$10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NA_Cement!$U$13:$AE$13</c:f>
              <c:numCache>
                <c:formatCode>0%</c:formatCode>
                <c:ptCount val="11"/>
                <c:pt idx="0">
                  <c:v>0.65</c:v>
                </c:pt>
                <c:pt idx="1">
                  <c:v>0.65</c:v>
                </c:pt>
                <c:pt idx="2">
                  <c:v>0.65</c:v>
                </c:pt>
                <c:pt idx="3">
                  <c:v>0.65</c:v>
                </c:pt>
                <c:pt idx="4">
                  <c:v>0.65</c:v>
                </c:pt>
                <c:pt idx="5">
                  <c:v>0.64500000000000002</c:v>
                </c:pt>
                <c:pt idx="6">
                  <c:v>0.64</c:v>
                </c:pt>
                <c:pt idx="7">
                  <c:v>0.63300000000000001</c:v>
                </c:pt>
                <c:pt idx="8">
                  <c:v>0.63</c:v>
                </c:pt>
                <c:pt idx="9">
                  <c:v>0.61499999999999999</c:v>
                </c:pt>
                <c:pt idx="10">
                  <c:v>0.6</c:v>
                </c:pt>
              </c:numCache>
            </c:numRef>
          </c:val>
          <c:smooth val="0"/>
          <c:extLst>
            <c:ext xmlns:c16="http://schemas.microsoft.com/office/drawing/2014/chart" uri="{C3380CC4-5D6E-409C-BE32-E72D297353CC}">
              <c16:uniqueId val="{00000002-EADA-4080-902C-8D8D0D110035}"/>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North America: Minerals / Cement</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6536090706444402"/>
          <c:h val="0.65190547807684829"/>
        </c:manualLayout>
      </c:layout>
      <c:barChart>
        <c:barDir val="col"/>
        <c:grouping val="clustered"/>
        <c:varyColors val="0"/>
        <c:ser>
          <c:idx val="1"/>
          <c:order val="1"/>
          <c:tx>
            <c:strRef>
              <c:f>NA_Cement!$T$17</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strRef>
              <c:f>NA_Cement!$U$15:$AE$15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NA_Cement!$U$17:$AE$17</c:f>
              <c:numCache>
                <c:formatCode>0.00</c:formatCode>
                <c:ptCount val="11"/>
                <c:pt idx="0">
                  <c:v>3.5</c:v>
                </c:pt>
                <c:pt idx="1">
                  <c:v>3.5</c:v>
                </c:pt>
                <c:pt idx="2">
                  <c:v>3.5</c:v>
                </c:pt>
                <c:pt idx="3">
                  <c:v>3.5</c:v>
                </c:pt>
                <c:pt idx="4">
                  <c:v>3.5</c:v>
                </c:pt>
                <c:pt idx="5">
                  <c:v>3.4</c:v>
                </c:pt>
                <c:pt idx="6">
                  <c:v>3.3</c:v>
                </c:pt>
                <c:pt idx="7">
                  <c:v>3.25</c:v>
                </c:pt>
                <c:pt idx="8">
                  <c:v>3.2</c:v>
                </c:pt>
                <c:pt idx="9">
                  <c:v>3.15</c:v>
                </c:pt>
                <c:pt idx="10">
                  <c:v>3.1</c:v>
                </c:pt>
              </c:numCache>
            </c:numRef>
          </c:val>
          <c:extLst>
            <c:ext xmlns:c16="http://schemas.microsoft.com/office/drawing/2014/chart" uri="{C3380CC4-5D6E-409C-BE32-E72D297353CC}">
              <c16:uniqueId val="{00000000-4B7E-413B-8381-57926B0307EA}"/>
            </c:ext>
          </c:extLst>
        </c:ser>
        <c:ser>
          <c:idx val="0"/>
          <c:order val="0"/>
          <c:tx>
            <c:strRef>
              <c:f>NA_Cement!$T$16</c:f>
              <c:strCache>
                <c:ptCount val="1"/>
                <c:pt idx="0">
                  <c:v>Thermal Intensity Cement</c:v>
                </c:pt>
              </c:strCache>
            </c:strRef>
          </c:tx>
          <c:spPr>
            <a:solidFill>
              <a:srgbClr val="FFFF99"/>
            </a:solidFill>
            <a:ln>
              <a:solidFill>
                <a:srgbClr val="FFC000"/>
              </a:solidFill>
            </a:ln>
            <a:effectLst/>
          </c:spPr>
          <c:invertIfNegative val="0"/>
          <c:cat>
            <c:strRef>
              <c:f>NA_Cement!$U$15:$AE$15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NA_Cement!$U$16:$AE$16</c:f>
              <c:numCache>
                <c:formatCode>0.00</c:formatCode>
                <c:ptCount val="11"/>
                <c:pt idx="0">
                  <c:v>3.2661201179562043</c:v>
                </c:pt>
                <c:pt idx="1">
                  <c:v>3.6725686173913044</c:v>
                </c:pt>
                <c:pt idx="2">
                  <c:v>3.7460199897391315</c:v>
                </c:pt>
                <c:pt idx="3">
                  <c:v>3.5218847447705777</c:v>
                </c:pt>
                <c:pt idx="4">
                  <c:v>2.7</c:v>
                </c:pt>
                <c:pt idx="5">
                  <c:v>2.2730034478285828</c:v>
                </c:pt>
                <c:pt idx="6">
                  <c:v>2.2008267140479334</c:v>
                </c:pt>
                <c:pt idx="7">
                  <c:v>2.1243320707997917</c:v>
                </c:pt>
                <c:pt idx="8">
                  <c:v>2.0656853283118397</c:v>
                </c:pt>
                <c:pt idx="9">
                  <c:v>2.04</c:v>
                </c:pt>
                <c:pt idx="10">
                  <c:v>2.0065702798113327</c:v>
                </c:pt>
              </c:numCache>
            </c:numRef>
          </c:val>
          <c:extLst>
            <c:ext xmlns:c16="http://schemas.microsoft.com/office/drawing/2014/chart" uri="{C3380CC4-5D6E-409C-BE32-E72D297353CC}">
              <c16:uniqueId val="{00000001-4B7E-413B-8381-57926B0307EA}"/>
            </c:ext>
          </c:extLst>
        </c:ser>
        <c:dLbls>
          <c:showLegendKey val="0"/>
          <c:showVal val="0"/>
          <c:showCatName val="0"/>
          <c:showSerName val="0"/>
          <c:showPercent val="0"/>
          <c:showBubbleSize val="0"/>
        </c:dLbls>
        <c:gapWidth val="150"/>
        <c:axId val="1087285784"/>
        <c:axId val="1087287096"/>
        <c:extLst>
          <c:ext xmlns:c15="http://schemas.microsoft.com/office/drawing/2012/chart" uri="{02D57815-91ED-43cb-92C2-25804820EDAC}">
            <c15:filteredBarSeries>
              <c15:ser>
                <c:idx val="3"/>
                <c:order val="3"/>
                <c:tx>
                  <c:strRef>
                    <c:extLst>
                      <c:ext uri="{02D57815-91ED-43cb-92C2-25804820EDAC}">
                        <c15:formulaRef>
                          <c15:sqref>NA_Cement!$T$19</c15:sqref>
                        </c15:formulaRef>
                      </c:ext>
                    </c:extLst>
                    <c:strCache>
                      <c:ptCount val="1"/>
                    </c:strCache>
                  </c:strRef>
                </c:tx>
                <c:spPr>
                  <a:solidFill>
                    <a:schemeClr val="accent4"/>
                  </a:solidFill>
                  <a:ln>
                    <a:solidFill>
                      <a:schemeClr val="accent3">
                        <a:lumMod val="75000"/>
                      </a:schemeClr>
                    </a:solidFill>
                    <a:prstDash val="sysDot"/>
                  </a:ln>
                  <a:effectLst/>
                </c:spPr>
                <c:invertIfNegative val="0"/>
                <c:cat>
                  <c:strRef>
                    <c:extLst>
                      <c:ext uri="{02D57815-91ED-43cb-92C2-25804820EDAC}">
                        <c15:formulaRef>
                          <c15:sqref>NA_Cement!$U$15:$AE$15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NA_Cement!$U$19:$AE$19</c15:sqref>
                        </c15:formulaRef>
                      </c:ext>
                    </c:extLst>
                    <c:numCache>
                      <c:formatCode>#,##0.00</c:formatCode>
                      <c:ptCount val="11"/>
                    </c:numCache>
                  </c:numRef>
                </c:val>
                <c:extLst>
                  <c:ext xmlns:c16="http://schemas.microsoft.com/office/drawing/2014/chart" uri="{C3380CC4-5D6E-409C-BE32-E72D297353CC}">
                    <c16:uniqueId val="{00000003-4B7E-413B-8381-57926B0307E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NA_Cement!$T$20</c15:sqref>
                        </c15:formulaRef>
                      </c:ext>
                    </c:extLst>
                    <c:strCache>
                      <c:ptCount val="1"/>
                    </c:strCache>
                  </c:strRef>
                </c:tx>
                <c:spPr>
                  <a:solidFill>
                    <a:schemeClr val="accent3">
                      <a:lumMod val="60000"/>
                      <a:lumOff val="40000"/>
                    </a:schemeClr>
                  </a:solidFill>
                  <a:ln>
                    <a:solidFill>
                      <a:schemeClr val="accent3">
                        <a:lumMod val="40000"/>
                        <a:lumOff val="60000"/>
                      </a:schemeClr>
                    </a:solidFill>
                  </a:ln>
                  <a:effectLst/>
                </c:spPr>
                <c:invertIfNegative val="0"/>
                <c:cat>
                  <c:strRef>
                    <c:extLst xmlns:c15="http://schemas.microsoft.com/office/drawing/2012/chart">
                      <c:ext xmlns:c15="http://schemas.microsoft.com/office/drawing/2012/chart" uri="{02D57815-91ED-43cb-92C2-25804820EDAC}">
                        <c15:formulaRef>
                          <c15:sqref>NA_Cement!$U$15:$AE$15</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NA_Cement!$U$20:$AE$20</c15:sqref>
                        </c15:formulaRef>
                      </c:ext>
                    </c:extLst>
                    <c:numCache>
                      <c:formatCode>#,##0.00</c:formatCode>
                      <c:ptCount val="11"/>
                    </c:numCache>
                  </c:numRef>
                </c:val>
                <c:extLst xmlns:c15="http://schemas.microsoft.com/office/drawing/2012/chart">
                  <c:ext xmlns:c16="http://schemas.microsoft.com/office/drawing/2014/chart" uri="{C3380CC4-5D6E-409C-BE32-E72D297353CC}">
                    <c16:uniqueId val="{00000004-4B7E-413B-8381-57926B0307EA}"/>
                  </c:ext>
                </c:extLst>
              </c15:ser>
            </c15:filteredBarSeries>
          </c:ext>
        </c:extLst>
      </c:barChart>
      <c:lineChart>
        <c:grouping val="standard"/>
        <c:varyColors val="0"/>
        <c:ser>
          <c:idx val="2"/>
          <c:order val="2"/>
          <c:tx>
            <c:strRef>
              <c:f>NA_Cement!$T$18</c:f>
              <c:strCache>
                <c:ptCount val="1"/>
                <c:pt idx="0">
                  <c:v>Electricity - Intensity: Cement</c:v>
                </c:pt>
              </c:strCache>
            </c:strRef>
          </c:tx>
          <c:spPr>
            <a:ln w="38100" cap="rnd">
              <a:solidFill>
                <a:srgbClr val="FFC000"/>
              </a:solidFill>
              <a:prstDash val="sysDot"/>
              <a:round/>
            </a:ln>
            <a:effectLst/>
          </c:spPr>
          <c:marker>
            <c:symbol val="none"/>
          </c:marker>
          <c:cat>
            <c:strRef>
              <c:f>NA_Cement!$U$15:$AE$15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NA_Cement!$U$18:$AE$18</c:f>
              <c:numCache>
                <c:formatCode>#,##0</c:formatCode>
                <c:ptCount val="11"/>
                <c:pt idx="0">
                  <c:v>116</c:v>
                </c:pt>
                <c:pt idx="1">
                  <c:v>116</c:v>
                </c:pt>
                <c:pt idx="2">
                  <c:v>116</c:v>
                </c:pt>
                <c:pt idx="3">
                  <c:v>116</c:v>
                </c:pt>
                <c:pt idx="4">
                  <c:v>110.09090909090909</c:v>
                </c:pt>
                <c:pt idx="5">
                  <c:v>104.18181818181819</c:v>
                </c:pt>
                <c:pt idx="6">
                  <c:v>103</c:v>
                </c:pt>
                <c:pt idx="7">
                  <c:v>93</c:v>
                </c:pt>
                <c:pt idx="8">
                  <c:v>83</c:v>
                </c:pt>
                <c:pt idx="9">
                  <c:v>81</c:v>
                </c:pt>
                <c:pt idx="10">
                  <c:v>79</c:v>
                </c:pt>
              </c:numCache>
            </c:numRef>
          </c:val>
          <c:smooth val="0"/>
          <c:extLst>
            <c:ext xmlns:c16="http://schemas.microsoft.com/office/drawing/2014/chart" uri="{C3380CC4-5D6E-409C-BE32-E72D297353CC}">
              <c16:uniqueId val="{00000002-4B7E-413B-8381-57926B0307EA}"/>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9.1883789147651634E-2"/>
          <c:y val="0.84768851340409579"/>
          <c:w val="0.87736926505196078"/>
          <c:h val="0.127996911253486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NA_Cement!$T$24</c:f>
              <c:strCache>
                <c:ptCount val="1"/>
                <c:pt idx="0">
                  <c:v>Specific Energy-Related CO2 emissions - Process Heat/thermal -</c:v>
                </c:pt>
              </c:strCache>
            </c:strRef>
          </c:tx>
          <c:spPr>
            <a:solidFill>
              <a:srgbClr val="FFC000"/>
            </a:solidFill>
            <a:ln>
              <a:solidFill>
                <a:srgbClr val="FFC000"/>
              </a:solidFill>
              <a:prstDash val="sysDot"/>
            </a:ln>
            <a:effectLst/>
          </c:spPr>
          <c:invertIfNegative val="0"/>
          <c:cat>
            <c:strRef>
              <c:f>NA_Cement!$U$22:$AE$22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NA_Cement!$U$24:$AE$24</c:f>
              <c:numCache>
                <c:formatCode>#,##0</c:formatCode>
                <c:ptCount val="11"/>
                <c:pt idx="0">
                  <c:v>19.874924530073294</c:v>
                </c:pt>
                <c:pt idx="1">
                  <c:v>27.8904639314331</c:v>
                </c:pt>
                <c:pt idx="2">
                  <c:v>26.322254160317769</c:v>
                </c:pt>
                <c:pt idx="3">
                  <c:v>24.939993878335745</c:v>
                </c:pt>
                <c:pt idx="4">
                  <c:v>18.685320087768261</c:v>
                </c:pt>
                <c:pt idx="5">
                  <c:v>17.767196451392881</c:v>
                </c:pt>
                <c:pt idx="6">
                  <c:v>12.540766609656883</c:v>
                </c:pt>
                <c:pt idx="7">
                  <c:v>6.3877719818859902</c:v>
                </c:pt>
                <c:pt idx="8">
                  <c:v>2.4884610793277293</c:v>
                </c:pt>
                <c:pt idx="9">
                  <c:v>0.52883119166172132</c:v>
                </c:pt>
                <c:pt idx="10">
                  <c:v>0</c:v>
                </c:pt>
              </c:numCache>
            </c:numRef>
          </c:val>
          <c:extLst>
            <c:ext xmlns:c16="http://schemas.microsoft.com/office/drawing/2014/chart" uri="{C3380CC4-5D6E-409C-BE32-E72D297353CC}">
              <c16:uniqueId val="{00000000-E4A5-4CF1-996F-F5A05B132D0B}"/>
            </c:ext>
          </c:extLst>
        </c:ser>
        <c:ser>
          <c:idx val="0"/>
          <c:order val="0"/>
          <c:tx>
            <c:strRef>
              <c:f>NA_Cement!$T$23</c:f>
              <c:strCache>
                <c:ptCount val="1"/>
                <c:pt idx="0">
                  <c:v>Specific Energy-Related CO2 emissions - Power -</c:v>
                </c:pt>
              </c:strCache>
            </c:strRef>
          </c:tx>
          <c:spPr>
            <a:solidFill>
              <a:srgbClr val="92D050"/>
            </a:solidFill>
            <a:ln>
              <a:solidFill>
                <a:srgbClr val="92D050"/>
              </a:solidFill>
            </a:ln>
            <a:effectLst/>
          </c:spPr>
          <c:invertIfNegative val="0"/>
          <c:cat>
            <c:strRef>
              <c:f>NA_Cement!$U$22:$AE$22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NA_Cement!$U$23:$AE$23</c:f>
              <c:numCache>
                <c:formatCode>#,##0</c:formatCode>
                <c:ptCount val="11"/>
                <c:pt idx="0">
                  <c:v>6.6403491970585318</c:v>
                </c:pt>
                <c:pt idx="1">
                  <c:v>8.5708181753227155</c:v>
                </c:pt>
                <c:pt idx="2">
                  <c:v>8.7422347620416812</c:v>
                </c:pt>
                <c:pt idx="3">
                  <c:v>7.4692492135860382</c:v>
                </c:pt>
                <c:pt idx="4">
                  <c:v>6.3383904065124614</c:v>
                </c:pt>
                <c:pt idx="5">
                  <c:v>2.7214046489543957</c:v>
                </c:pt>
                <c:pt idx="6">
                  <c:v>0.77887974065142962</c:v>
                </c:pt>
                <c:pt idx="7">
                  <c:v>0.29887887498166682</c:v>
                </c:pt>
                <c:pt idx="8">
                  <c:v>6.1148688427627662E-2</c:v>
                </c:pt>
                <c:pt idx="9">
                  <c:v>1.6047526452293451E-3</c:v>
                </c:pt>
                <c:pt idx="10">
                  <c:v>1.3276341863464739E-4</c:v>
                </c:pt>
              </c:numCache>
            </c:numRef>
          </c:val>
          <c:extLst>
            <c:ext xmlns:c16="http://schemas.microsoft.com/office/drawing/2014/chart" uri="{C3380CC4-5D6E-409C-BE32-E72D297353CC}">
              <c16:uniqueId val="{00000001-E4A5-4CF1-996F-F5A05B132D0B}"/>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NA_Cement!$T$26</c15:sqref>
                        </c15:formulaRef>
                      </c:ext>
                    </c:extLst>
                    <c:strCache>
                      <c:ptCount val="1"/>
                    </c:strCache>
                  </c:strRef>
                </c:tx>
                <c:spPr>
                  <a:solidFill>
                    <a:schemeClr val="accent4"/>
                  </a:solidFill>
                  <a:ln>
                    <a:noFill/>
                  </a:ln>
                  <a:effectLst/>
                </c:spPr>
                <c:invertIfNegative val="0"/>
                <c:cat>
                  <c:strRef>
                    <c:extLst>
                      <c:ext uri="{02D57815-91ED-43cb-92C2-25804820EDAC}">
                        <c15:formulaRef>
                          <c15:sqref>NA_Cement!$U$22:$AE$22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NA_Cement!$U$26:$AE$26</c15:sqref>
                        </c15:formulaRef>
                      </c:ext>
                    </c:extLst>
                    <c:numCache>
                      <c:formatCode>#,##0</c:formatCode>
                      <c:ptCount val="11"/>
                    </c:numCache>
                  </c:numRef>
                </c:val>
                <c:extLst>
                  <c:ext xmlns:c16="http://schemas.microsoft.com/office/drawing/2014/chart" uri="{C3380CC4-5D6E-409C-BE32-E72D297353CC}">
                    <c16:uniqueId val="{00000003-E4A5-4CF1-996F-F5A05B132D0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NA_Cement!$T$27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NA_Cement!$U$22:$AE$22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NA_Cement!$U$27:$AE$27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E4A5-4CF1-996F-F5A05B132D0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NA_Cement!$T$28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NA_Cement!$U$22:$AE$22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NA_Cement!$U$28:$AE$28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E4A5-4CF1-996F-F5A05B132D0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NA_Cement!$T$29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NA_Cement!$U$22:$AE$22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NA_Cement!$U$29:$AE$29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E4A5-4CF1-996F-F5A05B132D0B}"/>
                  </c:ext>
                </c:extLst>
              </c15:ser>
            </c15:filteredBarSeries>
          </c:ext>
        </c:extLst>
      </c:barChart>
      <c:lineChart>
        <c:grouping val="standard"/>
        <c:varyColors val="0"/>
        <c:ser>
          <c:idx val="2"/>
          <c:order val="2"/>
          <c:tx>
            <c:strRef>
              <c:f>NA_Cement!$T$25</c:f>
              <c:strCache>
                <c:ptCount val="1"/>
                <c:pt idx="0">
                  <c:v>Specific Process-Related CO2 emissions</c:v>
                </c:pt>
              </c:strCache>
            </c:strRef>
          </c:tx>
          <c:spPr>
            <a:ln w="28575" cap="rnd">
              <a:solidFill>
                <a:srgbClr val="FF0000"/>
              </a:solidFill>
              <a:round/>
            </a:ln>
            <a:effectLst/>
          </c:spPr>
          <c:marker>
            <c:symbol val="none"/>
          </c:marker>
          <c:cat>
            <c:strRef>
              <c:f>NA_Cement!$U$22:$AE$22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NA_Cement!$U$25:$AE$25</c:f>
              <c:numCache>
                <c:formatCode>#,##0</c:formatCode>
                <c:ptCount val="11"/>
                <c:pt idx="0">
                  <c:v>35.619999999999997</c:v>
                </c:pt>
                <c:pt idx="1">
                  <c:v>35.880000000000003</c:v>
                </c:pt>
                <c:pt idx="2">
                  <c:v>35.880000000000003</c:v>
                </c:pt>
                <c:pt idx="3">
                  <c:v>36.140000000000008</c:v>
                </c:pt>
                <c:pt idx="4">
                  <c:v>37.849024390243912</c:v>
                </c:pt>
                <c:pt idx="5">
                  <c:v>39.511756097560976</c:v>
                </c:pt>
                <c:pt idx="6">
                  <c:v>36.425752975609754</c:v>
                </c:pt>
                <c:pt idx="7">
                  <c:v>33.925396003902442</c:v>
                </c:pt>
                <c:pt idx="8">
                  <c:v>31.477199531707313</c:v>
                </c:pt>
                <c:pt idx="9">
                  <c:v>28.087250399999991</c:v>
                </c:pt>
                <c:pt idx="10">
                  <c:v>24.689748292682925</c:v>
                </c:pt>
              </c:numCache>
            </c:numRef>
          </c:val>
          <c:smooth val="0"/>
          <c:extLst>
            <c:ext xmlns:c16="http://schemas.microsoft.com/office/drawing/2014/chart" uri="{C3380CC4-5D6E-409C-BE32-E72D297353CC}">
              <c16:uniqueId val="{00000002-E4A5-4CF1-996F-F5A05B132D0B}"/>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410585111088742"/>
          <c:h val="0.69045407871891162"/>
        </c:manualLayout>
      </c:layout>
      <c:barChart>
        <c:barDir val="col"/>
        <c:grouping val="clustered"/>
        <c:varyColors val="0"/>
        <c:ser>
          <c:idx val="0"/>
          <c:order val="0"/>
          <c:tx>
            <c:strRef>
              <c:f>NA_Cement!$T$37</c:f>
              <c:strCache>
                <c:ptCount val="1"/>
                <c:pt idx="0">
                  <c:v>Cement - Scope 1</c:v>
                </c:pt>
              </c:strCache>
            </c:strRef>
          </c:tx>
          <c:spPr>
            <a:solidFill>
              <a:srgbClr val="FFFF99"/>
            </a:solidFill>
            <a:ln>
              <a:solidFill>
                <a:srgbClr val="FFC000"/>
              </a:solidFill>
            </a:ln>
            <a:effectLst/>
          </c:spPr>
          <c:invertIfNegative val="0"/>
          <c:cat>
            <c:strRef>
              <c:f>NA_Cement!$U$35:$AE$36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NA_Cement!$U$37:$AE$37</c:f>
              <c:numCache>
                <c:formatCode>#,##0</c:formatCode>
                <c:ptCount val="11"/>
                <c:pt idx="0">
                  <c:v>62.135273727131825</c:v>
                </c:pt>
                <c:pt idx="1">
                  <c:v>72.341282106755813</c:v>
                </c:pt>
                <c:pt idx="2">
                  <c:v>70.944488922359454</c:v>
                </c:pt>
                <c:pt idx="3">
                  <c:v>68.549243091921795</c:v>
                </c:pt>
                <c:pt idx="4">
                  <c:v>62.872734884524633</c:v>
                </c:pt>
                <c:pt idx="5">
                  <c:v>60.000357197908251</c:v>
                </c:pt>
                <c:pt idx="6">
                  <c:v>49.745399325918065</c:v>
                </c:pt>
                <c:pt idx="7">
                  <c:v>40.6120468607701</c:v>
                </c:pt>
                <c:pt idx="8">
                  <c:v>34.02680929946267</c:v>
                </c:pt>
                <c:pt idx="9">
                  <c:v>28.617686344306943</c:v>
                </c:pt>
                <c:pt idx="10">
                  <c:v>24.689881056101559</c:v>
                </c:pt>
              </c:numCache>
            </c:numRef>
          </c:val>
          <c:extLst>
            <c:ext xmlns:c16="http://schemas.microsoft.com/office/drawing/2014/chart" uri="{C3380CC4-5D6E-409C-BE32-E72D297353CC}">
              <c16:uniqueId val="{00000000-D0B0-4157-97FE-1C103F4F29E7}"/>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NA_Cement!$T$39</c15:sqref>
                        </c15:formulaRef>
                      </c:ext>
                    </c:extLst>
                    <c:strCache>
                      <c:ptCount val="1"/>
                    </c:strCache>
                  </c:strRef>
                </c:tx>
                <c:spPr>
                  <a:solidFill>
                    <a:srgbClr val="0070C0"/>
                  </a:solidFill>
                  <a:ln>
                    <a:noFill/>
                  </a:ln>
                  <a:effectLst/>
                </c:spPr>
                <c:invertIfNegative val="0"/>
                <c:cat>
                  <c:strRef>
                    <c:extLst>
                      <c:ext uri="{02D57815-91ED-43cb-92C2-25804820EDAC}">
                        <c15:formulaRef>
                          <c15:sqref>NA_Cement!$U$35:$AE$36</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NA_Cement!$U$39:$AE$39</c15:sqref>
                        </c15:formulaRef>
                      </c:ext>
                    </c:extLst>
                    <c:numCache>
                      <c:formatCode>#,##0</c:formatCode>
                      <c:ptCount val="11"/>
                    </c:numCache>
                  </c:numRef>
                </c:val>
                <c:extLst>
                  <c:ext xmlns:c16="http://schemas.microsoft.com/office/drawing/2014/chart" uri="{C3380CC4-5D6E-409C-BE32-E72D297353CC}">
                    <c16:uniqueId val="{00000002-D0B0-4157-97FE-1C103F4F29E7}"/>
                  </c:ext>
                </c:extLst>
              </c15:ser>
            </c15:filteredBarSeries>
          </c:ext>
        </c:extLst>
      </c:barChart>
      <c:lineChart>
        <c:grouping val="standard"/>
        <c:varyColors val="0"/>
        <c:ser>
          <c:idx val="1"/>
          <c:order val="1"/>
          <c:tx>
            <c:strRef>
              <c:f>NA_Cement!$T$38</c:f>
              <c:strCache>
                <c:ptCount val="1"/>
                <c:pt idx="0">
                  <c:v>Cement - Scope 2</c:v>
                </c:pt>
              </c:strCache>
            </c:strRef>
          </c:tx>
          <c:spPr>
            <a:ln w="38100" cap="rnd">
              <a:solidFill>
                <a:srgbClr val="FFC000"/>
              </a:solidFill>
              <a:prstDash val="sysDot"/>
              <a:round/>
            </a:ln>
            <a:effectLst/>
          </c:spPr>
          <c:marker>
            <c:symbol val="none"/>
          </c:marker>
          <c:cat>
            <c:strRef>
              <c:f>NA_Cement!$U$35:$AE$36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NA_Cement!$U$38:$AE$38</c:f>
              <c:numCache>
                <c:formatCode>#,##0</c:formatCode>
                <c:ptCount val="11"/>
                <c:pt idx="0">
                  <c:v>6.6403491970585318</c:v>
                </c:pt>
                <c:pt idx="1">
                  <c:v>8.5708181753227155</c:v>
                </c:pt>
                <c:pt idx="2">
                  <c:v>8.7422347620416812</c:v>
                </c:pt>
                <c:pt idx="3">
                  <c:v>7.4692492135860382</c:v>
                </c:pt>
                <c:pt idx="4">
                  <c:v>6.3383904065124614</c:v>
                </c:pt>
                <c:pt idx="5">
                  <c:v>2.7214046489543957</c:v>
                </c:pt>
                <c:pt idx="6">
                  <c:v>0.77887974065142962</c:v>
                </c:pt>
                <c:pt idx="7">
                  <c:v>0.29887887498166682</c:v>
                </c:pt>
                <c:pt idx="8">
                  <c:v>6.1148688427627662E-2</c:v>
                </c:pt>
                <c:pt idx="9">
                  <c:v>1.6047526452293451E-3</c:v>
                </c:pt>
                <c:pt idx="10">
                  <c:v>1.3276341863464739E-4</c:v>
                </c:pt>
              </c:numCache>
            </c:numRef>
          </c:val>
          <c:smooth val="0"/>
          <c:extLst>
            <c:ext xmlns:c16="http://schemas.microsoft.com/office/drawing/2014/chart" uri="{C3380CC4-5D6E-409C-BE32-E72D297353CC}">
              <c16:uniqueId val="{00000001-D0B0-4157-97FE-1C103F4F29E7}"/>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Energy</a:t>
            </a:r>
            <a:r>
              <a:rPr lang="en-AU" sz="1200" baseline="0">
                <a:latin typeface="Calibri Light" panose="020F0302020204030204" pitchFamily="34" charset="0"/>
                <a:cs typeface="Calibri Light" panose="020F0302020204030204" pitchFamily="34" charset="0"/>
              </a:rPr>
              <a:t> Sector: Development of energy supply structure</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barChart>
        <c:barDir val="col"/>
        <c:grouping val="clustered"/>
        <c:varyColors val="0"/>
        <c:ser>
          <c:idx val="21"/>
          <c:order val="20"/>
          <c:tx>
            <c:strRef>
              <c:f>'G_All Sectors'!$S$76:$T$76</c:f>
              <c:strCache>
                <c:ptCount val="2"/>
                <c:pt idx="0">
                  <c:v>Carbon intensity</c:v>
                </c:pt>
              </c:strCache>
            </c:strRef>
          </c:tx>
          <c:spPr>
            <a:solidFill>
              <a:schemeClr val="tx2">
                <a:lumMod val="20000"/>
                <a:lumOff val="80000"/>
              </a:schemeClr>
            </a:solidFill>
            <a:ln>
              <a:solidFill>
                <a:schemeClr val="tx2">
                  <a:lumMod val="20000"/>
                  <a:lumOff val="80000"/>
                </a:schemeClr>
              </a:solidFill>
            </a:ln>
            <a:effectLst/>
          </c:spPr>
          <c:invertIfNegative val="0"/>
          <c:cat>
            <c:numLit>
              <c:formatCode>General</c:formatCode>
              <c:ptCount val="11"/>
              <c:pt idx="0">
                <c:v>2017</c:v>
              </c:pt>
              <c:pt idx="1">
                <c:v>2018</c:v>
              </c:pt>
              <c:pt idx="2">
                <c:v>2019</c:v>
              </c:pt>
              <c:pt idx="4">
                <c:v>2020</c:v>
              </c:pt>
              <c:pt idx="5">
                <c:v>2025</c:v>
              </c:pt>
              <c:pt idx="6">
                <c:v>2030</c:v>
              </c:pt>
              <c:pt idx="7">
                <c:v>2035</c:v>
              </c:pt>
              <c:pt idx="8">
                <c:v>2040</c:v>
              </c:pt>
              <c:pt idx="9">
                <c:v>2045</c:v>
              </c:pt>
              <c:pt idx="10">
                <c:v>2050</c:v>
              </c:pt>
            </c:numLit>
          </c:cat>
          <c:val>
            <c:numRef>
              <c:f>'G_All Sectors'!$U$76:$AE$76</c:f>
              <c:numCache>
                <c:formatCode>#,##0</c:formatCode>
                <c:ptCount val="11"/>
                <c:pt idx="0">
                  <c:v>61976.582021926784</c:v>
                </c:pt>
                <c:pt idx="1">
                  <c:v>62302.955669496332</c:v>
                </c:pt>
                <c:pt idx="2">
                  <c:v>62299.709163839994</c:v>
                </c:pt>
                <c:pt idx="3">
                  <c:v>60708.50422074362</c:v>
                </c:pt>
                <c:pt idx="4">
                  <c:v>59721.058795819532</c:v>
                </c:pt>
                <c:pt idx="5">
                  <c:v>49204.120051025726</c:v>
                </c:pt>
                <c:pt idx="6">
                  <c:v>30173.277550552855</c:v>
                </c:pt>
                <c:pt idx="7">
                  <c:v>16350.68712471557</c:v>
                </c:pt>
                <c:pt idx="8">
                  <c:v>7725.036204023434</c:v>
                </c:pt>
                <c:pt idx="9">
                  <c:v>2365.1765444754733</c:v>
                </c:pt>
                <c:pt idx="10">
                  <c:v>370.90496716066053</c:v>
                </c:pt>
              </c:numCache>
            </c:numRef>
          </c:val>
          <c:extLst>
            <c:ext xmlns:c16="http://schemas.microsoft.com/office/drawing/2014/chart" uri="{C3380CC4-5D6E-409C-BE32-E72D297353CC}">
              <c16:uniqueId val="{00000000-D5FB-46AD-87BE-24394E5ED4C7}"/>
            </c:ext>
          </c:extLst>
        </c:ser>
        <c:dLbls>
          <c:showLegendKey val="0"/>
          <c:showVal val="0"/>
          <c:showCatName val="0"/>
          <c:showSerName val="0"/>
          <c:showPercent val="0"/>
          <c:showBubbleSize val="0"/>
        </c:dLbls>
        <c:gapWidth val="150"/>
        <c:axId val="232267080"/>
        <c:axId val="232266424"/>
      </c:barChart>
      <c:lineChart>
        <c:grouping val="standard"/>
        <c:varyColors val="0"/>
        <c:ser>
          <c:idx val="15"/>
          <c:order val="14"/>
          <c:tx>
            <c:strRef>
              <c:f>'G_All Sectors'!$S$70:$T$70</c:f>
              <c:strCache>
                <c:ptCount val="2"/>
                <c:pt idx="0">
                  <c:v>Renewables (power)</c:v>
                </c:pt>
              </c:strCache>
            </c:strRef>
          </c:tx>
          <c:spPr>
            <a:ln w="38100" cap="rnd">
              <a:solidFill>
                <a:srgbClr val="00B050"/>
              </a:solidFill>
              <a:round/>
            </a:ln>
            <a:effectLst/>
          </c:spPr>
          <c:marker>
            <c:symbol val="none"/>
          </c:marker>
          <c:cat>
            <c:strRef>
              <c:f>'G_All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Sectors'!$U$70:$AE$70</c:f>
              <c:numCache>
                <c:formatCode>#,##0</c:formatCode>
                <c:ptCount val="11"/>
                <c:pt idx="0">
                  <c:v>22054.821226777891</c:v>
                </c:pt>
                <c:pt idx="1">
                  <c:v>23273.482241211554</c:v>
                </c:pt>
                <c:pt idx="2">
                  <c:v>23876.631644812307</c:v>
                </c:pt>
                <c:pt idx="3">
                  <c:v>23909.832960375872</c:v>
                </c:pt>
                <c:pt idx="4">
                  <c:v>25390.763663767477</c:v>
                </c:pt>
                <c:pt idx="5">
                  <c:v>44804.890095745512</c:v>
                </c:pt>
                <c:pt idx="6">
                  <c:v>76268.534621984611</c:v>
                </c:pt>
                <c:pt idx="7">
                  <c:v>109538.41208465911</c:v>
                </c:pt>
                <c:pt idx="8">
                  <c:v>143386.90350336951</c:v>
                </c:pt>
                <c:pt idx="9">
                  <c:v>169443.3307259233</c:v>
                </c:pt>
                <c:pt idx="10">
                  <c:v>182035.72027766414</c:v>
                </c:pt>
              </c:numCache>
            </c:numRef>
          </c:val>
          <c:smooth val="0"/>
          <c:extLst>
            <c:ext xmlns:c16="http://schemas.microsoft.com/office/drawing/2014/chart" uri="{C3380CC4-5D6E-409C-BE32-E72D297353CC}">
              <c16:uniqueId val="{0000000C-D5FB-46AD-87BE-24394E5ED4C7}"/>
            </c:ext>
          </c:extLst>
        </c:ser>
        <c:ser>
          <c:idx val="2"/>
          <c:order val="1"/>
          <c:tx>
            <c:strRef>
              <c:f>'G_All Sectors'!$S$57:$T$57</c:f>
              <c:strCache>
                <c:ptCount val="2"/>
                <c:pt idx="0">
                  <c:v>Coal</c:v>
                </c:pt>
              </c:strCache>
            </c:strRef>
          </c:tx>
          <c:spPr>
            <a:ln w="28575" cap="rnd">
              <a:solidFill>
                <a:sysClr val="windowText" lastClr="000000"/>
              </a:solidFill>
              <a:round/>
            </a:ln>
            <a:effectLst/>
          </c:spPr>
          <c:marker>
            <c:symbol val="none"/>
          </c:marker>
          <c:cat>
            <c:strRef>
              <c:f>'G_All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Sectors'!$U$57:$AE$57</c:f>
              <c:numCache>
                <c:formatCode>#,##0</c:formatCode>
                <c:ptCount val="11"/>
                <c:pt idx="0">
                  <c:v>155550.19561900289</c:v>
                </c:pt>
                <c:pt idx="1">
                  <c:v>157656.26132480707</c:v>
                </c:pt>
                <c:pt idx="2">
                  <c:v>161440.03436561287</c:v>
                </c:pt>
                <c:pt idx="3">
                  <c:v>140016.44192105284</c:v>
                </c:pt>
                <c:pt idx="4">
                  <c:v>145680.08864942609</c:v>
                </c:pt>
                <c:pt idx="5">
                  <c:v>103792.55292558359</c:v>
                </c:pt>
                <c:pt idx="6">
                  <c:v>35164.176868990871</c:v>
                </c:pt>
                <c:pt idx="7">
                  <c:v>9673.7566375757433</c:v>
                </c:pt>
                <c:pt idx="8">
                  <c:v>2918.8874086266451</c:v>
                </c:pt>
                <c:pt idx="9">
                  <c:v>1683.3215633340349</c:v>
                </c:pt>
                <c:pt idx="10">
                  <c:v>1593.5683451268505</c:v>
                </c:pt>
              </c:numCache>
            </c:numRef>
          </c:val>
          <c:smooth val="0"/>
          <c:extLst>
            <c:ext xmlns:c16="http://schemas.microsoft.com/office/drawing/2014/chart" uri="{C3380CC4-5D6E-409C-BE32-E72D297353CC}">
              <c16:uniqueId val="{0000000F-D5FB-46AD-87BE-24394E5ED4C7}"/>
            </c:ext>
          </c:extLst>
        </c:ser>
        <c:ser>
          <c:idx val="3"/>
          <c:order val="2"/>
          <c:tx>
            <c:strRef>
              <c:f>'G_All Sectors'!$S$58:$T$58</c:f>
              <c:strCache>
                <c:ptCount val="2"/>
                <c:pt idx="0">
                  <c:v>Oil</c:v>
                </c:pt>
              </c:strCache>
            </c:strRef>
          </c:tx>
          <c:spPr>
            <a:ln w="28575" cap="rnd">
              <a:solidFill>
                <a:schemeClr val="bg2">
                  <a:lumMod val="50000"/>
                </a:schemeClr>
              </a:solidFill>
              <a:round/>
            </a:ln>
            <a:effectLst/>
          </c:spPr>
          <c:marker>
            <c:symbol val="none"/>
          </c:marker>
          <c:cat>
            <c:strRef>
              <c:f>'G_All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Sectors'!$U$58:$AE$58</c:f>
              <c:numCache>
                <c:formatCode>#,##0</c:formatCode>
                <c:ptCount val="11"/>
                <c:pt idx="0">
                  <c:v>170443.50992850534</c:v>
                </c:pt>
                <c:pt idx="1">
                  <c:v>172069.3546001114</c:v>
                </c:pt>
                <c:pt idx="2">
                  <c:v>176097.81151508878</c:v>
                </c:pt>
                <c:pt idx="3">
                  <c:v>160618.34387921428</c:v>
                </c:pt>
                <c:pt idx="4">
                  <c:v>176566.79066276242</c:v>
                </c:pt>
                <c:pt idx="5">
                  <c:v>132556.74131779998</c:v>
                </c:pt>
                <c:pt idx="6">
                  <c:v>75208.56943854093</c:v>
                </c:pt>
                <c:pt idx="7">
                  <c:v>42313.78432777636</c:v>
                </c:pt>
                <c:pt idx="8">
                  <c:v>26587.842450564523</c:v>
                </c:pt>
                <c:pt idx="9">
                  <c:v>20315.475344193372</c:v>
                </c:pt>
                <c:pt idx="10">
                  <c:v>18250.596530450108</c:v>
                </c:pt>
              </c:numCache>
            </c:numRef>
          </c:val>
          <c:smooth val="0"/>
          <c:extLst>
            <c:ext xmlns:c16="http://schemas.microsoft.com/office/drawing/2014/chart" uri="{C3380CC4-5D6E-409C-BE32-E72D297353CC}">
              <c16:uniqueId val="{00000010-D5FB-46AD-87BE-24394E5ED4C7}"/>
            </c:ext>
          </c:extLst>
        </c:ser>
        <c:ser>
          <c:idx val="4"/>
          <c:order val="3"/>
          <c:tx>
            <c:strRef>
              <c:f>'G_All Sectors'!$S$59:$T$59</c:f>
              <c:strCache>
                <c:ptCount val="2"/>
                <c:pt idx="0">
                  <c:v>Gas</c:v>
                </c:pt>
              </c:strCache>
            </c:strRef>
          </c:tx>
          <c:spPr>
            <a:ln w="28575" cap="rnd">
              <a:solidFill>
                <a:schemeClr val="bg1">
                  <a:lumMod val="75000"/>
                </a:schemeClr>
              </a:solidFill>
              <a:round/>
            </a:ln>
            <a:effectLst/>
          </c:spPr>
          <c:marker>
            <c:symbol val="none"/>
          </c:marker>
          <c:cat>
            <c:strRef>
              <c:f>'G_All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Sectors'!$U$59:$AE$59</c:f>
              <c:numCache>
                <c:formatCode>#,##0</c:formatCode>
                <c:ptCount val="11"/>
                <c:pt idx="0">
                  <c:v>114173.65159379847</c:v>
                </c:pt>
                <c:pt idx="1">
                  <c:v>120432.58449952828</c:v>
                </c:pt>
                <c:pt idx="2">
                  <c:v>123322.96652751697</c:v>
                </c:pt>
                <c:pt idx="3">
                  <c:v>120698.23855860328</c:v>
                </c:pt>
                <c:pt idx="4">
                  <c:v>105074.40231505822</c:v>
                </c:pt>
                <c:pt idx="5">
                  <c:v>95811.561077191393</c:v>
                </c:pt>
                <c:pt idx="6">
                  <c:v>94811.009264209599</c:v>
                </c:pt>
                <c:pt idx="7">
                  <c:v>73293.297504376154</c:v>
                </c:pt>
                <c:pt idx="8">
                  <c:v>45144.961673492464</c:v>
                </c:pt>
                <c:pt idx="9">
                  <c:v>17208.614671129857</c:v>
                </c:pt>
                <c:pt idx="10">
                  <c:v>4726.122027655123</c:v>
                </c:pt>
              </c:numCache>
            </c:numRef>
          </c:val>
          <c:smooth val="0"/>
          <c:extLst>
            <c:ext xmlns:c16="http://schemas.microsoft.com/office/drawing/2014/chart" uri="{C3380CC4-5D6E-409C-BE32-E72D297353CC}">
              <c16:uniqueId val="{00000011-D5FB-46AD-87BE-24394E5ED4C7}"/>
            </c:ext>
          </c:extLst>
        </c:ser>
        <c:ser>
          <c:idx val="20"/>
          <c:order val="19"/>
          <c:tx>
            <c:strRef>
              <c:f>'G_All Sectors'!$S$75:$T$75</c:f>
              <c:strCache>
                <c:ptCount val="2"/>
                <c:pt idx="0">
                  <c:v>Renewable fuels</c:v>
                </c:pt>
              </c:strCache>
            </c:strRef>
          </c:tx>
          <c:spPr>
            <a:ln w="28575" cap="rnd">
              <a:solidFill>
                <a:srgbClr val="FF0000"/>
              </a:solidFill>
              <a:round/>
            </a:ln>
            <a:effectLst/>
          </c:spPr>
          <c:marker>
            <c:symbol val="none"/>
          </c:marker>
          <c:cat>
            <c:strRef>
              <c:f>'G_All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'G_All Sectors'!$U$75:$AE$75</c:f>
              <c:numCache>
                <c:formatCode>#,##0</c:formatCode>
                <c:ptCount val="11"/>
                <c:pt idx="0">
                  <c:v>0</c:v>
                </c:pt>
                <c:pt idx="1">
                  <c:v>0</c:v>
                </c:pt>
                <c:pt idx="2">
                  <c:v>0</c:v>
                </c:pt>
                <c:pt idx="3">
                  <c:v>0</c:v>
                </c:pt>
                <c:pt idx="4">
                  <c:v>58.154971095781335</c:v>
                </c:pt>
                <c:pt idx="5">
                  <c:v>2411.5195453923702</c:v>
                </c:pt>
                <c:pt idx="6">
                  <c:v>9876.7277144909021</c:v>
                </c:pt>
                <c:pt idx="7">
                  <c:v>23500.169662012257</c:v>
                </c:pt>
                <c:pt idx="8">
                  <c:v>45777.719555473515</c:v>
                </c:pt>
                <c:pt idx="9">
                  <c:v>64001.596942517928</c:v>
                </c:pt>
                <c:pt idx="10">
                  <c:v>61289.499493363102</c:v>
                </c:pt>
              </c:numCache>
            </c:numRef>
          </c:val>
          <c:smooth val="0"/>
          <c:extLst>
            <c:ext xmlns:c16="http://schemas.microsoft.com/office/drawing/2014/chart" uri="{C3380CC4-5D6E-409C-BE32-E72D297353CC}">
              <c16:uniqueId val="{00000014-D5FB-46AD-87BE-24394E5ED4C7}"/>
            </c:ext>
          </c:extLst>
        </c:ser>
        <c:dLbls>
          <c:showLegendKey val="0"/>
          <c:showVal val="0"/>
          <c:showCatName val="0"/>
          <c:showSerName val="0"/>
          <c:showPercent val="0"/>
          <c:showBubbleSize val="0"/>
        </c:dLbls>
        <c:marker val="1"/>
        <c:smooth val="0"/>
        <c:axId val="302067088"/>
        <c:axId val="302069712"/>
        <c:extLst>
          <c:ext xmlns:c15="http://schemas.microsoft.com/office/drawing/2012/chart" uri="{02D57815-91ED-43cb-92C2-25804820EDAC}">
            <c15:filteredLineSeries>
              <c15:ser>
                <c:idx val="0"/>
                <c:order val="0"/>
                <c:tx>
                  <c:v>Cement Materials / Cement</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1-D5FB-46AD-87BE-24394E5ED4C7}"/>
                  </c:ext>
                </c:extLst>
              </c15:ser>
            </c15:filteredLineSeries>
            <c15:filteredLineSeries>
              <c15:ser>
                <c:idx val="5"/>
                <c:order val="4"/>
                <c:tx>
                  <c:v>Renewable power</c:v>
                </c:tx>
                <c:spPr>
                  <a:ln w="28575" cap="rnd">
                    <a:solidFill>
                      <a:srgbClr val="92D050"/>
                    </a:solidFill>
                    <a:round/>
                  </a:ln>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22054.821226777891</c:v>
                    </c:pt>
                    <c:pt idx="1">
                      <c:v>23273.482241211554</c:v>
                    </c:pt>
                    <c:pt idx="2">
                      <c:v>23876.631644812307</c:v>
                    </c:pt>
                    <c:pt idx="3">
                      <c:v>23909.832960375872</c:v>
                    </c:pt>
                    <c:pt idx="4">
                      <c:v>25390.763663767477</c:v>
                    </c:pt>
                    <c:pt idx="5">
                      <c:v>44804.890095745512</c:v>
                    </c:pt>
                    <c:pt idx="6">
                      <c:v>76268.534621984611</c:v>
                    </c:pt>
                    <c:pt idx="7">
                      <c:v>109538.41208465911</c:v>
                    </c:pt>
                    <c:pt idx="8">
                      <c:v>143386.90350336951</c:v>
                    </c:pt>
                    <c:pt idx="9">
                      <c:v>169443.3307259233</c:v>
                    </c:pt>
                    <c:pt idx="10">
                      <c:v>182035.72027766414</c:v>
                    </c:pt>
                  </c:numLit>
                </c:val>
                <c:smooth val="0"/>
                <c:extLst xmlns:c15="http://schemas.microsoft.com/office/drawing/2012/chart">
                  <c:ext xmlns:c16="http://schemas.microsoft.com/office/drawing/2014/chart" uri="{C3380CC4-5D6E-409C-BE32-E72D297353CC}">
                    <c16:uniqueId val="{00000003-D5FB-46AD-87BE-24394E5ED4C7}"/>
                  </c:ext>
                </c:extLst>
              </c15:ser>
            </c15:filteredLineSeries>
            <c15:filteredLineSeries>
              <c15:ser>
                <c:idx val="6"/>
                <c:order val="5"/>
                <c:tx>
                  <c:v>Renewable power</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2-D5FB-46AD-87BE-24394E5ED4C7}"/>
                  </c:ext>
                </c:extLst>
              </c15:ser>
            </c15:filteredLineSeries>
            <c15:filteredLineSeries>
              <c15:ser>
                <c:idx val="7"/>
                <c:order val="6"/>
                <c:tx>
                  <c:v>Renewable power</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4-D5FB-46AD-87BE-24394E5ED4C7}"/>
                  </c:ext>
                </c:extLst>
              </c15:ser>
            </c15:filteredLineSeries>
            <c15:filteredLineSeries>
              <c15:ser>
                <c:idx val="8"/>
                <c:order val="7"/>
                <c:tx>
                  <c:v>Renewable power</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5-D5FB-46AD-87BE-24394E5ED4C7}"/>
                  </c:ext>
                </c:extLst>
              </c15:ser>
            </c15:filteredLineSeries>
            <c15:filteredLineSeries>
              <c15:ser>
                <c:idx val="9"/>
                <c:order val="8"/>
                <c:tx>
                  <c:v>Renewable power</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6-D5FB-46AD-87BE-24394E5ED4C7}"/>
                  </c:ext>
                </c:extLst>
              </c15:ser>
            </c15:filteredLineSeries>
            <c15:filteredLineSeries>
              <c15:ser>
                <c:idx val="10"/>
                <c:order val="9"/>
                <c:tx>
                  <c:v>Renewable power</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7-D5FB-46AD-87BE-24394E5ED4C7}"/>
                  </c:ext>
                </c:extLst>
              </c15:ser>
            </c15:filteredLineSeries>
            <c15:filteredLineSeries>
              <c15:ser>
                <c:idx val="11"/>
                <c:order val="10"/>
                <c:tx>
                  <c:v>Renewable power</c:v>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8-D5FB-46AD-87BE-24394E5ED4C7}"/>
                  </c:ext>
                </c:extLst>
              </c15:ser>
            </c15:filteredLineSeries>
            <c15:filteredLineSeries>
              <c15:ser>
                <c:idx val="12"/>
                <c:order val="11"/>
                <c:tx>
                  <c:v>Renewable power</c:v>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9-D5FB-46AD-87BE-24394E5ED4C7}"/>
                  </c:ext>
                </c:extLst>
              </c15:ser>
            </c15:filteredLineSeries>
            <c15:filteredLineSeries>
              <c15:ser>
                <c:idx val="13"/>
                <c:order val="12"/>
                <c:tx>
                  <c:v>Renewable power</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A-D5FB-46AD-87BE-24394E5ED4C7}"/>
                  </c:ext>
                </c:extLst>
              </c15:ser>
            </c15:filteredLineSeries>
            <c15:filteredLineSeries>
              <c15:ser>
                <c:idx val="14"/>
                <c:order val="13"/>
                <c:tx>
                  <c:v>Renewable power</c:v>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B-D5FB-46AD-87BE-24394E5ED4C7}"/>
                  </c:ext>
                </c:extLst>
              </c15:ser>
            </c15:filteredLineSeries>
            <c15:filteredLineSeries>
              <c15:ser>
                <c:idx val="16"/>
                <c:order val="15"/>
                <c:tx>
                  <c:v>Renewable (thermal) heat</c:v>
                </c:tx>
                <c:spPr>
                  <a:ln w="28575" cap="rnd">
                    <a:solidFill>
                      <a:srgbClr val="FF0000"/>
                    </a:solidFill>
                    <a:round/>
                  </a:ln>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2616.9567488977978</c:v>
                    </c:pt>
                    <c:pt idx="1">
                      <c:v>2623.1225770858632</c:v>
                    </c:pt>
                    <c:pt idx="2">
                      <c:v>2626.1738346368079</c:v>
                    </c:pt>
                    <c:pt idx="3">
                      <c:v>2629.5850921877541</c:v>
                    </c:pt>
                    <c:pt idx="4">
                      <c:v>2290.3699105080932</c:v>
                    </c:pt>
                    <c:pt idx="5">
                      <c:v>3545.6061280777326</c:v>
                    </c:pt>
                    <c:pt idx="6">
                      <c:v>3399.2308024339873</c:v>
                    </c:pt>
                    <c:pt idx="7">
                      <c:v>3279.4416899242533</c:v>
                    </c:pt>
                    <c:pt idx="8">
                      <c:v>3310.07387578003</c:v>
                    </c:pt>
                    <c:pt idx="9">
                      <c:v>2888.5045617263945</c:v>
                    </c:pt>
                    <c:pt idx="10">
                      <c:v>2807.0111259103815</c:v>
                    </c:pt>
                  </c:numLit>
                </c:val>
                <c:smooth val="0"/>
                <c:extLst xmlns:c15="http://schemas.microsoft.com/office/drawing/2012/chart">
                  <c:ext xmlns:c16="http://schemas.microsoft.com/office/drawing/2014/chart" uri="{C3380CC4-5D6E-409C-BE32-E72D297353CC}">
                    <c16:uniqueId val="{00000012-D5FB-46AD-87BE-24394E5ED4C7}"/>
                  </c:ext>
                </c:extLst>
              </c15:ser>
            </c15:filteredLineSeries>
            <c15:filteredLineSeries>
              <c15:ser>
                <c:idx val="17"/>
                <c:order val="16"/>
                <c:tx>
                  <c:v>Renewable (thermal) heat</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xmlns:c15="http://schemas.microsoft.com/office/drawing/2012/chart">
                  <c:ext xmlns:c16="http://schemas.microsoft.com/office/drawing/2014/chart" uri="{C3380CC4-5D6E-409C-BE32-E72D297353CC}">
                    <c16:uniqueId val="{0000000D-D5FB-46AD-87BE-24394E5ED4C7}"/>
                  </c:ext>
                </c:extLst>
              </c15:ser>
            </c15:filteredLineSeries>
            <c15:filteredLineSeries>
              <c15:ser>
                <c:idx val="18"/>
                <c:order val="17"/>
                <c:tx>
                  <c:strRef>
                    <c:extLst xmlns:c15="http://schemas.microsoft.com/office/drawing/2012/chart">
                      <c:ext xmlns:c15="http://schemas.microsoft.com/office/drawing/2012/chart" uri="{02D57815-91ED-43cb-92C2-25804820EDAC}">
                        <c15:formulaRef>
                          <c15:sqref>'G_All Sectors'!$S$73:$T$73</c15:sqref>
                        </c15:formulaRef>
                      </c:ext>
                    </c:extLst>
                    <c:strCache>
                      <c:ptCount val="2"/>
                      <c:pt idx="0">
                        <c:v>Renewable (thermal) heat</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'G_All Sectors'!$U$56:$AE$56</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'G_All Sectors'!$U$73:$AE$73</c15:sqref>
                        </c15:formulaRef>
                      </c:ext>
                    </c:extLst>
                    <c:numCache>
                      <c:formatCode>General</c:formatCode>
                      <c:ptCount val="11"/>
                    </c:numCache>
                  </c:numRef>
                </c:val>
                <c:smooth val="0"/>
                <c:extLst xmlns:c15="http://schemas.microsoft.com/office/drawing/2012/chart">
                  <c:ext xmlns:c16="http://schemas.microsoft.com/office/drawing/2014/chart" uri="{C3380CC4-5D6E-409C-BE32-E72D297353CC}">
                    <c16:uniqueId val="{0000000E-D5FB-46AD-87BE-24394E5ED4C7}"/>
                  </c:ext>
                </c:extLst>
              </c15:ser>
            </c15:filteredLineSeries>
            <c15:filteredLineSeries>
              <c15:ser>
                <c:idx val="19"/>
                <c:order val="18"/>
                <c:tx>
                  <c:strRef>
                    <c:extLst xmlns:c15="http://schemas.microsoft.com/office/drawing/2012/chart">
                      <c:ext xmlns:c15="http://schemas.microsoft.com/office/drawing/2012/chart" uri="{02D57815-91ED-43cb-92C2-25804820EDAC}">
                        <c15:formulaRef>
                          <c15:sqref>'G_All Sectors'!$S$74:$T$74</c15:sqref>
                        </c15:formulaRef>
                      </c:ext>
                    </c:extLst>
                    <c:strCache>
                      <c:ptCount val="2"/>
                      <c:pt idx="0">
                        <c:v>Renewable (electric) heat pumps</c:v>
                      </c:pt>
                    </c:strCache>
                  </c:strRef>
                </c:tx>
                <c:spPr>
                  <a:ln w="28575" cap="rnd">
                    <a:solidFill>
                      <a:srgbClr val="FFC000"/>
                    </a:solidFill>
                    <a:round/>
                  </a:ln>
                  <a:effectLst/>
                </c:spPr>
                <c:marker>
                  <c:symbol val="none"/>
                </c:marker>
                <c:cat>
                  <c:strRef>
                    <c:extLst xmlns:c15="http://schemas.microsoft.com/office/drawing/2012/chart">
                      <c:ext xmlns:c15="http://schemas.microsoft.com/office/drawing/2012/chart" uri="{02D57815-91ED-43cb-92C2-25804820EDAC}">
                        <c15:formulaRef>
                          <c15:sqref>'G_All Sectors'!$U$56:$AE$56</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'G_All Sectors'!$U$74:$AE$74</c15:sqref>
                        </c15:formulaRef>
                      </c:ext>
                    </c:extLst>
                    <c:numCache>
                      <c:formatCode>#,##0</c:formatCode>
                      <c:ptCount val="11"/>
                      <c:pt idx="0">
                        <c:v>806.81808351623624</c:v>
                      </c:pt>
                      <c:pt idx="1">
                        <c:v>921.30522879229909</c:v>
                      </c:pt>
                      <c:pt idx="2">
                        <c:v>943.41655428331399</c:v>
                      </c:pt>
                      <c:pt idx="3">
                        <c:v>1037.7582097116458</c:v>
                      </c:pt>
                      <c:pt idx="4">
                        <c:v>585.30003685604038</c:v>
                      </c:pt>
                      <c:pt idx="5">
                        <c:v>1832.005207648949</c:v>
                      </c:pt>
                      <c:pt idx="6">
                        <c:v>3539.512831785767</c:v>
                      </c:pt>
                      <c:pt idx="7">
                        <c:v>5298.3938312396631</c:v>
                      </c:pt>
                      <c:pt idx="8">
                        <c:v>6868.0079641464308</c:v>
                      </c:pt>
                      <c:pt idx="9">
                        <c:v>8467.1148596085859</c:v>
                      </c:pt>
                      <c:pt idx="10">
                        <c:v>10050.221770924012</c:v>
                      </c:pt>
                    </c:numCache>
                  </c:numRef>
                </c:val>
                <c:smooth val="0"/>
                <c:extLst xmlns:c15="http://schemas.microsoft.com/office/drawing/2012/chart">
                  <c:ext xmlns:c16="http://schemas.microsoft.com/office/drawing/2014/chart" uri="{C3380CC4-5D6E-409C-BE32-E72D297353CC}">
                    <c16:uniqueId val="{00000013-D5FB-46AD-87BE-24394E5ED4C7}"/>
                  </c:ext>
                </c:extLst>
              </c15:ser>
            </c15:filteredLineSeries>
          </c:ext>
        </c:extLst>
      </c:lineChart>
      <c:catAx>
        <c:axId val="3020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302069712"/>
        <c:crosses val="autoZero"/>
        <c:auto val="1"/>
        <c:lblAlgn val="ctr"/>
        <c:lblOffset val="100"/>
        <c:noMultiLvlLbl val="0"/>
      </c:catAx>
      <c:valAx>
        <c:axId val="30206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302067088"/>
        <c:crosses val="autoZero"/>
        <c:crossBetween val="between"/>
      </c:valAx>
      <c:valAx>
        <c:axId val="232266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267080"/>
        <c:crosses val="max"/>
        <c:crossBetween val="between"/>
      </c:valAx>
      <c:catAx>
        <c:axId val="232267080"/>
        <c:scaling>
          <c:orientation val="minMax"/>
        </c:scaling>
        <c:delete val="1"/>
        <c:axPos val="b"/>
        <c:numFmt formatCode="General" sourceLinked="1"/>
        <c:majorTickMark val="out"/>
        <c:minorTickMark val="none"/>
        <c:tickLblPos val="nextTo"/>
        <c:crossAx val="232266424"/>
        <c:crosses val="autoZero"/>
        <c:auto val="1"/>
        <c:lblAlgn val="ctr"/>
        <c:lblOffset val="100"/>
        <c:noMultiLvlLbl val="0"/>
      </c:catAx>
      <c:spPr>
        <a:noFill/>
        <a:ln>
          <a:noFill/>
        </a:ln>
        <a:effectLst/>
      </c:spPr>
    </c:plotArea>
    <c:legend>
      <c:legendPos val="r"/>
      <c:layout>
        <c:manualLayout>
          <c:xMode val="edge"/>
          <c:yMode val="edge"/>
          <c:x val="0.79678074399001431"/>
          <c:y val="5.0586962449771747E-2"/>
          <c:w val="0.19542563597780474"/>
          <c:h val="0.89493973970053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5835594687808"/>
          <c:h val="0.59321853082879228"/>
        </c:manualLayout>
      </c:layout>
      <c:barChart>
        <c:barDir val="col"/>
        <c:grouping val="clustered"/>
        <c:varyColors val="0"/>
        <c:ser>
          <c:idx val="0"/>
          <c:order val="0"/>
          <c:tx>
            <c:strRef>
              <c:f>G_Steel!$T$11</c:f>
              <c:strCache>
                <c:ptCount val="1"/>
                <c:pt idx="0">
                  <c:v>Iron Ore Mining</c:v>
                </c:pt>
              </c:strCache>
            </c:strRef>
          </c:tx>
          <c:spPr>
            <a:solidFill>
              <a:schemeClr val="bg1">
                <a:lumMod val="65000"/>
              </a:schemeClr>
            </a:solidFill>
            <a:ln>
              <a:noFill/>
            </a:ln>
            <a:effectLst/>
          </c:spPr>
          <c:invertIfNegative val="0"/>
          <c:cat>
            <c:strRef>
              <c:f>G_Steel!$U$10:$AE$10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G_Steel!$U$11:$AE$11</c:f>
              <c:numCache>
                <c:formatCode>#,##0</c:formatCode>
                <c:ptCount val="11"/>
                <c:pt idx="0">
                  <c:v>2167.1</c:v>
                </c:pt>
                <c:pt idx="1">
                  <c:v>2262.4313820574994</c:v>
                </c:pt>
                <c:pt idx="2">
                  <c:v>2338.9967440249393</c:v>
                </c:pt>
                <c:pt idx="3">
                  <c:v>2268.8268417041913</c:v>
                </c:pt>
                <c:pt idx="4">
                  <c:v>2266.6566385396322</c:v>
                </c:pt>
                <c:pt idx="5">
                  <c:v>2394.9579577022528</c:v>
                </c:pt>
                <c:pt idx="6">
                  <c:v>2638.1118204339282</c:v>
                </c:pt>
                <c:pt idx="7">
                  <c:v>2810.6985750417552</c:v>
                </c:pt>
                <c:pt idx="8">
                  <c:v>2994.5760519136456</c:v>
                </c:pt>
                <c:pt idx="9">
                  <c:v>3216.3965002035452</c:v>
                </c:pt>
                <c:pt idx="10">
                  <c:v>3454.6480928112155</c:v>
                </c:pt>
              </c:numCache>
            </c:numRef>
          </c:val>
          <c:extLst>
            <c:ext xmlns:c16="http://schemas.microsoft.com/office/drawing/2014/chart" uri="{C3380CC4-5D6E-409C-BE32-E72D297353CC}">
              <c16:uniqueId val="{00000000-DAC5-436D-B700-F48734D29FE9}"/>
            </c:ext>
          </c:extLst>
        </c:ser>
        <c:ser>
          <c:idx val="1"/>
          <c:order val="1"/>
          <c:tx>
            <c:strRef>
              <c:f>G_Steel!$T$12</c:f>
              <c:strCache>
                <c:ptCount val="1"/>
                <c:pt idx="0">
                  <c:v>Steel Production</c:v>
                </c:pt>
              </c:strCache>
            </c:strRef>
          </c:tx>
          <c:spPr>
            <a:solidFill>
              <a:schemeClr val="accent3">
                <a:lumMod val="75000"/>
              </a:schemeClr>
            </a:solidFill>
            <a:ln>
              <a:noFill/>
            </a:ln>
            <a:effectLst/>
          </c:spPr>
          <c:invertIfNegative val="0"/>
          <c:cat>
            <c:strRef>
              <c:f>G_Steel!$U$10:$AE$10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G_Steel!$U$12:$AE$12</c:f>
              <c:numCache>
                <c:formatCode>#,##0.0</c:formatCode>
                <c:ptCount val="11"/>
                <c:pt idx="0">
                  <c:v>1732.2</c:v>
                </c:pt>
                <c:pt idx="1">
                  <c:v>1808.4</c:v>
                </c:pt>
                <c:pt idx="2">
                  <c:v>1869.6</c:v>
                </c:pt>
                <c:pt idx="3">
                  <c:v>1813.5119999999999</c:v>
                </c:pt>
                <c:pt idx="4">
                  <c:v>1813.5119999999999</c:v>
                </c:pt>
                <c:pt idx="5">
                  <c:v>1904.1876</c:v>
                </c:pt>
                <c:pt idx="6">
                  <c:v>2018.438856</c:v>
                </c:pt>
                <c:pt idx="7">
                  <c:v>2159.7295759200001</c:v>
                </c:pt>
                <c:pt idx="8">
                  <c:v>2310.9106462344002</c:v>
                </c:pt>
                <c:pt idx="9">
                  <c:v>2495.7834979331524</c:v>
                </c:pt>
                <c:pt idx="10">
                  <c:v>2695.4461777678048</c:v>
                </c:pt>
              </c:numCache>
            </c:numRef>
          </c:val>
          <c:extLst>
            <c:ext xmlns:c16="http://schemas.microsoft.com/office/drawing/2014/chart" uri="{C3380CC4-5D6E-409C-BE32-E72D297353CC}">
              <c16:uniqueId val="{00000001-DAC5-436D-B700-F48734D29FE9}"/>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G_Steel!$T$13</c:f>
              <c:strCache>
                <c:ptCount val="1"/>
                <c:pt idx="0">
                  <c:v>Primary Steel Production</c:v>
                </c:pt>
              </c:strCache>
            </c:strRef>
          </c:tx>
          <c:spPr>
            <a:ln w="28575" cap="rnd">
              <a:solidFill>
                <a:schemeClr val="accent3">
                  <a:lumMod val="75000"/>
                </a:schemeClr>
              </a:solidFill>
              <a:prstDash val="sysDot"/>
              <a:round/>
            </a:ln>
            <a:effectLst/>
          </c:spPr>
          <c:marker>
            <c:symbol val="none"/>
          </c:marker>
          <c:cat>
            <c:strRef>
              <c:f>G_Steel!$U$10:$AE$10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G_Steel!$U$13:$AE$13</c:f>
              <c:numCache>
                <c:formatCode>0%</c:formatCode>
                <c:ptCount val="11"/>
                <c:pt idx="0">
                  <c:v>0.8</c:v>
                </c:pt>
                <c:pt idx="1">
                  <c:v>0.8</c:v>
                </c:pt>
                <c:pt idx="2">
                  <c:v>0.8</c:v>
                </c:pt>
                <c:pt idx="3">
                  <c:v>0.8</c:v>
                </c:pt>
                <c:pt idx="4">
                  <c:v>0.75</c:v>
                </c:pt>
                <c:pt idx="5">
                  <c:v>0.71166666666666667</c:v>
                </c:pt>
                <c:pt idx="6">
                  <c:v>0.67333333333333334</c:v>
                </c:pt>
                <c:pt idx="7">
                  <c:v>0.63500000000000001</c:v>
                </c:pt>
                <c:pt idx="8">
                  <c:v>0.59666666666666668</c:v>
                </c:pt>
                <c:pt idx="9">
                  <c:v>0.55833333333333335</c:v>
                </c:pt>
                <c:pt idx="10">
                  <c:v>0.52</c:v>
                </c:pt>
              </c:numCache>
            </c:numRef>
          </c:val>
          <c:smooth val="0"/>
          <c:extLst>
            <c:ext xmlns:c16="http://schemas.microsoft.com/office/drawing/2014/chart" uri="{C3380CC4-5D6E-409C-BE32-E72D297353CC}">
              <c16:uniqueId val="{00000002-DAC5-436D-B700-F48734D29FE9}"/>
            </c:ext>
          </c:extLst>
        </c:ser>
        <c:ser>
          <c:idx val="3"/>
          <c:order val="3"/>
          <c:tx>
            <c:strRef>
              <c:f>G_Steel!$T$14</c:f>
              <c:strCache>
                <c:ptCount val="1"/>
                <c:pt idx="0">
                  <c:v>Secondary Steel Production</c:v>
                </c:pt>
              </c:strCache>
            </c:strRef>
          </c:tx>
          <c:spPr>
            <a:ln w="28575" cap="rnd">
              <a:solidFill>
                <a:schemeClr val="bg1">
                  <a:lumMod val="65000"/>
                </a:schemeClr>
              </a:solidFill>
              <a:prstDash val="sysDot"/>
              <a:round/>
            </a:ln>
            <a:effectLst/>
          </c:spPr>
          <c:marker>
            <c:symbol val="none"/>
          </c:marker>
          <c:cat>
            <c:strRef>
              <c:f>G_Steel!$U$10:$AE$10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G_Steel!$U$14:$AE$14</c:f>
              <c:numCache>
                <c:formatCode>0%</c:formatCode>
                <c:ptCount val="11"/>
                <c:pt idx="0">
                  <c:v>0.2</c:v>
                </c:pt>
                <c:pt idx="1">
                  <c:v>0.2</c:v>
                </c:pt>
                <c:pt idx="2">
                  <c:v>0.2</c:v>
                </c:pt>
                <c:pt idx="3">
                  <c:v>0.2</c:v>
                </c:pt>
                <c:pt idx="4">
                  <c:v>0.25</c:v>
                </c:pt>
                <c:pt idx="5">
                  <c:v>0.28833333333333333</c:v>
                </c:pt>
                <c:pt idx="6">
                  <c:v>0.32666666666666666</c:v>
                </c:pt>
                <c:pt idx="7">
                  <c:v>0.36499999999999999</c:v>
                </c:pt>
                <c:pt idx="8">
                  <c:v>0.40333333333333332</c:v>
                </c:pt>
                <c:pt idx="9">
                  <c:v>0.44166666666666665</c:v>
                </c:pt>
                <c:pt idx="10">
                  <c:v>0.48</c:v>
                </c:pt>
              </c:numCache>
            </c:numRef>
          </c:val>
          <c:smooth val="0"/>
          <c:extLst>
            <c:ext xmlns:c16="http://schemas.microsoft.com/office/drawing/2014/chart" uri="{C3380CC4-5D6E-409C-BE32-E72D297353CC}">
              <c16:uniqueId val="{00000003-DAC5-436D-B700-F48734D29FE9}"/>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29650324032663555"/>
          <c:y val="0.9170836485053539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914405686413083E-2"/>
          <c:y val="0.27113054111501306"/>
          <c:w val="0.88213007806362198"/>
          <c:h val="0.56470304685190043"/>
        </c:manualLayout>
      </c:layout>
      <c:barChart>
        <c:barDir val="col"/>
        <c:grouping val="clustered"/>
        <c:varyColors val="0"/>
        <c:ser>
          <c:idx val="0"/>
          <c:order val="0"/>
          <c:tx>
            <c:strRef>
              <c:f>G_Steel!$T$16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strRef>
              <c:f>G_Steel!$U$15:$AE$15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G_Steel!$U$16:$AE$16</c:f>
              <c:numCache>
                <c:formatCode>#,##0</c:formatCode>
                <c:ptCount val="11"/>
                <c:pt idx="0">
                  <c:v>21</c:v>
                </c:pt>
                <c:pt idx="1">
                  <c:v>21</c:v>
                </c:pt>
                <c:pt idx="2">
                  <c:v>21</c:v>
                </c:pt>
                <c:pt idx="3">
                  <c:v>21</c:v>
                </c:pt>
                <c:pt idx="4">
                  <c:v>21</c:v>
                </c:pt>
                <c:pt idx="5">
                  <c:v>21</c:v>
                </c:pt>
                <c:pt idx="6">
                  <c:v>21.12</c:v>
                </c:pt>
                <c:pt idx="7">
                  <c:v>21.12</c:v>
                </c:pt>
                <c:pt idx="8">
                  <c:v>21.12</c:v>
                </c:pt>
                <c:pt idx="9">
                  <c:v>21.12</c:v>
                </c:pt>
                <c:pt idx="10">
                  <c:v>21.12</c:v>
                </c:pt>
              </c:numCache>
            </c:numRef>
          </c:val>
          <c:extLst>
            <c:ext xmlns:c16="http://schemas.microsoft.com/office/drawing/2014/chart" uri="{C3380CC4-5D6E-409C-BE32-E72D297353CC}">
              <c16:uniqueId val="{00000000-3A5E-46F1-ACDF-2A4271A790DC}"/>
            </c:ext>
          </c:extLst>
        </c:ser>
        <c:ser>
          <c:idx val="2"/>
          <c:order val="2"/>
          <c:tx>
            <c:strRef>
              <c:f>G_Steel!$T$18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strRef>
              <c:f>G_Steel!$U$15:$AE$15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G_Steel!$U$18:$AE$18</c:f>
              <c:numCache>
                <c:formatCode>#,##0</c:formatCode>
                <c:ptCount val="11"/>
                <c:pt idx="0">
                  <c:v>9</c:v>
                </c:pt>
                <c:pt idx="1">
                  <c:v>9</c:v>
                </c:pt>
                <c:pt idx="2">
                  <c:v>9</c:v>
                </c:pt>
                <c:pt idx="3">
                  <c:v>9</c:v>
                </c:pt>
                <c:pt idx="4">
                  <c:v>9</c:v>
                </c:pt>
                <c:pt idx="5">
                  <c:v>9</c:v>
                </c:pt>
                <c:pt idx="6">
                  <c:v>9</c:v>
                </c:pt>
                <c:pt idx="7">
                  <c:v>9</c:v>
                </c:pt>
                <c:pt idx="8">
                  <c:v>9</c:v>
                </c:pt>
                <c:pt idx="9">
                  <c:v>9</c:v>
                </c:pt>
                <c:pt idx="10">
                  <c:v>9</c:v>
                </c:pt>
              </c:numCache>
            </c:numRef>
          </c:val>
          <c:extLst>
            <c:ext xmlns:c16="http://schemas.microsoft.com/office/drawing/2014/chart" uri="{C3380CC4-5D6E-409C-BE32-E72D297353CC}">
              <c16:uniqueId val="{00000001-3A5E-46F1-ACDF-2A4271A790DC}"/>
            </c:ext>
          </c:extLst>
        </c:ser>
        <c:ser>
          <c:idx val="4"/>
          <c:order val="4"/>
          <c:tx>
            <c:strRef>
              <c:f>G_Steel!$T$20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strRef>
              <c:f>G_Steel!$U$15:$AE$15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G_Steel!$U$20:$AE$20</c:f>
              <c:numCache>
                <c:formatCode>#,##0.00</c:formatCode>
                <c:ptCount val="11"/>
                <c:pt idx="0">
                  <c:v>18.600000000000001</c:v>
                </c:pt>
                <c:pt idx="1">
                  <c:v>18.600000000000001</c:v>
                </c:pt>
                <c:pt idx="2">
                  <c:v>18.600000000000001</c:v>
                </c:pt>
                <c:pt idx="3">
                  <c:v>18.600000000000001</c:v>
                </c:pt>
                <c:pt idx="4">
                  <c:v>18</c:v>
                </c:pt>
                <c:pt idx="5">
                  <c:v>17.54</c:v>
                </c:pt>
                <c:pt idx="6">
                  <c:v>17.160800000000002</c:v>
                </c:pt>
                <c:pt idx="7">
                  <c:v>16.696200000000001</c:v>
                </c:pt>
                <c:pt idx="8">
                  <c:v>16.2316</c:v>
                </c:pt>
                <c:pt idx="9">
                  <c:v>15.767000000000001</c:v>
                </c:pt>
                <c:pt idx="10">
                  <c:v>15.3024</c:v>
                </c:pt>
              </c:numCache>
            </c:numRef>
          </c:val>
          <c:extLst>
            <c:ext xmlns:c16="http://schemas.microsoft.com/office/drawing/2014/chart" uri="{C3380CC4-5D6E-409C-BE32-E72D297353CC}">
              <c16:uniqueId val="{00000002-3A5E-46F1-ACDF-2A4271A790DC}"/>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G_Steel!$T$17</c:f>
              <c:strCache>
                <c:ptCount val="1"/>
                <c:pt idx="0">
                  <c:v>Electricity - Intensity - Primary -</c:v>
                </c:pt>
              </c:strCache>
            </c:strRef>
          </c:tx>
          <c:spPr>
            <a:ln w="28575" cap="rnd">
              <a:solidFill>
                <a:schemeClr val="bg1">
                  <a:lumMod val="50000"/>
                </a:schemeClr>
              </a:solidFill>
              <a:prstDash val="sysDot"/>
              <a:round/>
            </a:ln>
            <a:effectLst/>
          </c:spPr>
          <c:marker>
            <c:symbol val="none"/>
          </c:marker>
          <c:cat>
            <c:strRef>
              <c:f>G_Steel!$U$15:$AE$15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G_Steel!$U$17:$AE$17</c:f>
              <c:numCache>
                <c:formatCode>#,##0.00</c:formatCode>
                <c:ptCount val="11"/>
                <c:pt idx="0">
                  <c:v>0.116676</c:v>
                </c:pt>
                <c:pt idx="1">
                  <c:v>0.116676</c:v>
                </c:pt>
                <c:pt idx="2">
                  <c:v>0.116676</c:v>
                </c:pt>
                <c:pt idx="3">
                  <c:v>0.116676</c:v>
                </c:pt>
                <c:pt idx="4">
                  <c:v>0.116676</c:v>
                </c:pt>
                <c:pt idx="5">
                  <c:v>0.116676</c:v>
                </c:pt>
                <c:pt idx="6">
                  <c:v>0.116676</c:v>
                </c:pt>
                <c:pt idx="7">
                  <c:v>0.116676</c:v>
                </c:pt>
                <c:pt idx="8">
                  <c:v>0.116676</c:v>
                </c:pt>
                <c:pt idx="9">
                  <c:v>0.116676</c:v>
                </c:pt>
                <c:pt idx="10">
                  <c:v>0.116676</c:v>
                </c:pt>
              </c:numCache>
            </c:numRef>
          </c:val>
          <c:smooth val="0"/>
          <c:extLst>
            <c:ext xmlns:c16="http://schemas.microsoft.com/office/drawing/2014/chart" uri="{C3380CC4-5D6E-409C-BE32-E72D297353CC}">
              <c16:uniqueId val="{00000003-3A5E-46F1-ACDF-2A4271A790DC}"/>
            </c:ext>
          </c:extLst>
        </c:ser>
        <c:ser>
          <c:idx val="3"/>
          <c:order val="3"/>
          <c:tx>
            <c:strRef>
              <c:f>G_Steel!$T$19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strRef>
              <c:f>G_Steel!$U$15:$AE$15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G_Steel!$U$19:$AE$19</c:f>
              <c:numCache>
                <c:formatCode>#,##0.00</c:formatCode>
                <c:ptCount val="11"/>
                <c:pt idx="0">
                  <c:v>2.2751820000000005</c:v>
                </c:pt>
                <c:pt idx="1">
                  <c:v>2.2751820000000005</c:v>
                </c:pt>
                <c:pt idx="2">
                  <c:v>2.2751820000000005</c:v>
                </c:pt>
                <c:pt idx="3">
                  <c:v>2.2751820000000005</c:v>
                </c:pt>
                <c:pt idx="4">
                  <c:v>2.2751820000000005</c:v>
                </c:pt>
                <c:pt idx="5">
                  <c:v>2.2751820000000005</c:v>
                </c:pt>
                <c:pt idx="6">
                  <c:v>2.2751820000000005</c:v>
                </c:pt>
                <c:pt idx="7">
                  <c:v>2.2751820000000005</c:v>
                </c:pt>
                <c:pt idx="8">
                  <c:v>2.2751820000000005</c:v>
                </c:pt>
                <c:pt idx="9">
                  <c:v>2.2751820000000005</c:v>
                </c:pt>
                <c:pt idx="10">
                  <c:v>2.2751820000000005</c:v>
                </c:pt>
              </c:numCache>
            </c:numRef>
          </c:val>
          <c:smooth val="0"/>
          <c:extLst>
            <c:ext xmlns:c16="http://schemas.microsoft.com/office/drawing/2014/chart" uri="{C3380CC4-5D6E-409C-BE32-E72D297353CC}">
              <c16:uniqueId val="{00000004-3A5E-46F1-ACDF-2A4271A790DC}"/>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6.9525023594846733E-2"/>
          <c:y val="0.17199614022978948"/>
          <c:w val="0.88036302860230842"/>
          <c:h val="0.1279969112534862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G_Steel!$T$24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strRef>
              <c:f>G_Steel!$U$22:$AE$22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G_Steel!$U$24:$AE$24</c:f>
              <c:numCache>
                <c:formatCode>#,##0</c:formatCode>
                <c:ptCount val="11"/>
                <c:pt idx="0">
                  <c:v>1538.596703483408</c:v>
                </c:pt>
                <c:pt idx="1">
                  <c:v>1593.9659776966089</c:v>
                </c:pt>
                <c:pt idx="2">
                  <c:v>1632.2211611613277</c:v>
                </c:pt>
                <c:pt idx="3">
                  <c:v>1499.83099951709</c:v>
                </c:pt>
                <c:pt idx="4">
                  <c:v>1474.3128525679722</c:v>
                </c:pt>
                <c:pt idx="5">
                  <c:v>1167.0583173046773</c:v>
                </c:pt>
                <c:pt idx="6">
                  <c:v>776.51983976311681</c:v>
                </c:pt>
                <c:pt idx="7">
                  <c:v>464.37175875999645</c:v>
                </c:pt>
                <c:pt idx="8">
                  <c:v>250.87959566271823</c:v>
                </c:pt>
                <c:pt idx="9">
                  <c:v>79.643752312567614</c:v>
                </c:pt>
                <c:pt idx="10">
                  <c:v>-8.2555499721148276E-5</c:v>
                </c:pt>
              </c:numCache>
            </c:numRef>
          </c:val>
          <c:extLst>
            <c:ext xmlns:c16="http://schemas.microsoft.com/office/drawing/2014/chart" uri="{C3380CC4-5D6E-409C-BE32-E72D297353CC}">
              <c16:uniqueId val="{00000000-FAB3-467E-A536-C4C4009AD6FE}"/>
            </c:ext>
          </c:extLst>
        </c:ser>
        <c:ser>
          <c:idx val="0"/>
          <c:order val="0"/>
          <c:tx>
            <c:strRef>
              <c:f>G_Steel!$T$23</c:f>
              <c:strCache>
                <c:ptCount val="1"/>
                <c:pt idx="0">
                  <c:v>Energy-Related CO2 emissions - Power -</c:v>
                </c:pt>
              </c:strCache>
            </c:strRef>
          </c:tx>
          <c:spPr>
            <a:solidFill>
              <a:srgbClr val="92D050"/>
            </a:solidFill>
            <a:ln>
              <a:solidFill>
                <a:srgbClr val="92D050"/>
              </a:solidFill>
            </a:ln>
            <a:effectLst/>
          </c:spPr>
          <c:invertIfNegative val="0"/>
          <c:cat>
            <c:strRef>
              <c:f>G_Steel!$U$22:$AE$22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G_Steel!$U$23:$AE$23</c:f>
              <c:numCache>
                <c:formatCode>#,##0</c:formatCode>
                <c:ptCount val="11"/>
                <c:pt idx="0">
                  <c:v>577.61755891618486</c:v>
                </c:pt>
                <c:pt idx="1">
                  <c:v>604.37746422676116</c:v>
                </c:pt>
                <c:pt idx="2">
                  <c:v>618.88282503157313</c:v>
                </c:pt>
                <c:pt idx="3">
                  <c:v>515.37702071825845</c:v>
                </c:pt>
                <c:pt idx="4">
                  <c:v>522.63551852501712</c:v>
                </c:pt>
                <c:pt idx="5">
                  <c:v>388.97026824458618</c:v>
                </c:pt>
                <c:pt idx="6">
                  <c:v>228.37162823973094</c:v>
                </c:pt>
                <c:pt idx="7">
                  <c:v>117.31799377398761</c:v>
                </c:pt>
                <c:pt idx="8">
                  <c:v>52.84796666599307</c:v>
                </c:pt>
                <c:pt idx="9">
                  <c:v>18.418421970453842</c:v>
                </c:pt>
                <c:pt idx="10">
                  <c:v>6.371114632579667E-4</c:v>
                </c:pt>
              </c:numCache>
            </c:numRef>
          </c:val>
          <c:extLst>
            <c:ext xmlns:c16="http://schemas.microsoft.com/office/drawing/2014/chart" uri="{C3380CC4-5D6E-409C-BE32-E72D297353CC}">
              <c16:uniqueId val="{00000001-FAB3-467E-A536-C4C4009AD6FE}"/>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G_Steel!$T$26</c15:sqref>
                        </c15:formulaRef>
                      </c:ext>
                    </c:extLst>
                    <c:strCache>
                      <c:ptCount val="1"/>
                    </c:strCache>
                  </c:strRef>
                </c:tx>
                <c:spPr>
                  <a:solidFill>
                    <a:schemeClr val="accent4"/>
                  </a:solidFill>
                  <a:ln>
                    <a:noFill/>
                  </a:ln>
                  <a:effectLst/>
                </c:spPr>
                <c:invertIfNegative val="0"/>
                <c:cat>
                  <c:strRef>
                    <c:extLst>
                      <c:ext uri="{02D57815-91ED-43cb-92C2-25804820EDAC}">
                        <c15:formulaRef>
                          <c15:sqref>G_Steel!$U$22:$AE$22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G_Steel!$U$26:$AE$26</c15:sqref>
                        </c15:formulaRef>
                      </c:ext>
                    </c:extLst>
                    <c:numCache>
                      <c:formatCode>#,##0</c:formatCode>
                      <c:ptCount val="11"/>
                    </c:numCache>
                  </c:numRef>
                </c:val>
                <c:extLst>
                  <c:ext xmlns:c16="http://schemas.microsoft.com/office/drawing/2014/chart" uri="{C3380CC4-5D6E-409C-BE32-E72D297353CC}">
                    <c16:uniqueId val="{00000003-FAB3-467E-A536-C4C4009AD6F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G_Steel!$T$27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G_Steel!$U$22:$AE$22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G_Steel!$U$27:$AE$27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FAB3-467E-A536-C4C4009AD6F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G_Steel!$T$28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G_Steel!$U$22:$AE$22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G_Steel!$U$28:$AE$28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FAB3-467E-A536-C4C4009AD6F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G_Steel!$T$29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G_Steel!$U$22:$AE$22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G_Steel!$U$29:$AE$29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FAB3-467E-A536-C4C4009AD6FE}"/>
                  </c:ext>
                </c:extLst>
              </c15:ser>
            </c15:filteredBarSeries>
          </c:ext>
        </c:extLst>
      </c:barChart>
      <c:lineChart>
        <c:grouping val="standard"/>
        <c:varyColors val="0"/>
        <c:ser>
          <c:idx val="2"/>
          <c:order val="2"/>
          <c:tx>
            <c:strRef>
              <c:f>G_Steel!$T$25</c:f>
              <c:strCache>
                <c:ptCount val="1"/>
                <c:pt idx="0">
                  <c:v>Specific Process-Related CO2 emissions</c:v>
                </c:pt>
              </c:strCache>
            </c:strRef>
          </c:tx>
          <c:spPr>
            <a:ln w="28575" cap="rnd">
              <a:solidFill>
                <a:srgbClr val="FF0000"/>
              </a:solidFill>
              <a:round/>
            </a:ln>
            <a:effectLst/>
          </c:spPr>
          <c:marker>
            <c:symbol val="none"/>
          </c:marker>
          <c:cat>
            <c:strRef>
              <c:f>G_Steel!$U$22:$AE$22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G_Steel!$U$25:$AE$25</c:f>
              <c:numCache>
                <c:formatCode>#,##0</c:formatCode>
                <c:ptCount val="11"/>
                <c:pt idx="0">
                  <c:v>1834.3997999999999</c:v>
                </c:pt>
                <c:pt idx="1">
                  <c:v>1915.0956000000001</c:v>
                </c:pt>
                <c:pt idx="2">
                  <c:v>1979.9063999999998</c:v>
                </c:pt>
                <c:pt idx="3">
                  <c:v>1858.1243951999998</c:v>
                </c:pt>
                <c:pt idx="4">
                  <c:v>1858.1243951999998</c:v>
                </c:pt>
                <c:pt idx="5">
                  <c:v>1756.9938985199997</c:v>
                </c:pt>
                <c:pt idx="6">
                  <c:v>1219.1370690240001</c:v>
                </c:pt>
                <c:pt idx="7">
                  <c:v>804.28329407260799</c:v>
                </c:pt>
                <c:pt idx="8">
                  <c:v>541.67745547734341</c:v>
                </c:pt>
                <c:pt idx="9">
                  <c:v>371.87174119203968</c:v>
                </c:pt>
                <c:pt idx="10">
                  <c:v>215.63569422142439</c:v>
                </c:pt>
              </c:numCache>
            </c:numRef>
          </c:val>
          <c:smooth val="0"/>
          <c:extLst>
            <c:ext xmlns:c16="http://schemas.microsoft.com/office/drawing/2014/chart" uri="{C3380CC4-5D6E-409C-BE32-E72D297353CC}">
              <c16:uniqueId val="{00000002-FAB3-467E-A536-C4C4009AD6FE}"/>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782740350106555"/>
          <c:h val="0.68948387864279015"/>
        </c:manualLayout>
      </c:layout>
      <c:barChart>
        <c:barDir val="col"/>
        <c:grouping val="clustered"/>
        <c:varyColors val="0"/>
        <c:ser>
          <c:idx val="0"/>
          <c:order val="0"/>
          <c:tx>
            <c:strRef>
              <c:f>G_Steel!$T$35</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f>G_Steel!$U$32:$AE$33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G_Steel!$U$35:$AE$35</c:f>
              <c:numCache>
                <c:formatCode>#,##0</c:formatCode>
                <c:ptCount val="11"/>
                <c:pt idx="0">
                  <c:v>3950.6140623995925</c:v>
                </c:pt>
                <c:pt idx="1">
                  <c:v>4113.4390419233696</c:v>
                </c:pt>
                <c:pt idx="2">
                  <c:v>4231.0103861929001</c:v>
                </c:pt>
                <c:pt idx="3">
                  <c:v>3873.3324154353486</c:v>
                </c:pt>
                <c:pt idx="4">
                  <c:v>3855.0727662929894</c:v>
                </c:pt>
                <c:pt idx="5">
                  <c:v>3313.0224840692631</c:v>
                </c:pt>
                <c:pt idx="6">
                  <c:v>2224.028537026848</c:v>
                </c:pt>
                <c:pt idx="7">
                  <c:v>1385.9730466065921</c:v>
                </c:pt>
                <c:pt idx="8">
                  <c:v>845.40501780605473</c:v>
                </c:pt>
                <c:pt idx="9">
                  <c:v>469.9339154750611</c:v>
                </c:pt>
                <c:pt idx="10">
                  <c:v>215.63624877738792</c:v>
                </c:pt>
              </c:numCache>
            </c:numRef>
          </c:val>
          <c:extLst>
            <c:ext xmlns:c16="http://schemas.microsoft.com/office/drawing/2014/chart" uri="{C3380CC4-5D6E-409C-BE32-E72D297353CC}">
              <c16:uniqueId val="{00000000-AD64-4906-A3B2-04BDE1CD4DA8}"/>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G_Steel!$T$39</c15:sqref>
                        </c15:formulaRef>
                      </c:ext>
                    </c:extLst>
                    <c:strCache>
                      <c:ptCount val="1"/>
                    </c:strCache>
                  </c:strRef>
                </c:tx>
                <c:spPr>
                  <a:solidFill>
                    <a:srgbClr val="0070C0"/>
                  </a:solidFill>
                  <a:ln>
                    <a:noFill/>
                  </a:ln>
                  <a:effectLst/>
                </c:spPr>
                <c:invertIfNegative val="0"/>
                <c:cat>
                  <c:strRef>
                    <c:extLst>
                      <c:ext uri="{02D57815-91ED-43cb-92C2-25804820EDAC}">
                        <c15:formulaRef>
                          <c15:sqref>G_Steel!$U$32:$AE$33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G_Steel!$U$39:$AE$39</c15:sqref>
                        </c15:formulaRef>
                      </c:ext>
                    </c:extLst>
                    <c:numCache>
                      <c:formatCode>#,##0</c:formatCode>
                      <c:ptCount val="11"/>
                    </c:numCache>
                  </c:numRef>
                </c:val>
                <c:extLst>
                  <c:ext xmlns:c16="http://schemas.microsoft.com/office/drawing/2014/chart" uri="{C3380CC4-5D6E-409C-BE32-E72D297353CC}">
                    <c16:uniqueId val="{00000002-AD64-4906-A3B2-04BDE1CD4DA8}"/>
                  </c:ext>
                </c:extLst>
              </c15:ser>
            </c15:filteredBarSeries>
          </c:ext>
        </c:extLst>
      </c:barChart>
      <c:lineChart>
        <c:grouping val="standard"/>
        <c:varyColors val="0"/>
        <c:ser>
          <c:idx val="1"/>
          <c:order val="1"/>
          <c:tx>
            <c:strRef>
              <c:f>G_Steel!$T$36</c:f>
              <c:strCache>
                <c:ptCount val="1"/>
                <c:pt idx="0">
                  <c:v>Iron &amp; Steel - Scope 2</c:v>
                </c:pt>
              </c:strCache>
            </c:strRef>
          </c:tx>
          <c:spPr>
            <a:ln w="38100" cap="rnd">
              <a:solidFill>
                <a:schemeClr val="bg1">
                  <a:lumMod val="50000"/>
                </a:schemeClr>
              </a:solidFill>
              <a:prstDash val="sysDot"/>
              <a:round/>
            </a:ln>
            <a:effectLst/>
          </c:spPr>
          <c:marker>
            <c:symbol val="none"/>
          </c:marker>
          <c:cat>
            <c:strRef>
              <c:f>G_Steel!$U$32:$AE$33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G_Steel!$U$36:$AE$36</c:f>
              <c:numCache>
                <c:formatCode>#,##0</c:formatCode>
                <c:ptCount val="11"/>
                <c:pt idx="0">
                  <c:v>577.61755891618486</c:v>
                </c:pt>
                <c:pt idx="1">
                  <c:v>604.37746422676116</c:v>
                </c:pt>
                <c:pt idx="2">
                  <c:v>618.88282503157313</c:v>
                </c:pt>
                <c:pt idx="3">
                  <c:v>540.63349895721569</c:v>
                </c:pt>
                <c:pt idx="4">
                  <c:v>522.63551852501712</c:v>
                </c:pt>
                <c:pt idx="5">
                  <c:v>388.97026824458618</c:v>
                </c:pt>
                <c:pt idx="6">
                  <c:v>228.37162823973094</c:v>
                </c:pt>
                <c:pt idx="7">
                  <c:v>117.31799377398761</c:v>
                </c:pt>
                <c:pt idx="8">
                  <c:v>52.84796666599307</c:v>
                </c:pt>
                <c:pt idx="9">
                  <c:v>18.418421970453842</c:v>
                </c:pt>
                <c:pt idx="10">
                  <c:v>6.371114632579667E-4</c:v>
                </c:pt>
              </c:numCache>
            </c:numRef>
          </c:val>
          <c:smooth val="0"/>
          <c:extLst>
            <c:ext xmlns:c16="http://schemas.microsoft.com/office/drawing/2014/chart" uri="{C3380CC4-5D6E-409C-BE32-E72D297353CC}">
              <c16:uniqueId val="{00000001-AD64-4906-A3B2-04BDE1CD4DA8}"/>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Europe: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252666738498005"/>
          <c:h val="0.5931834953378784"/>
        </c:manualLayout>
      </c:layout>
      <c:barChart>
        <c:barDir val="col"/>
        <c:grouping val="clustered"/>
        <c:varyColors val="0"/>
        <c:ser>
          <c:idx val="0"/>
          <c:order val="0"/>
          <c:tx>
            <c:strRef>
              <c:f>EU_Steel!$T$11</c:f>
              <c:strCache>
                <c:ptCount val="1"/>
                <c:pt idx="0">
                  <c:v>Iron Ore Mining</c:v>
                </c:pt>
              </c:strCache>
            </c:strRef>
          </c:tx>
          <c:spPr>
            <a:solidFill>
              <a:schemeClr val="bg1">
                <a:lumMod val="65000"/>
              </a:schemeClr>
            </a:solidFill>
            <a:ln>
              <a:noFill/>
            </a:ln>
            <a:effectLst/>
          </c:spPr>
          <c:invertIfNegative val="0"/>
          <c:cat>
            <c:strRef>
              <c:f>EU_Steel!$U$10:$AE$10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EU_Steel!$U$11:$AE$11</c:f>
              <c:numCache>
                <c:formatCode>#,##0</c:formatCode>
                <c:ptCount val="11"/>
                <c:pt idx="0">
                  <c:v>30.7</c:v>
                </c:pt>
                <c:pt idx="1">
                  <c:v>30.7</c:v>
                </c:pt>
                <c:pt idx="2">
                  <c:v>30.7</c:v>
                </c:pt>
                <c:pt idx="3">
                  <c:v>30.7</c:v>
                </c:pt>
                <c:pt idx="4">
                  <c:v>29.75051546391753</c:v>
                </c:pt>
                <c:pt idx="5">
                  <c:v>31.434506905271352</c:v>
                </c:pt>
                <c:pt idx="6">
                  <c:v>34.625970768969161</c:v>
                </c:pt>
                <c:pt idx="7">
                  <c:v>36.891221193107327</c:v>
                </c:pt>
                <c:pt idx="8">
                  <c:v>39.304665570226497</c:v>
                </c:pt>
                <c:pt idx="9">
                  <c:v>42.216122279132165</c:v>
                </c:pt>
                <c:pt idx="10">
                  <c:v>45.343242447956776</c:v>
                </c:pt>
              </c:numCache>
            </c:numRef>
          </c:val>
          <c:extLst>
            <c:ext xmlns:c16="http://schemas.microsoft.com/office/drawing/2014/chart" uri="{C3380CC4-5D6E-409C-BE32-E72D297353CC}">
              <c16:uniqueId val="{00000000-96BA-4FF3-87B3-4F5D188675E3}"/>
            </c:ext>
          </c:extLst>
        </c:ser>
        <c:ser>
          <c:idx val="1"/>
          <c:order val="1"/>
          <c:tx>
            <c:strRef>
              <c:f>EU_Steel!$T$12</c:f>
              <c:strCache>
                <c:ptCount val="1"/>
                <c:pt idx="0">
                  <c:v>Steel Production</c:v>
                </c:pt>
              </c:strCache>
            </c:strRef>
          </c:tx>
          <c:spPr>
            <a:solidFill>
              <a:schemeClr val="accent3">
                <a:lumMod val="75000"/>
              </a:schemeClr>
            </a:solidFill>
            <a:ln>
              <a:noFill/>
            </a:ln>
            <a:effectLst/>
          </c:spPr>
          <c:invertIfNegative val="0"/>
          <c:cat>
            <c:strRef>
              <c:f>EU_Steel!$U$10:$AE$10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EU_Steel!$U$12:$AE$12</c:f>
              <c:numCache>
                <c:formatCode>#,##0.0</c:formatCode>
                <c:ptCount val="11"/>
                <c:pt idx="0">
                  <c:v>217.3</c:v>
                </c:pt>
                <c:pt idx="1">
                  <c:v>217.3</c:v>
                </c:pt>
                <c:pt idx="2">
                  <c:v>217.3</c:v>
                </c:pt>
                <c:pt idx="3">
                  <c:v>217.3</c:v>
                </c:pt>
                <c:pt idx="4">
                  <c:v>210.57938144329901</c:v>
                </c:pt>
                <c:pt idx="5">
                  <c:v>222.49896907216498</c:v>
                </c:pt>
                <c:pt idx="6">
                  <c:v>245.08871166439735</c:v>
                </c:pt>
                <c:pt idx="7">
                  <c:v>261.12255261440464</c:v>
                </c:pt>
                <c:pt idx="8">
                  <c:v>278.20533643030029</c:v>
                </c:pt>
                <c:pt idx="9">
                  <c:v>298.81313912884104</c:v>
                </c:pt>
                <c:pt idx="10">
                  <c:v>320.94744573097745</c:v>
                </c:pt>
              </c:numCache>
            </c:numRef>
          </c:val>
          <c:extLst>
            <c:ext xmlns:c16="http://schemas.microsoft.com/office/drawing/2014/chart" uri="{C3380CC4-5D6E-409C-BE32-E72D297353CC}">
              <c16:uniqueId val="{00000001-96BA-4FF3-87B3-4F5D188675E3}"/>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EU_Steel!$T$13</c:f>
              <c:strCache>
                <c:ptCount val="1"/>
                <c:pt idx="0">
                  <c:v>Primary Steel Production</c:v>
                </c:pt>
              </c:strCache>
            </c:strRef>
          </c:tx>
          <c:spPr>
            <a:ln w="28575" cap="rnd">
              <a:solidFill>
                <a:schemeClr val="accent3">
                  <a:lumMod val="75000"/>
                </a:schemeClr>
              </a:solidFill>
              <a:prstDash val="sysDot"/>
              <a:round/>
            </a:ln>
            <a:effectLst/>
          </c:spPr>
          <c:marker>
            <c:symbol val="none"/>
          </c:marker>
          <c:cat>
            <c:strRef>
              <c:f>EU_Steel!$U$10:$AE$10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EU_Steel!$U$13:$AE$13</c:f>
              <c:numCache>
                <c:formatCode>0%</c:formatCode>
                <c:ptCount val="11"/>
                <c:pt idx="0">
                  <c:v>0.7</c:v>
                </c:pt>
                <c:pt idx="1">
                  <c:v>0.7</c:v>
                </c:pt>
                <c:pt idx="2">
                  <c:v>0.7</c:v>
                </c:pt>
                <c:pt idx="3">
                  <c:v>0.7</c:v>
                </c:pt>
                <c:pt idx="4">
                  <c:v>0.7</c:v>
                </c:pt>
                <c:pt idx="5">
                  <c:v>0.6333333333333333</c:v>
                </c:pt>
                <c:pt idx="6">
                  <c:v>0.56666666666666665</c:v>
                </c:pt>
                <c:pt idx="7">
                  <c:v>0.5</c:v>
                </c:pt>
                <c:pt idx="8">
                  <c:v>0.43333333333333335</c:v>
                </c:pt>
                <c:pt idx="9">
                  <c:v>0.3666666666666667</c:v>
                </c:pt>
                <c:pt idx="10">
                  <c:v>0.30000000000000004</c:v>
                </c:pt>
              </c:numCache>
            </c:numRef>
          </c:val>
          <c:smooth val="0"/>
          <c:extLst>
            <c:ext xmlns:c16="http://schemas.microsoft.com/office/drawing/2014/chart" uri="{C3380CC4-5D6E-409C-BE32-E72D297353CC}">
              <c16:uniqueId val="{00000002-96BA-4FF3-87B3-4F5D188675E3}"/>
            </c:ext>
          </c:extLst>
        </c:ser>
        <c:ser>
          <c:idx val="3"/>
          <c:order val="3"/>
          <c:tx>
            <c:strRef>
              <c:f>EU_Steel!$T$14</c:f>
              <c:strCache>
                <c:ptCount val="1"/>
                <c:pt idx="0">
                  <c:v>Secondary Steel Production</c:v>
                </c:pt>
              </c:strCache>
            </c:strRef>
          </c:tx>
          <c:spPr>
            <a:ln w="28575" cap="rnd">
              <a:solidFill>
                <a:schemeClr val="bg1">
                  <a:lumMod val="65000"/>
                </a:schemeClr>
              </a:solidFill>
              <a:prstDash val="sysDot"/>
              <a:round/>
            </a:ln>
            <a:effectLst/>
          </c:spPr>
          <c:marker>
            <c:symbol val="none"/>
          </c:marker>
          <c:cat>
            <c:strRef>
              <c:f>EU_Steel!$U$10:$AE$10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EU_Steel!$U$14:$AE$14</c:f>
              <c:numCache>
                <c:formatCode>0%</c:formatCode>
                <c:ptCount val="11"/>
                <c:pt idx="0">
                  <c:v>0.3</c:v>
                </c:pt>
                <c:pt idx="1">
                  <c:v>0.3</c:v>
                </c:pt>
                <c:pt idx="2">
                  <c:v>0.3</c:v>
                </c:pt>
                <c:pt idx="3">
                  <c:v>0.3</c:v>
                </c:pt>
                <c:pt idx="4">
                  <c:v>0.3</c:v>
                </c:pt>
                <c:pt idx="5">
                  <c:v>0.36666666666666664</c:v>
                </c:pt>
                <c:pt idx="6">
                  <c:v>0.43333333333333329</c:v>
                </c:pt>
                <c:pt idx="7">
                  <c:v>0.49999999999999994</c:v>
                </c:pt>
                <c:pt idx="8">
                  <c:v>0.56666666666666665</c:v>
                </c:pt>
                <c:pt idx="9">
                  <c:v>0.6333333333333333</c:v>
                </c:pt>
                <c:pt idx="10">
                  <c:v>0.7</c:v>
                </c:pt>
              </c:numCache>
            </c:numRef>
          </c:val>
          <c:smooth val="0"/>
          <c:extLst>
            <c:ext xmlns:c16="http://schemas.microsoft.com/office/drawing/2014/chart" uri="{C3380CC4-5D6E-409C-BE32-E72D297353CC}">
              <c16:uniqueId val="{00000003-96BA-4FF3-87B3-4F5D188675E3}"/>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5213934105055357"/>
          <c:y val="0.90965700742657729"/>
          <c:w val="0.61762874979748184"/>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Europe: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48816258599345E-2"/>
          <c:y val="0.28602738115881143"/>
          <c:w val="0.86536090706444402"/>
          <c:h val="0.57800627737039389"/>
        </c:manualLayout>
      </c:layout>
      <c:barChart>
        <c:barDir val="col"/>
        <c:grouping val="clustered"/>
        <c:varyColors val="0"/>
        <c:ser>
          <c:idx val="0"/>
          <c:order val="0"/>
          <c:tx>
            <c:strRef>
              <c:f>EU_Steel!$T$16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strRef>
              <c:f>EU_Steel!$U$15:$AE$15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EU_Steel!$U$16:$AE$16</c:f>
              <c:numCache>
                <c:formatCode>#,##0</c:formatCode>
                <c:ptCount val="11"/>
                <c:pt idx="0">
                  <c:v>21</c:v>
                </c:pt>
                <c:pt idx="1">
                  <c:v>21</c:v>
                </c:pt>
                <c:pt idx="2">
                  <c:v>21</c:v>
                </c:pt>
                <c:pt idx="3">
                  <c:v>21</c:v>
                </c:pt>
                <c:pt idx="4">
                  <c:v>21</c:v>
                </c:pt>
                <c:pt idx="5">
                  <c:v>21</c:v>
                </c:pt>
                <c:pt idx="6">
                  <c:v>21.12</c:v>
                </c:pt>
                <c:pt idx="7">
                  <c:v>21.12</c:v>
                </c:pt>
                <c:pt idx="8">
                  <c:v>21.12</c:v>
                </c:pt>
                <c:pt idx="9">
                  <c:v>21.12</c:v>
                </c:pt>
                <c:pt idx="10">
                  <c:v>21.12</c:v>
                </c:pt>
              </c:numCache>
            </c:numRef>
          </c:val>
          <c:extLst>
            <c:ext xmlns:c16="http://schemas.microsoft.com/office/drawing/2014/chart" uri="{C3380CC4-5D6E-409C-BE32-E72D297353CC}">
              <c16:uniqueId val="{00000000-862D-4EED-9D3D-912B492EF925}"/>
            </c:ext>
          </c:extLst>
        </c:ser>
        <c:ser>
          <c:idx val="2"/>
          <c:order val="2"/>
          <c:tx>
            <c:strRef>
              <c:f>EU_Steel!$T$18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strRef>
              <c:f>EU_Steel!$U$15:$AE$15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EU_Steel!$U$18:$AE$18</c:f>
              <c:numCache>
                <c:formatCode>#,##0</c:formatCode>
                <c:ptCount val="11"/>
                <c:pt idx="0">
                  <c:v>9.5</c:v>
                </c:pt>
                <c:pt idx="1">
                  <c:v>9.5</c:v>
                </c:pt>
                <c:pt idx="2">
                  <c:v>9.5</c:v>
                </c:pt>
                <c:pt idx="3">
                  <c:v>9.5</c:v>
                </c:pt>
                <c:pt idx="4">
                  <c:v>9.5</c:v>
                </c:pt>
                <c:pt idx="5">
                  <c:v>9</c:v>
                </c:pt>
                <c:pt idx="6">
                  <c:v>9</c:v>
                </c:pt>
                <c:pt idx="7">
                  <c:v>9</c:v>
                </c:pt>
                <c:pt idx="8">
                  <c:v>9</c:v>
                </c:pt>
                <c:pt idx="9">
                  <c:v>9</c:v>
                </c:pt>
                <c:pt idx="10">
                  <c:v>9</c:v>
                </c:pt>
              </c:numCache>
            </c:numRef>
          </c:val>
          <c:extLst>
            <c:ext xmlns:c16="http://schemas.microsoft.com/office/drawing/2014/chart" uri="{C3380CC4-5D6E-409C-BE32-E72D297353CC}">
              <c16:uniqueId val="{00000001-862D-4EED-9D3D-912B492EF925}"/>
            </c:ext>
          </c:extLst>
        </c:ser>
        <c:ser>
          <c:idx val="4"/>
          <c:order val="4"/>
          <c:tx>
            <c:strRef>
              <c:f>EU_Steel!$T$20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strRef>
              <c:f>EU_Steel!$U$15:$AE$15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EU_Steel!$U$20:$AE$20</c:f>
              <c:numCache>
                <c:formatCode>#,##0.00</c:formatCode>
                <c:ptCount val="11"/>
                <c:pt idx="0">
                  <c:v>18.600000000000001</c:v>
                </c:pt>
                <c:pt idx="1">
                  <c:v>18.600000000000001</c:v>
                </c:pt>
                <c:pt idx="2">
                  <c:v>18.600000000000001</c:v>
                </c:pt>
                <c:pt idx="3">
                  <c:v>18.600000000000001</c:v>
                </c:pt>
                <c:pt idx="4">
                  <c:v>17.55</c:v>
                </c:pt>
                <c:pt idx="5">
                  <c:v>16.599999999999998</c:v>
                </c:pt>
                <c:pt idx="6">
                  <c:v>15.867999999999999</c:v>
                </c:pt>
                <c:pt idx="7">
                  <c:v>15.059999999999999</c:v>
                </c:pt>
                <c:pt idx="8">
                  <c:v>14.252000000000001</c:v>
                </c:pt>
                <c:pt idx="9">
                  <c:v>13.443999999999999</c:v>
                </c:pt>
                <c:pt idx="10">
                  <c:v>12.636000000000001</c:v>
                </c:pt>
              </c:numCache>
            </c:numRef>
          </c:val>
          <c:extLst>
            <c:ext xmlns:c16="http://schemas.microsoft.com/office/drawing/2014/chart" uri="{C3380CC4-5D6E-409C-BE32-E72D297353CC}">
              <c16:uniqueId val="{00000002-862D-4EED-9D3D-912B492EF925}"/>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EU_Steel!$T$17</c:f>
              <c:strCache>
                <c:ptCount val="1"/>
                <c:pt idx="0">
                  <c:v>Electricity - Intensity - Primary -</c:v>
                </c:pt>
              </c:strCache>
            </c:strRef>
          </c:tx>
          <c:spPr>
            <a:ln w="28575" cap="rnd">
              <a:solidFill>
                <a:schemeClr val="bg1">
                  <a:lumMod val="50000"/>
                </a:schemeClr>
              </a:solidFill>
              <a:prstDash val="sysDot"/>
              <a:round/>
            </a:ln>
            <a:effectLst/>
          </c:spPr>
          <c:marker>
            <c:symbol val="none"/>
          </c:marker>
          <c:cat>
            <c:strRef>
              <c:f>EU_Steel!$U$15:$AE$15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EU_Steel!$U$17:$AE$17</c:f>
              <c:numCache>
                <c:formatCode>#,##0.00</c:formatCode>
                <c:ptCount val="11"/>
                <c:pt idx="0">
                  <c:v>0.116676</c:v>
                </c:pt>
                <c:pt idx="1">
                  <c:v>0.116676</c:v>
                </c:pt>
                <c:pt idx="2">
                  <c:v>0.116676</c:v>
                </c:pt>
                <c:pt idx="3">
                  <c:v>0.116676</c:v>
                </c:pt>
                <c:pt idx="4">
                  <c:v>0.116676</c:v>
                </c:pt>
                <c:pt idx="5">
                  <c:v>0.116676</c:v>
                </c:pt>
                <c:pt idx="6">
                  <c:v>0.116676</c:v>
                </c:pt>
                <c:pt idx="7">
                  <c:v>0.116676</c:v>
                </c:pt>
                <c:pt idx="8">
                  <c:v>0.116676</c:v>
                </c:pt>
                <c:pt idx="9">
                  <c:v>0.116676</c:v>
                </c:pt>
                <c:pt idx="10">
                  <c:v>0.116676</c:v>
                </c:pt>
              </c:numCache>
            </c:numRef>
          </c:val>
          <c:smooth val="0"/>
          <c:extLst>
            <c:ext xmlns:c16="http://schemas.microsoft.com/office/drawing/2014/chart" uri="{C3380CC4-5D6E-409C-BE32-E72D297353CC}">
              <c16:uniqueId val="{00000003-862D-4EED-9D3D-912B492EF925}"/>
            </c:ext>
          </c:extLst>
        </c:ser>
        <c:ser>
          <c:idx val="3"/>
          <c:order val="3"/>
          <c:tx>
            <c:strRef>
              <c:f>EU_Steel!$T$19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strRef>
              <c:f>EU_Steel!$U$15:$AE$15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EU_Steel!$U$19:$AE$19</c:f>
              <c:numCache>
                <c:formatCode>#,##0.00</c:formatCode>
                <c:ptCount val="11"/>
                <c:pt idx="0">
                  <c:v>2.4015810000000002</c:v>
                </c:pt>
                <c:pt idx="1">
                  <c:v>2.4015810000000002</c:v>
                </c:pt>
                <c:pt idx="2">
                  <c:v>2.4015810000000002</c:v>
                </c:pt>
                <c:pt idx="3">
                  <c:v>2.4015810000000002</c:v>
                </c:pt>
                <c:pt idx="4">
                  <c:v>2.4015810000000002</c:v>
                </c:pt>
                <c:pt idx="5">
                  <c:v>2.4015810000000002</c:v>
                </c:pt>
                <c:pt idx="6">
                  <c:v>2.4015810000000002</c:v>
                </c:pt>
                <c:pt idx="7">
                  <c:v>2.4015810000000002</c:v>
                </c:pt>
                <c:pt idx="8">
                  <c:v>2.4015810000000002</c:v>
                </c:pt>
                <c:pt idx="9">
                  <c:v>2.4015810000000002</c:v>
                </c:pt>
                <c:pt idx="10">
                  <c:v>2.4015810000000002</c:v>
                </c:pt>
              </c:numCache>
            </c:numRef>
          </c:val>
          <c:smooth val="0"/>
          <c:extLst>
            <c:ext xmlns:c16="http://schemas.microsoft.com/office/drawing/2014/chart" uri="{C3380CC4-5D6E-409C-BE32-E72D297353CC}">
              <c16:uniqueId val="{00000004-862D-4EED-9D3D-912B492EF925}"/>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5.6160670890178101E-2"/>
          <c:y val="0.17150959469414404"/>
          <c:w val="0.85592089806146143"/>
          <c:h val="0.1279969112534862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5335009573668497"/>
          <c:h val="0.62016153740432434"/>
        </c:manualLayout>
      </c:layout>
      <c:barChart>
        <c:barDir val="col"/>
        <c:grouping val="clustered"/>
        <c:varyColors val="0"/>
        <c:ser>
          <c:idx val="1"/>
          <c:order val="1"/>
          <c:tx>
            <c:strRef>
              <c:f>EU_Steel!$T$24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strRef>
              <c:f>EU_Steel!$U$22:$AE$22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EU_Steel!$U$24:$AE$24</c:f>
              <c:numCache>
                <c:formatCode>#,##0</c:formatCode>
                <c:ptCount val="11"/>
                <c:pt idx="0">
                  <c:v>104.1444155647788</c:v>
                </c:pt>
                <c:pt idx="1">
                  <c:v>169.14247106455355</c:v>
                </c:pt>
                <c:pt idx="2">
                  <c:v>171.67960813052179</c:v>
                </c:pt>
                <c:pt idx="3">
                  <c:v>159.03206487785911</c:v>
                </c:pt>
                <c:pt idx="4">
                  <c:v>137.89008573761475</c:v>
                </c:pt>
                <c:pt idx="5">
                  <c:v>108.80980887299883</c:v>
                </c:pt>
                <c:pt idx="6">
                  <c:v>73.51457844017871</c:v>
                </c:pt>
                <c:pt idx="7">
                  <c:v>46.574987818208179</c:v>
                </c:pt>
                <c:pt idx="8">
                  <c:v>25.316240934014441</c:v>
                </c:pt>
                <c:pt idx="9">
                  <c:v>8.9726692469355847</c:v>
                </c:pt>
                <c:pt idx="10">
                  <c:v>0</c:v>
                </c:pt>
              </c:numCache>
            </c:numRef>
          </c:val>
          <c:extLst>
            <c:ext xmlns:c16="http://schemas.microsoft.com/office/drawing/2014/chart" uri="{C3380CC4-5D6E-409C-BE32-E72D297353CC}">
              <c16:uniqueId val="{00000000-FF3F-49AC-9F8E-3C8B6D4E7E11}"/>
            </c:ext>
          </c:extLst>
        </c:ser>
        <c:ser>
          <c:idx val="0"/>
          <c:order val="0"/>
          <c:tx>
            <c:strRef>
              <c:f>EU_Steel!$T$23</c:f>
              <c:strCache>
                <c:ptCount val="1"/>
                <c:pt idx="0">
                  <c:v>Energy-Related CO2 emissions - Power -</c:v>
                </c:pt>
              </c:strCache>
            </c:strRef>
          </c:tx>
          <c:spPr>
            <a:solidFill>
              <a:srgbClr val="92D050"/>
            </a:solidFill>
            <a:ln>
              <a:solidFill>
                <a:srgbClr val="92D050"/>
              </a:solidFill>
            </a:ln>
            <a:effectLst/>
          </c:spPr>
          <c:invertIfNegative val="0"/>
          <c:cat>
            <c:strRef>
              <c:f>EU_Steel!$U$22:$AE$22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EU_Steel!$U$23:$AE$23</c:f>
              <c:numCache>
                <c:formatCode>#,##0</c:formatCode>
                <c:ptCount val="11"/>
                <c:pt idx="0">
                  <c:v>50.038589832356188</c:v>
                </c:pt>
                <c:pt idx="1">
                  <c:v>47.774728815939604</c:v>
                </c:pt>
                <c:pt idx="2">
                  <c:v>48.491351334794899</c:v>
                </c:pt>
                <c:pt idx="3">
                  <c:v>36.278381694200625</c:v>
                </c:pt>
                <c:pt idx="4">
                  <c:v>45.102701460480269</c:v>
                </c:pt>
                <c:pt idx="5">
                  <c:v>31.479193994278674</c:v>
                </c:pt>
                <c:pt idx="6">
                  <c:v>22.756882929585814</c:v>
                </c:pt>
                <c:pt idx="7">
                  <c:v>17.294037059797155</c:v>
                </c:pt>
                <c:pt idx="8">
                  <c:v>9.2611718696057856</c:v>
                </c:pt>
                <c:pt idx="9">
                  <c:v>3.783001366408798</c:v>
                </c:pt>
                <c:pt idx="10">
                  <c:v>1.4217663530795239E-4</c:v>
                </c:pt>
              </c:numCache>
            </c:numRef>
          </c:val>
          <c:extLst>
            <c:ext xmlns:c16="http://schemas.microsoft.com/office/drawing/2014/chart" uri="{C3380CC4-5D6E-409C-BE32-E72D297353CC}">
              <c16:uniqueId val="{00000001-FF3F-49AC-9F8E-3C8B6D4E7E11}"/>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EU_Steel!$T$26</c15:sqref>
                        </c15:formulaRef>
                      </c:ext>
                    </c:extLst>
                    <c:strCache>
                      <c:ptCount val="1"/>
                    </c:strCache>
                  </c:strRef>
                </c:tx>
                <c:spPr>
                  <a:solidFill>
                    <a:schemeClr val="accent4"/>
                  </a:solidFill>
                  <a:ln>
                    <a:noFill/>
                  </a:ln>
                  <a:effectLst/>
                </c:spPr>
                <c:invertIfNegative val="0"/>
                <c:cat>
                  <c:strRef>
                    <c:extLst>
                      <c:ext uri="{02D57815-91ED-43cb-92C2-25804820EDAC}">
                        <c15:formulaRef>
                          <c15:sqref>EU_Steel!$U$22:$AE$22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c:ext uri="{02D57815-91ED-43cb-92C2-25804820EDAC}">
                        <c15:formulaRef>
                          <c15:sqref>EU_Steel!$U$26:$AE$26</c15:sqref>
                        </c15:formulaRef>
                      </c:ext>
                    </c:extLst>
                    <c:numCache>
                      <c:formatCode>#,##0</c:formatCode>
                      <c:ptCount val="11"/>
                    </c:numCache>
                  </c:numRef>
                </c:val>
                <c:extLst>
                  <c:ext xmlns:c16="http://schemas.microsoft.com/office/drawing/2014/chart" uri="{C3380CC4-5D6E-409C-BE32-E72D297353CC}">
                    <c16:uniqueId val="{00000003-FF3F-49AC-9F8E-3C8B6D4E7E1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EU_Steel!$T$27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EU_Steel!$U$22:$AE$22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EU_Steel!$U$27:$AE$27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FF3F-49AC-9F8E-3C8B6D4E7E1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EU_Steel!$T$28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EU_Steel!$U$22:$AE$22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EU_Steel!$U$28:$AE$28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FF3F-49AC-9F8E-3C8B6D4E7E1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EU_Steel!$T$29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EU_Steel!$U$22:$AE$22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EU_Steel!$U$29:$AE$29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FF3F-49AC-9F8E-3C8B6D4E7E11}"/>
                  </c:ext>
                </c:extLst>
              </c15:ser>
            </c15:filteredBarSeries>
          </c:ext>
        </c:extLst>
      </c:barChart>
      <c:lineChart>
        <c:grouping val="standard"/>
        <c:varyColors val="0"/>
        <c:ser>
          <c:idx val="2"/>
          <c:order val="2"/>
          <c:tx>
            <c:strRef>
              <c:f>EU_Steel!$T$25</c:f>
              <c:strCache>
                <c:ptCount val="1"/>
                <c:pt idx="0">
                  <c:v>Specific Process-Related CO2 emissions</c:v>
                </c:pt>
              </c:strCache>
            </c:strRef>
          </c:tx>
          <c:spPr>
            <a:ln w="28575" cap="rnd">
              <a:solidFill>
                <a:srgbClr val="FF0000"/>
              </a:solidFill>
              <a:round/>
            </a:ln>
            <a:effectLst/>
          </c:spPr>
          <c:marker>
            <c:symbol val="none"/>
          </c:marker>
          <c:cat>
            <c:strRef>
              <c:f>EU_Steel!$U$22:$AE$22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EU_Steel!$U$25:$AE$25</c:f>
              <c:numCache>
                <c:formatCode>#,##0</c:formatCode>
                <c:ptCount val="11"/>
                <c:pt idx="0">
                  <c:v>230.1207</c:v>
                </c:pt>
                <c:pt idx="1">
                  <c:v>230.1207</c:v>
                </c:pt>
                <c:pt idx="2">
                  <c:v>230.1207</c:v>
                </c:pt>
                <c:pt idx="3">
                  <c:v>230.1207</c:v>
                </c:pt>
                <c:pt idx="4">
                  <c:v>223.00356494845363</c:v>
                </c:pt>
                <c:pt idx="5">
                  <c:v>205.29979876288661</c:v>
                </c:pt>
                <c:pt idx="6">
                  <c:v>142.00439953835183</c:v>
                </c:pt>
                <c:pt idx="7">
                  <c:v>92.959628730728042</c:v>
                </c:pt>
                <c:pt idx="8">
                  <c:v>60.648763341805463</c:v>
                </c:pt>
                <c:pt idx="9">
                  <c:v>44.523157730197312</c:v>
                </c:pt>
                <c:pt idx="10">
                  <c:v>25.675795658478197</c:v>
                </c:pt>
              </c:numCache>
            </c:numRef>
          </c:val>
          <c:smooth val="0"/>
          <c:extLst>
            <c:ext xmlns:c16="http://schemas.microsoft.com/office/drawing/2014/chart" uri="{C3380CC4-5D6E-409C-BE32-E72D297353CC}">
              <c16:uniqueId val="{00000002-FF3F-49AC-9F8E-3C8B6D4E7E11}"/>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5282884196320856"/>
          <c:y val="9.311619067970546E-2"/>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5103731096101709"/>
          <c:h val="0.68550044714563996"/>
        </c:manualLayout>
      </c:layout>
      <c:barChart>
        <c:barDir val="col"/>
        <c:grouping val="clustered"/>
        <c:varyColors val="0"/>
        <c:ser>
          <c:idx val="0"/>
          <c:order val="0"/>
          <c:tx>
            <c:strRef>
              <c:f>EU_Steel!$T$35</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f>EU_Steel!$U$32:$AE$33</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EU_Steel!$U$35:$AE$35</c:f>
              <c:numCache>
                <c:formatCode>#,##0</c:formatCode>
                <c:ptCount val="11"/>
                <c:pt idx="0">
                  <c:v>384.30370539713499</c:v>
                </c:pt>
                <c:pt idx="1">
                  <c:v>447.03789988049311</c:v>
                </c:pt>
                <c:pt idx="2">
                  <c:v>450.29165946531668</c:v>
                </c:pt>
                <c:pt idx="3">
                  <c:v>425.43114657205973</c:v>
                </c:pt>
                <c:pt idx="4">
                  <c:v>405.99635214654865</c:v>
                </c:pt>
                <c:pt idx="5">
                  <c:v>345.58880163016408</c:v>
                </c:pt>
                <c:pt idx="6">
                  <c:v>238.27586090811636</c:v>
                </c:pt>
                <c:pt idx="7">
                  <c:v>156.82865360873336</c:v>
                </c:pt>
                <c:pt idx="8">
                  <c:v>95.226176145425683</c:v>
                </c:pt>
                <c:pt idx="9">
                  <c:v>57.27882834354169</c:v>
                </c:pt>
                <c:pt idx="10">
                  <c:v>25.675937835113505</c:v>
                </c:pt>
              </c:numCache>
            </c:numRef>
          </c:val>
          <c:extLst>
            <c:ext xmlns:c16="http://schemas.microsoft.com/office/drawing/2014/chart" uri="{C3380CC4-5D6E-409C-BE32-E72D297353CC}">
              <c16:uniqueId val="{00000000-CDC8-4D0F-A305-28DFCE53E4B3}"/>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EU_Steel!$T$39</c15:sqref>
                        </c15:formulaRef>
                      </c:ext>
                    </c:extLst>
                    <c:strCache>
                      <c:ptCount val="1"/>
                    </c:strCache>
                  </c:strRef>
                </c:tx>
                <c:spPr>
                  <a:solidFill>
                    <a:srgbClr val="0070C0"/>
                  </a:solidFill>
                  <a:ln>
                    <a:noFill/>
                  </a:ln>
                  <a:effectLst/>
                </c:spPr>
                <c:invertIfNegative val="0"/>
                <c:cat>
                  <c:strRef>
                    <c:extLst>
                      <c:ext uri="{02D57815-91ED-43cb-92C2-25804820EDAC}">
                        <c15:formulaRef>
                          <c15:sqref>EU_Steel!$U$32:$AE$33</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c:ext uri="{02D57815-91ED-43cb-92C2-25804820EDAC}">
                        <c15:formulaRef>
                          <c15:sqref>EU_Steel!$U$39:$AE$39</c15:sqref>
                        </c15:formulaRef>
                      </c:ext>
                    </c:extLst>
                    <c:numCache>
                      <c:formatCode>#,##0</c:formatCode>
                      <c:ptCount val="11"/>
                    </c:numCache>
                  </c:numRef>
                </c:val>
                <c:extLst>
                  <c:ext xmlns:c16="http://schemas.microsoft.com/office/drawing/2014/chart" uri="{C3380CC4-5D6E-409C-BE32-E72D297353CC}">
                    <c16:uniqueId val="{00000002-CDC8-4D0F-A305-28DFCE53E4B3}"/>
                  </c:ext>
                </c:extLst>
              </c15:ser>
            </c15:filteredBarSeries>
          </c:ext>
        </c:extLst>
      </c:barChart>
      <c:lineChart>
        <c:grouping val="standard"/>
        <c:varyColors val="0"/>
        <c:ser>
          <c:idx val="1"/>
          <c:order val="1"/>
          <c:tx>
            <c:strRef>
              <c:f>EU_Steel!$T$36</c:f>
              <c:strCache>
                <c:ptCount val="1"/>
                <c:pt idx="0">
                  <c:v>Iron &amp; Steel - Scope 2</c:v>
                </c:pt>
              </c:strCache>
            </c:strRef>
          </c:tx>
          <c:spPr>
            <a:ln w="38100" cap="rnd">
              <a:solidFill>
                <a:schemeClr val="bg1">
                  <a:lumMod val="50000"/>
                </a:schemeClr>
              </a:solidFill>
              <a:prstDash val="sysDot"/>
              <a:round/>
            </a:ln>
            <a:effectLst/>
          </c:spPr>
          <c:marker>
            <c:symbol val="none"/>
          </c:marker>
          <c:cat>
            <c:strRef>
              <c:f>EU_Steel!$U$32:$AE$33</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EU_Steel!$U$36:$AE$36</c:f>
              <c:numCache>
                <c:formatCode>#,##0</c:formatCode>
                <c:ptCount val="11"/>
                <c:pt idx="0">
                  <c:v>50.038589832356188</c:v>
                </c:pt>
                <c:pt idx="1">
                  <c:v>47.774728815939604</c:v>
                </c:pt>
                <c:pt idx="2">
                  <c:v>48.491351334794899</c:v>
                </c:pt>
                <c:pt idx="3">
                  <c:v>39.609193200207194</c:v>
                </c:pt>
                <c:pt idx="4">
                  <c:v>45.102701460480269</c:v>
                </c:pt>
                <c:pt idx="5">
                  <c:v>31.479193994278674</c:v>
                </c:pt>
                <c:pt idx="6">
                  <c:v>22.756882929585814</c:v>
                </c:pt>
                <c:pt idx="7">
                  <c:v>17.294037059797155</c:v>
                </c:pt>
                <c:pt idx="8">
                  <c:v>9.2611718696057856</c:v>
                </c:pt>
                <c:pt idx="9">
                  <c:v>3.783001366408798</c:v>
                </c:pt>
                <c:pt idx="10">
                  <c:v>1.4217663530795239E-4</c:v>
                </c:pt>
              </c:numCache>
            </c:numRef>
          </c:val>
          <c:smooth val="0"/>
          <c:extLst>
            <c:ext xmlns:c16="http://schemas.microsoft.com/office/drawing/2014/chart" uri="{C3380CC4-5D6E-409C-BE32-E72D297353CC}">
              <c16:uniqueId val="{00000001-CDC8-4D0F-A305-28DFCE53E4B3}"/>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North America: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252666738498005"/>
          <c:h val="0.5931834953378784"/>
        </c:manualLayout>
      </c:layout>
      <c:barChart>
        <c:barDir val="col"/>
        <c:grouping val="clustered"/>
        <c:varyColors val="0"/>
        <c:ser>
          <c:idx val="0"/>
          <c:order val="0"/>
          <c:tx>
            <c:strRef>
              <c:f>'NA+Steel'!$T$11</c:f>
              <c:strCache>
                <c:ptCount val="1"/>
                <c:pt idx="0">
                  <c:v>Iron Ore Mining</c:v>
                </c:pt>
              </c:strCache>
            </c:strRef>
          </c:tx>
          <c:spPr>
            <a:solidFill>
              <a:schemeClr val="bg1">
                <a:lumMod val="65000"/>
              </a:schemeClr>
            </a:solidFill>
            <a:ln>
              <a:noFill/>
            </a:ln>
            <a:effectLst/>
          </c:spPr>
          <c:invertIfNegative val="0"/>
          <c:cat>
            <c:strRef>
              <c:f>'NA+Steel'!$U$10:$AE$10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'NA+Steel'!$U$11:$AE$11</c:f>
              <c:numCache>
                <c:formatCode>#,##0</c:formatCode>
                <c:ptCount val="11"/>
                <c:pt idx="0">
                  <c:v>116.9</c:v>
                </c:pt>
                <c:pt idx="1">
                  <c:v>124.2</c:v>
                </c:pt>
                <c:pt idx="2">
                  <c:v>125</c:v>
                </c:pt>
                <c:pt idx="3">
                  <c:v>125</c:v>
                </c:pt>
                <c:pt idx="4">
                  <c:v>121.13402061855672</c:v>
                </c:pt>
                <c:pt idx="5">
                  <c:v>127.99066329507879</c:v>
                </c:pt>
                <c:pt idx="6">
                  <c:v>140.98522300068876</c:v>
                </c:pt>
                <c:pt idx="7">
                  <c:v>150.20855534652821</c:v>
                </c:pt>
                <c:pt idx="8">
                  <c:v>160.03528326639454</c:v>
                </c:pt>
                <c:pt idx="9">
                  <c:v>171.88974869353487</c:v>
                </c:pt>
                <c:pt idx="10">
                  <c:v>184.62232267083377</c:v>
                </c:pt>
              </c:numCache>
            </c:numRef>
          </c:val>
          <c:extLst>
            <c:ext xmlns:c16="http://schemas.microsoft.com/office/drawing/2014/chart" uri="{C3380CC4-5D6E-409C-BE32-E72D297353CC}">
              <c16:uniqueId val="{00000000-DFBA-4238-9F70-525FF24C50DA}"/>
            </c:ext>
          </c:extLst>
        </c:ser>
        <c:ser>
          <c:idx val="1"/>
          <c:order val="1"/>
          <c:tx>
            <c:strRef>
              <c:f>'NA+Steel'!$T$12</c:f>
              <c:strCache>
                <c:ptCount val="1"/>
                <c:pt idx="0">
                  <c:v>Steel Production</c:v>
                </c:pt>
              </c:strCache>
            </c:strRef>
          </c:tx>
          <c:spPr>
            <a:solidFill>
              <a:schemeClr val="accent3">
                <a:lumMod val="75000"/>
              </a:schemeClr>
            </a:solidFill>
            <a:ln>
              <a:noFill/>
            </a:ln>
            <a:effectLst/>
          </c:spPr>
          <c:invertIfNegative val="0"/>
          <c:cat>
            <c:strRef>
              <c:f>'NA+Steel'!$U$10:$AE$10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'NA+Steel'!$U$12:$AE$12</c:f>
              <c:numCache>
                <c:formatCode>#,##0.0</c:formatCode>
                <c:ptCount val="11"/>
                <c:pt idx="0">
                  <c:v>114.8</c:v>
                </c:pt>
                <c:pt idx="1">
                  <c:v>120.3</c:v>
                </c:pt>
                <c:pt idx="2">
                  <c:v>124.3</c:v>
                </c:pt>
                <c:pt idx="3">
                  <c:v>124.3</c:v>
                </c:pt>
                <c:pt idx="4">
                  <c:v>120.4556701030928</c:v>
                </c:pt>
                <c:pt idx="5">
                  <c:v>127.27391558062635</c:v>
                </c:pt>
                <c:pt idx="6">
                  <c:v>140.1957057518849</c:v>
                </c:pt>
                <c:pt idx="7">
                  <c:v>149.36738743658765</c:v>
                </c:pt>
                <c:pt idx="8">
                  <c:v>159.13908568010274</c:v>
                </c:pt>
                <c:pt idx="9">
                  <c:v>170.92716610085108</c:v>
                </c:pt>
                <c:pt idx="10">
                  <c:v>183.5884376638771</c:v>
                </c:pt>
              </c:numCache>
            </c:numRef>
          </c:val>
          <c:extLst>
            <c:ext xmlns:c16="http://schemas.microsoft.com/office/drawing/2014/chart" uri="{C3380CC4-5D6E-409C-BE32-E72D297353CC}">
              <c16:uniqueId val="{00000001-DFBA-4238-9F70-525FF24C50DA}"/>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'NA+Steel'!$T$13</c:f>
              <c:strCache>
                <c:ptCount val="1"/>
                <c:pt idx="0">
                  <c:v>Primary Steel Production</c:v>
                </c:pt>
              </c:strCache>
            </c:strRef>
          </c:tx>
          <c:spPr>
            <a:ln w="28575" cap="rnd">
              <a:solidFill>
                <a:schemeClr val="accent3">
                  <a:lumMod val="75000"/>
                </a:schemeClr>
              </a:solidFill>
              <a:prstDash val="sysDot"/>
              <a:round/>
            </a:ln>
            <a:effectLst/>
          </c:spPr>
          <c:marker>
            <c:symbol val="none"/>
          </c:marker>
          <c:cat>
            <c:strRef>
              <c:f>'NA+Steel'!$U$10:$AE$10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'NA+Steel'!$U$13:$AE$13</c:f>
              <c:numCache>
                <c:formatCode>0%</c:formatCode>
                <c:ptCount val="11"/>
                <c:pt idx="0">
                  <c:v>0.75</c:v>
                </c:pt>
                <c:pt idx="1">
                  <c:v>0.75</c:v>
                </c:pt>
                <c:pt idx="2">
                  <c:v>0.75</c:v>
                </c:pt>
                <c:pt idx="3">
                  <c:v>0.75</c:v>
                </c:pt>
                <c:pt idx="4">
                  <c:v>0.75</c:v>
                </c:pt>
                <c:pt idx="5">
                  <c:v>0.70500000000000007</c:v>
                </c:pt>
                <c:pt idx="6">
                  <c:v>0.66</c:v>
                </c:pt>
                <c:pt idx="7">
                  <c:v>0.61499999999999999</c:v>
                </c:pt>
                <c:pt idx="8">
                  <c:v>0.57000000000000006</c:v>
                </c:pt>
                <c:pt idx="9">
                  <c:v>0.52500000000000013</c:v>
                </c:pt>
                <c:pt idx="10">
                  <c:v>0.48</c:v>
                </c:pt>
              </c:numCache>
            </c:numRef>
          </c:val>
          <c:smooth val="0"/>
          <c:extLst>
            <c:ext xmlns:c16="http://schemas.microsoft.com/office/drawing/2014/chart" uri="{C3380CC4-5D6E-409C-BE32-E72D297353CC}">
              <c16:uniqueId val="{00000002-DFBA-4238-9F70-525FF24C50DA}"/>
            </c:ext>
          </c:extLst>
        </c:ser>
        <c:ser>
          <c:idx val="3"/>
          <c:order val="3"/>
          <c:tx>
            <c:strRef>
              <c:f>'NA+Steel'!$T$14</c:f>
              <c:strCache>
                <c:ptCount val="1"/>
                <c:pt idx="0">
                  <c:v>Secondary Steel Production</c:v>
                </c:pt>
              </c:strCache>
            </c:strRef>
          </c:tx>
          <c:spPr>
            <a:ln w="28575" cap="rnd">
              <a:solidFill>
                <a:schemeClr val="bg1">
                  <a:lumMod val="65000"/>
                </a:schemeClr>
              </a:solidFill>
              <a:prstDash val="sysDot"/>
              <a:round/>
            </a:ln>
            <a:effectLst/>
          </c:spPr>
          <c:marker>
            <c:symbol val="none"/>
          </c:marker>
          <c:cat>
            <c:strRef>
              <c:f>'NA+Steel'!$U$10:$AE$10</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'NA+Steel'!$U$14:$AE$14</c:f>
              <c:numCache>
                <c:formatCode>0%</c:formatCode>
                <c:ptCount val="11"/>
                <c:pt idx="0">
                  <c:v>0.25</c:v>
                </c:pt>
                <c:pt idx="1">
                  <c:v>0.25</c:v>
                </c:pt>
                <c:pt idx="2">
                  <c:v>0.25</c:v>
                </c:pt>
                <c:pt idx="3">
                  <c:v>0.25</c:v>
                </c:pt>
                <c:pt idx="4">
                  <c:v>0.25</c:v>
                </c:pt>
                <c:pt idx="5">
                  <c:v>0.29499999999999998</c:v>
                </c:pt>
                <c:pt idx="6">
                  <c:v>0.33999999999999997</c:v>
                </c:pt>
                <c:pt idx="7">
                  <c:v>0.38499999999999995</c:v>
                </c:pt>
                <c:pt idx="8">
                  <c:v>0.42999999999999994</c:v>
                </c:pt>
                <c:pt idx="9">
                  <c:v>0.47499999999999992</c:v>
                </c:pt>
                <c:pt idx="10">
                  <c:v>0.52</c:v>
                </c:pt>
              </c:numCache>
            </c:numRef>
          </c:val>
          <c:smooth val="0"/>
          <c:extLst>
            <c:ext xmlns:c16="http://schemas.microsoft.com/office/drawing/2014/chart" uri="{C3380CC4-5D6E-409C-BE32-E72D297353CC}">
              <c16:uniqueId val="{00000003-DFBA-4238-9F70-525FF24C50DA}"/>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5213934105055357"/>
          <c:y val="0.90965700742657729"/>
          <c:w val="0.61762874979748184"/>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North America: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48816258599345E-2"/>
          <c:y val="0.28602738115881143"/>
          <c:w val="0.86536090706444402"/>
          <c:h val="0.57800627737039389"/>
        </c:manualLayout>
      </c:layout>
      <c:barChart>
        <c:barDir val="col"/>
        <c:grouping val="clustered"/>
        <c:varyColors val="0"/>
        <c:ser>
          <c:idx val="0"/>
          <c:order val="0"/>
          <c:tx>
            <c:strRef>
              <c:f>'NA+Steel'!$T$16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strRef>
              <c:f>'NA+Steel'!$U$15:$AE$15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'NA+Steel'!$U$16:$AE$16</c:f>
              <c:numCache>
                <c:formatCode>#,##0</c:formatCode>
                <c:ptCount val="11"/>
                <c:pt idx="0">
                  <c:v>21</c:v>
                </c:pt>
                <c:pt idx="1">
                  <c:v>21</c:v>
                </c:pt>
                <c:pt idx="2">
                  <c:v>21</c:v>
                </c:pt>
                <c:pt idx="3">
                  <c:v>21</c:v>
                </c:pt>
                <c:pt idx="4">
                  <c:v>21</c:v>
                </c:pt>
                <c:pt idx="5">
                  <c:v>21</c:v>
                </c:pt>
                <c:pt idx="6">
                  <c:v>21.12</c:v>
                </c:pt>
                <c:pt idx="7">
                  <c:v>21.12</c:v>
                </c:pt>
                <c:pt idx="8">
                  <c:v>21.12</c:v>
                </c:pt>
                <c:pt idx="9">
                  <c:v>21.12</c:v>
                </c:pt>
                <c:pt idx="10">
                  <c:v>21.12</c:v>
                </c:pt>
              </c:numCache>
            </c:numRef>
          </c:val>
          <c:extLst>
            <c:ext xmlns:c16="http://schemas.microsoft.com/office/drawing/2014/chart" uri="{C3380CC4-5D6E-409C-BE32-E72D297353CC}">
              <c16:uniqueId val="{00000000-9508-453E-BA0D-E51A2AAF4230}"/>
            </c:ext>
          </c:extLst>
        </c:ser>
        <c:ser>
          <c:idx val="2"/>
          <c:order val="2"/>
          <c:tx>
            <c:strRef>
              <c:f>'NA+Steel'!$T$18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strRef>
              <c:f>'NA+Steel'!$U$15:$AE$15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'NA+Steel'!$U$18:$AE$18</c:f>
              <c:numCache>
                <c:formatCode>#,##0</c:formatCode>
                <c:ptCount val="11"/>
                <c:pt idx="0">
                  <c:v>9</c:v>
                </c:pt>
                <c:pt idx="1">
                  <c:v>9</c:v>
                </c:pt>
                <c:pt idx="2">
                  <c:v>9</c:v>
                </c:pt>
                <c:pt idx="3">
                  <c:v>9</c:v>
                </c:pt>
                <c:pt idx="4">
                  <c:v>9</c:v>
                </c:pt>
                <c:pt idx="5">
                  <c:v>9</c:v>
                </c:pt>
                <c:pt idx="6">
                  <c:v>9</c:v>
                </c:pt>
                <c:pt idx="7">
                  <c:v>9</c:v>
                </c:pt>
                <c:pt idx="8">
                  <c:v>9</c:v>
                </c:pt>
                <c:pt idx="9">
                  <c:v>9</c:v>
                </c:pt>
                <c:pt idx="10">
                  <c:v>9</c:v>
                </c:pt>
              </c:numCache>
            </c:numRef>
          </c:val>
          <c:extLst>
            <c:ext xmlns:c16="http://schemas.microsoft.com/office/drawing/2014/chart" uri="{C3380CC4-5D6E-409C-BE32-E72D297353CC}">
              <c16:uniqueId val="{00000001-9508-453E-BA0D-E51A2AAF4230}"/>
            </c:ext>
          </c:extLst>
        </c:ser>
        <c:ser>
          <c:idx val="4"/>
          <c:order val="4"/>
          <c:tx>
            <c:strRef>
              <c:f>'NA+Steel'!$T$20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strRef>
              <c:f>'NA+Steel'!$U$15:$AE$15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'NA+Steel'!$U$20:$AE$20</c:f>
              <c:numCache>
                <c:formatCode>#,##0.00</c:formatCode>
                <c:ptCount val="11"/>
                <c:pt idx="0">
                  <c:v>18.600000000000001</c:v>
                </c:pt>
                <c:pt idx="1">
                  <c:v>18.600000000000001</c:v>
                </c:pt>
                <c:pt idx="2">
                  <c:v>18.600000000000001</c:v>
                </c:pt>
                <c:pt idx="3">
                  <c:v>18.600000000000001</c:v>
                </c:pt>
                <c:pt idx="4">
                  <c:v>18</c:v>
                </c:pt>
                <c:pt idx="5">
                  <c:v>17.46</c:v>
                </c:pt>
                <c:pt idx="6">
                  <c:v>16.999200000000002</c:v>
                </c:pt>
                <c:pt idx="7">
                  <c:v>16.453800000000001</c:v>
                </c:pt>
                <c:pt idx="8">
                  <c:v>15.9084</c:v>
                </c:pt>
                <c:pt idx="9">
                  <c:v>15.363000000000003</c:v>
                </c:pt>
                <c:pt idx="10">
                  <c:v>14.817600000000001</c:v>
                </c:pt>
              </c:numCache>
            </c:numRef>
          </c:val>
          <c:extLst>
            <c:ext xmlns:c16="http://schemas.microsoft.com/office/drawing/2014/chart" uri="{C3380CC4-5D6E-409C-BE32-E72D297353CC}">
              <c16:uniqueId val="{00000002-9508-453E-BA0D-E51A2AAF4230}"/>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'NA+Steel'!$T$17</c:f>
              <c:strCache>
                <c:ptCount val="1"/>
                <c:pt idx="0">
                  <c:v>Electricity - Intensity - Primary -</c:v>
                </c:pt>
              </c:strCache>
            </c:strRef>
          </c:tx>
          <c:spPr>
            <a:ln w="28575" cap="rnd">
              <a:solidFill>
                <a:schemeClr val="bg1">
                  <a:lumMod val="50000"/>
                </a:schemeClr>
              </a:solidFill>
              <a:prstDash val="sysDot"/>
              <a:round/>
            </a:ln>
            <a:effectLst/>
          </c:spPr>
          <c:marker>
            <c:symbol val="none"/>
          </c:marker>
          <c:cat>
            <c:strRef>
              <c:f>'NA+Steel'!$U$15:$AE$15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'NA+Steel'!$U$17:$AE$17</c:f>
              <c:numCache>
                <c:formatCode>#,##0.00</c:formatCode>
                <c:ptCount val="11"/>
                <c:pt idx="0">
                  <c:v>0.116676</c:v>
                </c:pt>
                <c:pt idx="1">
                  <c:v>0.116676</c:v>
                </c:pt>
                <c:pt idx="2">
                  <c:v>0.116676</c:v>
                </c:pt>
                <c:pt idx="3">
                  <c:v>0.116676</c:v>
                </c:pt>
                <c:pt idx="4">
                  <c:v>0.116676</c:v>
                </c:pt>
                <c:pt idx="5">
                  <c:v>0.116676</c:v>
                </c:pt>
                <c:pt idx="6">
                  <c:v>0.116676</c:v>
                </c:pt>
                <c:pt idx="7">
                  <c:v>0.116676</c:v>
                </c:pt>
                <c:pt idx="8">
                  <c:v>0.116676</c:v>
                </c:pt>
                <c:pt idx="9">
                  <c:v>0.116676</c:v>
                </c:pt>
                <c:pt idx="10">
                  <c:v>0.116676</c:v>
                </c:pt>
              </c:numCache>
            </c:numRef>
          </c:val>
          <c:smooth val="0"/>
          <c:extLst>
            <c:ext xmlns:c16="http://schemas.microsoft.com/office/drawing/2014/chart" uri="{C3380CC4-5D6E-409C-BE32-E72D297353CC}">
              <c16:uniqueId val="{00000003-9508-453E-BA0D-E51A2AAF4230}"/>
            </c:ext>
          </c:extLst>
        </c:ser>
        <c:ser>
          <c:idx val="3"/>
          <c:order val="3"/>
          <c:tx>
            <c:strRef>
              <c:f>'NA+Steel'!$T$19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strRef>
              <c:f>'NA+Steel'!$U$15:$AE$15</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'NA+Steel'!$U$19:$AE$19</c:f>
              <c:numCache>
                <c:formatCode>#,##0.00</c:formatCode>
                <c:ptCount val="11"/>
                <c:pt idx="0">
                  <c:v>2.2751820000000005</c:v>
                </c:pt>
                <c:pt idx="1">
                  <c:v>2.2751820000000005</c:v>
                </c:pt>
                <c:pt idx="2">
                  <c:v>2.2751820000000005</c:v>
                </c:pt>
                <c:pt idx="3">
                  <c:v>2.2751820000000005</c:v>
                </c:pt>
                <c:pt idx="4">
                  <c:v>2.2751820000000005</c:v>
                </c:pt>
                <c:pt idx="5">
                  <c:v>2.2751820000000005</c:v>
                </c:pt>
                <c:pt idx="6">
                  <c:v>2.2751820000000005</c:v>
                </c:pt>
                <c:pt idx="7">
                  <c:v>2.2751820000000005</c:v>
                </c:pt>
                <c:pt idx="8">
                  <c:v>2.2751820000000005</c:v>
                </c:pt>
                <c:pt idx="9">
                  <c:v>2.2751820000000005</c:v>
                </c:pt>
                <c:pt idx="10">
                  <c:v>2.2751820000000005</c:v>
                </c:pt>
              </c:numCache>
            </c:numRef>
          </c:val>
          <c:smooth val="0"/>
          <c:extLst>
            <c:ext xmlns:c16="http://schemas.microsoft.com/office/drawing/2014/chart" uri="{C3380CC4-5D6E-409C-BE32-E72D297353CC}">
              <c16:uniqueId val="{00000004-9508-453E-BA0D-E51A2AAF4230}"/>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5.6160670890178101E-2"/>
          <c:y val="0.17150959469414404"/>
          <c:w val="0.85592089806146143"/>
          <c:h val="0.1279969112534862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aseline="0"/>
              <a:t>Global: Passenger - Road</a:t>
            </a:r>
          </a:p>
          <a:p>
            <a:pPr>
              <a:defRPr/>
            </a:pPr>
            <a:r>
              <a:rPr lang="en-AU" sz="1200" baseline="0"/>
              <a:t>Market shares: Internal Combustion Engine (ICE) versus Electric Vehicles </a:t>
            </a:r>
            <a:endParaRPr lang="en-AU"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'G_All Sectors'!$Y$98</c:f>
              <c:strCache>
                <c:ptCount val="1"/>
                <c:pt idx="0">
                  <c:v>2020 [1.5C]</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Sectors'!$Y$99:$Y$110</c15:sqref>
                  </c15:fullRef>
                </c:ext>
              </c:extLst>
              <c:f>('G_All Sectors'!$Y$102:$Y$103,'G_All Sectors'!$Y$106:$Y$107)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AB63-4960-8F8D-44FB6AD2CFAA}"/>
            </c:ext>
          </c:extLst>
        </c:ser>
        <c:ser>
          <c:idx val="4"/>
          <c:order val="4"/>
          <c:tx>
            <c:strRef>
              <c:f>'G_All Sectors'!$Z$98</c:f>
              <c:strCache>
                <c:ptCount val="1"/>
                <c:pt idx="0">
                  <c:v>2025</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Sectors'!$Z$99:$Z$110</c15:sqref>
                  </c15:fullRef>
                </c:ext>
              </c:extLst>
              <c:f>('G_All Sectors'!$Z$102:$Z$103,'G_All Sectors'!$Z$106:$Z$107)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AB63-4960-8F8D-44FB6AD2CFAA}"/>
            </c:ext>
          </c:extLst>
        </c:ser>
        <c:ser>
          <c:idx val="5"/>
          <c:order val="5"/>
          <c:tx>
            <c:strRef>
              <c:f>'G_All Sectors'!$AA$98</c:f>
              <c:strCache>
                <c:ptCount val="1"/>
                <c:pt idx="0">
                  <c:v>2030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Sectors'!$AA$99:$AA$110</c15:sqref>
                  </c15:fullRef>
                </c:ext>
              </c:extLst>
              <c:f>('G_All Sectors'!$AA$102:$AA$103,'G_All Sectors'!$AA$106:$AA$107)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AB63-4960-8F8D-44FB6AD2CFAA}"/>
            </c:ext>
          </c:extLst>
        </c:ser>
        <c:ser>
          <c:idx val="6"/>
          <c:order val="6"/>
          <c:tx>
            <c:strRef>
              <c:f>'G_All Sectors'!$AB$98</c:f>
              <c:strCache>
                <c:ptCount val="1"/>
                <c:pt idx="0">
                  <c:v>2035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Sectors'!$AB$99:$AB$110</c15:sqref>
                  </c15:fullRef>
                </c:ext>
              </c:extLst>
              <c:f>('G_All Sectors'!$AB$102:$AB$103,'G_All Sectors'!$AB$106:$AB$107)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AB63-4960-8F8D-44FB6AD2CFAA}"/>
            </c:ext>
          </c:extLst>
        </c:ser>
        <c:ser>
          <c:idx val="7"/>
          <c:order val="7"/>
          <c:tx>
            <c:strRef>
              <c:f>'G_All Sectors'!$AC$98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Sectors'!$AC$99:$AC$110</c15:sqref>
                  </c15:fullRef>
                </c:ext>
              </c:extLst>
              <c:f>('G_All Sectors'!$AC$102:$AC$103,'G_All Sectors'!$AC$106:$AC$107)</c:f>
              <c:numCache>
                <c:formatCode>0.00</c:formatCode>
                <c:ptCount val="2"/>
                <c:pt idx="0" formatCode="0%">
                  <c:v>0.69855</c:v>
                </c:pt>
                <c:pt idx="1" formatCode="0%">
                  <c:v>0.11695</c:v>
                </c:pt>
              </c:numCache>
            </c:numRef>
          </c:val>
          <c:extLst>
            <c:ext xmlns:c16="http://schemas.microsoft.com/office/drawing/2014/chart" uri="{C3380CC4-5D6E-409C-BE32-E72D297353CC}">
              <c16:uniqueId val="{00000004-AB63-4960-8F8D-44FB6AD2CFAA}"/>
            </c:ext>
          </c:extLst>
        </c:ser>
        <c:ser>
          <c:idx val="8"/>
          <c:order val="8"/>
          <c:tx>
            <c:strRef>
              <c:f>'G_All Sectors'!$AD$98</c:f>
              <c:strCache>
                <c:ptCount val="1"/>
                <c:pt idx="0">
                  <c:v>2045</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Sectors'!$AD$99:$AD$110</c15:sqref>
                  </c15:fullRef>
                </c:ext>
              </c:extLst>
              <c:f>('G_All Sectors'!$AD$102:$AD$103,'G_All Sectors'!$AD$106:$AD$107)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AB63-4960-8F8D-44FB6AD2CFAA}"/>
            </c:ext>
          </c:extLst>
        </c:ser>
        <c:ser>
          <c:idx val="9"/>
          <c:order val="9"/>
          <c:tx>
            <c:strRef>
              <c:f>'G_All Sectors'!$AE$98</c:f>
              <c:strCache>
                <c:ptCount val="1"/>
                <c:pt idx="0">
                  <c:v>2050</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'G_All Sectors'!$S$99:$T$110</c15:sqref>
                  </c15:fullRef>
                </c:ext>
              </c:extLst>
              <c:f>('G_All Sectors'!$S$102:$T$103,'G_All Sectors'!$S$106:$T$107)</c:f>
              <c:strCache>
                <c:ptCount val="2"/>
                <c:pt idx="0">
                  <c:v>Electric Vehicle</c:v>
                </c:pt>
                <c:pt idx="1">
                  <c:v>ICE Diesel/OIL</c:v>
                </c:pt>
              </c:strCache>
            </c:strRef>
          </c:cat>
          <c:val>
            <c:numRef>
              <c:extLst>
                <c:ext xmlns:c15="http://schemas.microsoft.com/office/drawing/2012/chart" uri="{02D57815-91ED-43cb-92C2-25804820EDAC}">
                  <c15:fullRef>
                    <c15:sqref>'G_All Sectors'!$AE$99:$AE$110</c15:sqref>
                  </c15:fullRef>
                </c:ext>
              </c:extLst>
              <c:f>('G_All Sectors'!$AE$102:$AE$103,'G_All Sectors'!$AE$106:$AE$107)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AB63-4960-8F8D-44FB6AD2CFAA}"/>
            </c:ext>
          </c:extLst>
        </c:ser>
        <c:dLbls>
          <c:showLegendKey val="0"/>
          <c:showVal val="0"/>
          <c:showCatName val="0"/>
          <c:showSerName val="0"/>
          <c:showPercent val="0"/>
          <c:showBubbleSize val="0"/>
        </c:dLbls>
        <c:gapWidth val="219"/>
        <c:overlap val="-27"/>
        <c:axId val="890772264"/>
        <c:axId val="890768984"/>
        <c:extLst>
          <c:ext xmlns:c15="http://schemas.microsoft.com/office/drawing/2012/chart" uri="{02D57815-91ED-43cb-92C2-25804820EDAC}">
            <c15:filteredBarSeries>
              <c15:ser>
                <c:idx val="0"/>
                <c:order val="0"/>
                <c:tx>
                  <c:strRef>
                    <c:extLst>
                      <c:ext uri="{02D57815-91ED-43cb-92C2-25804820EDAC}">
                        <c15:formulaRef>
                          <c15:sqref>'G_All Sectors'!$U$98</c15:sqref>
                        </c15:formulaRef>
                      </c:ext>
                    </c:extLst>
                    <c:strCache>
                      <c:ptCount val="1"/>
                      <c:pt idx="0">
                        <c:v>2017</c:v>
                      </c:pt>
                    </c:strCache>
                  </c:strRef>
                </c:tx>
                <c:spPr>
                  <a:solidFill>
                    <a:schemeClr val="accent1"/>
                  </a:solidFill>
                  <a:ln>
                    <a:noFill/>
                  </a:ln>
                  <a:effectLst/>
                </c:spPr>
                <c:invertIfNegative val="0"/>
                <c:cat>
                  <c:strRef>
                    <c:extLst>
                      <c:ext uri="{02D57815-91ED-43cb-92C2-25804820EDAC}">
                        <c15:fullRef>
                          <c15:sqref>'G_All Sectors'!$S$99:$T$110</c15:sqref>
                        </c15:fullRef>
                        <c15:formulaRef>
                          <c15:sqref>('G_All Sectors'!$S$102:$T$103,'G_All Sectors'!$S$106:$T$107)</c15:sqref>
                        </c15:formulaRef>
                      </c:ext>
                    </c:extLst>
                    <c:strCache>
                      <c:ptCount val="2"/>
                      <c:pt idx="0">
                        <c:v>Electric Vehicle</c:v>
                      </c:pt>
                      <c:pt idx="1">
                        <c:v>ICE Diesel/OIL</c:v>
                      </c:pt>
                    </c:strCache>
                  </c:strRef>
                </c:cat>
                <c:val>
                  <c:numRef>
                    <c:extLst>
                      <c:ext uri="{02D57815-91ED-43cb-92C2-25804820EDAC}">
                        <c15:fullRef>
                          <c15:sqref>'G_All Sectors'!$U$99:$U$110</c15:sqref>
                        </c15:fullRef>
                        <c15:formulaRef>
                          <c15:sqref>('G_All Sectors'!$U$102:$U$103,'G_All Sectors'!$U$106:$U$107)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7-AB63-4960-8F8D-44FB6AD2CFA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'G_All Sectors'!$V$98</c15:sqref>
                        </c15:formulaRef>
                      </c:ext>
                    </c:extLst>
                    <c:strCache>
                      <c:ptCount val="1"/>
                      <c:pt idx="0">
                        <c:v>2018</c:v>
                      </c:pt>
                    </c:strCache>
                  </c:strRef>
                </c:tx>
                <c:spPr>
                  <a:solidFill>
                    <a:schemeClr val="accent2"/>
                  </a:solidFill>
                  <a:ln>
                    <a:noFill/>
                  </a:ln>
                  <a:effectLst/>
                </c:spPr>
                <c:invertIfNegative val="0"/>
                <c:cat>
                  <c:strRef>
                    <c:extLst>
                      <c:ext xmlns:c15="http://schemas.microsoft.com/office/drawing/2012/chart" uri="{02D57815-91ED-43cb-92C2-25804820EDAC}">
                        <c15:fullRef>
                          <c15:sqref>'G_All Sectors'!$S$99:$T$110</c15:sqref>
                        </c15:fullRef>
                        <c15:formulaRef>
                          <c15:sqref>('G_All Sectors'!$S$102:$T$103,'G_All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'G_All Sectors'!$V$99:$V$110</c15:sqref>
                        </c15:fullRef>
                        <c15:formulaRef>
                          <c15:sqref>('G_All Sectors'!$V$102:$V$103,'G_All Sectors'!$V$106:$V$107)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8-AB63-4960-8F8D-44FB6AD2CFA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'G_All Sectors'!$W$98</c15:sqref>
                        </c15:formulaRef>
                      </c:ext>
                    </c:extLst>
                    <c:strCache>
                      <c:ptCount val="1"/>
                      <c:pt idx="0">
                        <c:v>2019 - estimated</c:v>
                      </c:pt>
                    </c:strCache>
                  </c:strRef>
                </c:tx>
                <c:spPr>
                  <a:solidFill>
                    <a:schemeClr val="accent3"/>
                  </a:solidFill>
                  <a:ln>
                    <a:noFill/>
                  </a:ln>
                  <a:effectLst/>
                </c:spPr>
                <c:invertIfNegative val="0"/>
                <c:cat>
                  <c:strRef>
                    <c:extLst>
                      <c:ext xmlns:c15="http://schemas.microsoft.com/office/drawing/2012/chart" uri="{02D57815-91ED-43cb-92C2-25804820EDAC}">
                        <c15:fullRef>
                          <c15:sqref>'G_All Sectors'!$S$99:$T$110</c15:sqref>
                        </c15:fullRef>
                        <c15:formulaRef>
                          <c15:sqref>('G_All Sectors'!$S$102:$T$103,'G_All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'G_All Sectors'!$W$99:$W$110</c15:sqref>
                        </c15:fullRef>
                        <c15:formulaRef>
                          <c15:sqref>('G_All Sectors'!$W$102:$W$103,'G_All Sectors'!$W$106:$W$107)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AB63-4960-8F8D-44FB6AD2CFAA}"/>
                  </c:ext>
                </c:extLst>
              </c15:ser>
            </c15:filteredBarSeries>
          </c:ext>
        </c:extLst>
      </c:barChart>
      <c:catAx>
        <c:axId val="8907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90768984"/>
        <c:crosses val="autoZero"/>
        <c:auto val="1"/>
        <c:lblAlgn val="ctr"/>
        <c:lblOffset val="100"/>
        <c:noMultiLvlLbl val="0"/>
      </c:catAx>
      <c:valAx>
        <c:axId val="8907689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77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5335009573668497"/>
          <c:h val="0.62016153740432434"/>
        </c:manualLayout>
      </c:layout>
      <c:barChart>
        <c:barDir val="col"/>
        <c:grouping val="clustered"/>
        <c:varyColors val="0"/>
        <c:ser>
          <c:idx val="1"/>
          <c:order val="1"/>
          <c:tx>
            <c:strRef>
              <c:f>'NA+Steel'!$T$24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strRef>
              <c:f>'NA+Steel'!$U$22:$AE$22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'NA+Steel'!$U$24:$AE$24</c:f>
              <c:numCache>
                <c:formatCode>#,##0</c:formatCode>
                <c:ptCount val="11"/>
                <c:pt idx="0">
                  <c:v>73.506005593603177</c:v>
                </c:pt>
                <c:pt idx="1">
                  <c:v>78.370417291269362</c:v>
                </c:pt>
                <c:pt idx="2">
                  <c:v>79.937825637094761</c:v>
                </c:pt>
                <c:pt idx="3">
                  <c:v>76.021320223572758</c:v>
                </c:pt>
                <c:pt idx="4">
                  <c:v>94.155175447111958</c:v>
                </c:pt>
                <c:pt idx="5">
                  <c:v>74.871660525068208</c:v>
                </c:pt>
                <c:pt idx="6">
                  <c:v>45.793147613646241</c:v>
                </c:pt>
                <c:pt idx="7">
                  <c:v>22.832210404262902</c:v>
                </c:pt>
                <c:pt idx="8">
                  <c:v>8.7412019341967273</c:v>
                </c:pt>
                <c:pt idx="9">
                  <c:v>1.8826652065688325</c:v>
                </c:pt>
                <c:pt idx="10">
                  <c:v>0</c:v>
                </c:pt>
              </c:numCache>
            </c:numRef>
          </c:val>
          <c:extLst>
            <c:ext xmlns:c16="http://schemas.microsoft.com/office/drawing/2014/chart" uri="{C3380CC4-5D6E-409C-BE32-E72D297353CC}">
              <c16:uniqueId val="{00000000-D66E-4C6D-98CA-C3E8C2A0867A}"/>
            </c:ext>
          </c:extLst>
        </c:ser>
        <c:ser>
          <c:idx val="0"/>
          <c:order val="0"/>
          <c:tx>
            <c:strRef>
              <c:f>'NA+Steel'!$T$23</c:f>
              <c:strCache>
                <c:ptCount val="1"/>
                <c:pt idx="0">
                  <c:v>Energy-Related CO2 emissions - Power -</c:v>
                </c:pt>
              </c:strCache>
            </c:strRef>
          </c:tx>
          <c:spPr>
            <a:solidFill>
              <a:srgbClr val="92D050"/>
            </a:solidFill>
            <a:ln>
              <a:solidFill>
                <a:srgbClr val="92D050"/>
              </a:solidFill>
            </a:ln>
            <a:effectLst/>
          </c:spPr>
          <c:invertIfNegative val="0"/>
          <c:cat>
            <c:strRef>
              <c:f>'NA+Steel'!$U$22:$AE$22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'NA+Steel'!$U$23:$AE$23</c:f>
              <c:numCache>
                <c:formatCode>#,##0</c:formatCode>
                <c:ptCount val="11"/>
                <c:pt idx="0">
                  <c:v>26.516837285657328</c:v>
                </c:pt>
                <c:pt idx="1">
                  <c:v>27.536666247146428</c:v>
                </c:pt>
                <c:pt idx="2">
                  <c:v>28.087400289235411</c:v>
                </c:pt>
                <c:pt idx="3">
                  <c:v>27.226134377262291</c:v>
                </c:pt>
                <c:pt idx="4">
                  <c:v>31.266372141591621</c:v>
                </c:pt>
                <c:pt idx="5">
                  <c:v>16.356105966769817</c:v>
                </c:pt>
                <c:pt idx="6">
                  <c:v>5.833387542413548</c:v>
                </c:pt>
                <c:pt idx="7">
                  <c:v>2.8532855109848168</c:v>
                </c:pt>
                <c:pt idx="8">
                  <c:v>0.74560534872404827</c:v>
                </c:pt>
                <c:pt idx="9">
                  <c:v>2.303856214555456E-2</c:v>
                </c:pt>
                <c:pt idx="10">
                  <c:v>2.2302866860000868E-3</c:v>
                </c:pt>
              </c:numCache>
            </c:numRef>
          </c:val>
          <c:extLst>
            <c:ext xmlns:c16="http://schemas.microsoft.com/office/drawing/2014/chart" uri="{C3380CC4-5D6E-409C-BE32-E72D297353CC}">
              <c16:uniqueId val="{00000001-D66E-4C6D-98CA-C3E8C2A0867A}"/>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3"/>
                <c:order val="3"/>
                <c:tx>
                  <c:strRef>
                    <c:extLst>
                      <c:ext uri="{02D57815-91ED-43cb-92C2-25804820EDAC}">
                        <c15:formulaRef>
                          <c15:sqref>'NA+Steel'!$T$26</c15:sqref>
                        </c15:formulaRef>
                      </c:ext>
                    </c:extLst>
                    <c:strCache>
                      <c:ptCount val="1"/>
                    </c:strCache>
                  </c:strRef>
                </c:tx>
                <c:spPr>
                  <a:solidFill>
                    <a:schemeClr val="accent4"/>
                  </a:solidFill>
                  <a:ln>
                    <a:noFill/>
                  </a:ln>
                  <a:effectLst/>
                </c:spPr>
                <c:invertIfNegative val="0"/>
                <c:cat>
                  <c:strRef>
                    <c:extLst>
                      <c:ext uri="{02D57815-91ED-43cb-92C2-25804820EDAC}">
                        <c15:formulaRef>
                          <c15:sqref>'NA+Steel'!$U$22:$AE$22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c:ext uri="{02D57815-91ED-43cb-92C2-25804820EDAC}">
                        <c15:formulaRef>
                          <c15:sqref>'NA+Steel'!$U$26:$AE$26</c15:sqref>
                        </c15:formulaRef>
                      </c:ext>
                    </c:extLst>
                    <c:numCache>
                      <c:formatCode>#,##0</c:formatCode>
                      <c:ptCount val="11"/>
                    </c:numCache>
                  </c:numRef>
                </c:val>
                <c:extLst>
                  <c:ext xmlns:c16="http://schemas.microsoft.com/office/drawing/2014/chart" uri="{C3380CC4-5D6E-409C-BE32-E72D297353CC}">
                    <c16:uniqueId val="{00000003-D66E-4C6D-98CA-C3E8C2A0867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'NA+Steel'!$T$27</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'NA+Steel'!$U$22:$AE$22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'NA+Steel'!$U$27:$AE$27</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D66E-4C6D-98CA-C3E8C2A0867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'NA+Steel'!$T$28</c15:sqref>
                        </c15:formulaRef>
                      </c:ext>
                    </c:extLst>
                    <c:strCache>
                      <c:ptCount val="1"/>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'NA+Steel'!$U$22:$AE$22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'NA+Steel'!$U$28:$AE$28</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D66E-4C6D-98CA-C3E8C2A0867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'NA+Steel'!$T$29</c15:sqref>
                        </c15:formulaRef>
                      </c:ext>
                    </c:extLst>
                    <c:strCache>
                      <c:ptCount val="1"/>
                    </c:strCache>
                  </c:strRef>
                </c:tx>
                <c:spPr>
                  <a:solidFill>
                    <a:schemeClr val="accent1">
                      <a:lumMod val="60000"/>
                    </a:schemeClr>
                  </a:solidFill>
                  <a:ln>
                    <a:solidFill>
                      <a:srgbClr val="00B050"/>
                    </a:solidFill>
                    <a:prstDash val="sysDot"/>
                  </a:ln>
                  <a:effectLst/>
                </c:spPr>
                <c:invertIfNegative val="0"/>
                <c:cat>
                  <c:strRef>
                    <c:extLst xmlns:c15="http://schemas.microsoft.com/office/drawing/2012/chart">
                      <c:ext xmlns:c15="http://schemas.microsoft.com/office/drawing/2012/chart" uri="{02D57815-91ED-43cb-92C2-25804820EDAC}">
                        <c15:formulaRef>
                          <c15:sqref>'NA+Steel'!$U$22:$AE$22</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'NA+Steel'!$U$29:$AE$29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D66E-4C6D-98CA-C3E8C2A0867A}"/>
                  </c:ext>
                </c:extLst>
              </c15:ser>
            </c15:filteredBarSeries>
          </c:ext>
        </c:extLst>
      </c:barChart>
      <c:lineChart>
        <c:grouping val="standard"/>
        <c:varyColors val="0"/>
        <c:ser>
          <c:idx val="2"/>
          <c:order val="2"/>
          <c:tx>
            <c:strRef>
              <c:f>'NA+Steel'!$T$25</c:f>
              <c:strCache>
                <c:ptCount val="1"/>
                <c:pt idx="0">
                  <c:v>Specific Process-Related CO2 emissions</c:v>
                </c:pt>
              </c:strCache>
            </c:strRef>
          </c:tx>
          <c:spPr>
            <a:ln w="28575" cap="rnd">
              <a:solidFill>
                <a:srgbClr val="FF0000"/>
              </a:solidFill>
              <a:round/>
            </a:ln>
            <a:effectLst/>
          </c:spPr>
          <c:marker>
            <c:symbol val="none"/>
          </c:marker>
          <c:cat>
            <c:strRef>
              <c:f>'NA+Steel'!$U$22:$AE$22</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'NA+Steel'!$U$25:$AE$25</c:f>
              <c:numCache>
                <c:formatCode>#,##0</c:formatCode>
                <c:ptCount val="11"/>
                <c:pt idx="0">
                  <c:v>121.57319999999999</c:v>
                </c:pt>
                <c:pt idx="1">
                  <c:v>127.39769999999999</c:v>
                </c:pt>
                <c:pt idx="2">
                  <c:v>131.63369999999998</c:v>
                </c:pt>
                <c:pt idx="3">
                  <c:v>131.63369999999998</c:v>
                </c:pt>
                <c:pt idx="4">
                  <c:v>127.56255463917526</c:v>
                </c:pt>
                <c:pt idx="5">
                  <c:v>143.56497677494653</c:v>
                </c:pt>
                <c:pt idx="6">
                  <c:v>133.04572475853877</c:v>
                </c:pt>
                <c:pt idx="7">
                  <c:v>117.46251348013253</c:v>
                </c:pt>
                <c:pt idx="8">
                  <c:v>78.614708325970753</c:v>
                </c:pt>
                <c:pt idx="9">
                  <c:v>49.056096670944264</c:v>
                </c:pt>
                <c:pt idx="10">
                  <c:v>14.687075013110169</c:v>
                </c:pt>
              </c:numCache>
            </c:numRef>
          </c:val>
          <c:smooth val="0"/>
          <c:extLst>
            <c:ext xmlns:c16="http://schemas.microsoft.com/office/drawing/2014/chart" uri="{C3380CC4-5D6E-409C-BE32-E72D297353CC}">
              <c16:uniqueId val="{00000002-D66E-4C6D-98CA-C3E8C2A0867A}"/>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5282884196320856"/>
          <c:y val="9.311619067970546E-2"/>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5103731096101709"/>
          <c:h val="0.68550044714563996"/>
        </c:manualLayout>
      </c:layout>
      <c:barChart>
        <c:barDir val="col"/>
        <c:grouping val="clustered"/>
        <c:varyColors val="0"/>
        <c:ser>
          <c:idx val="0"/>
          <c:order val="0"/>
          <c:tx>
            <c:strRef>
              <c:f>'NA+Steel'!$T$35</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f>'NA+Steel'!$U$32:$AE$33</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'NA+Steel'!$U$35:$AE$35</c:f>
              <c:numCache>
                <c:formatCode>#,##0</c:formatCode>
                <c:ptCount val="11"/>
                <c:pt idx="0">
                  <c:v>221.59604287926049</c:v>
                </c:pt>
                <c:pt idx="1">
                  <c:v>233.30478353841579</c:v>
                </c:pt>
                <c:pt idx="2">
                  <c:v>239.65892592633014</c:v>
                </c:pt>
                <c:pt idx="3">
                  <c:v>234.88115460083503</c:v>
                </c:pt>
                <c:pt idx="4">
                  <c:v>252.98410222787885</c:v>
                </c:pt>
                <c:pt idx="5">
                  <c:v>234.79274326678456</c:v>
                </c:pt>
                <c:pt idx="6">
                  <c:v>184.67225991459856</c:v>
                </c:pt>
                <c:pt idx="7">
                  <c:v>143.14800939538026</c:v>
                </c:pt>
                <c:pt idx="8">
                  <c:v>88.101515608891532</c:v>
                </c:pt>
                <c:pt idx="9">
                  <c:v>50.961800439658653</c:v>
                </c:pt>
                <c:pt idx="10">
                  <c:v>14.689305299796169</c:v>
                </c:pt>
              </c:numCache>
            </c:numRef>
          </c:val>
          <c:extLst>
            <c:ext xmlns:c16="http://schemas.microsoft.com/office/drawing/2014/chart" uri="{C3380CC4-5D6E-409C-BE32-E72D297353CC}">
              <c16:uniqueId val="{00000000-800C-4B8B-AB9F-A6CAA90DA76B}"/>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2"/>
                <c:order val="2"/>
                <c:tx>
                  <c:strRef>
                    <c:extLst>
                      <c:ext uri="{02D57815-91ED-43cb-92C2-25804820EDAC}">
                        <c15:formulaRef>
                          <c15:sqref>'NA+Steel'!$T$39</c15:sqref>
                        </c15:formulaRef>
                      </c:ext>
                    </c:extLst>
                    <c:strCache>
                      <c:ptCount val="1"/>
                    </c:strCache>
                  </c:strRef>
                </c:tx>
                <c:spPr>
                  <a:solidFill>
                    <a:srgbClr val="0070C0"/>
                  </a:solidFill>
                  <a:ln>
                    <a:noFill/>
                  </a:ln>
                  <a:effectLst/>
                </c:spPr>
                <c:invertIfNegative val="0"/>
                <c:cat>
                  <c:strRef>
                    <c:extLst>
                      <c:ext uri="{02D57815-91ED-43cb-92C2-25804820EDAC}">
                        <c15:formulaRef>
                          <c15:sqref>'NA+Steel'!$U$32:$AE$33</c15:sqref>
                        </c15:formulaRef>
                      </c:ext>
                    </c:extLst>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extLst>
                      <c:ext uri="{02D57815-91ED-43cb-92C2-25804820EDAC}">
                        <c15:formulaRef>
                          <c15:sqref>'NA+Steel'!$U$39:$AE$39</c15:sqref>
                        </c15:formulaRef>
                      </c:ext>
                    </c:extLst>
                    <c:numCache>
                      <c:formatCode>#,##0</c:formatCode>
                      <c:ptCount val="11"/>
                    </c:numCache>
                  </c:numRef>
                </c:val>
                <c:extLst>
                  <c:ext xmlns:c16="http://schemas.microsoft.com/office/drawing/2014/chart" uri="{C3380CC4-5D6E-409C-BE32-E72D297353CC}">
                    <c16:uniqueId val="{00000002-800C-4B8B-AB9F-A6CAA90DA76B}"/>
                  </c:ext>
                </c:extLst>
              </c15:ser>
            </c15:filteredBarSeries>
          </c:ext>
        </c:extLst>
      </c:barChart>
      <c:lineChart>
        <c:grouping val="standard"/>
        <c:varyColors val="0"/>
        <c:ser>
          <c:idx val="1"/>
          <c:order val="1"/>
          <c:tx>
            <c:strRef>
              <c:f>'NA+Steel'!$T$36</c:f>
              <c:strCache>
                <c:ptCount val="1"/>
                <c:pt idx="0">
                  <c:v>Iron &amp; Steel - Scope 2</c:v>
                </c:pt>
              </c:strCache>
            </c:strRef>
          </c:tx>
          <c:spPr>
            <a:ln w="38100" cap="rnd">
              <a:solidFill>
                <a:schemeClr val="bg1">
                  <a:lumMod val="50000"/>
                </a:schemeClr>
              </a:solidFill>
              <a:prstDash val="sysDot"/>
              <a:round/>
            </a:ln>
            <a:effectLst/>
          </c:spPr>
          <c:marker>
            <c:symbol val="none"/>
          </c:marker>
          <c:cat>
            <c:strRef>
              <c:f>'NA+Steel'!$U$32:$AE$33</c:f>
              <c:strCache>
                <c:ptCount val="11"/>
                <c:pt idx="0">
                  <c:v>2017</c:v>
                </c:pt>
                <c:pt idx="1">
                  <c:v>2018</c:v>
                </c:pt>
                <c:pt idx="2">
                  <c:v>2019 - estimated</c:v>
                </c:pt>
                <c:pt idx="3">
                  <c:v>2020 - estimated</c:v>
                </c:pt>
                <c:pt idx="4">
                  <c:v>2020 [1.6C]</c:v>
                </c:pt>
                <c:pt idx="5">
                  <c:v>2025</c:v>
                </c:pt>
                <c:pt idx="6">
                  <c:v>2030</c:v>
                </c:pt>
                <c:pt idx="7">
                  <c:v>2035</c:v>
                </c:pt>
                <c:pt idx="8">
                  <c:v>2040</c:v>
                </c:pt>
                <c:pt idx="9">
                  <c:v>2045</c:v>
                </c:pt>
                <c:pt idx="10">
                  <c:v>2050</c:v>
                </c:pt>
              </c:strCache>
            </c:strRef>
          </c:cat>
          <c:val>
            <c:numRef>
              <c:f>'NA+Steel'!$U$36:$AE$36</c:f>
              <c:numCache>
                <c:formatCode>#,##0</c:formatCode>
                <c:ptCount val="11"/>
                <c:pt idx="0">
                  <c:v>26.516837285657328</c:v>
                </c:pt>
                <c:pt idx="1">
                  <c:v>27.536666247146428</c:v>
                </c:pt>
                <c:pt idx="2">
                  <c:v>28.087400289235411</c:v>
                </c:pt>
                <c:pt idx="3">
                  <c:v>23.997501580826071</c:v>
                </c:pt>
                <c:pt idx="4">
                  <c:v>31.266372141591621</c:v>
                </c:pt>
                <c:pt idx="5">
                  <c:v>16.356105966769817</c:v>
                </c:pt>
                <c:pt idx="6">
                  <c:v>5.833387542413548</c:v>
                </c:pt>
                <c:pt idx="7">
                  <c:v>2.8532855109848168</c:v>
                </c:pt>
                <c:pt idx="8">
                  <c:v>0.74560534872404827</c:v>
                </c:pt>
                <c:pt idx="9">
                  <c:v>2.303856214555456E-2</c:v>
                </c:pt>
                <c:pt idx="10">
                  <c:v>2.2302866860000868E-3</c:v>
                </c:pt>
              </c:numCache>
            </c:numRef>
          </c:val>
          <c:smooth val="0"/>
          <c:extLst>
            <c:ext xmlns:c16="http://schemas.microsoft.com/office/drawing/2014/chart" uri="{C3380CC4-5D6E-409C-BE32-E72D297353CC}">
              <c16:uniqueId val="{00000001-800C-4B8B-AB9F-A6CAA90DA76B}"/>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Energy, Oil &amp; Gas, Coal</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4651956447131027"/>
          <c:h val="0.70164160897579309"/>
        </c:manualLayout>
      </c:layout>
      <c:barChart>
        <c:barDir val="col"/>
        <c:grouping val="clustered"/>
        <c:varyColors val="0"/>
        <c:ser>
          <c:idx val="0"/>
          <c:order val="0"/>
          <c:tx>
            <c:strRef>
              <c:f>G_Energy!$S$11</c:f>
              <c:strCache>
                <c:ptCount val="1"/>
                <c:pt idx="0">
                  <c:v>Coal</c:v>
                </c:pt>
              </c:strCache>
            </c:strRef>
          </c:tx>
          <c:spPr>
            <a:solidFill>
              <a:schemeClr val="tx1"/>
            </a:solidFill>
            <a:ln>
              <a:noFill/>
            </a:ln>
            <a:effectLst/>
          </c:spPr>
          <c:invertIfNegative val="0"/>
          <c:cat>
            <c:strRef>
              <c:f>G_Energy!$T$10:$AD$10</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G_Energy!$T$11:$AD$11</c:f>
              <c:numCache>
                <c:formatCode>#,##0</c:formatCode>
                <c:ptCount val="11"/>
                <c:pt idx="0">
                  <c:v>12074.918034400534</c:v>
                </c:pt>
                <c:pt idx="1">
                  <c:v>12576.512399468862</c:v>
                </c:pt>
                <c:pt idx="2">
                  <c:v>12878.344372265587</c:v>
                </c:pt>
                <c:pt idx="3">
                  <c:v>11058.125085591668</c:v>
                </c:pt>
                <c:pt idx="4">
                  <c:v>11883.598013267281</c:v>
                </c:pt>
                <c:pt idx="5">
                  <c:v>9052.1691741067807</c:v>
                </c:pt>
                <c:pt idx="6">
                  <c:v>2935.9808975879387</c:v>
                </c:pt>
                <c:pt idx="7">
                  <c:v>689.92136143040761</c:v>
                </c:pt>
                <c:pt idx="8">
                  <c:v>130.74046639482057</c:v>
                </c:pt>
                <c:pt idx="9">
                  <c:v>22.872219919534793</c:v>
                </c:pt>
                <c:pt idx="10">
                  <c:v>21.21122841709742</c:v>
                </c:pt>
              </c:numCache>
            </c:numRef>
          </c:val>
          <c:extLst>
            <c:ext xmlns:c16="http://schemas.microsoft.com/office/drawing/2014/chart" uri="{C3380CC4-5D6E-409C-BE32-E72D297353CC}">
              <c16:uniqueId val="{00000000-813A-4AA5-AE2B-22980E1DE2DA}"/>
            </c:ext>
          </c:extLst>
        </c:ser>
        <c:ser>
          <c:idx val="1"/>
          <c:order val="1"/>
          <c:tx>
            <c:strRef>
              <c:f>G_Energy!$S$12</c:f>
              <c:strCache>
                <c:ptCount val="1"/>
                <c:pt idx="0">
                  <c:v>Lignite</c:v>
                </c:pt>
              </c:strCache>
            </c:strRef>
          </c:tx>
          <c:spPr>
            <a:solidFill>
              <a:schemeClr val="accent6">
                <a:lumMod val="75000"/>
              </a:schemeClr>
            </a:solidFill>
            <a:ln>
              <a:noFill/>
            </a:ln>
            <a:effectLst/>
          </c:spPr>
          <c:invertIfNegative val="0"/>
          <c:cat>
            <c:strRef>
              <c:f>G_Energy!$T$10:$AD$10</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G_Energy!$T$12:$AD$12</c:f>
              <c:numCache>
                <c:formatCode>#,##0.0</c:formatCode>
                <c:ptCount val="11"/>
                <c:pt idx="0">
                  <c:v>2216.9227481783132</c:v>
                </c:pt>
                <c:pt idx="1">
                  <c:v>2250.1854021806421</c:v>
                </c:pt>
                <c:pt idx="2">
                  <c:v>2304.1975410398977</c:v>
                </c:pt>
                <c:pt idx="3">
                  <c:v>2118.2761030297243</c:v>
                </c:pt>
                <c:pt idx="4">
                  <c:v>1771.4746686287378</c:v>
                </c:pt>
                <c:pt idx="5">
                  <c:v>522.94212042312063</c:v>
                </c:pt>
                <c:pt idx="6">
                  <c:v>212.91220423396749</c:v>
                </c:pt>
                <c:pt idx="7">
                  <c:v>73.560103419088151</c:v>
                </c:pt>
                <c:pt idx="8">
                  <c:v>1.7692130441113636E-2</c:v>
                </c:pt>
                <c:pt idx="9">
                  <c:v>1.2541774160931286E-2</c:v>
                </c:pt>
                <c:pt idx="10">
                  <c:v>9.2608099607320651E-3</c:v>
                </c:pt>
              </c:numCache>
            </c:numRef>
          </c:val>
          <c:extLst>
            <c:ext xmlns:c16="http://schemas.microsoft.com/office/drawing/2014/chart" uri="{C3380CC4-5D6E-409C-BE32-E72D297353CC}">
              <c16:uniqueId val="{00000001-813A-4AA5-AE2B-22980E1DE2DA}"/>
            </c:ext>
          </c:extLst>
        </c:ser>
        <c:ser>
          <c:idx val="2"/>
          <c:order val="2"/>
          <c:tx>
            <c:strRef>
              <c:f>G_Energy!$S$13</c:f>
              <c:strCache>
                <c:ptCount val="1"/>
                <c:pt idx="0">
                  <c:v>Gas</c:v>
                </c:pt>
              </c:strCache>
            </c:strRef>
          </c:tx>
          <c:spPr>
            <a:solidFill>
              <a:schemeClr val="bg1">
                <a:lumMod val="85000"/>
              </a:schemeClr>
            </a:solidFill>
            <a:ln>
              <a:solidFill>
                <a:schemeClr val="tx1"/>
              </a:solidFill>
            </a:ln>
            <a:effectLst/>
          </c:spPr>
          <c:invertIfNegative val="0"/>
          <c:cat>
            <c:strRef>
              <c:f>G_Energy!$T$10:$AD$10</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G_Energy!$T$13:$AD$13</c:f>
              <c:numCache>
                <c:formatCode>#,##0</c:formatCode>
                <c:ptCount val="11"/>
                <c:pt idx="0">
                  <c:v>5962.9189730767139</c:v>
                </c:pt>
                <c:pt idx="1">
                  <c:v>6290.220307421584</c:v>
                </c:pt>
                <c:pt idx="2">
                  <c:v>6441.1855947997019</c:v>
                </c:pt>
                <c:pt idx="3">
                  <c:v>6303.5025860240194</c:v>
                </c:pt>
                <c:pt idx="4">
                  <c:v>5635.93762460989</c:v>
                </c:pt>
                <c:pt idx="5">
                  <c:v>5135.0681063763177</c:v>
                </c:pt>
                <c:pt idx="6">
                  <c:v>5076.5372343876934</c:v>
                </c:pt>
                <c:pt idx="7">
                  <c:v>3872.0599541888992</c:v>
                </c:pt>
                <c:pt idx="8">
                  <c:v>2280.1838831976829</c:v>
                </c:pt>
                <c:pt idx="9">
                  <c:v>706.62171227767988</c:v>
                </c:pt>
                <c:pt idx="10">
                  <c:v>7.8942604618787299E-3</c:v>
                </c:pt>
              </c:numCache>
            </c:numRef>
          </c:val>
          <c:extLst>
            <c:ext xmlns:c16="http://schemas.microsoft.com/office/drawing/2014/chart" uri="{C3380CC4-5D6E-409C-BE32-E72D297353CC}">
              <c16:uniqueId val="{00000002-813A-4AA5-AE2B-22980E1DE2DA}"/>
            </c:ext>
          </c:extLst>
        </c:ser>
        <c:ser>
          <c:idx val="3"/>
          <c:order val="3"/>
          <c:tx>
            <c:strRef>
              <c:f>G_Energy!$S$14</c:f>
              <c:strCache>
                <c:ptCount val="1"/>
                <c:pt idx="0">
                  <c:v>Oil</c:v>
                </c:pt>
              </c:strCache>
            </c:strRef>
          </c:tx>
          <c:spPr>
            <a:solidFill>
              <a:srgbClr val="0070C0"/>
            </a:solidFill>
            <a:ln>
              <a:noFill/>
            </a:ln>
            <a:effectLst/>
          </c:spPr>
          <c:invertIfNegative val="0"/>
          <c:cat>
            <c:strRef>
              <c:f>G_Energy!$T$10:$AD$10</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G_Energy!$T$14:$AD$14</c:f>
              <c:numCache>
                <c:formatCode>#,##0</c:formatCode>
                <c:ptCount val="11"/>
                <c:pt idx="0">
                  <c:v>10744.6350686929</c:v>
                </c:pt>
                <c:pt idx="1">
                  <c:v>10795.994817608354</c:v>
                </c:pt>
                <c:pt idx="2">
                  <c:v>11047.50812357406</c:v>
                </c:pt>
                <c:pt idx="3">
                  <c:v>10044.768616196674</c:v>
                </c:pt>
                <c:pt idx="4">
                  <c:v>11126.242832409531</c:v>
                </c:pt>
                <c:pt idx="5">
                  <c:v>8046.4550185568933</c:v>
                </c:pt>
                <c:pt idx="6">
                  <c:v>3836.8440745104176</c:v>
                </c:pt>
                <c:pt idx="7">
                  <c:v>1474.8305503745703</c:v>
                </c:pt>
                <c:pt idx="8">
                  <c:v>416.73190333590657</c:v>
                </c:pt>
                <c:pt idx="9">
                  <c:v>53.998216497309755</c:v>
                </c:pt>
                <c:pt idx="10">
                  <c:v>1.5769302181070088E-4</c:v>
                </c:pt>
              </c:numCache>
            </c:numRef>
          </c:val>
          <c:extLst>
            <c:ext xmlns:c16="http://schemas.microsoft.com/office/drawing/2014/chart" uri="{C3380CC4-5D6E-409C-BE32-E72D297353CC}">
              <c16:uniqueId val="{00000003-813A-4AA5-AE2B-22980E1DE2DA}"/>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5260565921523301"/>
          <c:h val="0.6747397380659701"/>
        </c:manualLayout>
      </c:layout>
      <c:barChart>
        <c:barDir val="col"/>
        <c:grouping val="clustered"/>
        <c:varyColors val="0"/>
        <c:ser>
          <c:idx val="0"/>
          <c:order val="0"/>
          <c:tx>
            <c:strRef>
              <c:f>G_Energy!$S$16</c:f>
              <c:strCache>
                <c:ptCount val="1"/>
                <c:pt idx="0">
                  <c:v>Coal</c:v>
                </c:pt>
              </c:strCache>
            </c:strRef>
          </c:tx>
          <c:spPr>
            <a:solidFill>
              <a:schemeClr val="tx1"/>
            </a:solidFill>
            <a:ln>
              <a:solidFill>
                <a:sysClr val="windowText" lastClr="000000"/>
              </a:solidFill>
            </a:ln>
            <a:effectLst/>
          </c:spPr>
          <c:invertIfNegative val="0"/>
          <c:cat>
            <c:strRef>
              <c:f>G_Energy!$T$15:$AD$15</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G_Energy!$T$16:$AD$16</c:f>
              <c:numCache>
                <c:formatCode>#,##0</c:formatCode>
                <c:ptCount val="11"/>
                <c:pt idx="0">
                  <c:v>135577.91860838747</c:v>
                </c:pt>
                <c:pt idx="1">
                  <c:v>137384.32076462111</c:v>
                </c:pt>
                <c:pt idx="2">
                  <c:v>140681.49795984803</c:v>
                </c:pt>
                <c:pt idx="3">
                  <c:v>120932.87342528955</c:v>
                </c:pt>
                <c:pt idx="4">
                  <c:v>129720.85740051855</c:v>
                </c:pt>
                <c:pt idx="5">
                  <c:v>99081.362651501418</c:v>
                </c:pt>
                <c:pt idx="6">
                  <c:v>33246.048902919094</c:v>
                </c:pt>
                <c:pt idx="7">
                  <c:v>9011.0530031695434</c:v>
                </c:pt>
                <c:pt idx="8">
                  <c:v>2918.7280200641126</c:v>
                </c:pt>
                <c:pt idx="9">
                  <c:v>1683.2085743776302</c:v>
                </c:pt>
                <c:pt idx="10">
                  <c:v>1593.4849144064835</c:v>
                </c:pt>
              </c:numCache>
            </c:numRef>
          </c:val>
          <c:extLst>
            <c:ext xmlns:c16="http://schemas.microsoft.com/office/drawing/2014/chart" uri="{C3380CC4-5D6E-409C-BE32-E72D297353CC}">
              <c16:uniqueId val="{00000000-D207-407B-8D45-04931F98B38D}"/>
            </c:ext>
          </c:extLst>
        </c:ser>
        <c:ser>
          <c:idx val="1"/>
          <c:order val="1"/>
          <c:tx>
            <c:strRef>
              <c:f>G_Energy!$S$17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G_Energy!$T$15:$AD$15</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G_Energy!$T$17:$AD$17</c:f>
              <c:numCache>
                <c:formatCode>#,##0</c:formatCode>
                <c:ptCount val="11"/>
                <c:pt idx="0">
                  <c:v>19972.277010615431</c:v>
                </c:pt>
                <c:pt idx="1">
                  <c:v>20271.940560185962</c:v>
                </c:pt>
                <c:pt idx="2">
                  <c:v>20758.536405764844</c:v>
                </c:pt>
                <c:pt idx="3">
                  <c:v>19083.56849576328</c:v>
                </c:pt>
                <c:pt idx="4">
                  <c:v>15959.231248907548</c:v>
                </c:pt>
                <c:pt idx="5">
                  <c:v>4711.1902740821679</c:v>
                </c:pt>
                <c:pt idx="6">
                  <c:v>1918.1279660717792</c:v>
                </c:pt>
                <c:pt idx="7">
                  <c:v>662.70363440619951</c:v>
                </c:pt>
                <c:pt idx="8">
                  <c:v>0.15938856253255529</c:v>
                </c:pt>
                <c:pt idx="9">
                  <c:v>0.11298895640478636</c:v>
                </c:pt>
                <c:pt idx="10">
                  <c:v>8.3430720366955535E-2</c:v>
                </c:pt>
              </c:numCache>
            </c:numRef>
          </c:val>
          <c:extLst>
            <c:ext xmlns:c16="http://schemas.microsoft.com/office/drawing/2014/chart" uri="{C3380CC4-5D6E-409C-BE32-E72D297353CC}">
              <c16:uniqueId val="{00000001-D207-407B-8D45-04931F98B38D}"/>
            </c:ext>
          </c:extLst>
        </c:ser>
        <c:ser>
          <c:idx val="2"/>
          <c:order val="2"/>
          <c:tx>
            <c:strRef>
              <c:f>G_Energy!$S$18</c:f>
              <c:strCache>
                <c:ptCount val="1"/>
                <c:pt idx="0">
                  <c:v>Gas</c:v>
                </c:pt>
              </c:strCache>
            </c:strRef>
          </c:tx>
          <c:spPr>
            <a:solidFill>
              <a:schemeClr val="bg1">
                <a:lumMod val="75000"/>
              </a:schemeClr>
            </a:solidFill>
            <a:ln>
              <a:solidFill>
                <a:schemeClr val="tx1"/>
              </a:solidFill>
            </a:ln>
            <a:effectLst/>
          </c:spPr>
          <c:invertIfNegative val="0"/>
          <c:cat>
            <c:strRef>
              <c:f>G_Energy!$T$15:$AD$15</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G_Energy!$T$18:$AD$18</c:f>
              <c:numCache>
                <c:formatCode>#,##0</c:formatCode>
                <c:ptCount val="11"/>
                <c:pt idx="0">
                  <c:v>114173.65159379847</c:v>
                </c:pt>
                <c:pt idx="1">
                  <c:v>120432.58449952828</c:v>
                </c:pt>
                <c:pt idx="2">
                  <c:v>123322.96652751697</c:v>
                </c:pt>
                <c:pt idx="3">
                  <c:v>120698.23855860328</c:v>
                </c:pt>
                <c:pt idx="4">
                  <c:v>105074.40231505822</c:v>
                </c:pt>
                <c:pt idx="5">
                  <c:v>95811.561077191393</c:v>
                </c:pt>
                <c:pt idx="6">
                  <c:v>94811.009264209599</c:v>
                </c:pt>
                <c:pt idx="7">
                  <c:v>73293.297504376154</c:v>
                </c:pt>
                <c:pt idx="8">
                  <c:v>45144.961673492464</c:v>
                </c:pt>
                <c:pt idx="9">
                  <c:v>17208.614671129857</c:v>
                </c:pt>
                <c:pt idx="10">
                  <c:v>4726.122027655123</c:v>
                </c:pt>
              </c:numCache>
            </c:numRef>
          </c:val>
          <c:extLst>
            <c:ext xmlns:c16="http://schemas.microsoft.com/office/drawing/2014/chart" uri="{C3380CC4-5D6E-409C-BE32-E72D297353CC}">
              <c16:uniqueId val="{00000002-D207-407B-8D45-04931F98B38D}"/>
            </c:ext>
          </c:extLst>
        </c:ser>
        <c:ser>
          <c:idx val="3"/>
          <c:order val="3"/>
          <c:tx>
            <c:strRef>
              <c:f>G_Energy!$S$19</c:f>
              <c:strCache>
                <c:ptCount val="1"/>
                <c:pt idx="0">
                  <c:v>Oil</c:v>
                </c:pt>
              </c:strCache>
            </c:strRef>
          </c:tx>
          <c:spPr>
            <a:solidFill>
              <a:srgbClr val="FFFF00"/>
            </a:solidFill>
            <a:ln>
              <a:solidFill>
                <a:srgbClr val="FFC000"/>
              </a:solidFill>
            </a:ln>
            <a:effectLst/>
          </c:spPr>
          <c:invertIfNegative val="0"/>
          <c:cat>
            <c:strRef>
              <c:f>G_Energy!$T$15:$AD$15</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G_Energy!$T$19:$AD$19</c:f>
              <c:numCache>
                <c:formatCode>#,##0</c:formatCode>
                <c:ptCount val="11"/>
                <c:pt idx="0">
                  <c:v>170443.50992850534</c:v>
                </c:pt>
                <c:pt idx="1">
                  <c:v>172069.3546001114</c:v>
                </c:pt>
                <c:pt idx="2">
                  <c:v>176097.81151508878</c:v>
                </c:pt>
                <c:pt idx="3">
                  <c:v>160618.34387921428</c:v>
                </c:pt>
                <c:pt idx="4">
                  <c:v>176566.79066276242</c:v>
                </c:pt>
                <c:pt idx="5">
                  <c:v>132556.74131779998</c:v>
                </c:pt>
                <c:pt idx="6">
                  <c:v>75208.56943854093</c:v>
                </c:pt>
                <c:pt idx="7">
                  <c:v>42313.78432777636</c:v>
                </c:pt>
                <c:pt idx="8">
                  <c:v>26587.842450564523</c:v>
                </c:pt>
                <c:pt idx="9">
                  <c:v>20315.475344193372</c:v>
                </c:pt>
                <c:pt idx="10">
                  <c:v>18250.596530450108</c:v>
                </c:pt>
              </c:numCache>
            </c:numRef>
          </c:val>
          <c:extLst>
            <c:ext xmlns:c16="http://schemas.microsoft.com/office/drawing/2014/chart" uri="{C3380CC4-5D6E-409C-BE32-E72D297353CC}">
              <c16:uniqueId val="{00000003-D207-407B-8D45-04931F98B38D}"/>
            </c:ext>
          </c:extLst>
        </c:ser>
        <c:ser>
          <c:idx val="4"/>
          <c:order val="4"/>
          <c:tx>
            <c:strRef>
              <c:f>G_Energy!$S$20</c:f>
              <c:strCache>
                <c:ptCount val="1"/>
                <c:pt idx="0">
                  <c:v>Renewables</c:v>
                </c:pt>
              </c:strCache>
            </c:strRef>
          </c:tx>
          <c:spPr>
            <a:solidFill>
              <a:srgbClr val="92D050"/>
            </a:solidFill>
            <a:ln>
              <a:solidFill>
                <a:srgbClr val="92D050"/>
              </a:solidFill>
            </a:ln>
            <a:effectLst/>
          </c:spPr>
          <c:invertIfNegative val="0"/>
          <c:cat>
            <c:strRef>
              <c:f>G_Energy!$T$15:$AD$15</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G_Energy!$T$20:$AD$20</c:f>
              <c:numCache>
                <c:formatCode>#,##0.00</c:formatCode>
                <c:ptCount val="11"/>
                <c:pt idx="0">
                  <c:v>34267.521528715311</c:v>
                </c:pt>
                <c:pt idx="1">
                  <c:v>35856.217183453373</c:v>
                </c:pt>
                <c:pt idx="2">
                  <c:v>36701.448541368816</c:v>
                </c:pt>
                <c:pt idx="3">
                  <c:v>36931.12782210554</c:v>
                </c:pt>
                <c:pt idx="4">
                  <c:v>38837.913096266275</c:v>
                </c:pt>
                <c:pt idx="5">
                  <c:v>60694.645526900567</c:v>
                </c:pt>
                <c:pt idx="6">
                  <c:v>98539.20215500053</c:v>
                </c:pt>
                <c:pt idx="7">
                  <c:v>144533.0133802183</c:v>
                </c:pt>
                <c:pt idx="8">
                  <c:v>199997.13254466583</c:v>
                </c:pt>
                <c:pt idx="9">
                  <c:v>244843.38366295834</c:v>
                </c:pt>
                <c:pt idx="10">
                  <c:v>256182.45266796966</c:v>
                </c:pt>
              </c:numCache>
            </c:numRef>
          </c:val>
          <c:extLst>
            <c:ext xmlns:c16="http://schemas.microsoft.com/office/drawing/2014/chart" uri="{C3380CC4-5D6E-409C-BE32-E72D297353CC}">
              <c16:uniqueId val="{00000004-D207-407B-8D45-04931F98B38D}"/>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6.9674414104140561E-2"/>
          <c:y val="0.89938073808513697"/>
          <c:w val="0.82283653809787016"/>
          <c:h val="7.233024503060724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4787621253398981"/>
          <c:h val="0.68913483305018486"/>
        </c:manualLayout>
      </c:layout>
      <c:barChart>
        <c:barDir val="col"/>
        <c:grouping val="clustered"/>
        <c:varyColors val="0"/>
        <c:ser>
          <c:idx val="0"/>
          <c:order val="0"/>
          <c:tx>
            <c:strRef>
              <c:f>G_Energy!$S$23</c:f>
              <c:strCache>
                <c:ptCount val="1"/>
                <c:pt idx="0">
                  <c:v>Coal Scope 1</c:v>
                </c:pt>
              </c:strCache>
            </c:strRef>
          </c:tx>
          <c:spPr>
            <a:solidFill>
              <a:schemeClr val="tx1"/>
            </a:solidFill>
            <a:ln>
              <a:solidFill>
                <a:sysClr val="windowText" lastClr="000000"/>
              </a:solidFill>
            </a:ln>
            <a:effectLst/>
          </c:spPr>
          <c:invertIfNegative val="0"/>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G_Energy!$T$23:$AD$23</c:f>
              <c:numCache>
                <c:formatCode>#,##0</c:formatCode>
                <c:ptCount val="11"/>
                <c:pt idx="0">
                  <c:v>15211.445256628398</c:v>
                </c:pt>
                <c:pt idx="1">
                  <c:v>15758.554827750717</c:v>
                </c:pt>
                <c:pt idx="2">
                  <c:v>16136.763192609484</c:v>
                </c:pt>
                <c:pt idx="3">
                  <c:v>13996.670540762665</c:v>
                </c:pt>
                <c:pt idx="4">
                  <c:v>14534.949597455045</c:v>
                </c:pt>
                <c:pt idx="5">
                  <c:v>10247.165160856257</c:v>
                </c:pt>
                <c:pt idx="6">
                  <c:v>3374.3960128372637</c:v>
                </c:pt>
                <c:pt idx="7">
                  <c:v>824.6020716759507</c:v>
                </c:pt>
                <c:pt idx="8">
                  <c:v>150.55544832978811</c:v>
                </c:pt>
                <c:pt idx="9">
                  <c:v>34.30171035055816</c:v>
                </c:pt>
                <c:pt idx="10">
                  <c:v>32.028855896643627</c:v>
                </c:pt>
              </c:numCache>
            </c:numRef>
          </c:val>
          <c:extLst>
            <c:ext xmlns:c16="http://schemas.microsoft.com/office/drawing/2014/chart" uri="{C3380CC4-5D6E-409C-BE32-E72D297353CC}">
              <c16:uniqueId val="{00000000-F2F1-40C2-914D-39E36D763B6D}"/>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G_Energy!$S$25</c15:sqref>
                        </c15:formulaRef>
                      </c:ext>
                    </c:extLst>
                    <c:strCache>
                      <c:ptCount val="1"/>
                      <c:pt idx="0">
                        <c:v>Oil Scope 1</c:v>
                      </c:pt>
                    </c:strCache>
                  </c:strRef>
                </c:tx>
                <c:spPr>
                  <a:solidFill>
                    <a:schemeClr val="accent3"/>
                  </a:solidFill>
                  <a:ln>
                    <a:noFill/>
                  </a:ln>
                  <a:effectLst/>
                </c:spPr>
                <c:invertIfNegative val="0"/>
                <c:cat>
                  <c:strRef>
                    <c:extLst>
                      <c:ex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c:ext uri="{02D57815-91ED-43cb-92C2-25804820EDAC}">
                        <c15:formulaRef>
                          <c15:sqref>G_Energy!$T$25:$AD$25</c15:sqref>
                        </c15:formulaRef>
                      </c:ext>
                    </c:extLst>
                    <c:numCache>
                      <c:formatCode>#,##0</c:formatCode>
                      <c:ptCount val="11"/>
                      <c:pt idx="0">
                        <c:v>11676.038921492715</c:v>
                      </c:pt>
                      <c:pt idx="1">
                        <c:v>11736.283244492704</c:v>
                      </c:pt>
                      <c:pt idx="2">
                        <c:v>12009.810414717729</c:v>
                      </c:pt>
                      <c:pt idx="3">
                        <c:v>10922.481967571435</c:v>
                      </c:pt>
                      <c:pt idx="4">
                        <c:v>12091.107902184132</c:v>
                      </c:pt>
                      <c:pt idx="5">
                        <c:v>8770.8232249484172</c:v>
                      </c:pt>
                      <c:pt idx="6">
                        <c:v>4247.8280501865966</c:v>
                      </c:pt>
                      <c:pt idx="7">
                        <c:v>1706.0580213763283</c:v>
                      </c:pt>
                      <c:pt idx="8">
                        <c:v>562.02355396242706</c:v>
                      </c:pt>
                      <c:pt idx="9">
                        <c:v>165.01395429206877</c:v>
                      </c:pt>
                      <c:pt idx="10">
                        <c:v>99.732179941838865</c:v>
                      </c:pt>
                    </c:numCache>
                  </c:numRef>
                </c:val>
                <c:extLst>
                  <c:ext xmlns:c16="http://schemas.microsoft.com/office/drawing/2014/chart" uri="{C3380CC4-5D6E-409C-BE32-E72D297353CC}">
                    <c16:uniqueId val="{00000002-F2F1-40C2-914D-39E36D763B6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G_Energy!$S$26</c15:sqref>
                        </c15:formulaRef>
                      </c:ext>
                    </c:extLst>
                    <c:strCache>
                      <c:ptCount val="1"/>
                      <c:pt idx="0">
                        <c:v>Oil Scope 2</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G_Energy!$T$26:$AD$26</c15:sqref>
                        </c15:formulaRef>
                      </c:ext>
                    </c:extLst>
                    <c:numCache>
                      <c:formatCode>#,##0</c:formatCode>
                      <c:ptCount val="11"/>
                      <c:pt idx="0">
                        <c:v>156.10568509499998</c:v>
                      </c:pt>
                      <c:pt idx="1">
                        <c:v>161.670094275</c:v>
                      </c:pt>
                      <c:pt idx="2">
                        <c:v>165.55017653760004</c:v>
                      </c:pt>
                      <c:pt idx="3">
                        <c:v>153.13391329728</c:v>
                      </c:pt>
                      <c:pt idx="4">
                        <c:v>165.99106549596831</c:v>
                      </c:pt>
                      <c:pt idx="5">
                        <c:v>124.61706217473606</c:v>
                      </c:pt>
                      <c:pt idx="6">
                        <c:v>70.703842600701293</c:v>
                      </c:pt>
                      <c:pt idx="7">
                        <c:v>39.77933856853803</c:v>
                      </c:pt>
                      <c:pt idx="8">
                        <c:v>24.995324891176764</c:v>
                      </c:pt>
                      <c:pt idx="9">
                        <c:v>19.098650350849464</c:v>
                      </c:pt>
                      <c:pt idx="10">
                        <c:v>17.157450461976019</c:v>
                      </c:pt>
                    </c:numCache>
                  </c:numRef>
                </c:val>
                <c:extLst xmlns:c15="http://schemas.microsoft.com/office/drawing/2012/chart">
                  <c:ext xmlns:c16="http://schemas.microsoft.com/office/drawing/2014/chart" uri="{C3380CC4-5D6E-409C-BE32-E72D297353CC}">
                    <c16:uniqueId val="{00000003-F2F1-40C2-914D-39E36D763B6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G_Energy!$S$27</c15:sqref>
                        </c15:formulaRef>
                      </c:ext>
                    </c:extLst>
                    <c:strCache>
                      <c:ptCount val="1"/>
                      <c:pt idx="0">
                        <c:v>Gas 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G_Energy!$T$27:$AD$27</c15:sqref>
                        </c15:formulaRef>
                      </c:ext>
                    </c:extLst>
                    <c:numCache>
                      <c:formatCode>#,##0</c:formatCode>
                      <c:ptCount val="11"/>
                      <c:pt idx="0">
                        <c:v>6566.8860613463585</c:v>
                      </c:pt>
                      <c:pt idx="1">
                        <c:v>6927.2965187680456</c:v>
                      </c:pt>
                      <c:pt idx="2">
                        <c:v>7093.5516352184786</c:v>
                      </c:pt>
                      <c:pt idx="3">
                        <c:v>6941.9840805186232</c:v>
                      </c:pt>
                      <c:pt idx="4">
                        <c:v>6191.7706029898682</c:v>
                      </c:pt>
                      <c:pt idx="5">
                        <c:v>5641.9015899215146</c:v>
                      </c:pt>
                      <c:pt idx="6">
                        <c:v>5578.0778998727355</c:v>
                      </c:pt>
                      <c:pt idx="7">
                        <c:v>4259.7740972110469</c:v>
                      </c:pt>
                      <c:pt idx="8">
                        <c:v>2518.9961719470161</c:v>
                      </c:pt>
                      <c:pt idx="9">
                        <c:v>797.65354625154509</c:v>
                      </c:pt>
                      <c:pt idx="10">
                        <c:v>25.008602567534517</c:v>
                      </c:pt>
                    </c:numCache>
                  </c:numRef>
                </c:val>
                <c:extLst xmlns:c15="http://schemas.microsoft.com/office/drawing/2012/chart">
                  <c:ext xmlns:c16="http://schemas.microsoft.com/office/drawing/2014/chart" uri="{C3380CC4-5D6E-409C-BE32-E72D297353CC}">
                    <c16:uniqueId val="{00000004-F2F1-40C2-914D-39E36D763B6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G_Energy!$S$28</c15:sqref>
                        </c15:formulaRef>
                      </c:ext>
                    </c:extLst>
                    <c:strCache>
                      <c:ptCount val="1"/>
                      <c:pt idx="0">
                        <c:v>Gas Scope 2</c:v>
                      </c:pt>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G_Energy!$T$28:$AD$28</c15:sqref>
                        </c15:formulaRef>
                      </c:ext>
                    </c:extLst>
                    <c:numCache>
                      <c:formatCode>#,##0</c:formatCode>
                      <c:ptCount val="11"/>
                      <c:pt idx="0">
                        <c:v>55.971402435200005</c:v>
                      </c:pt>
                      <c:pt idx="1">
                        <c:v>59.242588966400007</c:v>
                      </c:pt>
                      <c:pt idx="2">
                        <c:v>60.664411101593608</c:v>
                      </c:pt>
                      <c:pt idx="3">
                        <c:v>56.114580268974088</c:v>
                      </c:pt>
                      <c:pt idx="4">
                        <c:v>51.687669521578073</c:v>
                      </c:pt>
                      <c:pt idx="5">
                        <c:v>47.131139423047195</c:v>
                      </c:pt>
                      <c:pt idx="6">
                        <c:v>46.638953026463639</c:v>
                      </c:pt>
                      <c:pt idx="7">
                        <c:v>36.054068889145491</c:v>
                      </c:pt>
                      <c:pt idx="8">
                        <c:v>22.207481633320519</c:v>
                      </c:pt>
                      <c:pt idx="9">
                        <c:v>8.4651748518018408</c:v>
                      </c:pt>
                      <c:pt idx="10">
                        <c:v>2.324850088146353</c:v>
                      </c:pt>
                    </c:numCache>
                  </c:numRef>
                </c:val>
                <c:extLst xmlns:c15="http://schemas.microsoft.com/office/drawing/2012/chart">
                  <c:ext xmlns:c16="http://schemas.microsoft.com/office/drawing/2014/chart" uri="{C3380CC4-5D6E-409C-BE32-E72D297353CC}">
                    <c16:uniqueId val="{00000005-F2F1-40C2-914D-39E36D763B6D}"/>
                  </c:ext>
                </c:extLst>
              </c15:ser>
            </c15:filteredBarSeries>
          </c:ext>
        </c:extLst>
      </c:barChart>
      <c:lineChart>
        <c:grouping val="standard"/>
        <c:varyColors val="0"/>
        <c:ser>
          <c:idx val="1"/>
          <c:order val="1"/>
          <c:tx>
            <c:strRef>
              <c:f>G_Energy!$S$24</c:f>
              <c:strCache>
                <c:ptCount val="1"/>
                <c:pt idx="0">
                  <c:v>Coal Scope 2</c:v>
                </c:pt>
              </c:strCache>
            </c:strRef>
          </c:tx>
          <c:spPr>
            <a:ln w="28575" cap="rnd">
              <a:solidFill>
                <a:sysClr val="windowText" lastClr="000000"/>
              </a:solidFill>
              <a:prstDash val="sysDot"/>
              <a:round/>
            </a:ln>
            <a:effectLst/>
          </c:spPr>
          <c:marker>
            <c:symbol val="none"/>
          </c:marker>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G_Energy!$T$24:$AD$24</c:f>
              <c:numCache>
                <c:formatCode>#,##0</c:formatCode>
                <c:ptCount val="11"/>
                <c:pt idx="0">
                  <c:v>242.74531269779999</c:v>
                </c:pt>
                <c:pt idx="1">
                  <c:v>254.30979642360001</c:v>
                </c:pt>
                <c:pt idx="2">
                  <c:v>260.41323153776642</c:v>
                </c:pt>
                <c:pt idx="3">
                  <c:v>240.88223917243394</c:v>
                </c:pt>
                <c:pt idx="4">
                  <c:v>231.287653908018</c:v>
                </c:pt>
                <c:pt idx="5">
                  <c:v>155.89029561377208</c:v>
                </c:pt>
                <c:pt idx="6">
                  <c:v>53.244640073668563</c:v>
                </c:pt>
                <c:pt idx="7">
                  <c:v>14.828091871386913</c:v>
                </c:pt>
                <c:pt idx="8">
                  <c:v>4.2072391120067438</c:v>
                </c:pt>
                <c:pt idx="9">
                  <c:v>2.4263417786218771</c:v>
                </c:pt>
                <c:pt idx="10">
                  <c:v>2.2969399443394538</c:v>
                </c:pt>
              </c:numCache>
            </c:numRef>
          </c:val>
          <c:smooth val="0"/>
          <c:extLst>
            <c:ext xmlns:c16="http://schemas.microsoft.com/office/drawing/2014/chart" uri="{C3380CC4-5D6E-409C-BE32-E72D297353CC}">
              <c16:uniqueId val="{00000001-F2F1-40C2-914D-39E36D763B6D}"/>
            </c:ext>
          </c:extLst>
        </c:ser>
        <c:dLbls>
          <c:showLegendKey val="0"/>
          <c:showVal val="0"/>
          <c:showCatName val="0"/>
          <c:showSerName val="0"/>
          <c:showPercent val="0"/>
          <c:showBubbleSize val="0"/>
        </c:dLbls>
        <c:marker val="1"/>
        <c:smooth val="0"/>
        <c:axId val="968978400"/>
        <c:axId val="968973480"/>
        <c:extLst>
          <c:ext xmlns:c15="http://schemas.microsoft.com/office/drawing/2012/chart" uri="{02D57815-91ED-43cb-92C2-25804820EDAC}">
            <c15:filteredLineSeries>
              <c15:ser>
                <c:idx val="6"/>
                <c:order val="6"/>
                <c:tx>
                  <c:strRef>
                    <c:extLst>
                      <c:ext uri="{02D57815-91ED-43cb-92C2-25804820EDAC}">
                        <c15:formulaRef>
                          <c15:sqref>G_Energy!$S$29</c15:sqref>
                        </c15:formulaRef>
                      </c:ext>
                    </c:extLst>
                    <c:strCache>
                      <c:ptCount val="1"/>
                    </c:strCache>
                  </c:strRef>
                </c:tx>
                <c:spPr>
                  <a:ln w="28575" cap="rnd">
                    <a:solidFill>
                      <a:srgbClr val="00B050"/>
                    </a:solidFill>
                    <a:prstDash val="sysDot"/>
                    <a:round/>
                  </a:ln>
                  <a:effectLst/>
                </c:spPr>
                <c:marker>
                  <c:symbol val="none"/>
                </c:marker>
                <c:cat>
                  <c:strRef>
                    <c:extLst>
                      <c:ex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c:ext uri="{02D57815-91ED-43cb-92C2-25804820EDAC}">
                        <c15:formulaRef>
                          <c15:sqref>G_Energy!$T$29:$AD$29</c15:sqref>
                        </c15:formulaRef>
                      </c:ext>
                    </c:extLst>
                    <c:numCache>
                      <c:formatCode>#,##0</c:formatCode>
                      <c:ptCount val="11"/>
                    </c:numCache>
                  </c:numRef>
                </c:val>
                <c:smooth val="0"/>
                <c:extLst>
                  <c:ext xmlns:c16="http://schemas.microsoft.com/office/drawing/2014/chart" uri="{C3380CC4-5D6E-409C-BE32-E72D297353CC}">
                    <c16:uniqueId val="{00000006-F2F1-40C2-914D-39E36D763B6D}"/>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a:t>
            </a:r>
            <a:r>
              <a:rPr lang="en-AU" sz="1400" b="1" i="0" u="none" strike="noStrike" baseline="0">
                <a:effectLst/>
              </a:rPr>
              <a:t>Oil &amp; Gas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970940008024497"/>
          <c:h val="0.65953046609704624"/>
        </c:manualLayout>
      </c:layout>
      <c:barChart>
        <c:barDir val="col"/>
        <c:grouping val="clustered"/>
        <c:varyColors val="0"/>
        <c:ser>
          <c:idx val="4"/>
          <c:order val="4"/>
          <c:tx>
            <c:strRef>
              <c:f>G_Energy!$S$27</c:f>
              <c:strCache>
                <c:ptCount val="1"/>
                <c:pt idx="0">
                  <c:v>Gas Scope 1</c:v>
                </c:pt>
              </c:strCache>
            </c:strRef>
          </c:tx>
          <c:spPr>
            <a:solidFill>
              <a:schemeClr val="bg1">
                <a:lumMod val="75000"/>
              </a:schemeClr>
            </a:solidFill>
            <a:ln>
              <a:noFill/>
            </a:ln>
            <a:effectLst/>
          </c:spPr>
          <c:invertIfNegative val="0"/>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G_Energy!$T$27:$AD$27</c:f>
              <c:numCache>
                <c:formatCode>#,##0</c:formatCode>
                <c:ptCount val="11"/>
                <c:pt idx="0">
                  <c:v>6566.8860613463585</c:v>
                </c:pt>
                <c:pt idx="1">
                  <c:v>6927.2965187680456</c:v>
                </c:pt>
                <c:pt idx="2">
                  <c:v>7093.5516352184786</c:v>
                </c:pt>
                <c:pt idx="3">
                  <c:v>6941.9840805186232</c:v>
                </c:pt>
                <c:pt idx="4">
                  <c:v>6191.7706029898682</c:v>
                </c:pt>
                <c:pt idx="5">
                  <c:v>5641.9015899215146</c:v>
                </c:pt>
                <c:pt idx="6">
                  <c:v>5578.0778998727355</c:v>
                </c:pt>
                <c:pt idx="7">
                  <c:v>4259.7740972110469</c:v>
                </c:pt>
                <c:pt idx="8">
                  <c:v>2518.9961719470161</c:v>
                </c:pt>
                <c:pt idx="9">
                  <c:v>797.65354625154509</c:v>
                </c:pt>
                <c:pt idx="10">
                  <c:v>25.008602567534517</c:v>
                </c:pt>
              </c:numCache>
            </c:numRef>
          </c:val>
          <c:extLst>
            <c:ext xmlns:c16="http://schemas.microsoft.com/office/drawing/2014/chart" uri="{C3380CC4-5D6E-409C-BE32-E72D297353CC}">
              <c16:uniqueId val="{00000000-C14E-45D5-862A-A92DC70309E4}"/>
            </c:ext>
          </c:extLst>
        </c:ser>
        <c:ser>
          <c:idx val="2"/>
          <c:order val="2"/>
          <c:tx>
            <c:strRef>
              <c:f>G_Energy!$S$25</c:f>
              <c:strCache>
                <c:ptCount val="1"/>
                <c:pt idx="0">
                  <c:v>Oil Scope 1</c:v>
                </c:pt>
              </c:strCache>
            </c:strRef>
          </c:tx>
          <c:spPr>
            <a:solidFill>
              <a:srgbClr val="0070C0"/>
            </a:solidFill>
            <a:ln>
              <a:noFill/>
            </a:ln>
            <a:effectLst/>
          </c:spPr>
          <c:invertIfNegative val="0"/>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G_Energy!$T$25:$AD$25</c:f>
              <c:numCache>
                <c:formatCode>#,##0</c:formatCode>
                <c:ptCount val="11"/>
                <c:pt idx="0">
                  <c:v>11676.038921492715</c:v>
                </c:pt>
                <c:pt idx="1">
                  <c:v>11736.283244492704</c:v>
                </c:pt>
                <c:pt idx="2">
                  <c:v>12009.810414717729</c:v>
                </c:pt>
                <c:pt idx="3">
                  <c:v>10922.481967571435</c:v>
                </c:pt>
                <c:pt idx="4">
                  <c:v>12091.107902184132</c:v>
                </c:pt>
                <c:pt idx="5">
                  <c:v>8770.8232249484172</c:v>
                </c:pt>
                <c:pt idx="6">
                  <c:v>4247.8280501865966</c:v>
                </c:pt>
                <c:pt idx="7">
                  <c:v>1706.0580213763283</c:v>
                </c:pt>
                <c:pt idx="8">
                  <c:v>562.02355396242706</c:v>
                </c:pt>
                <c:pt idx="9">
                  <c:v>165.01395429206877</c:v>
                </c:pt>
                <c:pt idx="10">
                  <c:v>99.732179941838865</c:v>
                </c:pt>
              </c:numCache>
            </c:numRef>
          </c:val>
          <c:extLst>
            <c:ext xmlns:c16="http://schemas.microsoft.com/office/drawing/2014/chart" uri="{C3380CC4-5D6E-409C-BE32-E72D297353CC}">
              <c16:uniqueId val="{00000001-C14E-45D5-862A-A92DC70309E4}"/>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0"/>
                <c:order val="0"/>
                <c:tx>
                  <c:strRef>
                    <c:extLst>
                      <c:ext uri="{02D57815-91ED-43cb-92C2-25804820EDAC}">
                        <c15:formulaRef>
                          <c15:sqref>G_Energy!$S$23</c15:sqref>
                        </c15:formulaRef>
                      </c:ext>
                    </c:extLst>
                    <c:strCache>
                      <c:ptCount val="1"/>
                      <c:pt idx="0">
                        <c:v>Coal Scope 1</c:v>
                      </c:pt>
                    </c:strCache>
                  </c:strRef>
                </c:tx>
                <c:spPr>
                  <a:solidFill>
                    <a:schemeClr val="bg1">
                      <a:lumMod val="75000"/>
                    </a:schemeClr>
                  </a:solidFill>
                  <a:ln>
                    <a:solidFill>
                      <a:schemeClr val="bg1">
                        <a:lumMod val="75000"/>
                      </a:schemeClr>
                    </a:solidFill>
                  </a:ln>
                  <a:effectLst/>
                </c:spPr>
                <c:invertIfNegative val="0"/>
                <c:cat>
                  <c:strRef>
                    <c:extLst>
                      <c:ex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c:ext uri="{02D57815-91ED-43cb-92C2-25804820EDAC}">
                        <c15:formulaRef>
                          <c15:sqref>G_Energy!$T$23:$AD$23</c15:sqref>
                        </c15:formulaRef>
                      </c:ext>
                    </c:extLst>
                    <c:numCache>
                      <c:formatCode>#,##0</c:formatCode>
                      <c:ptCount val="11"/>
                      <c:pt idx="0">
                        <c:v>15211.445256628398</c:v>
                      </c:pt>
                      <c:pt idx="1">
                        <c:v>15758.554827750717</c:v>
                      </c:pt>
                      <c:pt idx="2">
                        <c:v>16136.763192609484</c:v>
                      </c:pt>
                      <c:pt idx="3">
                        <c:v>13996.670540762665</c:v>
                      </c:pt>
                      <c:pt idx="4">
                        <c:v>14534.949597455045</c:v>
                      </c:pt>
                      <c:pt idx="5">
                        <c:v>10247.165160856257</c:v>
                      </c:pt>
                      <c:pt idx="6">
                        <c:v>3374.3960128372637</c:v>
                      </c:pt>
                      <c:pt idx="7">
                        <c:v>824.6020716759507</c:v>
                      </c:pt>
                      <c:pt idx="8">
                        <c:v>150.55544832978811</c:v>
                      </c:pt>
                      <c:pt idx="9">
                        <c:v>34.30171035055816</c:v>
                      </c:pt>
                      <c:pt idx="10">
                        <c:v>32.028855896643627</c:v>
                      </c:pt>
                    </c:numCache>
                  </c:numRef>
                </c:val>
                <c:extLst>
                  <c:ext xmlns:c16="http://schemas.microsoft.com/office/drawing/2014/chart" uri="{C3380CC4-5D6E-409C-BE32-E72D297353CC}">
                    <c16:uniqueId val="{00000004-C14E-45D5-862A-A92DC70309E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G_Energy!$S$24</c15:sqref>
                        </c15:formulaRef>
                      </c:ext>
                    </c:extLst>
                    <c:strCache>
                      <c:ptCount val="1"/>
                      <c:pt idx="0">
                        <c:v>Coal Scope 2</c:v>
                      </c:pt>
                    </c:strCache>
                  </c:strRef>
                </c:tx>
                <c:spPr>
                  <a:solidFill>
                    <a:srgbClr val="92D050"/>
                  </a:solidFill>
                  <a:ln>
                    <a:solidFill>
                      <a:srgbClr val="92D050"/>
                    </a:solidFill>
                  </a:ln>
                  <a:effectLst/>
                </c:spPr>
                <c:invertIfNegative val="0"/>
                <c:cat>
                  <c:strRef>
                    <c:extLst xmlns:c15="http://schemas.microsoft.com/office/drawing/2012/chart">
                      <c:ext xmlns:c15="http://schemas.microsoft.com/office/drawing/2012/char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G_Energy!$T$24:$AD$24</c15:sqref>
                        </c15:formulaRef>
                      </c:ext>
                    </c:extLst>
                    <c:numCache>
                      <c:formatCode>#,##0</c:formatCode>
                      <c:ptCount val="11"/>
                      <c:pt idx="0">
                        <c:v>242.74531269779999</c:v>
                      </c:pt>
                      <c:pt idx="1">
                        <c:v>254.30979642360001</c:v>
                      </c:pt>
                      <c:pt idx="2">
                        <c:v>260.41323153776642</c:v>
                      </c:pt>
                      <c:pt idx="3">
                        <c:v>240.88223917243394</c:v>
                      </c:pt>
                      <c:pt idx="4">
                        <c:v>231.287653908018</c:v>
                      </c:pt>
                      <c:pt idx="5">
                        <c:v>155.89029561377208</c:v>
                      </c:pt>
                      <c:pt idx="6">
                        <c:v>53.244640073668563</c:v>
                      </c:pt>
                      <c:pt idx="7">
                        <c:v>14.828091871386913</c:v>
                      </c:pt>
                      <c:pt idx="8">
                        <c:v>4.2072391120067438</c:v>
                      </c:pt>
                      <c:pt idx="9">
                        <c:v>2.4263417786218771</c:v>
                      </c:pt>
                      <c:pt idx="10">
                        <c:v>2.2969399443394538</c:v>
                      </c:pt>
                    </c:numCache>
                  </c:numRef>
                </c:val>
                <c:extLst xmlns:c15="http://schemas.microsoft.com/office/drawing/2012/chart">
                  <c:ext xmlns:c16="http://schemas.microsoft.com/office/drawing/2014/chart" uri="{C3380CC4-5D6E-409C-BE32-E72D297353CC}">
                    <c16:uniqueId val="{00000005-C14E-45D5-862A-A92DC70309E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G_Energy!$S$29</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G_Energy!$T$22:$AD$22</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G_Energy!$T$29:$AD$29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C14E-45D5-862A-A92DC70309E4}"/>
                  </c:ext>
                </c:extLst>
              </c15:ser>
            </c15:filteredBarSeries>
          </c:ext>
        </c:extLst>
      </c:barChart>
      <c:lineChart>
        <c:grouping val="standard"/>
        <c:varyColors val="0"/>
        <c:ser>
          <c:idx val="3"/>
          <c:order val="3"/>
          <c:tx>
            <c:strRef>
              <c:f>G_Energy!$S$26</c:f>
              <c:strCache>
                <c:ptCount val="1"/>
                <c:pt idx="0">
                  <c:v>Oil Scope 2</c:v>
                </c:pt>
              </c:strCache>
            </c:strRef>
          </c:tx>
          <c:spPr>
            <a:ln w="28575" cap="rnd">
              <a:solidFill>
                <a:srgbClr val="0070C0"/>
              </a:solidFill>
              <a:prstDash val="sysDot"/>
              <a:round/>
            </a:ln>
            <a:effectLst/>
          </c:spPr>
          <c:marker>
            <c:symbol val="none"/>
          </c:marker>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G_Energy!$T$26:$AD$26</c:f>
              <c:numCache>
                <c:formatCode>#,##0</c:formatCode>
                <c:ptCount val="11"/>
                <c:pt idx="0">
                  <c:v>156.10568509499998</c:v>
                </c:pt>
                <c:pt idx="1">
                  <c:v>161.670094275</c:v>
                </c:pt>
                <c:pt idx="2">
                  <c:v>165.55017653760004</c:v>
                </c:pt>
                <c:pt idx="3">
                  <c:v>153.13391329728</c:v>
                </c:pt>
                <c:pt idx="4">
                  <c:v>165.99106549596831</c:v>
                </c:pt>
                <c:pt idx="5">
                  <c:v>124.61706217473606</c:v>
                </c:pt>
                <c:pt idx="6">
                  <c:v>70.703842600701293</c:v>
                </c:pt>
                <c:pt idx="7">
                  <c:v>39.77933856853803</c:v>
                </c:pt>
                <c:pt idx="8">
                  <c:v>24.995324891176764</c:v>
                </c:pt>
                <c:pt idx="9">
                  <c:v>19.098650350849464</c:v>
                </c:pt>
                <c:pt idx="10">
                  <c:v>17.157450461976019</c:v>
                </c:pt>
              </c:numCache>
            </c:numRef>
          </c:val>
          <c:smooth val="0"/>
          <c:extLst>
            <c:ext xmlns:c16="http://schemas.microsoft.com/office/drawing/2014/chart" uri="{C3380CC4-5D6E-409C-BE32-E72D297353CC}">
              <c16:uniqueId val="{00000002-C14E-45D5-862A-A92DC70309E4}"/>
            </c:ext>
          </c:extLst>
        </c:ser>
        <c:ser>
          <c:idx val="5"/>
          <c:order val="5"/>
          <c:tx>
            <c:strRef>
              <c:f>G_Energy!$S$28</c:f>
              <c:strCache>
                <c:ptCount val="1"/>
                <c:pt idx="0">
                  <c:v>Gas Scope 2</c:v>
                </c:pt>
              </c:strCache>
            </c:strRef>
          </c:tx>
          <c:spPr>
            <a:ln w="28575" cap="rnd">
              <a:solidFill>
                <a:schemeClr val="bg1">
                  <a:lumMod val="75000"/>
                </a:schemeClr>
              </a:solidFill>
              <a:prstDash val="sysDot"/>
              <a:round/>
            </a:ln>
            <a:effectLst/>
          </c:spPr>
          <c:marker>
            <c:symbol val="none"/>
          </c:marker>
          <c:cat>
            <c:strRef>
              <c:f>G_Energy!$T$22:$AD$22</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G_Energy!$T$28:$AD$28</c:f>
              <c:numCache>
                <c:formatCode>#,##0</c:formatCode>
                <c:ptCount val="11"/>
                <c:pt idx="0">
                  <c:v>55.971402435200005</c:v>
                </c:pt>
                <c:pt idx="1">
                  <c:v>59.242588966400007</c:v>
                </c:pt>
                <c:pt idx="2">
                  <c:v>60.664411101593608</c:v>
                </c:pt>
                <c:pt idx="3">
                  <c:v>56.114580268974088</c:v>
                </c:pt>
                <c:pt idx="4">
                  <c:v>51.687669521578073</c:v>
                </c:pt>
                <c:pt idx="5">
                  <c:v>47.131139423047195</c:v>
                </c:pt>
                <c:pt idx="6">
                  <c:v>46.638953026463639</c:v>
                </c:pt>
                <c:pt idx="7">
                  <c:v>36.054068889145491</c:v>
                </c:pt>
                <c:pt idx="8">
                  <c:v>22.207481633320519</c:v>
                </c:pt>
                <c:pt idx="9">
                  <c:v>8.4651748518018408</c:v>
                </c:pt>
                <c:pt idx="10">
                  <c:v>2.324850088146353</c:v>
                </c:pt>
              </c:numCache>
            </c:numRef>
          </c:val>
          <c:smooth val="0"/>
          <c:extLst>
            <c:ext xmlns:c16="http://schemas.microsoft.com/office/drawing/2014/chart" uri="{C3380CC4-5D6E-409C-BE32-E72D297353CC}">
              <c16:uniqueId val="{00000003-C14E-45D5-862A-A92DC70309E4}"/>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46728434861307455"/>
          <c:y val="0.16637190348670935"/>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650167965173012E-2"/>
          <c:y val="0.15812479440789476"/>
          <c:w val="0.84538661902136791"/>
          <c:h val="0.73003988486842109"/>
        </c:manualLayout>
      </c:layout>
      <c:barChart>
        <c:barDir val="col"/>
        <c:grouping val="clustered"/>
        <c:varyColors val="0"/>
        <c:ser>
          <c:idx val="0"/>
          <c:order val="0"/>
          <c:tx>
            <c:strRef>
              <c:f>G_Energy!$S$34</c:f>
              <c:strCache>
                <c:ptCount val="1"/>
                <c:pt idx="0">
                  <c:v>Energy - Scope 1</c:v>
                </c:pt>
              </c:strCache>
            </c:strRef>
          </c:tx>
          <c:spPr>
            <a:solidFill>
              <a:schemeClr val="accent3">
                <a:lumMod val="75000"/>
              </a:schemeClr>
            </a:solidFill>
            <a:ln>
              <a:noFill/>
            </a:ln>
            <a:effectLst/>
          </c:spPr>
          <c:invertIfNegative val="0"/>
          <c:cat>
            <c:strRef>
              <c:f>G_Energy!$T$33:$AD$33</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G_Energy!$T$34:$AD$34</c:f>
              <c:numCache>
                <c:formatCode>#,##0</c:formatCode>
                <c:ptCount val="11"/>
                <c:pt idx="0">
                  <c:v>33454.370239467476</c:v>
                </c:pt>
                <c:pt idx="1">
                  <c:v>34422.134591011469</c:v>
                </c:pt>
                <c:pt idx="2">
                  <c:v>35240.125242545691</c:v>
                </c:pt>
                <c:pt idx="3">
                  <c:v>31861.136588852722</c:v>
                </c:pt>
                <c:pt idx="4">
                  <c:v>32817.82810262905</c:v>
                </c:pt>
                <c:pt idx="5">
                  <c:v>24659.88997572619</c:v>
                </c:pt>
                <c:pt idx="6">
                  <c:v>13200.301962896596</c:v>
                </c:pt>
                <c:pt idx="7">
                  <c:v>6790.4341902633259</c:v>
                </c:pt>
                <c:pt idx="8">
                  <c:v>3231.5751742392313</c:v>
                </c:pt>
                <c:pt idx="9">
                  <c:v>996.96921089417208</c:v>
                </c:pt>
                <c:pt idx="10">
                  <c:v>156.76963840601701</c:v>
                </c:pt>
              </c:numCache>
            </c:numRef>
          </c:val>
          <c:extLst>
            <c:ext xmlns:c16="http://schemas.microsoft.com/office/drawing/2014/chart" uri="{C3380CC4-5D6E-409C-BE32-E72D297353CC}">
              <c16:uniqueId val="{00000000-F437-465B-9E52-2A2BE05C8ECB}"/>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G_Energy!$S$36</c15:sqref>
                        </c15:formulaRef>
                      </c:ext>
                    </c:extLst>
                    <c:strCache>
                      <c:ptCount val="1"/>
                    </c:strCache>
                  </c:strRef>
                </c:tx>
                <c:spPr>
                  <a:solidFill>
                    <a:schemeClr val="accent3"/>
                  </a:solidFill>
                  <a:ln>
                    <a:noFill/>
                  </a:ln>
                  <a:effectLst/>
                </c:spPr>
                <c:invertIfNegative val="0"/>
                <c:cat>
                  <c:strRef>
                    <c:extLst>
                      <c:ext uri="{02D57815-91ED-43cb-92C2-25804820EDAC}">
                        <c15:formulaRef>
                          <c15:sqref>G_Energy!$T$33:$AD$33</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c:ext uri="{02D57815-91ED-43cb-92C2-25804820EDAC}">
                        <c15:formulaRef>
                          <c15:sqref>G_Energy!$T$36:$AD$36</c15:sqref>
                        </c15:formulaRef>
                      </c:ext>
                    </c:extLst>
                    <c:numCache>
                      <c:formatCode>#,##0</c:formatCode>
                      <c:ptCount val="11"/>
                    </c:numCache>
                  </c:numRef>
                </c:val>
                <c:extLst>
                  <c:ext xmlns:c16="http://schemas.microsoft.com/office/drawing/2014/chart" uri="{C3380CC4-5D6E-409C-BE32-E72D297353CC}">
                    <c16:uniqueId val="{00000002-F437-465B-9E52-2A2BE05C8ECB}"/>
                  </c:ext>
                </c:extLst>
              </c15:ser>
            </c15:filteredBarSeries>
          </c:ext>
        </c:extLst>
      </c:barChart>
      <c:lineChart>
        <c:grouping val="standard"/>
        <c:varyColors val="0"/>
        <c:ser>
          <c:idx val="1"/>
          <c:order val="1"/>
          <c:tx>
            <c:strRef>
              <c:f>G_Energy!$S$35</c:f>
              <c:strCache>
                <c:ptCount val="1"/>
                <c:pt idx="0">
                  <c:v>Energy - Scope 2</c:v>
                </c:pt>
              </c:strCache>
            </c:strRef>
          </c:tx>
          <c:spPr>
            <a:ln w="38100" cap="rnd">
              <a:solidFill>
                <a:schemeClr val="accent3">
                  <a:lumMod val="75000"/>
                </a:schemeClr>
              </a:solidFill>
              <a:prstDash val="sysDot"/>
              <a:round/>
            </a:ln>
            <a:effectLst/>
          </c:spPr>
          <c:marker>
            <c:symbol val="none"/>
          </c:marker>
          <c:cat>
            <c:strRef>
              <c:f>G_Energy!$T$33:$AD$33</c:f>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f>G_Energy!$T$35:$AD$35</c:f>
              <c:numCache>
                <c:formatCode>#,##0</c:formatCode>
                <c:ptCount val="11"/>
                <c:pt idx="0">
                  <c:v>454.82240022799994</c:v>
                </c:pt>
                <c:pt idx="1">
                  <c:v>475.22247966500004</c:v>
                </c:pt>
                <c:pt idx="2">
                  <c:v>486.62781917696009</c:v>
                </c:pt>
                <c:pt idx="3">
                  <c:v>450.13073273868798</c:v>
                </c:pt>
                <c:pt idx="4">
                  <c:v>448.96638892556439</c:v>
                </c:pt>
                <c:pt idx="5">
                  <c:v>327.63849721155538</c:v>
                </c:pt>
                <c:pt idx="6">
                  <c:v>170.58743570083351</c:v>
                </c:pt>
                <c:pt idx="7">
                  <c:v>90.661499329070438</c:v>
                </c:pt>
                <c:pt idx="8">
                  <c:v>51.410045636504023</c:v>
                </c:pt>
                <c:pt idx="9">
                  <c:v>29.990166981273184</c:v>
                </c:pt>
                <c:pt idx="10">
                  <c:v>21.779240494461824</c:v>
                </c:pt>
              </c:numCache>
            </c:numRef>
          </c:val>
          <c:smooth val="0"/>
          <c:extLst>
            <c:ext xmlns:c16="http://schemas.microsoft.com/office/drawing/2014/chart" uri="{C3380CC4-5D6E-409C-BE32-E72D297353CC}">
              <c16:uniqueId val="{00000001-F437-465B-9E52-2A2BE05C8ECB}"/>
            </c:ext>
          </c:extLst>
        </c:ser>
        <c:dLbls>
          <c:showLegendKey val="0"/>
          <c:showVal val="0"/>
          <c:showCatName val="0"/>
          <c:showSerName val="0"/>
          <c:showPercent val="0"/>
          <c:showBubbleSize val="0"/>
        </c:dLbls>
        <c:marker val="1"/>
        <c:smooth val="0"/>
        <c:axId val="285231360"/>
        <c:axId val="285237592"/>
        <c:extLst>
          <c:ext xmlns:c15="http://schemas.microsoft.com/office/drawing/2012/chart" uri="{02D57815-91ED-43cb-92C2-25804820EDAC}">
            <c15:filteredLineSeries>
              <c15:ser>
                <c:idx val="3"/>
                <c:order val="3"/>
                <c:tx>
                  <c:strRef>
                    <c:extLst>
                      <c:ext uri="{02D57815-91ED-43cb-92C2-25804820EDAC}">
                        <c15:formulaRef>
                          <c15:sqref>G_Energy!$S$37</c15:sqref>
                        </c15:formulaRef>
                      </c:ext>
                    </c:extLst>
                    <c:strCache>
                      <c:ptCount val="1"/>
                    </c:strCache>
                  </c:strRef>
                </c:tx>
                <c:spPr>
                  <a:ln w="38100" cap="rnd">
                    <a:solidFill>
                      <a:srgbClr val="92D050"/>
                    </a:solidFill>
                    <a:prstDash val="sysDot"/>
                    <a:round/>
                  </a:ln>
                  <a:effectLst/>
                </c:spPr>
                <c:marker>
                  <c:symbol val="none"/>
                </c:marker>
                <c:cat>
                  <c:strRef>
                    <c:extLst>
                      <c:ext uri="{02D57815-91ED-43cb-92C2-25804820EDAC}">
                        <c15:formulaRef>
                          <c15:sqref>G_Energy!$T$33:$AD$33</c15:sqref>
                        </c15:formulaRef>
                      </c:ext>
                    </c:extLst>
                    <c:strCache>
                      <c:ptCount val="11"/>
                      <c:pt idx="0">
                        <c:v>2017</c:v>
                      </c:pt>
                      <c:pt idx="1">
                        <c:v>2018</c:v>
                      </c:pt>
                      <c:pt idx="2">
                        <c:v>2019 - estimated -</c:v>
                      </c:pt>
                      <c:pt idx="3">
                        <c:v>2020 - estimated -</c:v>
                      </c:pt>
                      <c:pt idx="4">
                        <c:v>2020 [1.5C]</c:v>
                      </c:pt>
                      <c:pt idx="5">
                        <c:v>2025</c:v>
                      </c:pt>
                      <c:pt idx="6">
                        <c:v>2030</c:v>
                      </c:pt>
                      <c:pt idx="7">
                        <c:v>2035</c:v>
                      </c:pt>
                      <c:pt idx="8">
                        <c:v>2040</c:v>
                      </c:pt>
                      <c:pt idx="9">
                        <c:v>2045</c:v>
                      </c:pt>
                      <c:pt idx="10">
                        <c:v>2050</c:v>
                      </c:pt>
                    </c:strCache>
                  </c:strRef>
                </c:cat>
                <c:val>
                  <c:numRef>
                    <c:extLst>
                      <c:ext uri="{02D57815-91ED-43cb-92C2-25804820EDAC}">
                        <c15:formulaRef>
                          <c15:sqref>G_Energy!$T$37:$AD$37</c15:sqref>
                        </c15:formulaRef>
                      </c:ext>
                    </c:extLst>
                    <c:numCache>
                      <c:formatCode>#,##0</c:formatCode>
                      <c:ptCount val="11"/>
                    </c:numCache>
                  </c:numRef>
                </c:val>
                <c:smooth val="0"/>
                <c:extLst>
                  <c:ext xmlns:c16="http://schemas.microsoft.com/office/drawing/2014/chart" uri="{C3380CC4-5D6E-409C-BE32-E72D297353CC}">
                    <c16:uniqueId val="{00000003-F437-465B-9E52-2A2BE05C8ECB}"/>
                  </c:ext>
                </c:extLst>
              </c15:ser>
            </c15:filteredLineSeries>
          </c:ext>
        </c:extLst>
      </c:lineChart>
      <c:catAx>
        <c:axId val="1050540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Europe: Energy, Oil &amp; Gas, Coal</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813109713153674"/>
          <c:h val="0.70896021162056055"/>
        </c:manualLayout>
      </c:layout>
      <c:barChart>
        <c:barDir val="col"/>
        <c:grouping val="clustered"/>
        <c:varyColors val="0"/>
        <c:ser>
          <c:idx val="0"/>
          <c:order val="0"/>
          <c:tx>
            <c:strRef>
              <c:f>EU_Energy!$S$11</c:f>
              <c:strCache>
                <c:ptCount val="1"/>
                <c:pt idx="0">
                  <c:v>Coal</c:v>
                </c:pt>
              </c:strCache>
            </c:strRef>
          </c:tx>
          <c:spPr>
            <a:solidFill>
              <a:schemeClr val="tx1"/>
            </a:solidFill>
            <a:ln>
              <a:noFill/>
            </a:ln>
            <a:effectLst/>
          </c:spPr>
          <c:invertIfNegative val="0"/>
          <c:cat>
            <c:strRef>
              <c:f>EU_Energy!$T$10:$AD$10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EU_Energy!$T$11:$AD$11</c:f>
              <c:numCache>
                <c:formatCode>#,##0</c:formatCode>
                <c:ptCount val="11"/>
                <c:pt idx="0">
                  <c:v>737.77772326760351</c:v>
                </c:pt>
                <c:pt idx="1">
                  <c:v>731.2137981091895</c:v>
                </c:pt>
                <c:pt idx="2">
                  <c:v>742.18340656919997</c:v>
                </c:pt>
                <c:pt idx="3">
                  <c:v>531.33463795598459</c:v>
                </c:pt>
                <c:pt idx="4">
                  <c:v>644.51003752623137</c:v>
                </c:pt>
                <c:pt idx="5">
                  <c:v>294.43359450997878</c:v>
                </c:pt>
                <c:pt idx="6">
                  <c:v>52.225924539216457</c:v>
                </c:pt>
                <c:pt idx="7">
                  <c:v>1.3111706838881392</c:v>
                </c:pt>
                <c:pt idx="8">
                  <c:v>0.69477054556773366</c:v>
                </c:pt>
                <c:pt idx="9">
                  <c:v>0.81511601604826023</c:v>
                </c:pt>
                <c:pt idx="10">
                  <c:v>0.74501328979673753</c:v>
                </c:pt>
              </c:numCache>
            </c:numRef>
          </c:val>
          <c:extLst>
            <c:ext xmlns:c16="http://schemas.microsoft.com/office/drawing/2014/chart" uri="{C3380CC4-5D6E-409C-BE32-E72D297353CC}">
              <c16:uniqueId val="{00000000-E09B-4AA0-A85D-1268F016E82C}"/>
            </c:ext>
          </c:extLst>
        </c:ser>
        <c:ser>
          <c:idx val="1"/>
          <c:order val="1"/>
          <c:tx>
            <c:strRef>
              <c:f>EU_Energy!$S$12</c:f>
              <c:strCache>
                <c:ptCount val="1"/>
                <c:pt idx="0">
                  <c:v>Lignite</c:v>
                </c:pt>
              </c:strCache>
            </c:strRef>
          </c:tx>
          <c:spPr>
            <a:solidFill>
              <a:schemeClr val="accent6">
                <a:lumMod val="75000"/>
              </a:schemeClr>
            </a:solidFill>
            <a:ln>
              <a:noFill/>
            </a:ln>
            <a:effectLst/>
          </c:spPr>
          <c:invertIfNegative val="0"/>
          <c:cat>
            <c:strRef>
              <c:f>EU_Energy!$T$10:$AD$10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EU_Energy!$T$12:$AD$12</c:f>
              <c:numCache>
                <c:formatCode>#,##0.0</c:formatCode>
                <c:ptCount val="11"/>
                <c:pt idx="0">
                  <c:v>458.6626705528588</c:v>
                </c:pt>
                <c:pt idx="1">
                  <c:v>449.81983953117418</c:v>
                </c:pt>
                <c:pt idx="2">
                  <c:v>456.56713712414182</c:v>
                </c:pt>
                <c:pt idx="3">
                  <c:v>419.47983356216992</c:v>
                </c:pt>
                <c:pt idx="4">
                  <c:v>288.18370185291798</c:v>
                </c:pt>
                <c:pt idx="5">
                  <c:v>86.60869772525426</c:v>
                </c:pt>
                <c:pt idx="6">
                  <c:v>7.6576174621568555E-6</c:v>
                </c:pt>
                <c:pt idx="7">
                  <c:v>7.3696023273376758E-6</c:v>
                </c:pt>
                <c:pt idx="8">
                  <c:v>6.8880564092659022E-6</c:v>
                </c:pt>
                <c:pt idx="9">
                  <c:v>6.5085971381885083E-6</c:v>
                </c:pt>
                <c:pt idx="10">
                  <c:v>1.0106589071131812E-5</c:v>
                </c:pt>
              </c:numCache>
            </c:numRef>
          </c:val>
          <c:extLst>
            <c:ext xmlns:c16="http://schemas.microsoft.com/office/drawing/2014/chart" uri="{C3380CC4-5D6E-409C-BE32-E72D297353CC}">
              <c16:uniqueId val="{00000001-E09B-4AA0-A85D-1268F016E82C}"/>
            </c:ext>
          </c:extLst>
        </c:ser>
        <c:ser>
          <c:idx val="2"/>
          <c:order val="2"/>
          <c:tx>
            <c:strRef>
              <c:f>EU_Energy!$S$13</c:f>
              <c:strCache>
                <c:ptCount val="1"/>
                <c:pt idx="0">
                  <c:v>Gas</c:v>
                </c:pt>
              </c:strCache>
            </c:strRef>
          </c:tx>
          <c:spPr>
            <a:solidFill>
              <a:schemeClr val="bg1">
                <a:lumMod val="85000"/>
              </a:schemeClr>
            </a:solidFill>
            <a:ln>
              <a:solidFill>
                <a:schemeClr val="tx1"/>
              </a:solidFill>
            </a:ln>
            <a:effectLst/>
          </c:spPr>
          <c:invertIfNegative val="0"/>
          <c:cat>
            <c:strRef>
              <c:f>EU_Energy!$T$10:$AD$10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EU_Energy!$T$13:$AD$13</c:f>
              <c:numCache>
                <c:formatCode>#,##0</c:formatCode>
                <c:ptCount val="11"/>
                <c:pt idx="0">
                  <c:v>991.32570168860821</c:v>
                </c:pt>
                <c:pt idx="1">
                  <c:v>968.76027354479561</c:v>
                </c:pt>
                <c:pt idx="2">
                  <c:v>983.29167764796716</c:v>
                </c:pt>
                <c:pt idx="3">
                  <c:v>962.04591992535723</c:v>
                </c:pt>
                <c:pt idx="4">
                  <c:v>914.11290158744532</c:v>
                </c:pt>
                <c:pt idx="5">
                  <c:v>862.46738573711934</c:v>
                </c:pt>
                <c:pt idx="6">
                  <c:v>730.23437591132392</c:v>
                </c:pt>
                <c:pt idx="7">
                  <c:v>544.46188966298325</c:v>
                </c:pt>
                <c:pt idx="8">
                  <c:v>280.57067036309297</c:v>
                </c:pt>
                <c:pt idx="9">
                  <c:v>99.912902606557935</c:v>
                </c:pt>
                <c:pt idx="10">
                  <c:v>5.2640000000003059E-2</c:v>
                </c:pt>
              </c:numCache>
            </c:numRef>
          </c:val>
          <c:extLst>
            <c:ext xmlns:c16="http://schemas.microsoft.com/office/drawing/2014/chart" uri="{C3380CC4-5D6E-409C-BE32-E72D297353CC}">
              <c16:uniqueId val="{00000002-E09B-4AA0-A85D-1268F016E82C}"/>
            </c:ext>
          </c:extLst>
        </c:ser>
        <c:ser>
          <c:idx val="3"/>
          <c:order val="3"/>
          <c:tx>
            <c:strRef>
              <c:f>EU_Energy!$S$14</c:f>
              <c:strCache>
                <c:ptCount val="1"/>
                <c:pt idx="0">
                  <c:v>Oil</c:v>
                </c:pt>
              </c:strCache>
            </c:strRef>
          </c:tx>
          <c:spPr>
            <a:solidFill>
              <a:srgbClr val="0070C0"/>
            </a:solidFill>
            <a:ln>
              <a:noFill/>
            </a:ln>
            <a:effectLst/>
          </c:spPr>
          <c:invertIfNegative val="0"/>
          <c:cat>
            <c:strRef>
              <c:f>EU_Energy!$T$10:$AD$10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EU_Energy!$T$14:$AD$14</c:f>
              <c:numCache>
                <c:formatCode>#,##0</c:formatCode>
                <c:ptCount val="11"/>
                <c:pt idx="0">
                  <c:v>1530.3652830171352</c:v>
                </c:pt>
                <c:pt idx="1">
                  <c:v>1520.3367861918296</c:v>
                </c:pt>
                <c:pt idx="2">
                  <c:v>1542.1449892624373</c:v>
                </c:pt>
                <c:pt idx="3">
                  <c:v>1417.5426541488314</c:v>
                </c:pt>
                <c:pt idx="4">
                  <c:v>1332.6810549764691</c:v>
                </c:pt>
                <c:pt idx="5">
                  <c:v>765.66380408484838</c:v>
                </c:pt>
                <c:pt idx="6">
                  <c:v>166.36833623378544</c:v>
                </c:pt>
                <c:pt idx="7">
                  <c:v>69.055584497796289</c:v>
                </c:pt>
                <c:pt idx="8">
                  <c:v>6.9430589285336177</c:v>
                </c:pt>
                <c:pt idx="9">
                  <c:v>1.2286138710935461</c:v>
                </c:pt>
                <c:pt idx="10">
                  <c:v>6.6367756517138332E-6</c:v>
                </c:pt>
              </c:numCache>
            </c:numRef>
          </c:val>
          <c:extLst>
            <c:ext xmlns:c16="http://schemas.microsoft.com/office/drawing/2014/chart" uri="{C3380CC4-5D6E-409C-BE32-E72D297353CC}">
              <c16:uniqueId val="{00000003-E09B-4AA0-A85D-1268F016E82C}"/>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Europe: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0151755651117627"/>
          <c:h val="0.67484564679640258"/>
        </c:manualLayout>
      </c:layout>
      <c:barChart>
        <c:barDir val="col"/>
        <c:grouping val="clustered"/>
        <c:varyColors val="0"/>
        <c:ser>
          <c:idx val="0"/>
          <c:order val="0"/>
          <c:tx>
            <c:strRef>
              <c:f>EU_Energy!$S$16</c:f>
              <c:strCache>
                <c:ptCount val="1"/>
                <c:pt idx="0">
                  <c:v>Coal</c:v>
                </c:pt>
              </c:strCache>
            </c:strRef>
          </c:tx>
          <c:spPr>
            <a:solidFill>
              <a:schemeClr val="tx1"/>
            </a:solidFill>
            <a:ln>
              <a:solidFill>
                <a:sysClr val="windowText" lastClr="000000"/>
              </a:solidFill>
            </a:ln>
            <a:effectLst/>
          </c:spPr>
          <c:invertIfNegative val="0"/>
          <c:cat>
            <c:strRef>
              <c:f>EU_Energy!$T$15:$AD$15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EU_Energy!$T$16:$AD$16</c:f>
              <c:numCache>
                <c:formatCode>#,##0</c:formatCode>
                <c:ptCount val="11"/>
                <c:pt idx="0">
                  <c:v>8269.2975019763817</c:v>
                </c:pt>
                <c:pt idx="1">
                  <c:v>7932.4070574633288</c:v>
                </c:pt>
                <c:pt idx="2">
                  <c:v>8051.4082330927258</c:v>
                </c:pt>
                <c:pt idx="3">
                  <c:v>5777.9667455951312</c:v>
                </c:pt>
                <c:pt idx="4">
                  <c:v>6998.3670970355861</c:v>
                </c:pt>
                <c:pt idx="5">
                  <c:v>3227.2891049274099</c:v>
                </c:pt>
                <c:pt idx="6">
                  <c:v>620.45209782318238</c:v>
                </c:pt>
                <c:pt idx="7">
                  <c:v>70.037475422695323</c:v>
                </c:pt>
                <c:pt idx="8">
                  <c:v>60.612573650205732</c:v>
                </c:pt>
                <c:pt idx="9">
                  <c:v>59.249514836070858</c:v>
                </c:pt>
                <c:pt idx="10">
                  <c:v>55.971480756104839</c:v>
                </c:pt>
              </c:numCache>
            </c:numRef>
          </c:val>
          <c:extLst>
            <c:ext xmlns:c16="http://schemas.microsoft.com/office/drawing/2014/chart" uri="{C3380CC4-5D6E-409C-BE32-E72D297353CC}">
              <c16:uniqueId val="{00000000-BC45-4715-A447-AF65F5BBDE5A}"/>
            </c:ext>
          </c:extLst>
        </c:ser>
        <c:ser>
          <c:idx val="1"/>
          <c:order val="1"/>
          <c:tx>
            <c:strRef>
              <c:f>EU_Energy!$S$17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EU_Energy!$T$15:$AD$15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EU_Energy!$T$17:$AD$17</c:f>
              <c:numCache>
                <c:formatCode>#,##0</c:formatCode>
                <c:ptCount val="11"/>
                <c:pt idx="0">
                  <c:v>4132.0961311068359</c:v>
                </c:pt>
                <c:pt idx="1">
                  <c:v>4052.4309867673346</c:v>
                </c:pt>
                <c:pt idx="2">
                  <c:v>4113.2174515688448</c:v>
                </c:pt>
                <c:pt idx="3">
                  <c:v>3779.0975996591883</c:v>
                </c:pt>
                <c:pt idx="4">
                  <c:v>2596.249566242504</c:v>
                </c:pt>
                <c:pt idx="5">
                  <c:v>780.2585380653536</c:v>
                </c:pt>
                <c:pt idx="6">
                  <c:v>6.8987544704115806E-5</c:v>
                </c:pt>
                <c:pt idx="7">
                  <c:v>6.6392813759798882E-5</c:v>
                </c:pt>
                <c:pt idx="8">
                  <c:v>6.2054562245638758E-5</c:v>
                </c:pt>
                <c:pt idx="9">
                  <c:v>5.863601025395052E-5</c:v>
                </c:pt>
                <c:pt idx="10">
                  <c:v>9.1050351992178478E-5</c:v>
                </c:pt>
              </c:numCache>
            </c:numRef>
          </c:val>
          <c:extLst>
            <c:ext xmlns:c16="http://schemas.microsoft.com/office/drawing/2014/chart" uri="{C3380CC4-5D6E-409C-BE32-E72D297353CC}">
              <c16:uniqueId val="{00000001-BC45-4715-A447-AF65F5BBDE5A}"/>
            </c:ext>
          </c:extLst>
        </c:ser>
        <c:ser>
          <c:idx val="2"/>
          <c:order val="2"/>
          <c:tx>
            <c:strRef>
              <c:f>EU_Energy!$S$18</c:f>
              <c:strCache>
                <c:ptCount val="1"/>
                <c:pt idx="0">
                  <c:v>Gas</c:v>
                </c:pt>
              </c:strCache>
            </c:strRef>
          </c:tx>
          <c:spPr>
            <a:solidFill>
              <a:schemeClr val="bg1">
                <a:lumMod val="75000"/>
              </a:schemeClr>
            </a:solidFill>
            <a:ln>
              <a:solidFill>
                <a:schemeClr val="tx1"/>
              </a:solidFill>
            </a:ln>
            <a:effectLst/>
          </c:spPr>
          <c:invertIfNegative val="0"/>
          <c:cat>
            <c:strRef>
              <c:f>EU_Energy!$T$15:$AD$15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EU_Energy!$T$18:$AD$18</c:f>
              <c:numCache>
                <c:formatCode>#,##0</c:formatCode>
                <c:ptCount val="11"/>
                <c:pt idx="0">
                  <c:v>18330.465844610859</c:v>
                </c:pt>
                <c:pt idx="1">
                  <c:v>17957.419954514207</c:v>
                </c:pt>
                <c:pt idx="2">
                  <c:v>18226.781253831912</c:v>
                </c:pt>
                <c:pt idx="3">
                  <c:v>17833.976392814533</c:v>
                </c:pt>
                <c:pt idx="4">
                  <c:v>16871.901812374741</c:v>
                </c:pt>
                <c:pt idx="5">
                  <c:v>15910.222118935599</c:v>
                </c:pt>
                <c:pt idx="6">
                  <c:v>13554.442010206983</c:v>
                </c:pt>
                <c:pt idx="7">
                  <c:v>10235.939233061868</c:v>
                </c:pt>
                <c:pt idx="8">
                  <c:v>5557.9960310511351</c:v>
                </c:pt>
                <c:pt idx="9">
                  <c:v>2352.1298232905588</c:v>
                </c:pt>
                <c:pt idx="10">
                  <c:v>585.69015783968666</c:v>
                </c:pt>
              </c:numCache>
            </c:numRef>
          </c:val>
          <c:extLst>
            <c:ext xmlns:c16="http://schemas.microsoft.com/office/drawing/2014/chart" uri="{C3380CC4-5D6E-409C-BE32-E72D297353CC}">
              <c16:uniqueId val="{00000002-BC45-4715-A447-AF65F5BBDE5A}"/>
            </c:ext>
          </c:extLst>
        </c:ser>
        <c:ser>
          <c:idx val="3"/>
          <c:order val="3"/>
          <c:tx>
            <c:strRef>
              <c:f>EU_Energy!$S$19</c:f>
              <c:strCache>
                <c:ptCount val="1"/>
                <c:pt idx="0">
                  <c:v>Oil</c:v>
                </c:pt>
              </c:strCache>
            </c:strRef>
          </c:tx>
          <c:spPr>
            <a:solidFill>
              <a:srgbClr val="FFFF00"/>
            </a:solidFill>
            <a:ln>
              <a:solidFill>
                <a:srgbClr val="FFC000"/>
              </a:solidFill>
            </a:ln>
            <a:effectLst/>
          </c:spPr>
          <c:invertIfNegative val="0"/>
          <c:cat>
            <c:strRef>
              <c:f>EU_Energy!$T$15:$AD$15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EU_Energy!$T$19:$AD$19</c:f>
              <c:numCache>
                <c:formatCode>#,##0</c:formatCode>
                <c:ptCount val="11"/>
                <c:pt idx="0">
                  <c:v>24227.424999128471</c:v>
                </c:pt>
                <c:pt idx="1">
                  <c:v>23932.322316224392</c:v>
                </c:pt>
                <c:pt idx="2">
                  <c:v>24278.01583467083</c:v>
                </c:pt>
                <c:pt idx="3">
                  <c:v>22327.234154223312</c:v>
                </c:pt>
                <c:pt idx="4">
                  <c:v>21432.298382084948</c:v>
                </c:pt>
                <c:pt idx="5">
                  <c:v>13490.339230142135</c:v>
                </c:pt>
                <c:pt idx="6">
                  <c:v>5342.5890615188891</c:v>
                </c:pt>
                <c:pt idx="7">
                  <c:v>3864.2783053827379</c:v>
                </c:pt>
                <c:pt idx="8">
                  <c:v>2828.864164628274</c:v>
                </c:pt>
                <c:pt idx="9">
                  <c:v>2568.3014278202891</c:v>
                </c:pt>
                <c:pt idx="10">
                  <c:v>2379.1461504775248</c:v>
                </c:pt>
              </c:numCache>
            </c:numRef>
          </c:val>
          <c:extLst>
            <c:ext xmlns:c16="http://schemas.microsoft.com/office/drawing/2014/chart" uri="{C3380CC4-5D6E-409C-BE32-E72D297353CC}">
              <c16:uniqueId val="{00000003-BC45-4715-A447-AF65F5BBDE5A}"/>
            </c:ext>
          </c:extLst>
        </c:ser>
        <c:ser>
          <c:idx val="4"/>
          <c:order val="4"/>
          <c:tx>
            <c:strRef>
              <c:f>EU_Energy!$S$20</c:f>
              <c:strCache>
                <c:ptCount val="1"/>
                <c:pt idx="0">
                  <c:v>Renewables</c:v>
                </c:pt>
              </c:strCache>
            </c:strRef>
          </c:tx>
          <c:spPr>
            <a:solidFill>
              <a:srgbClr val="92D050"/>
            </a:solidFill>
            <a:ln>
              <a:solidFill>
                <a:srgbClr val="92D050"/>
              </a:solidFill>
            </a:ln>
            <a:effectLst/>
          </c:spPr>
          <c:invertIfNegative val="0"/>
          <c:cat>
            <c:strRef>
              <c:f>EU_Energy!$T$15:$AD$15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EU_Energy!$T$20:$AD$20</c:f>
              <c:numCache>
                <c:formatCode>#,##0.00</c:formatCode>
                <c:ptCount val="11"/>
                <c:pt idx="0">
                  <c:v>7713.6764636977523</c:v>
                </c:pt>
                <c:pt idx="1">
                  <c:v>7885.5567770284597</c:v>
                </c:pt>
                <c:pt idx="2">
                  <c:v>8210.7919381382271</c:v>
                </c:pt>
                <c:pt idx="3">
                  <c:v>8300.2187896095274</c:v>
                </c:pt>
                <c:pt idx="4">
                  <c:v>8336.1403785404418</c:v>
                </c:pt>
                <c:pt idx="5">
                  <c:v>9984.0806993278311</c:v>
                </c:pt>
                <c:pt idx="6">
                  <c:v>13589.04137523524</c:v>
                </c:pt>
                <c:pt idx="7">
                  <c:v>19133.359099301546</c:v>
                </c:pt>
                <c:pt idx="8">
                  <c:v>23004.6990825213</c:v>
                </c:pt>
                <c:pt idx="9">
                  <c:v>25795.416348611318</c:v>
                </c:pt>
                <c:pt idx="10">
                  <c:v>27289.389380598699</c:v>
                </c:pt>
              </c:numCache>
            </c:numRef>
          </c:val>
          <c:extLst>
            <c:ext xmlns:c16="http://schemas.microsoft.com/office/drawing/2014/chart" uri="{C3380CC4-5D6E-409C-BE32-E72D297353CC}">
              <c16:uniqueId val="{00000004-BC45-4715-A447-AF65F5BBDE5A}"/>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74742968541E-2"/>
          <c:y val="0.89938083513990408"/>
          <c:w val="0.82283653809787016"/>
          <c:h val="7.2330245030607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Energy, Oil &amp; Gas,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3703047763371019"/>
          <c:h val="0.66940461734198153"/>
        </c:manualLayout>
      </c:layout>
      <c:barChart>
        <c:barDir val="col"/>
        <c:grouping val="clustered"/>
        <c:varyColors val="0"/>
        <c:ser>
          <c:idx val="0"/>
          <c:order val="0"/>
          <c:tx>
            <c:strRef>
              <c:f>EU_Energy!$S$23</c:f>
              <c:strCache>
                <c:ptCount val="1"/>
                <c:pt idx="0">
                  <c:v>Coal Scope 1</c:v>
                </c:pt>
              </c:strCache>
            </c:strRef>
          </c:tx>
          <c:spPr>
            <a:solidFill>
              <a:schemeClr val="tx1"/>
            </a:solidFill>
            <a:ln>
              <a:solidFill>
                <a:sysClr val="windowText" lastClr="000000"/>
              </a:solidFill>
            </a:ln>
            <a:effectLst/>
          </c:spPr>
          <c:invertIfNegative val="0"/>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EU_Energy!$T$23:$AD$23</c:f>
              <c:numCache>
                <c:formatCode>#,##0</c:formatCode>
                <c:ptCount val="11"/>
                <c:pt idx="0">
                  <c:v>1252.5297855010467</c:v>
                </c:pt>
                <c:pt idx="1">
                  <c:v>1234.8379524941413</c:v>
                </c:pt>
                <c:pt idx="2">
                  <c:v>1253.3620254858747</c:v>
                </c:pt>
                <c:pt idx="3">
                  <c:v>990.00554425844723</c:v>
                </c:pt>
                <c:pt idx="4">
                  <c:v>980.16260274224965</c:v>
                </c:pt>
                <c:pt idx="5">
                  <c:v>402.93250511359338</c:v>
                </c:pt>
                <c:pt idx="6">
                  <c:v>56.434364742104826</c:v>
                </c:pt>
                <c:pt idx="7">
                  <c:v>1.7862316345672125</c:v>
                </c:pt>
                <c:pt idx="8">
                  <c:v>1.1059033343940843</c:v>
                </c:pt>
                <c:pt idx="9">
                  <c:v>1.2170030040610578</c:v>
                </c:pt>
                <c:pt idx="10">
                  <c:v>1.1246694674482101</c:v>
                </c:pt>
              </c:numCache>
            </c:numRef>
          </c:val>
          <c:extLst>
            <c:ext xmlns:c16="http://schemas.microsoft.com/office/drawing/2014/chart" uri="{C3380CC4-5D6E-409C-BE32-E72D297353CC}">
              <c16:uniqueId val="{00000000-B1F0-4FC4-BBF6-234AC5101C43}"/>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EU_Energy!$S$25</c15:sqref>
                        </c15:formulaRef>
                      </c:ext>
                    </c:extLst>
                    <c:strCache>
                      <c:ptCount val="1"/>
                      <c:pt idx="0">
                        <c:v>Oil Scope 1</c:v>
                      </c:pt>
                    </c:strCache>
                  </c:strRef>
                </c:tx>
                <c:spPr>
                  <a:solidFill>
                    <a:schemeClr val="accent3"/>
                  </a:solidFill>
                  <a:ln>
                    <a:noFill/>
                  </a:ln>
                  <a:effectLst/>
                </c:spPr>
                <c:invertIfNegative val="0"/>
                <c:cat>
                  <c:strRef>
                    <c:extLst>
                      <c:ex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EU_Energy!$T$25:$AD$25</c15:sqref>
                        </c15:formulaRef>
                      </c:ext>
                    </c:extLst>
                    <c:numCache>
                      <c:formatCode>#,##0</c:formatCode>
                      <c:ptCount val="11"/>
                      <c:pt idx="0">
                        <c:v>1662.7582206952679</c:v>
                      </c:pt>
                      <c:pt idx="1">
                        <c:v>1651.1171087815749</c:v>
                      </c:pt>
                      <c:pt idx="2">
                        <c:v>1674.8143851005802</c:v>
                      </c:pt>
                      <c:pt idx="3">
                        <c:v>1539.551828463126</c:v>
                      </c:pt>
                      <c:pt idx="4">
                        <c:v>1449.7997724671059</c:v>
                      </c:pt>
                      <c:pt idx="5">
                        <c:v>839.38297320898459</c:v>
                      </c:pt>
                      <c:pt idx="6">
                        <c:v>195.56339351647182</c:v>
                      </c:pt>
                      <c:pt idx="7">
                        <c:v>90.172280014298806</c:v>
                      </c:pt>
                      <c:pt idx="8">
                        <c:v>22.401640971858765</c:v>
                      </c:pt>
                      <c:pt idx="9">
                        <c:v>15.263327460519687</c:v>
                      </c:pt>
                      <c:pt idx="10">
                        <c:v>13.001064241480698</c:v>
                      </c:pt>
                    </c:numCache>
                  </c:numRef>
                </c:val>
                <c:extLst>
                  <c:ext xmlns:c16="http://schemas.microsoft.com/office/drawing/2014/chart" uri="{C3380CC4-5D6E-409C-BE32-E72D297353CC}">
                    <c16:uniqueId val="{00000002-B1F0-4FC4-BBF6-234AC5101C4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EU_Energy!$S$26</c15:sqref>
                        </c15:formulaRef>
                      </c:ext>
                    </c:extLst>
                    <c:strCache>
                      <c:ptCount val="1"/>
                      <c:pt idx="0">
                        <c:v>Oil Scope 2</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EU_Energy!$T$26:$AD$26</c15:sqref>
                        </c15:formulaRef>
                      </c:ext>
                    </c:extLst>
                    <c:numCache>
                      <c:formatCode>#,##0</c:formatCode>
                      <c:ptCount val="11"/>
                      <c:pt idx="0">
                        <c:v>13.868996474999999</c:v>
                      </c:pt>
                      <c:pt idx="1">
                        <c:v>14.249911964999999</c:v>
                      </c:pt>
                      <c:pt idx="2">
                        <c:v>14.463660644475</c:v>
                      </c:pt>
                      <c:pt idx="3">
                        <c:v>13.378886096139373</c:v>
                      </c:pt>
                      <c:pt idx="4">
                        <c:v>12.768320637921288</c:v>
                      </c:pt>
                      <c:pt idx="5">
                        <c:v>8.0368877725575292</c:v>
                      </c:pt>
                      <c:pt idx="6">
                        <c:v>3.1828546317339987</c:v>
                      </c:pt>
                      <c:pt idx="7">
                        <c:v>2.3021490069647892</c:v>
                      </c:pt>
                      <c:pt idx="8">
                        <c:v>1.6852996375457048</c:v>
                      </c:pt>
                      <c:pt idx="9">
                        <c:v>1.5300690360233018</c:v>
                      </c:pt>
                      <c:pt idx="10">
                        <c:v>1.4173795246881036</c:v>
                      </c:pt>
                    </c:numCache>
                  </c:numRef>
                </c:val>
                <c:extLst xmlns:c15="http://schemas.microsoft.com/office/drawing/2012/chart">
                  <c:ext xmlns:c16="http://schemas.microsoft.com/office/drawing/2014/chart" uri="{C3380CC4-5D6E-409C-BE32-E72D297353CC}">
                    <c16:uniqueId val="{00000003-B1F0-4FC4-BBF6-234AC5101C4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EU_Energy!$S$27</c15:sqref>
                        </c15:formulaRef>
                      </c:ext>
                    </c:extLst>
                    <c:strCache>
                      <c:ptCount val="1"/>
                      <c:pt idx="0">
                        <c:v>Gas 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EU_Energy!$T$27:$AD$27</c15:sqref>
                        </c15:formulaRef>
                      </c:ext>
                    </c:extLst>
                    <c:numCache>
                      <c:formatCode>#,##0</c:formatCode>
                      <c:ptCount val="11"/>
                      <c:pt idx="0">
                        <c:v>1088.2920150914908</c:v>
                      </c:pt>
                      <c:pt idx="1">
                        <c:v>1063.7532118573008</c:v>
                      </c:pt>
                      <c:pt idx="2">
                        <c:v>1079.7095100351598</c:v>
                      </c:pt>
                      <c:pt idx="3">
                        <c:v>1056.3858542611601</c:v>
                      </c:pt>
                      <c:pt idx="4">
                        <c:v>1003.3635585380093</c:v>
                      </c:pt>
                      <c:pt idx="5">
                        <c:v>946.63085421480423</c:v>
                      </c:pt>
                      <c:pt idx="6">
                        <c:v>801.93600548825793</c:v>
                      </c:pt>
                      <c:pt idx="7">
                        <c:v>598.60897463397134</c:v>
                      </c:pt>
                      <c:pt idx="8">
                        <c:v>309.97190814982002</c:v>
                      </c:pt>
                      <c:pt idx="9">
                        <c:v>112.35543186592828</c:v>
                      </c:pt>
                      <c:pt idx="10">
                        <c:v>3.1508817950258363</c:v>
                      </c:pt>
                    </c:numCache>
                  </c:numRef>
                </c:val>
                <c:extLst xmlns:c15="http://schemas.microsoft.com/office/drawing/2012/chart">
                  <c:ext xmlns:c16="http://schemas.microsoft.com/office/drawing/2014/chart" uri="{C3380CC4-5D6E-409C-BE32-E72D297353CC}">
                    <c16:uniqueId val="{00000004-B1F0-4FC4-BBF6-234AC5101C4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EU_Energy!$S$28</c15:sqref>
                        </c15:formulaRef>
                      </c:ext>
                    </c:extLst>
                    <c:strCache>
                      <c:ptCount val="1"/>
                      <c:pt idx="0">
                        <c:v>Gas Scope 2</c:v>
                      </c:pt>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EU_Energy!$T$28:$AD$28</c15:sqref>
                        </c15:formulaRef>
                      </c:ext>
                    </c:extLst>
                    <c:numCache>
                      <c:formatCode>#,##0</c:formatCode>
                      <c:ptCount val="11"/>
                      <c:pt idx="0">
                        <c:v>2.9010946103999999</c:v>
                      </c:pt>
                      <c:pt idx="1">
                        <c:v>3.0447306904000002</c:v>
                      </c:pt>
                      <c:pt idx="2">
                        <c:v>3.0904016507559997</c:v>
                      </c:pt>
                      <c:pt idx="3">
                        <c:v>2.8586215269492996</c:v>
                      </c:pt>
                      <c:pt idx="4">
                        <c:v>2.8606780586338671</c:v>
                      </c:pt>
                      <c:pt idx="5">
                        <c:v>2.697622581601792</c:v>
                      </c:pt>
                      <c:pt idx="6">
                        <c:v>2.2981934868293683</c:v>
                      </c:pt>
                      <c:pt idx="7">
                        <c:v>1.7355320757054729</c:v>
                      </c:pt>
                      <c:pt idx="8">
                        <c:v>0.94237374498827808</c:v>
                      </c:pt>
                      <c:pt idx="9">
                        <c:v>0.39881017868480512</c:v>
                      </c:pt>
                      <c:pt idx="10">
                        <c:v>9.9305401508496191E-2</c:v>
                      </c:pt>
                    </c:numCache>
                  </c:numRef>
                </c:val>
                <c:extLst xmlns:c15="http://schemas.microsoft.com/office/drawing/2012/chart">
                  <c:ext xmlns:c16="http://schemas.microsoft.com/office/drawing/2014/chart" uri="{C3380CC4-5D6E-409C-BE32-E72D297353CC}">
                    <c16:uniqueId val="{00000005-B1F0-4FC4-BBF6-234AC5101C43}"/>
                  </c:ext>
                </c:extLst>
              </c15:ser>
            </c15:filteredBarSeries>
          </c:ext>
        </c:extLst>
      </c:barChart>
      <c:lineChart>
        <c:grouping val="standard"/>
        <c:varyColors val="0"/>
        <c:ser>
          <c:idx val="1"/>
          <c:order val="1"/>
          <c:tx>
            <c:strRef>
              <c:f>EU_Energy!$S$24</c:f>
              <c:strCache>
                <c:ptCount val="1"/>
                <c:pt idx="0">
                  <c:v>Coal Scope 2</c:v>
                </c:pt>
              </c:strCache>
            </c:strRef>
          </c:tx>
          <c:spPr>
            <a:ln w="28575" cap="rnd">
              <a:solidFill>
                <a:sysClr val="windowText" lastClr="000000"/>
              </a:solidFill>
              <a:prstDash val="sysDot"/>
              <a:round/>
            </a:ln>
            <a:effectLst/>
          </c:spPr>
          <c:marker>
            <c:symbol val="none"/>
          </c:marker>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EU_Energy!$T$24:$AD$24</c:f>
              <c:numCache>
                <c:formatCode>#,##0</c:formatCode>
                <c:ptCount val="11"/>
                <c:pt idx="0">
                  <c:v>19.7944831362</c:v>
                </c:pt>
                <c:pt idx="1">
                  <c:v>19.948848866399999</c:v>
                </c:pt>
                <c:pt idx="2">
                  <c:v>20.248081599395999</c:v>
                </c:pt>
                <c:pt idx="3">
                  <c:v>18.729475479441302</c:v>
                </c:pt>
                <c:pt idx="4">
                  <c:v>16.633095531520077</c:v>
                </c:pt>
                <c:pt idx="5">
                  <c:v>7.2585544337402546</c:v>
                </c:pt>
                <c:pt idx="6">
                  <c:v>1.2473418773458642</c:v>
                </c:pt>
                <c:pt idx="7">
                  <c:v>0.14080170297024031</c:v>
                </c:pt>
                <c:pt idx="8">
                  <c:v>0.12185410535897707</c:v>
                </c:pt>
                <c:pt idx="9">
                  <c:v>0.1191138416903402</c:v>
                </c:pt>
                <c:pt idx="10">
                  <c:v>0.11252379370023641</c:v>
                </c:pt>
              </c:numCache>
            </c:numRef>
          </c:val>
          <c:smooth val="0"/>
          <c:extLst>
            <c:ext xmlns:c16="http://schemas.microsoft.com/office/drawing/2014/chart" uri="{C3380CC4-5D6E-409C-BE32-E72D297353CC}">
              <c16:uniqueId val="{00000001-B1F0-4FC4-BBF6-234AC5101C43}"/>
            </c:ext>
          </c:extLst>
        </c:ser>
        <c:dLbls>
          <c:showLegendKey val="0"/>
          <c:showVal val="0"/>
          <c:showCatName val="0"/>
          <c:showSerName val="0"/>
          <c:showPercent val="0"/>
          <c:showBubbleSize val="0"/>
        </c:dLbls>
        <c:marker val="1"/>
        <c:smooth val="0"/>
        <c:axId val="968978400"/>
        <c:axId val="968973480"/>
        <c:extLst>
          <c:ext xmlns:c15="http://schemas.microsoft.com/office/drawing/2012/chart" uri="{02D57815-91ED-43cb-92C2-25804820EDAC}">
            <c15:filteredLineSeries>
              <c15:ser>
                <c:idx val="6"/>
                <c:order val="6"/>
                <c:tx>
                  <c:strRef>
                    <c:extLst>
                      <c:ext uri="{02D57815-91ED-43cb-92C2-25804820EDAC}">
                        <c15:formulaRef>
                          <c15:sqref>EU_Energy!$S$29</c15:sqref>
                        </c15:formulaRef>
                      </c:ext>
                    </c:extLst>
                    <c:strCache>
                      <c:ptCount val="1"/>
                    </c:strCache>
                  </c:strRef>
                </c:tx>
                <c:spPr>
                  <a:ln w="28575" cap="rnd">
                    <a:solidFill>
                      <a:srgbClr val="00B050"/>
                    </a:solidFill>
                    <a:prstDash val="sysDot"/>
                    <a:round/>
                  </a:ln>
                  <a:effectLst/>
                </c:spPr>
                <c:marker>
                  <c:symbol val="none"/>
                </c:marker>
                <c:cat>
                  <c:strRef>
                    <c:extLst>
                      <c:ex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EU_Energy!$T$29:$AD$29</c15:sqref>
                        </c15:formulaRef>
                      </c:ext>
                    </c:extLst>
                    <c:numCache>
                      <c:formatCode>#,##0</c:formatCode>
                      <c:ptCount val="11"/>
                    </c:numCache>
                  </c:numRef>
                </c:val>
                <c:smooth val="0"/>
                <c:extLst>
                  <c:ext xmlns:c16="http://schemas.microsoft.com/office/drawing/2014/chart" uri="{C3380CC4-5D6E-409C-BE32-E72D297353CC}">
                    <c16:uniqueId val="{00000006-B1F0-4FC4-BBF6-234AC5101C43}"/>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Europe Scope 1:</a:t>
            </a:r>
          </a:p>
          <a:p>
            <a:pPr>
              <a:defRPr/>
            </a:pPr>
            <a:r>
              <a:rPr lang="en-AU" b="1"/>
              <a:t> </a:t>
            </a:r>
            <a:r>
              <a:rPr lang="en-AU"/>
              <a:t>CO2equivalent</a:t>
            </a:r>
            <a:r>
              <a:rPr lang="en-AU" baseline="0"/>
              <a:t> - 2017 - 2050 (CO2 + CH4)</a:t>
            </a:r>
          </a:p>
          <a:p>
            <a:pPr>
              <a:defRPr/>
            </a:pPr>
            <a:r>
              <a:rPr lang="en-AU" baseline="0"/>
              <a:t>[MtCO2/a]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128964079427964E-2"/>
          <c:y val="0.16677777541437508"/>
          <c:w val="0.90691898159635531"/>
          <c:h val="0.70312699592134875"/>
        </c:manualLayout>
      </c:layout>
      <c:barChart>
        <c:barDir val="col"/>
        <c:grouping val="clustered"/>
        <c:varyColors val="0"/>
        <c:ser>
          <c:idx val="0"/>
          <c:order val="0"/>
          <c:tx>
            <c:strRef>
              <c:f>'EU_All Sectors'!$T$7</c:f>
              <c:strCache>
                <c:ptCount val="1"/>
                <c:pt idx="0">
                  <c:v>Energy Sector</c:v>
                </c:pt>
              </c:strCache>
            </c:strRef>
          </c:tx>
          <c:spPr>
            <a:solidFill>
              <a:schemeClr val="bg1">
                <a:lumMod val="65000"/>
              </a:schemeClr>
            </a:solidFill>
            <a:ln>
              <a:solidFill>
                <a:schemeClr val="bg1">
                  <a:lumMod val="75000"/>
                </a:schemeClr>
              </a:solidFill>
            </a:ln>
            <a:effectLst/>
          </c:spPr>
          <c:invertIfNegative val="0"/>
          <c:cat>
            <c:strRef>
              <c:f>'EU_All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Sectors'!$U$7:$AE$7</c:f>
              <c:numCache>
                <c:formatCode>#,##0</c:formatCode>
                <c:ptCount val="11"/>
                <c:pt idx="0">
                  <c:v>4003.5800212878057</c:v>
                </c:pt>
                <c:pt idx="1">
                  <c:v>3949.7082731330165</c:v>
                </c:pt>
                <c:pt idx="2">
                  <c:v>4007.8859206216148</c:v>
                </c:pt>
                <c:pt idx="3">
                  <c:v>3585.943226982733</c:v>
                </c:pt>
                <c:pt idx="4">
                  <c:v>3433.3259337473646</c:v>
                </c:pt>
                <c:pt idx="5">
                  <c:v>2188.9463325373822</c:v>
                </c:pt>
                <c:pt idx="6">
                  <c:v>1053.9337637468345</c:v>
                </c:pt>
                <c:pt idx="7">
                  <c:v>690.56748628283742</c:v>
                </c:pt>
                <c:pt idx="8">
                  <c:v>333.47945245607286</c:v>
                </c:pt>
                <c:pt idx="9">
                  <c:v>128.83576233050903</c:v>
                </c:pt>
                <c:pt idx="10">
                  <c:v>17.276615503954744</c:v>
                </c:pt>
              </c:numCache>
            </c:numRef>
          </c:val>
          <c:extLst>
            <c:ext xmlns:c16="http://schemas.microsoft.com/office/drawing/2014/chart" uri="{C3380CC4-5D6E-409C-BE32-E72D297353CC}">
              <c16:uniqueId val="{00000000-E075-4D30-8A54-C1C476C8C597}"/>
            </c:ext>
          </c:extLst>
        </c:ser>
        <c:ser>
          <c:idx val="1"/>
          <c:order val="1"/>
          <c:tx>
            <c:strRef>
              <c:f>'EU_All Sectors'!$S$8:$T$8</c:f>
              <c:strCache>
                <c:ptCount val="2"/>
                <c:pt idx="0">
                  <c:v>Utilities - Scope 1: Total CO2 equivalent</c:v>
                </c:pt>
                <c:pt idx="1">
                  <c:v>Utility Sector</c:v>
                </c:pt>
              </c:strCache>
            </c:strRef>
          </c:tx>
          <c:spPr>
            <a:solidFill>
              <a:srgbClr val="00B0F0"/>
            </a:solidFill>
            <a:ln>
              <a:solidFill>
                <a:srgbClr val="00B0F0"/>
              </a:solidFill>
            </a:ln>
            <a:effectLst/>
          </c:spPr>
          <c:invertIfNegative val="0"/>
          <c:cat>
            <c:strRef>
              <c:f>'EU_All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Sectors'!$U$8:$AE$8</c:f>
              <c:numCache>
                <c:formatCode>#,##0</c:formatCode>
                <c:ptCount val="11"/>
                <c:pt idx="0">
                  <c:v>2209.3173752115504</c:v>
                </c:pt>
                <c:pt idx="1">
                  <c:v>2125.4825923373392</c:v>
                </c:pt>
                <c:pt idx="2">
                  <c:v>2157.364866279539</c:v>
                </c:pt>
                <c:pt idx="3">
                  <c:v>1915.6823717867906</c:v>
                </c:pt>
                <c:pt idx="4">
                  <c:v>1836.5046979473964</c:v>
                </c:pt>
                <c:pt idx="5">
                  <c:v>1407.8315342122003</c:v>
                </c:pt>
                <c:pt idx="6">
                  <c:v>1112.1369727584133</c:v>
                </c:pt>
                <c:pt idx="7">
                  <c:v>867.37481214950321</c:v>
                </c:pt>
                <c:pt idx="8">
                  <c:v>460.99984971643528</c:v>
                </c:pt>
                <c:pt idx="9">
                  <c:v>185.00024608166905</c:v>
                </c:pt>
                <c:pt idx="10">
                  <c:v>32.92092773751817</c:v>
                </c:pt>
              </c:numCache>
            </c:numRef>
          </c:val>
          <c:extLst>
            <c:ext xmlns:c16="http://schemas.microsoft.com/office/drawing/2014/chart" uri="{C3380CC4-5D6E-409C-BE32-E72D297353CC}">
              <c16:uniqueId val="{00000001-E075-4D30-8A54-C1C476C8C597}"/>
            </c:ext>
          </c:extLst>
        </c:ser>
        <c:ser>
          <c:idx val="2"/>
          <c:order val="2"/>
          <c:tx>
            <c:strRef>
              <c:f>'EU_All Sectors'!$S$9:$T$9</c:f>
              <c:strCache>
                <c:ptCount val="2"/>
                <c:pt idx="0">
                  <c:v>Transport - Scope 1: Total CO2 equivalent</c:v>
                </c:pt>
                <c:pt idx="1">
                  <c:v>Transport Sector</c:v>
                </c:pt>
              </c:strCache>
            </c:strRef>
          </c:tx>
          <c:spPr>
            <a:solidFill>
              <a:srgbClr val="92D050"/>
            </a:solidFill>
            <a:ln>
              <a:solidFill>
                <a:srgbClr val="92D050"/>
              </a:solidFill>
            </a:ln>
            <a:effectLst/>
          </c:spPr>
          <c:invertIfNegative val="0"/>
          <c:cat>
            <c:strRef>
              <c:f>'EU_All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Sectors'!$U$9:$AE$9</c:f>
              <c:numCache>
                <c:formatCode>#,##0</c:formatCode>
                <c:ptCount val="11"/>
                <c:pt idx="0">
                  <c:v>889.72890320711826</c:v>
                </c:pt>
                <c:pt idx="1">
                  <c:v>903.38866939255854</c:v>
                </c:pt>
                <c:pt idx="2">
                  <c:v>901.32032933616438</c:v>
                </c:pt>
                <c:pt idx="3">
                  <c:v>890.65759013695833</c:v>
                </c:pt>
                <c:pt idx="4">
                  <c:v>890.90265952296329</c:v>
                </c:pt>
                <c:pt idx="5">
                  <c:v>523.9845190922664</c:v>
                </c:pt>
                <c:pt idx="6">
                  <c:v>134.87958961006478</c:v>
                </c:pt>
                <c:pt idx="7">
                  <c:v>57.220656788324987</c:v>
                </c:pt>
                <c:pt idx="8">
                  <c:v>8.14121459409888</c:v>
                </c:pt>
                <c:pt idx="9">
                  <c:v>2.4263668713065633E-2</c:v>
                </c:pt>
                <c:pt idx="10">
                  <c:v>2.4063870305493926E-2</c:v>
                </c:pt>
              </c:numCache>
            </c:numRef>
          </c:val>
          <c:extLst>
            <c:ext xmlns:c16="http://schemas.microsoft.com/office/drawing/2014/chart" uri="{C3380CC4-5D6E-409C-BE32-E72D297353CC}">
              <c16:uniqueId val="{00000002-E075-4D30-8A54-C1C476C8C597}"/>
            </c:ext>
          </c:extLst>
        </c:ser>
        <c:ser>
          <c:idx val="3"/>
          <c:order val="3"/>
          <c:tx>
            <c:strRef>
              <c:f>'EU_All Sectors'!$S$10:$T$10</c:f>
              <c:strCache>
                <c:ptCount val="2"/>
                <c:pt idx="0">
                  <c:v>Steel</c:v>
                </c:pt>
                <c:pt idx="1">
                  <c:v>Materials / Steel</c:v>
                </c:pt>
              </c:strCache>
            </c:strRef>
          </c:tx>
          <c:spPr>
            <a:solidFill>
              <a:srgbClr val="0070C0"/>
            </a:solidFill>
            <a:ln>
              <a:solidFill>
                <a:srgbClr val="0070C0"/>
              </a:solidFill>
            </a:ln>
            <a:effectLst/>
          </c:spPr>
          <c:invertIfNegative val="0"/>
          <c:cat>
            <c:strRef>
              <c:f>'EU_All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Sectors'!$U$10:$AE$10</c:f>
              <c:numCache>
                <c:formatCode>#,##0</c:formatCode>
                <c:ptCount val="11"/>
                <c:pt idx="0">
                  <c:v>384.30370539713499</c:v>
                </c:pt>
                <c:pt idx="1">
                  <c:v>447.03789988049311</c:v>
                </c:pt>
                <c:pt idx="2">
                  <c:v>450.29165946531668</c:v>
                </c:pt>
                <c:pt idx="3">
                  <c:v>425.43114657205973</c:v>
                </c:pt>
                <c:pt idx="4">
                  <c:v>405.99635214654865</c:v>
                </c:pt>
                <c:pt idx="5">
                  <c:v>345.58880163016408</c:v>
                </c:pt>
                <c:pt idx="6">
                  <c:v>238.27586090811636</c:v>
                </c:pt>
                <c:pt idx="7">
                  <c:v>156.82865360873336</c:v>
                </c:pt>
                <c:pt idx="8">
                  <c:v>95.226176145425683</c:v>
                </c:pt>
                <c:pt idx="9">
                  <c:v>57.27882834354169</c:v>
                </c:pt>
                <c:pt idx="10">
                  <c:v>25.675937835113505</c:v>
                </c:pt>
              </c:numCache>
            </c:numRef>
          </c:val>
          <c:extLst>
            <c:ext xmlns:c16="http://schemas.microsoft.com/office/drawing/2014/chart" uri="{C3380CC4-5D6E-409C-BE32-E72D297353CC}">
              <c16:uniqueId val="{00000003-E075-4D30-8A54-C1C476C8C597}"/>
            </c:ext>
          </c:extLst>
        </c:ser>
        <c:ser>
          <c:idx val="4"/>
          <c:order val="4"/>
          <c:tx>
            <c:strRef>
              <c:f>'EU_All Sectors'!$S$11:$T$11</c:f>
              <c:strCache>
                <c:ptCount val="2"/>
                <c:pt idx="0">
                  <c:v>Cement</c:v>
                </c:pt>
                <c:pt idx="1">
                  <c:v>Materials / Cement</c:v>
                </c:pt>
              </c:strCache>
            </c:strRef>
          </c:tx>
          <c:spPr>
            <a:solidFill>
              <a:srgbClr val="FFFFCC"/>
            </a:solidFill>
            <a:ln>
              <a:solidFill>
                <a:schemeClr val="accent1"/>
              </a:solidFill>
            </a:ln>
            <a:effectLst/>
          </c:spPr>
          <c:invertIfNegative val="0"/>
          <c:cat>
            <c:strRef>
              <c:f>'EU_All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Sectors'!$U$11:$AE$11</c:f>
              <c:numCache>
                <c:formatCode>#,##0</c:formatCode>
                <c:ptCount val="11"/>
                <c:pt idx="0">
                  <c:v>144.67049809532756</c:v>
                </c:pt>
                <c:pt idx="1">
                  <c:v>147.8799056205462</c:v>
                </c:pt>
                <c:pt idx="2">
                  <c:v>142.49027317435548</c:v>
                </c:pt>
                <c:pt idx="3">
                  <c:v>137.87114585654493</c:v>
                </c:pt>
                <c:pt idx="4">
                  <c:v>140.12351301724294</c:v>
                </c:pt>
                <c:pt idx="5">
                  <c:v>140.82868682604163</c:v>
                </c:pt>
                <c:pt idx="6">
                  <c:v>127.04338383471821</c:v>
                </c:pt>
                <c:pt idx="7">
                  <c:v>109.3187220532436</c:v>
                </c:pt>
                <c:pt idx="8">
                  <c:v>92.844764997024669</c:v>
                </c:pt>
                <c:pt idx="9">
                  <c:v>75.535140344693971</c:v>
                </c:pt>
                <c:pt idx="10">
                  <c:v>61.742271071565852</c:v>
                </c:pt>
              </c:numCache>
            </c:numRef>
          </c:val>
          <c:extLst>
            <c:ext xmlns:c16="http://schemas.microsoft.com/office/drawing/2014/chart" uri="{C3380CC4-5D6E-409C-BE32-E72D297353CC}">
              <c16:uniqueId val="{00000004-E075-4D30-8A54-C1C476C8C597}"/>
            </c:ext>
          </c:extLst>
        </c:ser>
        <c:dLbls>
          <c:showLegendKey val="0"/>
          <c:showVal val="0"/>
          <c:showCatName val="0"/>
          <c:showSerName val="0"/>
          <c:showPercent val="0"/>
          <c:showBubbleSize val="0"/>
        </c:dLbls>
        <c:gapWidth val="150"/>
        <c:axId val="830208288"/>
        <c:axId val="836179976"/>
      </c:barChart>
      <c:catAx>
        <c:axId val="83020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6179976"/>
        <c:crosses val="autoZero"/>
        <c:auto val="1"/>
        <c:lblAlgn val="ctr"/>
        <c:lblOffset val="100"/>
        <c:noMultiLvlLbl val="0"/>
      </c:catAx>
      <c:valAx>
        <c:axId val="83617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0208288"/>
        <c:crosses val="autoZero"/>
        <c:crossBetween val="between"/>
      </c:valAx>
      <c:spPr>
        <a:noFill/>
        <a:ln>
          <a:noFill/>
        </a:ln>
        <a:effectLst/>
      </c:spPr>
    </c:plotArea>
    <c:legend>
      <c:legendPos val="b"/>
      <c:layout>
        <c:manualLayout>
          <c:xMode val="edge"/>
          <c:yMode val="edge"/>
          <c:x val="0.53759338879517837"/>
          <c:y val="0.17428256571601822"/>
          <c:w val="0.4611071035533133"/>
          <c:h val="0.34613891728105706"/>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a:t>
            </a:r>
            <a:r>
              <a:rPr lang="en-AU" sz="1400" b="1" i="0" u="none" strike="noStrike" baseline="0">
                <a:effectLst/>
              </a:rPr>
              <a:t>Energy, Oil &amp; Gas, Coal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3666102949723"/>
          <c:h val="0.67390237913659401"/>
        </c:manualLayout>
      </c:layout>
      <c:barChart>
        <c:barDir val="col"/>
        <c:grouping val="clustered"/>
        <c:varyColors val="0"/>
        <c:ser>
          <c:idx val="4"/>
          <c:order val="4"/>
          <c:tx>
            <c:strRef>
              <c:f>EU_Energy!$S$27</c:f>
              <c:strCache>
                <c:ptCount val="1"/>
                <c:pt idx="0">
                  <c:v>Gas Scope 1</c:v>
                </c:pt>
              </c:strCache>
            </c:strRef>
          </c:tx>
          <c:spPr>
            <a:solidFill>
              <a:schemeClr val="bg1">
                <a:lumMod val="75000"/>
              </a:schemeClr>
            </a:solidFill>
            <a:ln>
              <a:noFill/>
            </a:ln>
            <a:effectLst/>
          </c:spPr>
          <c:invertIfNegative val="0"/>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EU_Energy!$T$27:$AD$27</c:f>
              <c:numCache>
                <c:formatCode>#,##0</c:formatCode>
                <c:ptCount val="11"/>
                <c:pt idx="0">
                  <c:v>1088.2920150914908</c:v>
                </c:pt>
                <c:pt idx="1">
                  <c:v>1063.7532118573008</c:v>
                </c:pt>
                <c:pt idx="2">
                  <c:v>1079.7095100351598</c:v>
                </c:pt>
                <c:pt idx="3">
                  <c:v>1056.3858542611601</c:v>
                </c:pt>
                <c:pt idx="4">
                  <c:v>1003.3635585380093</c:v>
                </c:pt>
                <c:pt idx="5">
                  <c:v>946.63085421480423</c:v>
                </c:pt>
                <c:pt idx="6">
                  <c:v>801.93600548825793</c:v>
                </c:pt>
                <c:pt idx="7">
                  <c:v>598.60897463397134</c:v>
                </c:pt>
                <c:pt idx="8">
                  <c:v>309.97190814982002</c:v>
                </c:pt>
                <c:pt idx="9">
                  <c:v>112.35543186592828</c:v>
                </c:pt>
                <c:pt idx="10">
                  <c:v>3.1508817950258363</c:v>
                </c:pt>
              </c:numCache>
            </c:numRef>
          </c:val>
          <c:extLst>
            <c:ext xmlns:c16="http://schemas.microsoft.com/office/drawing/2014/chart" uri="{C3380CC4-5D6E-409C-BE32-E72D297353CC}">
              <c16:uniqueId val="{00000000-DB01-4F77-9E2D-D8D87E8EA660}"/>
            </c:ext>
          </c:extLst>
        </c:ser>
        <c:ser>
          <c:idx val="2"/>
          <c:order val="2"/>
          <c:tx>
            <c:strRef>
              <c:f>EU_Energy!$S$25</c:f>
              <c:strCache>
                <c:ptCount val="1"/>
                <c:pt idx="0">
                  <c:v>Oil Scope 1</c:v>
                </c:pt>
              </c:strCache>
            </c:strRef>
          </c:tx>
          <c:spPr>
            <a:solidFill>
              <a:srgbClr val="0070C0"/>
            </a:solidFill>
            <a:ln>
              <a:noFill/>
            </a:ln>
            <a:effectLst/>
          </c:spPr>
          <c:invertIfNegative val="0"/>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EU_Energy!$T$25:$AD$25</c:f>
              <c:numCache>
                <c:formatCode>#,##0</c:formatCode>
                <c:ptCount val="11"/>
                <c:pt idx="0">
                  <c:v>1662.7582206952679</c:v>
                </c:pt>
                <c:pt idx="1">
                  <c:v>1651.1171087815749</c:v>
                </c:pt>
                <c:pt idx="2">
                  <c:v>1674.8143851005802</c:v>
                </c:pt>
                <c:pt idx="3">
                  <c:v>1539.551828463126</c:v>
                </c:pt>
                <c:pt idx="4">
                  <c:v>1449.7997724671059</c:v>
                </c:pt>
                <c:pt idx="5">
                  <c:v>839.38297320898459</c:v>
                </c:pt>
                <c:pt idx="6">
                  <c:v>195.56339351647182</c:v>
                </c:pt>
                <c:pt idx="7">
                  <c:v>90.172280014298806</c:v>
                </c:pt>
                <c:pt idx="8">
                  <c:v>22.401640971858765</c:v>
                </c:pt>
                <c:pt idx="9">
                  <c:v>15.263327460519687</c:v>
                </c:pt>
                <c:pt idx="10">
                  <c:v>13.001064241480698</c:v>
                </c:pt>
              </c:numCache>
            </c:numRef>
          </c:val>
          <c:extLst>
            <c:ext xmlns:c16="http://schemas.microsoft.com/office/drawing/2014/chart" uri="{C3380CC4-5D6E-409C-BE32-E72D297353CC}">
              <c16:uniqueId val="{00000001-DB01-4F77-9E2D-D8D87E8EA660}"/>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0"/>
                <c:order val="0"/>
                <c:tx>
                  <c:strRef>
                    <c:extLst>
                      <c:ext uri="{02D57815-91ED-43cb-92C2-25804820EDAC}">
                        <c15:formulaRef>
                          <c15:sqref>EU_Energy!$S$23</c15:sqref>
                        </c15:formulaRef>
                      </c:ext>
                    </c:extLst>
                    <c:strCache>
                      <c:ptCount val="1"/>
                      <c:pt idx="0">
                        <c:v>Coal Scope 1</c:v>
                      </c:pt>
                    </c:strCache>
                  </c:strRef>
                </c:tx>
                <c:spPr>
                  <a:solidFill>
                    <a:schemeClr val="bg1">
                      <a:lumMod val="75000"/>
                    </a:schemeClr>
                  </a:solidFill>
                  <a:ln>
                    <a:solidFill>
                      <a:schemeClr val="bg1">
                        <a:lumMod val="75000"/>
                      </a:schemeClr>
                    </a:solidFill>
                  </a:ln>
                  <a:effectLst/>
                </c:spPr>
                <c:invertIfNegative val="0"/>
                <c:cat>
                  <c:strRef>
                    <c:extLst>
                      <c:ex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EU_Energy!$T$23:$AD$23</c15:sqref>
                        </c15:formulaRef>
                      </c:ext>
                    </c:extLst>
                    <c:numCache>
                      <c:formatCode>#,##0</c:formatCode>
                      <c:ptCount val="11"/>
                      <c:pt idx="0">
                        <c:v>1252.5297855010467</c:v>
                      </c:pt>
                      <c:pt idx="1">
                        <c:v>1234.8379524941413</c:v>
                      </c:pt>
                      <c:pt idx="2">
                        <c:v>1253.3620254858747</c:v>
                      </c:pt>
                      <c:pt idx="3">
                        <c:v>990.00554425844723</c:v>
                      </c:pt>
                      <c:pt idx="4">
                        <c:v>980.16260274224965</c:v>
                      </c:pt>
                      <c:pt idx="5">
                        <c:v>402.93250511359338</c:v>
                      </c:pt>
                      <c:pt idx="6">
                        <c:v>56.434364742104826</c:v>
                      </c:pt>
                      <c:pt idx="7">
                        <c:v>1.7862316345672125</c:v>
                      </c:pt>
                      <c:pt idx="8">
                        <c:v>1.1059033343940843</c:v>
                      </c:pt>
                      <c:pt idx="9">
                        <c:v>1.2170030040610578</c:v>
                      </c:pt>
                      <c:pt idx="10">
                        <c:v>1.1246694674482101</c:v>
                      </c:pt>
                    </c:numCache>
                  </c:numRef>
                </c:val>
                <c:extLst>
                  <c:ext xmlns:c16="http://schemas.microsoft.com/office/drawing/2014/chart" uri="{C3380CC4-5D6E-409C-BE32-E72D297353CC}">
                    <c16:uniqueId val="{00000004-DB01-4F77-9E2D-D8D87E8EA66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EU_Energy!$S$24</c15:sqref>
                        </c15:formulaRef>
                      </c:ext>
                    </c:extLst>
                    <c:strCache>
                      <c:ptCount val="1"/>
                      <c:pt idx="0">
                        <c:v>Coal Scope 2</c:v>
                      </c:pt>
                    </c:strCache>
                  </c:strRef>
                </c:tx>
                <c:spPr>
                  <a:solidFill>
                    <a:srgbClr val="92D050"/>
                  </a:solidFill>
                  <a:ln>
                    <a:solidFill>
                      <a:srgbClr val="92D050"/>
                    </a:solidFill>
                  </a:ln>
                  <a:effectLst/>
                </c:spPr>
                <c:invertIfNegative val="0"/>
                <c:cat>
                  <c:strRef>
                    <c:extLst xmlns:c15="http://schemas.microsoft.com/office/drawing/2012/chart">
                      <c:ext xmlns:c15="http://schemas.microsoft.com/office/drawing/2012/char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EU_Energy!$T$24:$AD$24</c15:sqref>
                        </c15:formulaRef>
                      </c:ext>
                    </c:extLst>
                    <c:numCache>
                      <c:formatCode>#,##0</c:formatCode>
                      <c:ptCount val="11"/>
                      <c:pt idx="0">
                        <c:v>19.7944831362</c:v>
                      </c:pt>
                      <c:pt idx="1">
                        <c:v>19.948848866399999</c:v>
                      </c:pt>
                      <c:pt idx="2">
                        <c:v>20.248081599395999</c:v>
                      </c:pt>
                      <c:pt idx="3">
                        <c:v>18.729475479441302</c:v>
                      </c:pt>
                      <c:pt idx="4">
                        <c:v>16.633095531520077</c:v>
                      </c:pt>
                      <c:pt idx="5">
                        <c:v>7.2585544337402546</c:v>
                      </c:pt>
                      <c:pt idx="6">
                        <c:v>1.2473418773458642</c:v>
                      </c:pt>
                      <c:pt idx="7">
                        <c:v>0.14080170297024031</c:v>
                      </c:pt>
                      <c:pt idx="8">
                        <c:v>0.12185410535897707</c:v>
                      </c:pt>
                      <c:pt idx="9">
                        <c:v>0.1191138416903402</c:v>
                      </c:pt>
                      <c:pt idx="10">
                        <c:v>0.11252379370023641</c:v>
                      </c:pt>
                    </c:numCache>
                  </c:numRef>
                </c:val>
                <c:extLst xmlns:c15="http://schemas.microsoft.com/office/drawing/2012/chart">
                  <c:ext xmlns:c16="http://schemas.microsoft.com/office/drawing/2014/chart" uri="{C3380CC4-5D6E-409C-BE32-E72D297353CC}">
                    <c16:uniqueId val="{00000005-DB01-4F77-9E2D-D8D87E8EA66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EU_Energy!$S$29</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EU_Energy!$T$22:$AD$22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EU_Energy!$T$29:$AD$29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DB01-4F77-9E2D-D8D87E8EA660}"/>
                  </c:ext>
                </c:extLst>
              </c15:ser>
            </c15:filteredBarSeries>
          </c:ext>
        </c:extLst>
      </c:barChart>
      <c:lineChart>
        <c:grouping val="standard"/>
        <c:varyColors val="0"/>
        <c:ser>
          <c:idx val="3"/>
          <c:order val="3"/>
          <c:tx>
            <c:strRef>
              <c:f>EU_Energy!$S$26</c:f>
              <c:strCache>
                <c:ptCount val="1"/>
                <c:pt idx="0">
                  <c:v>Oil Scope 2</c:v>
                </c:pt>
              </c:strCache>
            </c:strRef>
          </c:tx>
          <c:spPr>
            <a:ln w="28575" cap="rnd">
              <a:solidFill>
                <a:srgbClr val="0070C0"/>
              </a:solidFill>
              <a:prstDash val="sysDot"/>
              <a:round/>
            </a:ln>
            <a:effectLst/>
          </c:spPr>
          <c:marker>
            <c:symbol val="none"/>
          </c:marker>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EU_Energy!$T$26:$AD$26</c:f>
              <c:numCache>
                <c:formatCode>#,##0</c:formatCode>
                <c:ptCount val="11"/>
                <c:pt idx="0">
                  <c:v>13.868996474999999</c:v>
                </c:pt>
                <c:pt idx="1">
                  <c:v>14.249911964999999</c:v>
                </c:pt>
                <c:pt idx="2">
                  <c:v>14.463660644475</c:v>
                </c:pt>
                <c:pt idx="3">
                  <c:v>13.378886096139373</c:v>
                </c:pt>
                <c:pt idx="4">
                  <c:v>12.768320637921288</c:v>
                </c:pt>
                <c:pt idx="5">
                  <c:v>8.0368877725575292</c:v>
                </c:pt>
                <c:pt idx="6">
                  <c:v>3.1828546317339987</c:v>
                </c:pt>
                <c:pt idx="7">
                  <c:v>2.3021490069647892</c:v>
                </c:pt>
                <c:pt idx="8">
                  <c:v>1.6852996375457048</c:v>
                </c:pt>
                <c:pt idx="9">
                  <c:v>1.5300690360233018</c:v>
                </c:pt>
                <c:pt idx="10">
                  <c:v>1.4173795246881036</c:v>
                </c:pt>
              </c:numCache>
            </c:numRef>
          </c:val>
          <c:smooth val="0"/>
          <c:extLst>
            <c:ext xmlns:c16="http://schemas.microsoft.com/office/drawing/2014/chart" uri="{C3380CC4-5D6E-409C-BE32-E72D297353CC}">
              <c16:uniqueId val="{00000002-DB01-4F77-9E2D-D8D87E8EA660}"/>
            </c:ext>
          </c:extLst>
        </c:ser>
        <c:ser>
          <c:idx val="5"/>
          <c:order val="5"/>
          <c:tx>
            <c:strRef>
              <c:f>EU_Energy!$S$28</c:f>
              <c:strCache>
                <c:ptCount val="1"/>
                <c:pt idx="0">
                  <c:v>Gas Scope 2</c:v>
                </c:pt>
              </c:strCache>
            </c:strRef>
          </c:tx>
          <c:spPr>
            <a:ln w="28575" cap="rnd">
              <a:solidFill>
                <a:schemeClr val="bg1">
                  <a:lumMod val="75000"/>
                </a:schemeClr>
              </a:solidFill>
              <a:prstDash val="sysDot"/>
              <a:round/>
            </a:ln>
            <a:effectLst/>
          </c:spPr>
          <c:marker>
            <c:symbol val="none"/>
          </c:marker>
          <c:cat>
            <c:strRef>
              <c:f>EU_Energy!$T$22:$AD$22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EU_Energy!$T$28:$AD$28</c:f>
              <c:numCache>
                <c:formatCode>#,##0</c:formatCode>
                <c:ptCount val="11"/>
                <c:pt idx="0">
                  <c:v>2.9010946103999999</c:v>
                </c:pt>
                <c:pt idx="1">
                  <c:v>3.0447306904000002</c:v>
                </c:pt>
                <c:pt idx="2">
                  <c:v>3.0904016507559997</c:v>
                </c:pt>
                <c:pt idx="3">
                  <c:v>2.8586215269492996</c:v>
                </c:pt>
                <c:pt idx="4">
                  <c:v>2.8606780586338671</c:v>
                </c:pt>
                <c:pt idx="5">
                  <c:v>2.697622581601792</c:v>
                </c:pt>
                <c:pt idx="6">
                  <c:v>2.2981934868293683</c:v>
                </c:pt>
                <c:pt idx="7">
                  <c:v>1.7355320757054729</c:v>
                </c:pt>
                <c:pt idx="8">
                  <c:v>0.94237374498827808</c:v>
                </c:pt>
                <c:pt idx="9">
                  <c:v>0.39881017868480512</c:v>
                </c:pt>
                <c:pt idx="10">
                  <c:v>9.9305401508496191E-2</c:v>
                </c:pt>
              </c:numCache>
            </c:numRef>
          </c:val>
          <c:smooth val="0"/>
          <c:extLst>
            <c:ext xmlns:c16="http://schemas.microsoft.com/office/drawing/2014/chart" uri="{C3380CC4-5D6E-409C-BE32-E72D297353CC}">
              <c16:uniqueId val="{00000003-DB01-4F77-9E2D-D8D87E8EA660}"/>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46728434861307455"/>
          <c:y val="0.16637190348670935"/>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37907625128941E-2"/>
          <c:y val="0.1686165431233024"/>
          <c:w val="0.87402407634324175"/>
          <c:h val="0.76405824955738955"/>
        </c:manualLayout>
      </c:layout>
      <c:barChart>
        <c:barDir val="col"/>
        <c:grouping val="clustered"/>
        <c:varyColors val="0"/>
        <c:ser>
          <c:idx val="0"/>
          <c:order val="0"/>
          <c:tx>
            <c:strRef>
              <c:f>EU_Energy!$S$34</c:f>
              <c:strCache>
                <c:ptCount val="1"/>
                <c:pt idx="0">
                  <c:v>Energy - Scope 1</c:v>
                </c:pt>
              </c:strCache>
            </c:strRef>
          </c:tx>
          <c:spPr>
            <a:solidFill>
              <a:schemeClr val="accent3">
                <a:lumMod val="75000"/>
              </a:schemeClr>
            </a:solidFill>
            <a:ln>
              <a:noFill/>
            </a:ln>
            <a:effectLst/>
          </c:spPr>
          <c:invertIfNegative val="0"/>
          <c:cat>
            <c:strRef>
              <c:f>EU_Energy!$T$33:$AD$33</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EU_Energy!$T$34:$AD$34</c:f>
              <c:numCache>
                <c:formatCode>#,##0</c:formatCode>
                <c:ptCount val="11"/>
                <c:pt idx="0">
                  <c:v>4003.5800212878057</c:v>
                </c:pt>
                <c:pt idx="1">
                  <c:v>3949.7082731330165</c:v>
                </c:pt>
                <c:pt idx="2">
                  <c:v>4007.8859206216148</c:v>
                </c:pt>
                <c:pt idx="3">
                  <c:v>3585.943226982733</c:v>
                </c:pt>
                <c:pt idx="4">
                  <c:v>3433.3259337473646</c:v>
                </c:pt>
                <c:pt idx="5">
                  <c:v>2188.9463325373822</c:v>
                </c:pt>
                <c:pt idx="6">
                  <c:v>1053.9337637468345</c:v>
                </c:pt>
                <c:pt idx="7">
                  <c:v>690.56748628283742</c:v>
                </c:pt>
                <c:pt idx="8">
                  <c:v>333.47945245607286</c:v>
                </c:pt>
                <c:pt idx="9">
                  <c:v>128.83576233050903</c:v>
                </c:pt>
                <c:pt idx="10">
                  <c:v>17.276615503954744</c:v>
                </c:pt>
              </c:numCache>
            </c:numRef>
          </c:val>
          <c:extLst>
            <c:ext xmlns:c16="http://schemas.microsoft.com/office/drawing/2014/chart" uri="{C3380CC4-5D6E-409C-BE32-E72D297353CC}">
              <c16:uniqueId val="{00000000-7E63-4563-9A31-DD97A01187A1}"/>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EU_Energy!$S$36</c15:sqref>
                        </c15:formulaRef>
                      </c:ext>
                    </c:extLst>
                    <c:strCache>
                      <c:ptCount val="1"/>
                    </c:strCache>
                  </c:strRef>
                </c:tx>
                <c:spPr>
                  <a:solidFill>
                    <a:schemeClr val="accent3"/>
                  </a:solidFill>
                  <a:ln>
                    <a:noFill/>
                  </a:ln>
                  <a:effectLst/>
                </c:spPr>
                <c:invertIfNegative val="0"/>
                <c:cat>
                  <c:strRef>
                    <c:extLst>
                      <c:ext uri="{02D57815-91ED-43cb-92C2-25804820EDAC}">
                        <c15:formulaRef>
                          <c15:sqref>EU_Energy!$T$33:$AD$33</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EU_Energy!$T$36:$AD$36</c15:sqref>
                        </c15:formulaRef>
                      </c:ext>
                    </c:extLst>
                    <c:numCache>
                      <c:formatCode>#,##0</c:formatCode>
                      <c:ptCount val="11"/>
                    </c:numCache>
                  </c:numRef>
                </c:val>
                <c:extLst>
                  <c:ext xmlns:c16="http://schemas.microsoft.com/office/drawing/2014/chart" uri="{C3380CC4-5D6E-409C-BE32-E72D297353CC}">
                    <c16:uniqueId val="{00000002-7E63-4563-9A31-DD97A01187A1}"/>
                  </c:ext>
                </c:extLst>
              </c15:ser>
            </c15:filteredBarSeries>
          </c:ext>
        </c:extLst>
      </c:barChart>
      <c:lineChart>
        <c:grouping val="standard"/>
        <c:varyColors val="0"/>
        <c:ser>
          <c:idx val="1"/>
          <c:order val="1"/>
          <c:tx>
            <c:strRef>
              <c:f>EU_Energy!$S$35</c:f>
              <c:strCache>
                <c:ptCount val="1"/>
                <c:pt idx="0">
                  <c:v>Energy - Scope 2</c:v>
                </c:pt>
              </c:strCache>
            </c:strRef>
          </c:tx>
          <c:spPr>
            <a:ln w="38100" cap="rnd">
              <a:solidFill>
                <a:schemeClr val="accent3">
                  <a:lumMod val="75000"/>
                </a:schemeClr>
              </a:solidFill>
              <a:prstDash val="sysDot"/>
              <a:round/>
            </a:ln>
            <a:effectLst/>
          </c:spPr>
          <c:marker>
            <c:symbol val="none"/>
          </c:marker>
          <c:cat>
            <c:strRef>
              <c:f>EU_Energy!$T$33:$AD$33</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EU_Energy!$T$35:$AD$35</c:f>
              <c:numCache>
                <c:formatCode>#,##0</c:formatCode>
                <c:ptCount val="11"/>
                <c:pt idx="0">
                  <c:v>36.564574221600004</c:v>
                </c:pt>
                <c:pt idx="1">
                  <c:v>37.243491521799996</c:v>
                </c:pt>
                <c:pt idx="2">
                  <c:v>37.802143894627001</c:v>
                </c:pt>
                <c:pt idx="3">
                  <c:v>34.966983102529973</c:v>
                </c:pt>
                <c:pt idx="4">
                  <c:v>32.262094228075235</c:v>
                </c:pt>
                <c:pt idx="5">
                  <c:v>17.993064787899577</c:v>
                </c:pt>
                <c:pt idx="6">
                  <c:v>6.7283899959092315</c:v>
                </c:pt>
                <c:pt idx="7">
                  <c:v>4.1784827856405027</c:v>
                </c:pt>
                <c:pt idx="8">
                  <c:v>2.7495274878929599</c:v>
                </c:pt>
                <c:pt idx="9">
                  <c:v>2.0479930563984472</c:v>
                </c:pt>
                <c:pt idx="10">
                  <c:v>1.6292087198968361</c:v>
                </c:pt>
              </c:numCache>
            </c:numRef>
          </c:val>
          <c:smooth val="0"/>
          <c:extLst>
            <c:ext xmlns:c16="http://schemas.microsoft.com/office/drawing/2014/chart" uri="{C3380CC4-5D6E-409C-BE32-E72D297353CC}">
              <c16:uniqueId val="{00000001-7E63-4563-9A31-DD97A01187A1}"/>
            </c:ext>
          </c:extLst>
        </c:ser>
        <c:dLbls>
          <c:showLegendKey val="0"/>
          <c:showVal val="0"/>
          <c:showCatName val="0"/>
          <c:showSerName val="0"/>
          <c:showPercent val="0"/>
          <c:showBubbleSize val="0"/>
        </c:dLbls>
        <c:marker val="1"/>
        <c:smooth val="0"/>
        <c:axId val="285231360"/>
        <c:axId val="285237592"/>
        <c:extLst>
          <c:ext xmlns:c15="http://schemas.microsoft.com/office/drawing/2012/chart" uri="{02D57815-91ED-43cb-92C2-25804820EDAC}">
            <c15:filteredLineSeries>
              <c15:ser>
                <c:idx val="3"/>
                <c:order val="3"/>
                <c:tx>
                  <c:strRef>
                    <c:extLst>
                      <c:ext uri="{02D57815-91ED-43cb-92C2-25804820EDAC}">
                        <c15:formulaRef>
                          <c15:sqref>EU_Energy!$S$37</c15:sqref>
                        </c15:formulaRef>
                      </c:ext>
                    </c:extLst>
                    <c:strCache>
                      <c:ptCount val="1"/>
                    </c:strCache>
                  </c:strRef>
                </c:tx>
                <c:spPr>
                  <a:ln w="38100" cap="rnd">
                    <a:solidFill>
                      <a:srgbClr val="92D050"/>
                    </a:solidFill>
                    <a:prstDash val="sysDot"/>
                    <a:round/>
                  </a:ln>
                  <a:effectLst/>
                </c:spPr>
                <c:marker>
                  <c:symbol val="none"/>
                </c:marker>
                <c:cat>
                  <c:strRef>
                    <c:extLst>
                      <c:ext uri="{02D57815-91ED-43cb-92C2-25804820EDAC}">
                        <c15:formulaRef>
                          <c15:sqref>EU_Energy!$T$33:$AD$33</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EU_Energy!$T$37:$AD$37</c15:sqref>
                        </c15:formulaRef>
                      </c:ext>
                    </c:extLst>
                    <c:numCache>
                      <c:formatCode>#,##0</c:formatCode>
                      <c:ptCount val="11"/>
                    </c:numCache>
                  </c:numRef>
                </c:val>
                <c:smooth val="0"/>
                <c:extLst>
                  <c:ext xmlns:c16="http://schemas.microsoft.com/office/drawing/2014/chart" uri="{C3380CC4-5D6E-409C-BE32-E72D297353CC}">
                    <c16:uniqueId val="{00000003-7E63-4563-9A31-DD97A01187A1}"/>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North America: Energy, Oil &amp; Gas, Coal</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813109713153674"/>
          <c:h val="0.70896021162056055"/>
        </c:manualLayout>
      </c:layout>
      <c:barChart>
        <c:barDir val="col"/>
        <c:grouping val="clustered"/>
        <c:varyColors val="0"/>
        <c:ser>
          <c:idx val="0"/>
          <c:order val="0"/>
          <c:tx>
            <c:strRef>
              <c:f>NA_Energy!$S$11</c:f>
              <c:strCache>
                <c:ptCount val="1"/>
                <c:pt idx="0">
                  <c:v>Coal</c:v>
                </c:pt>
              </c:strCache>
            </c:strRef>
          </c:tx>
          <c:spPr>
            <a:solidFill>
              <a:schemeClr val="tx1"/>
            </a:solidFill>
            <a:ln>
              <a:noFill/>
            </a:ln>
            <a:effectLst/>
          </c:spPr>
          <c:invertIfNegative val="0"/>
          <c:cat>
            <c:strRef>
              <c:f>NA_Energy!$T$10:$AD$10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NA_Energy!$T$11:$AD$11</c:f>
              <c:numCache>
                <c:formatCode>#,##0</c:formatCode>
                <c:ptCount val="11"/>
                <c:pt idx="0">
                  <c:v>631.55490452586946</c:v>
                </c:pt>
                <c:pt idx="1">
                  <c:v>612.83840895501476</c:v>
                </c:pt>
                <c:pt idx="2">
                  <c:v>625.09704578527806</c:v>
                </c:pt>
                <c:pt idx="3">
                  <c:v>390.61281913044797</c:v>
                </c:pt>
                <c:pt idx="4">
                  <c:v>744.75465681186211</c:v>
                </c:pt>
                <c:pt idx="5">
                  <c:v>402.959698707933</c:v>
                </c:pt>
                <c:pt idx="6">
                  <c:v>0.19507947781042412</c:v>
                </c:pt>
                <c:pt idx="7">
                  <c:v>0.54213441081671054</c:v>
                </c:pt>
                <c:pt idx="8">
                  <c:v>0.16761183855714173</c:v>
                </c:pt>
                <c:pt idx="9">
                  <c:v>0.56554021472885951</c:v>
                </c:pt>
                <c:pt idx="10">
                  <c:v>0.18249331556715703</c:v>
                </c:pt>
              </c:numCache>
            </c:numRef>
          </c:val>
          <c:extLst>
            <c:ext xmlns:c16="http://schemas.microsoft.com/office/drawing/2014/chart" uri="{C3380CC4-5D6E-409C-BE32-E72D297353CC}">
              <c16:uniqueId val="{00000000-E4E5-481C-857F-2E1EBB56A431}"/>
            </c:ext>
          </c:extLst>
        </c:ser>
        <c:ser>
          <c:idx val="1"/>
          <c:order val="1"/>
          <c:tx>
            <c:strRef>
              <c:f>NA_Energy!$S$12</c:f>
              <c:strCache>
                <c:ptCount val="1"/>
                <c:pt idx="0">
                  <c:v>Lignite</c:v>
                </c:pt>
              </c:strCache>
            </c:strRef>
          </c:tx>
          <c:spPr>
            <a:solidFill>
              <a:schemeClr val="accent6">
                <a:lumMod val="75000"/>
              </a:schemeClr>
            </a:solidFill>
            <a:ln>
              <a:noFill/>
            </a:ln>
            <a:effectLst/>
          </c:spPr>
          <c:invertIfNegative val="0"/>
          <c:cat>
            <c:strRef>
              <c:f>NA_Energy!$T$10:$AD$10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NA_Energy!$T$12:$AD$12</c:f>
              <c:numCache>
                <c:formatCode>#,##0.0</c:formatCode>
                <c:ptCount val="11"/>
                <c:pt idx="0">
                  <c:v>843.84726279855136</c:v>
                </c:pt>
                <c:pt idx="1">
                  <c:v>829.85644082920146</c:v>
                </c:pt>
                <c:pt idx="2">
                  <c:v>846.45356964578536</c:v>
                </c:pt>
                <c:pt idx="3">
                  <c:v>778.73779049368125</c:v>
                </c:pt>
                <c:pt idx="4">
                  <c:v>832.43023779321049</c:v>
                </c:pt>
                <c:pt idx="5">
                  <c:v>19.980103971492415</c:v>
                </c:pt>
                <c:pt idx="6">
                  <c:v>1.3209543297549727E-4</c:v>
                </c:pt>
                <c:pt idx="7">
                  <c:v>1.3209530106727846E-4</c:v>
                </c:pt>
                <c:pt idx="8">
                  <c:v>1.3209502419963642E-2</c:v>
                </c:pt>
                <c:pt idx="9">
                  <c:v>1.3209502374100584E-2</c:v>
                </c:pt>
                <c:pt idx="10">
                  <c:v>1.3319999972313588E-2</c:v>
                </c:pt>
              </c:numCache>
            </c:numRef>
          </c:val>
          <c:extLst>
            <c:ext xmlns:c16="http://schemas.microsoft.com/office/drawing/2014/chart" uri="{C3380CC4-5D6E-409C-BE32-E72D297353CC}">
              <c16:uniqueId val="{00000001-E4E5-481C-857F-2E1EBB56A431}"/>
            </c:ext>
          </c:extLst>
        </c:ser>
        <c:ser>
          <c:idx val="2"/>
          <c:order val="2"/>
          <c:tx>
            <c:strRef>
              <c:f>NA_Energy!$S$13</c:f>
              <c:strCache>
                <c:ptCount val="1"/>
                <c:pt idx="0">
                  <c:v>Gas</c:v>
                </c:pt>
              </c:strCache>
            </c:strRef>
          </c:tx>
          <c:spPr>
            <a:solidFill>
              <a:schemeClr val="bg1">
                <a:lumMod val="85000"/>
              </a:schemeClr>
            </a:solidFill>
            <a:ln>
              <a:solidFill>
                <a:schemeClr val="tx1"/>
              </a:solidFill>
            </a:ln>
            <a:effectLst/>
          </c:spPr>
          <c:invertIfNegative val="0"/>
          <c:cat>
            <c:strRef>
              <c:f>NA_Energy!$T$10:$AD$10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NA_Energy!$T$13:$AD$13</c:f>
              <c:numCache>
                <c:formatCode>#,##0</c:formatCode>
                <c:ptCount val="11"/>
                <c:pt idx="0">
                  <c:v>1615.3549128304967</c:v>
                </c:pt>
                <c:pt idx="1">
                  <c:v>1792.1343656951753</c:v>
                </c:pt>
                <c:pt idx="2">
                  <c:v>1827.9770530090791</c:v>
                </c:pt>
                <c:pt idx="3">
                  <c:v>1791.775227941067</c:v>
                </c:pt>
                <c:pt idx="4">
                  <c:v>1782.86621646256</c:v>
                </c:pt>
                <c:pt idx="5">
                  <c:v>1463.9395997459394</c:v>
                </c:pt>
                <c:pt idx="6">
                  <c:v>794.47663157634952</c:v>
                </c:pt>
                <c:pt idx="7">
                  <c:v>402.91349708305819</c:v>
                </c:pt>
                <c:pt idx="8">
                  <c:v>205.46785241342431</c:v>
                </c:pt>
                <c:pt idx="9">
                  <c:v>12.671805601065495</c:v>
                </c:pt>
                <c:pt idx="10">
                  <c:v>5.2640000000003059E-2</c:v>
                </c:pt>
              </c:numCache>
            </c:numRef>
          </c:val>
          <c:extLst>
            <c:ext xmlns:c16="http://schemas.microsoft.com/office/drawing/2014/chart" uri="{C3380CC4-5D6E-409C-BE32-E72D297353CC}">
              <c16:uniqueId val="{00000002-E4E5-481C-857F-2E1EBB56A431}"/>
            </c:ext>
          </c:extLst>
        </c:ser>
        <c:ser>
          <c:idx val="3"/>
          <c:order val="3"/>
          <c:tx>
            <c:strRef>
              <c:f>NA_Energy!$S$14</c:f>
              <c:strCache>
                <c:ptCount val="1"/>
                <c:pt idx="0">
                  <c:v>Oil</c:v>
                </c:pt>
              </c:strCache>
            </c:strRef>
          </c:tx>
          <c:spPr>
            <a:solidFill>
              <a:srgbClr val="0070C0"/>
            </a:solidFill>
            <a:ln>
              <a:noFill/>
            </a:ln>
            <a:effectLst/>
          </c:spPr>
          <c:invertIfNegative val="0"/>
          <c:cat>
            <c:strRef>
              <c:f>NA_Energy!$T$10:$AD$10</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NA_Energy!$T$14:$AD$14</c:f>
              <c:numCache>
                <c:formatCode>#,##0</c:formatCode>
                <c:ptCount val="11"/>
                <c:pt idx="0">
                  <c:v>2748.21140336082</c:v>
                </c:pt>
                <c:pt idx="1">
                  <c:v>2811.015260468329</c:v>
                </c:pt>
                <c:pt idx="2">
                  <c:v>2865.7372975979183</c:v>
                </c:pt>
                <c:pt idx="3">
                  <c:v>2562.9028530281275</c:v>
                </c:pt>
                <c:pt idx="4">
                  <c:v>2829.0695022995742</c:v>
                </c:pt>
                <c:pt idx="5">
                  <c:v>1456.5948971117064</c:v>
                </c:pt>
                <c:pt idx="6">
                  <c:v>442.13893277219768</c:v>
                </c:pt>
                <c:pt idx="7">
                  <c:v>110.87848008166733</c:v>
                </c:pt>
                <c:pt idx="8">
                  <c:v>13.782055961482889</c:v>
                </c:pt>
                <c:pt idx="9">
                  <c:v>0.80597126058110002</c:v>
                </c:pt>
                <c:pt idx="10">
                  <c:v>2.8590666420802789E-2</c:v>
                </c:pt>
              </c:numCache>
            </c:numRef>
          </c:val>
          <c:extLst>
            <c:ext xmlns:c16="http://schemas.microsoft.com/office/drawing/2014/chart" uri="{C3380CC4-5D6E-409C-BE32-E72D297353CC}">
              <c16:uniqueId val="{00000003-E4E5-481C-857F-2E1EBB56A431}"/>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North America: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0151755651117627"/>
          <c:h val="0.67484564679640258"/>
        </c:manualLayout>
      </c:layout>
      <c:barChart>
        <c:barDir val="col"/>
        <c:grouping val="clustered"/>
        <c:varyColors val="0"/>
        <c:ser>
          <c:idx val="0"/>
          <c:order val="0"/>
          <c:tx>
            <c:strRef>
              <c:f>NA_Energy!$S$16</c:f>
              <c:strCache>
                <c:ptCount val="1"/>
                <c:pt idx="0">
                  <c:v>Coal</c:v>
                </c:pt>
              </c:strCache>
            </c:strRef>
          </c:tx>
          <c:spPr>
            <a:solidFill>
              <a:schemeClr val="tx1"/>
            </a:solidFill>
            <a:ln>
              <a:solidFill>
                <a:sysClr val="windowText" lastClr="000000"/>
              </a:solidFill>
            </a:ln>
            <a:effectLst/>
          </c:spPr>
          <c:invertIfNegative val="0"/>
          <c:cat>
            <c:strRef>
              <c:f>NA_Energy!$T$15:$AD$15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NA_Energy!$T$16:$AD$16</c:f>
              <c:numCache>
                <c:formatCode>#,##0</c:formatCode>
                <c:ptCount val="11"/>
                <c:pt idx="0">
                  <c:v>6944.3889904910684</c:v>
                </c:pt>
                <c:pt idx="1">
                  <c:v>6597.902207144245</c:v>
                </c:pt>
                <c:pt idx="2">
                  <c:v>6729.8803443103889</c:v>
                </c:pt>
                <c:pt idx="3">
                  <c:v>4207.843189176614</c:v>
                </c:pt>
                <c:pt idx="4">
                  <c:v>8015.023109744353</c:v>
                </c:pt>
                <c:pt idx="5">
                  <c:v>4339.1176544393493</c:v>
                </c:pt>
                <c:pt idx="6">
                  <c:v>8.0665903929011318</c:v>
                </c:pt>
                <c:pt idx="7">
                  <c:v>11.499915786124975</c:v>
                </c:pt>
                <c:pt idx="8">
                  <c:v>7.189265677262453</c:v>
                </c:pt>
                <c:pt idx="9">
                  <c:v>11.198716028878628</c:v>
                </c:pt>
                <c:pt idx="10">
                  <c:v>6.8240502443673918</c:v>
                </c:pt>
              </c:numCache>
            </c:numRef>
          </c:val>
          <c:extLst>
            <c:ext xmlns:c16="http://schemas.microsoft.com/office/drawing/2014/chart" uri="{C3380CC4-5D6E-409C-BE32-E72D297353CC}">
              <c16:uniqueId val="{00000000-4BDE-43EE-86C3-0145D627B72E}"/>
            </c:ext>
          </c:extLst>
        </c:ser>
        <c:ser>
          <c:idx val="1"/>
          <c:order val="1"/>
          <c:tx>
            <c:strRef>
              <c:f>NA_Energy!$S$17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NA_Energy!$T$15:$AD$15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NA_Energy!$T$17:$AD$17</c:f>
              <c:numCache>
                <c:formatCode>#,##0</c:formatCode>
                <c:ptCount val="11"/>
                <c:pt idx="0">
                  <c:v>7602.2275927797418</c:v>
                </c:pt>
                <c:pt idx="1">
                  <c:v>7476.1841516144277</c:v>
                </c:pt>
                <c:pt idx="2">
                  <c:v>7625.7078346467151</c:v>
                </c:pt>
                <c:pt idx="3">
                  <c:v>7015.6557702133441</c:v>
                </c:pt>
                <c:pt idx="4">
                  <c:v>7499.3715116505455</c:v>
                </c:pt>
                <c:pt idx="5">
                  <c:v>180.00093668011183</c:v>
                </c:pt>
                <c:pt idx="6">
                  <c:v>1.1900489457252006E-3</c:v>
                </c:pt>
                <c:pt idx="7">
                  <c:v>1.1900477573628689E-3</c:v>
                </c:pt>
                <c:pt idx="8">
                  <c:v>0.11900452630597876</c:v>
                </c:pt>
                <c:pt idx="9">
                  <c:v>0.11900452589279806</c:v>
                </c:pt>
                <c:pt idx="10">
                  <c:v>0.11999999975057288</c:v>
                </c:pt>
              </c:numCache>
            </c:numRef>
          </c:val>
          <c:extLst>
            <c:ext xmlns:c16="http://schemas.microsoft.com/office/drawing/2014/chart" uri="{C3380CC4-5D6E-409C-BE32-E72D297353CC}">
              <c16:uniqueId val="{00000001-4BDE-43EE-86C3-0145D627B72E}"/>
            </c:ext>
          </c:extLst>
        </c:ser>
        <c:ser>
          <c:idx val="2"/>
          <c:order val="2"/>
          <c:tx>
            <c:strRef>
              <c:f>NA_Energy!$S$18</c:f>
              <c:strCache>
                <c:ptCount val="1"/>
                <c:pt idx="0">
                  <c:v>Gas</c:v>
                </c:pt>
              </c:strCache>
            </c:strRef>
          </c:tx>
          <c:spPr>
            <a:solidFill>
              <a:schemeClr val="bg1">
                <a:lumMod val="75000"/>
              </a:schemeClr>
            </a:solidFill>
            <a:ln>
              <a:solidFill>
                <a:schemeClr val="tx1"/>
              </a:solidFill>
            </a:ln>
            <a:effectLst/>
          </c:spPr>
          <c:invertIfNegative val="0"/>
          <c:cat>
            <c:strRef>
              <c:f>NA_Energy!$T$15:$AD$15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NA_Energy!$T$18:$AD$18</c:f>
              <c:numCache>
                <c:formatCode>#,##0</c:formatCode>
                <c:ptCount val="11"/>
                <c:pt idx="0">
                  <c:v>30006.541013701724</c:v>
                </c:pt>
                <c:pt idx="1">
                  <c:v>33189.012932013844</c:v>
                </c:pt>
                <c:pt idx="2">
                  <c:v>33852.793190654127</c:v>
                </c:pt>
                <c:pt idx="3">
                  <c:v>33182.125112415495</c:v>
                </c:pt>
                <c:pt idx="4">
                  <c:v>32633.313903814767</c:v>
                </c:pt>
                <c:pt idx="5">
                  <c:v>26880.927151587126</c:v>
                </c:pt>
                <c:pt idx="6">
                  <c:v>14934.252192237438</c:v>
                </c:pt>
                <c:pt idx="7">
                  <c:v>7940.4023897231555</c:v>
                </c:pt>
                <c:pt idx="8">
                  <c:v>4464.5397069864539</c:v>
                </c:pt>
                <c:pt idx="9">
                  <c:v>1051.0353694013106</c:v>
                </c:pt>
                <c:pt idx="10">
                  <c:v>850.05844061241203</c:v>
                </c:pt>
              </c:numCache>
            </c:numRef>
          </c:val>
          <c:extLst>
            <c:ext xmlns:c16="http://schemas.microsoft.com/office/drawing/2014/chart" uri="{C3380CC4-5D6E-409C-BE32-E72D297353CC}">
              <c16:uniqueId val="{00000002-4BDE-43EE-86C3-0145D627B72E}"/>
            </c:ext>
          </c:extLst>
        </c:ser>
        <c:ser>
          <c:idx val="3"/>
          <c:order val="3"/>
          <c:tx>
            <c:strRef>
              <c:f>NA_Energy!$S$19</c:f>
              <c:strCache>
                <c:ptCount val="1"/>
                <c:pt idx="0">
                  <c:v>Oil</c:v>
                </c:pt>
              </c:strCache>
            </c:strRef>
          </c:tx>
          <c:spPr>
            <a:solidFill>
              <a:srgbClr val="FFFF00"/>
            </a:solidFill>
            <a:ln>
              <a:solidFill>
                <a:srgbClr val="FFC000"/>
              </a:solidFill>
            </a:ln>
            <a:effectLst/>
          </c:spPr>
          <c:invertIfNegative val="0"/>
          <c:cat>
            <c:strRef>
              <c:f>NA_Energy!$T$15:$AD$15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NA_Energy!$T$19:$AD$19</c:f>
              <c:numCache>
                <c:formatCode>#,##0</c:formatCode>
                <c:ptCount val="11"/>
                <c:pt idx="0">
                  <c:v>42691.2211726776</c:v>
                </c:pt>
                <c:pt idx="1">
                  <c:v>43699.57981121105</c:v>
                </c:pt>
                <c:pt idx="2">
                  <c:v>44553.594499704908</c:v>
                </c:pt>
                <c:pt idx="3">
                  <c:v>40068.358502938972</c:v>
                </c:pt>
                <c:pt idx="4">
                  <c:v>43132.356982689103</c:v>
                </c:pt>
                <c:pt idx="5">
                  <c:v>24269.17943009486</c:v>
                </c:pt>
                <c:pt idx="6">
                  <c:v>10511.596495947817</c:v>
                </c:pt>
                <c:pt idx="7">
                  <c:v>5828.2624217925786</c:v>
                </c:pt>
                <c:pt idx="8">
                  <c:v>4228.9209728433189</c:v>
                </c:pt>
                <c:pt idx="9">
                  <c:v>3784.5927405000875</c:v>
                </c:pt>
                <c:pt idx="10">
                  <c:v>3519.9323726464722</c:v>
                </c:pt>
              </c:numCache>
            </c:numRef>
          </c:val>
          <c:extLst>
            <c:ext xmlns:c16="http://schemas.microsoft.com/office/drawing/2014/chart" uri="{C3380CC4-5D6E-409C-BE32-E72D297353CC}">
              <c16:uniqueId val="{00000003-4BDE-43EE-86C3-0145D627B72E}"/>
            </c:ext>
          </c:extLst>
        </c:ser>
        <c:ser>
          <c:idx val="4"/>
          <c:order val="4"/>
          <c:tx>
            <c:strRef>
              <c:f>NA_Energy!$S$20</c:f>
              <c:strCache>
                <c:ptCount val="1"/>
                <c:pt idx="0">
                  <c:v>Renewables</c:v>
                </c:pt>
              </c:strCache>
            </c:strRef>
          </c:tx>
          <c:spPr>
            <a:solidFill>
              <a:srgbClr val="92D050"/>
            </a:solidFill>
            <a:ln>
              <a:solidFill>
                <a:srgbClr val="92D050"/>
              </a:solidFill>
            </a:ln>
            <a:effectLst/>
          </c:spPr>
          <c:invertIfNegative val="0"/>
          <c:cat>
            <c:strRef>
              <c:f>NA_Energy!$T$15:$AD$15</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NA_Energy!$T$20:$AD$20</c:f>
              <c:numCache>
                <c:formatCode>#,##0.00</c:formatCode>
                <c:ptCount val="11"/>
                <c:pt idx="0">
                  <c:v>7708.672078896172</c:v>
                </c:pt>
                <c:pt idx="1">
                  <c:v>7825.2198526796737</c:v>
                </c:pt>
                <c:pt idx="2">
                  <c:v>7651.7945498788222</c:v>
                </c:pt>
                <c:pt idx="3">
                  <c:v>6636.4097597983446</c:v>
                </c:pt>
                <c:pt idx="4">
                  <c:v>7875.3999816284067</c:v>
                </c:pt>
                <c:pt idx="5">
                  <c:v>12570.672705496012</c:v>
                </c:pt>
                <c:pt idx="6">
                  <c:v>22159.306278752341</c:v>
                </c:pt>
                <c:pt idx="7">
                  <c:v>27451.039063170036</c:v>
                </c:pt>
                <c:pt idx="8">
                  <c:v>35130.48772282523</c:v>
                </c:pt>
                <c:pt idx="9">
                  <c:v>38494.269067011162</c:v>
                </c:pt>
                <c:pt idx="10">
                  <c:v>38901.275327904972</c:v>
                </c:pt>
              </c:numCache>
            </c:numRef>
          </c:val>
          <c:extLst>
            <c:ext xmlns:c16="http://schemas.microsoft.com/office/drawing/2014/chart" uri="{C3380CC4-5D6E-409C-BE32-E72D297353CC}">
              <c16:uniqueId val="{00000004-4BDE-43EE-86C3-0145D627B72E}"/>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74742968541E-2"/>
          <c:y val="0.89938083513990408"/>
          <c:w val="0.82283653809787016"/>
          <c:h val="7.2330245030607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Energy, Oil &amp; Gas,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3703047763371019"/>
          <c:h val="0.66940461734198153"/>
        </c:manualLayout>
      </c:layout>
      <c:barChart>
        <c:barDir val="col"/>
        <c:grouping val="clustered"/>
        <c:varyColors val="0"/>
        <c:ser>
          <c:idx val="0"/>
          <c:order val="0"/>
          <c:tx>
            <c:strRef>
              <c:f>NA_Energy!$S$23</c:f>
              <c:strCache>
                <c:ptCount val="1"/>
                <c:pt idx="0">
                  <c:v>Coal Scope 1</c:v>
                </c:pt>
              </c:strCache>
            </c:strRef>
          </c:tx>
          <c:spPr>
            <a:solidFill>
              <a:schemeClr val="tx1"/>
            </a:solidFill>
            <a:ln>
              <a:solidFill>
                <a:sysClr val="windowText" lastClr="000000"/>
              </a:solidFill>
            </a:ln>
            <a:effectLst/>
          </c:spPr>
          <c:invertIfNegative val="0"/>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NA_Energy!$T$23:$AD$23</c:f>
              <c:numCache>
                <c:formatCode>#,##0</c:formatCode>
                <c:ptCount val="11"/>
                <c:pt idx="0">
                  <c:v>1522.5049053716248</c:v>
                </c:pt>
                <c:pt idx="1">
                  <c:v>1487.4474204927026</c:v>
                </c:pt>
                <c:pt idx="2">
                  <c:v>1517.1983738416509</c:v>
                </c:pt>
                <c:pt idx="3">
                  <c:v>1197.8917722454762</c:v>
                </c:pt>
                <c:pt idx="4">
                  <c:v>1631.5495816203775</c:v>
                </c:pt>
                <c:pt idx="5">
                  <c:v>452.37138010299981</c:v>
                </c:pt>
                <c:pt idx="6">
                  <c:v>0.2499260333249404</c:v>
                </c:pt>
                <c:pt idx="7">
                  <c:v>0.62026869199481738</c:v>
                </c:pt>
                <c:pt idx="8">
                  <c:v>0.22958504047774381</c:v>
                </c:pt>
                <c:pt idx="9">
                  <c:v>0.65470891067572601</c:v>
                </c:pt>
                <c:pt idx="10">
                  <c:v>0.24209981410997572</c:v>
                </c:pt>
              </c:numCache>
            </c:numRef>
          </c:val>
          <c:extLst>
            <c:ext xmlns:c16="http://schemas.microsoft.com/office/drawing/2014/chart" uri="{C3380CC4-5D6E-409C-BE32-E72D297353CC}">
              <c16:uniqueId val="{00000000-DEA3-4FA7-B233-EEE8BB060B83}"/>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NA_Energy!$S$25</c15:sqref>
                        </c15:formulaRef>
                      </c:ext>
                    </c:extLst>
                    <c:strCache>
                      <c:ptCount val="1"/>
                      <c:pt idx="0">
                        <c:v>Oil Scope 1</c:v>
                      </c:pt>
                    </c:strCache>
                  </c:strRef>
                </c:tx>
                <c:spPr>
                  <a:solidFill>
                    <a:schemeClr val="accent3"/>
                  </a:solidFill>
                  <a:ln>
                    <a:noFill/>
                  </a:ln>
                  <a:effectLst/>
                </c:spPr>
                <c:invertIfNegative val="0"/>
                <c:cat>
                  <c:strRef>
                    <c:extLst>
                      <c:ex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NA_Energy!$T$25:$AD$25</c15:sqref>
                        </c15:formulaRef>
                      </c:ext>
                    </c:extLst>
                    <c:numCache>
                      <c:formatCode>#,##0</c:formatCode>
                      <c:ptCount val="11"/>
                      <c:pt idx="0">
                        <c:v>2981.5014118665117</c:v>
                      </c:pt>
                      <c:pt idx="1">
                        <c:v>3049.8155352277959</c:v>
                      </c:pt>
                      <c:pt idx="2">
                        <c:v>3109.2044122478828</c:v>
                      </c:pt>
                      <c:pt idx="3">
                        <c:v>2781.8599931425024</c:v>
                      </c:pt>
                      <c:pt idx="4">
                        <c:v>3064.7701370193413</c:v>
                      </c:pt>
                      <c:pt idx="5">
                        <c:v>1589.2160056242105</c:v>
                      </c:pt>
                      <c:pt idx="6">
                        <c:v>499.5804949619789</c:v>
                      </c:pt>
                      <c:pt idx="7">
                        <c:v>142.72754301790366</c:v>
                      </c:pt>
                      <c:pt idx="8">
                        <c:v>36.891374051355605</c:v>
                      </c:pt>
                      <c:pt idx="9">
                        <c:v>21.487217858111215</c:v>
                      </c:pt>
                      <c:pt idx="10">
                        <c:v>19.26357693754909</c:v>
                      </c:pt>
                    </c:numCache>
                  </c:numRef>
                </c:val>
                <c:extLst>
                  <c:ext xmlns:c16="http://schemas.microsoft.com/office/drawing/2014/chart" uri="{C3380CC4-5D6E-409C-BE32-E72D297353CC}">
                    <c16:uniqueId val="{00000002-DEA3-4FA7-B233-EEE8BB060B8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NA_Energy!$S$26</c15:sqref>
                        </c15:formulaRef>
                      </c:ext>
                    </c:extLst>
                    <c:strCache>
                      <c:ptCount val="1"/>
                      <c:pt idx="0">
                        <c:v>Oil Scope 2</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NA_Energy!$T$26:$AD$26</c15:sqref>
                        </c15:formulaRef>
                      </c:ext>
                    </c:extLst>
                    <c:numCache>
                      <c:formatCode>#,##0</c:formatCode>
                      <c:ptCount val="11"/>
                      <c:pt idx="0">
                        <c:v>39.155676974999999</c:v>
                      </c:pt>
                      <c:pt idx="1">
                        <c:v>41.603203424999997</c:v>
                      </c:pt>
                      <c:pt idx="2">
                        <c:v>42.435267493499992</c:v>
                      </c:pt>
                      <c:pt idx="3">
                        <c:v>39.252622431487509</c:v>
                      </c:pt>
                      <c:pt idx="4">
                        <c:v>41.081603554964971</c:v>
                      </c:pt>
                      <c:pt idx="5">
                        <c:v>23.115286937637421</c:v>
                      </c:pt>
                      <c:pt idx="6">
                        <c:v>10.011816422404197</c:v>
                      </c:pt>
                      <c:pt idx="7">
                        <c:v>5.5511542372348952</c:v>
                      </c:pt>
                      <c:pt idx="8">
                        <c:v>4.0278544235677112</c:v>
                      </c:pt>
                      <c:pt idx="9">
                        <c:v>3.6046520398739794</c:v>
                      </c:pt>
                      <c:pt idx="10">
                        <c:v>3.352575105770029</c:v>
                      </c:pt>
                    </c:numCache>
                  </c:numRef>
                </c:val>
                <c:extLst xmlns:c15="http://schemas.microsoft.com/office/drawing/2012/chart">
                  <c:ext xmlns:c16="http://schemas.microsoft.com/office/drawing/2014/chart" uri="{C3380CC4-5D6E-409C-BE32-E72D297353CC}">
                    <c16:uniqueId val="{00000003-DEA3-4FA7-B233-EEE8BB060B8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NA_Energy!$S$27</c15:sqref>
                        </c15:formulaRef>
                      </c:ext>
                    </c:extLst>
                    <c:strCache>
                      <c:ptCount val="1"/>
                      <c:pt idx="0">
                        <c:v>Gas 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NA_Energy!$T$27:$AD$27</c15:sqref>
                        </c15:formulaRef>
                      </c:ext>
                    </c:extLst>
                    <c:numCache>
                      <c:formatCode>#,##0</c:formatCode>
                      <c:ptCount val="11"/>
                      <c:pt idx="0">
                        <c:v>1774.086484888524</c:v>
                      </c:pt>
                      <c:pt idx="1">
                        <c:v>1967.7008928516107</c:v>
                      </c:pt>
                      <c:pt idx="2">
                        <c:v>2007.0549107086431</c:v>
                      </c:pt>
                      <c:pt idx="3">
                        <c:v>1967.305319227323</c:v>
                      </c:pt>
                      <c:pt idx="4">
                        <c:v>1955.49315187142</c:v>
                      </c:pt>
                      <c:pt idx="5">
                        <c:v>1606.1369900816126</c:v>
                      </c:pt>
                      <c:pt idx="6">
                        <c:v>873.47731769016855</c:v>
                      </c:pt>
                      <c:pt idx="7">
                        <c:v>444.91742394415644</c:v>
                      </c:pt>
                      <c:pt idx="8">
                        <c:v>229.08481665738202</c:v>
                      </c:pt>
                      <c:pt idx="9">
                        <c:v>18.231676577112999</c:v>
                      </c:pt>
                      <c:pt idx="10">
                        <c:v>4.5493633163592726</c:v>
                      </c:pt>
                    </c:numCache>
                  </c:numRef>
                </c:val>
                <c:extLst xmlns:c15="http://schemas.microsoft.com/office/drawing/2012/chart">
                  <c:ext xmlns:c16="http://schemas.microsoft.com/office/drawing/2014/chart" uri="{C3380CC4-5D6E-409C-BE32-E72D297353CC}">
                    <c16:uniqueId val="{00000004-DEA3-4FA7-B233-EEE8BB060B8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NA_Energy!$S$28</c15:sqref>
                        </c15:formulaRef>
                      </c:ext>
                    </c:extLst>
                    <c:strCache>
                      <c:ptCount val="1"/>
                      <c:pt idx="0">
                        <c:v>Gas Scope 2</c:v>
                      </c:pt>
                    </c:strCache>
                  </c:strRef>
                </c:tx>
                <c:spPr>
                  <a:solidFill>
                    <a:srgbClr val="00B050"/>
                  </a:solidFill>
                  <a:ln>
                    <a:solidFill>
                      <a:srgbClr val="00B050"/>
                    </a:solidFill>
                  </a:ln>
                  <a:effectLst/>
                </c:spPr>
                <c:invertIfNegative val="0"/>
                <c:cat>
                  <c:strRef>
                    <c:extLst xmlns:c15="http://schemas.microsoft.com/office/drawing/2012/chart">
                      <c:ext xmlns:c15="http://schemas.microsoft.com/office/drawing/2012/char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NA_Energy!$T$28:$AD$28</c15:sqref>
                        </c15:formulaRef>
                      </c:ext>
                    </c:extLst>
                    <c:numCache>
                      <c:formatCode>#,##0</c:formatCode>
                      <c:ptCount val="11"/>
                      <c:pt idx="0">
                        <c:v>16.0559231784</c:v>
                      </c:pt>
                      <c:pt idx="1">
                        <c:v>17.590236059200006</c:v>
                      </c:pt>
                      <c:pt idx="2">
                        <c:v>17.942040780383998</c:v>
                      </c:pt>
                      <c:pt idx="3">
                        <c:v>16.596387721855201</c:v>
                      </c:pt>
                      <c:pt idx="4">
                        <c:v>17.295714582953828</c:v>
                      </c:pt>
                      <c:pt idx="5">
                        <c:v>14.246939342702682</c:v>
                      </c:pt>
                      <c:pt idx="6">
                        <c:v>7.9151803028069629</c:v>
                      </c:pt>
                      <c:pt idx="7">
                        <c:v>4.2084274312821801</c:v>
                      </c:pt>
                      <c:pt idx="8">
                        <c:v>2.3662140089081012</c:v>
                      </c:pt>
                      <c:pt idx="9">
                        <c:v>0.55705062070418465</c:v>
                      </c:pt>
                      <c:pt idx="10">
                        <c:v>0.45053248992724609</c:v>
                      </c:pt>
                    </c:numCache>
                  </c:numRef>
                </c:val>
                <c:extLst xmlns:c15="http://schemas.microsoft.com/office/drawing/2012/chart">
                  <c:ext xmlns:c16="http://schemas.microsoft.com/office/drawing/2014/chart" uri="{C3380CC4-5D6E-409C-BE32-E72D297353CC}">
                    <c16:uniqueId val="{00000005-DEA3-4FA7-B233-EEE8BB060B83}"/>
                  </c:ext>
                </c:extLst>
              </c15:ser>
            </c15:filteredBarSeries>
          </c:ext>
        </c:extLst>
      </c:barChart>
      <c:lineChart>
        <c:grouping val="standard"/>
        <c:varyColors val="0"/>
        <c:ser>
          <c:idx val="1"/>
          <c:order val="1"/>
          <c:tx>
            <c:strRef>
              <c:f>NA_Energy!$S$24</c:f>
              <c:strCache>
                <c:ptCount val="1"/>
                <c:pt idx="0">
                  <c:v>Coal Scope 2</c:v>
                </c:pt>
              </c:strCache>
            </c:strRef>
          </c:tx>
          <c:spPr>
            <a:ln w="28575" cap="rnd">
              <a:solidFill>
                <a:sysClr val="windowText" lastClr="000000"/>
              </a:solidFill>
              <a:prstDash val="sysDot"/>
              <a:round/>
            </a:ln>
            <a:effectLst/>
          </c:spPr>
          <c:marker>
            <c:symbol val="none"/>
          </c:marker>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NA_Energy!$T$24:$AD$24</c:f>
              <c:numCache>
                <c:formatCode>#,##0</c:formatCode>
                <c:ptCount val="11"/>
                <c:pt idx="0">
                  <c:v>23.458134104999996</c:v>
                </c:pt>
                <c:pt idx="1">
                  <c:v>26.679711060300001</c:v>
                </c:pt>
                <c:pt idx="2">
                  <c:v>27.213305281506003</c:v>
                </c:pt>
                <c:pt idx="3">
                  <c:v>25.172307385393051</c:v>
                </c:pt>
                <c:pt idx="4">
                  <c:v>31.14465368700747</c:v>
                </c:pt>
                <c:pt idx="5">
                  <c:v>13.758661099038655</c:v>
                </c:pt>
                <c:pt idx="6">
                  <c:v>2.5311291521781208E-2</c:v>
                </c:pt>
                <c:pt idx="7">
                  <c:v>3.6083951203162427E-2</c:v>
                </c:pt>
                <c:pt idx="8">
                  <c:v>2.2652730033425692E-2</c:v>
                </c:pt>
                <c:pt idx="9">
                  <c:v>3.5233082666262981E-2</c:v>
                </c:pt>
                <c:pt idx="10">
                  <c:v>2.1507598584171322E-2</c:v>
                </c:pt>
              </c:numCache>
            </c:numRef>
          </c:val>
          <c:smooth val="0"/>
          <c:extLst>
            <c:ext xmlns:c16="http://schemas.microsoft.com/office/drawing/2014/chart" uri="{C3380CC4-5D6E-409C-BE32-E72D297353CC}">
              <c16:uniqueId val="{00000001-DEA3-4FA7-B233-EEE8BB060B83}"/>
            </c:ext>
          </c:extLst>
        </c:ser>
        <c:dLbls>
          <c:showLegendKey val="0"/>
          <c:showVal val="0"/>
          <c:showCatName val="0"/>
          <c:showSerName val="0"/>
          <c:showPercent val="0"/>
          <c:showBubbleSize val="0"/>
        </c:dLbls>
        <c:marker val="1"/>
        <c:smooth val="0"/>
        <c:axId val="968978400"/>
        <c:axId val="968973480"/>
        <c:extLst>
          <c:ext xmlns:c15="http://schemas.microsoft.com/office/drawing/2012/chart" uri="{02D57815-91ED-43cb-92C2-25804820EDAC}">
            <c15:filteredLineSeries>
              <c15:ser>
                <c:idx val="6"/>
                <c:order val="6"/>
                <c:tx>
                  <c:strRef>
                    <c:extLst>
                      <c:ext uri="{02D57815-91ED-43cb-92C2-25804820EDAC}">
                        <c15:formulaRef>
                          <c15:sqref>NA_Energy!$S$29</c15:sqref>
                        </c15:formulaRef>
                      </c:ext>
                    </c:extLst>
                    <c:strCache>
                      <c:ptCount val="1"/>
                    </c:strCache>
                  </c:strRef>
                </c:tx>
                <c:spPr>
                  <a:ln w="28575" cap="rnd">
                    <a:solidFill>
                      <a:srgbClr val="00B050"/>
                    </a:solidFill>
                    <a:prstDash val="sysDot"/>
                    <a:round/>
                  </a:ln>
                  <a:effectLst/>
                </c:spPr>
                <c:marker>
                  <c:symbol val="none"/>
                </c:marker>
                <c:cat>
                  <c:strRef>
                    <c:extLst>
                      <c:ex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NA_Energy!$T$29:$AD$29</c15:sqref>
                        </c15:formulaRef>
                      </c:ext>
                    </c:extLst>
                    <c:numCache>
                      <c:formatCode>#,##0</c:formatCode>
                      <c:ptCount val="11"/>
                    </c:numCache>
                  </c:numRef>
                </c:val>
                <c:smooth val="0"/>
                <c:extLst>
                  <c:ext xmlns:c16="http://schemas.microsoft.com/office/drawing/2014/chart" uri="{C3380CC4-5D6E-409C-BE32-E72D297353CC}">
                    <c16:uniqueId val="{00000006-DEA3-4FA7-B233-EEE8BB060B83}"/>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a:t>
            </a:r>
            <a:r>
              <a:rPr lang="en-AU" sz="1400" b="1" i="0" u="none" strike="noStrike" baseline="0">
                <a:effectLst/>
              </a:rPr>
              <a:t>Energy, Oil &amp; Gas, Coal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3666102949723"/>
          <c:h val="0.67390237913659401"/>
        </c:manualLayout>
      </c:layout>
      <c:barChart>
        <c:barDir val="col"/>
        <c:grouping val="clustered"/>
        <c:varyColors val="0"/>
        <c:ser>
          <c:idx val="4"/>
          <c:order val="4"/>
          <c:tx>
            <c:strRef>
              <c:f>NA_Energy!$S$27</c:f>
              <c:strCache>
                <c:ptCount val="1"/>
                <c:pt idx="0">
                  <c:v>Gas Scope 1</c:v>
                </c:pt>
              </c:strCache>
            </c:strRef>
          </c:tx>
          <c:spPr>
            <a:solidFill>
              <a:schemeClr val="bg1">
                <a:lumMod val="75000"/>
              </a:schemeClr>
            </a:solidFill>
            <a:ln>
              <a:noFill/>
            </a:ln>
            <a:effectLst/>
          </c:spPr>
          <c:invertIfNegative val="0"/>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NA_Energy!$T$27:$AD$27</c:f>
              <c:numCache>
                <c:formatCode>#,##0</c:formatCode>
                <c:ptCount val="11"/>
                <c:pt idx="0">
                  <c:v>1774.086484888524</c:v>
                </c:pt>
                <c:pt idx="1">
                  <c:v>1967.7008928516107</c:v>
                </c:pt>
                <c:pt idx="2">
                  <c:v>2007.0549107086431</c:v>
                </c:pt>
                <c:pt idx="3">
                  <c:v>1967.305319227323</c:v>
                </c:pt>
                <c:pt idx="4">
                  <c:v>1955.49315187142</c:v>
                </c:pt>
                <c:pt idx="5">
                  <c:v>1606.1369900816126</c:v>
                </c:pt>
                <c:pt idx="6">
                  <c:v>873.47731769016855</c:v>
                </c:pt>
                <c:pt idx="7">
                  <c:v>444.91742394415644</c:v>
                </c:pt>
                <c:pt idx="8">
                  <c:v>229.08481665738202</c:v>
                </c:pt>
                <c:pt idx="9">
                  <c:v>18.231676577112999</c:v>
                </c:pt>
                <c:pt idx="10">
                  <c:v>4.5493633163592726</c:v>
                </c:pt>
              </c:numCache>
            </c:numRef>
          </c:val>
          <c:extLst>
            <c:ext xmlns:c16="http://schemas.microsoft.com/office/drawing/2014/chart" uri="{C3380CC4-5D6E-409C-BE32-E72D297353CC}">
              <c16:uniqueId val="{00000000-DC97-41C8-A348-05D57D12033F}"/>
            </c:ext>
          </c:extLst>
        </c:ser>
        <c:ser>
          <c:idx val="2"/>
          <c:order val="2"/>
          <c:tx>
            <c:strRef>
              <c:f>NA_Energy!$S$25</c:f>
              <c:strCache>
                <c:ptCount val="1"/>
                <c:pt idx="0">
                  <c:v>Oil Scope 1</c:v>
                </c:pt>
              </c:strCache>
            </c:strRef>
          </c:tx>
          <c:spPr>
            <a:solidFill>
              <a:srgbClr val="0070C0"/>
            </a:solidFill>
            <a:ln>
              <a:noFill/>
            </a:ln>
            <a:effectLst/>
          </c:spPr>
          <c:invertIfNegative val="0"/>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NA_Energy!$T$25:$AD$25</c:f>
              <c:numCache>
                <c:formatCode>#,##0</c:formatCode>
                <c:ptCount val="11"/>
                <c:pt idx="0">
                  <c:v>2981.5014118665117</c:v>
                </c:pt>
                <c:pt idx="1">
                  <c:v>3049.8155352277959</c:v>
                </c:pt>
                <c:pt idx="2">
                  <c:v>3109.2044122478828</c:v>
                </c:pt>
                <c:pt idx="3">
                  <c:v>2781.8599931425024</c:v>
                </c:pt>
                <c:pt idx="4">
                  <c:v>3064.7701370193413</c:v>
                </c:pt>
                <c:pt idx="5">
                  <c:v>1589.2160056242105</c:v>
                </c:pt>
                <c:pt idx="6">
                  <c:v>499.5804949619789</c:v>
                </c:pt>
                <c:pt idx="7">
                  <c:v>142.72754301790366</c:v>
                </c:pt>
                <c:pt idx="8">
                  <c:v>36.891374051355605</c:v>
                </c:pt>
                <c:pt idx="9">
                  <c:v>21.487217858111215</c:v>
                </c:pt>
                <c:pt idx="10">
                  <c:v>19.26357693754909</c:v>
                </c:pt>
              </c:numCache>
            </c:numRef>
          </c:val>
          <c:extLst>
            <c:ext xmlns:c16="http://schemas.microsoft.com/office/drawing/2014/chart" uri="{C3380CC4-5D6E-409C-BE32-E72D297353CC}">
              <c16:uniqueId val="{00000001-DC97-41C8-A348-05D57D12033F}"/>
            </c:ext>
          </c:extLst>
        </c:ser>
        <c:dLbls>
          <c:showLegendKey val="0"/>
          <c:showVal val="0"/>
          <c:showCatName val="0"/>
          <c:showSerName val="0"/>
          <c:showPercent val="0"/>
          <c:showBubbleSize val="0"/>
        </c:dLbls>
        <c:gapWidth val="150"/>
        <c:axId val="1050540536"/>
        <c:axId val="1050544144"/>
        <c:extLst>
          <c:ext xmlns:c15="http://schemas.microsoft.com/office/drawing/2012/chart" uri="{02D57815-91ED-43cb-92C2-25804820EDAC}">
            <c15:filteredBarSeries>
              <c15:ser>
                <c:idx val="0"/>
                <c:order val="0"/>
                <c:tx>
                  <c:strRef>
                    <c:extLst>
                      <c:ext uri="{02D57815-91ED-43cb-92C2-25804820EDAC}">
                        <c15:formulaRef>
                          <c15:sqref>NA_Energy!$S$23</c15:sqref>
                        </c15:formulaRef>
                      </c:ext>
                    </c:extLst>
                    <c:strCache>
                      <c:ptCount val="1"/>
                      <c:pt idx="0">
                        <c:v>Coal Scope 1</c:v>
                      </c:pt>
                    </c:strCache>
                  </c:strRef>
                </c:tx>
                <c:spPr>
                  <a:solidFill>
                    <a:schemeClr val="bg1">
                      <a:lumMod val="75000"/>
                    </a:schemeClr>
                  </a:solidFill>
                  <a:ln>
                    <a:solidFill>
                      <a:schemeClr val="bg1">
                        <a:lumMod val="75000"/>
                      </a:schemeClr>
                    </a:solidFill>
                  </a:ln>
                  <a:effectLst/>
                </c:spPr>
                <c:invertIfNegative val="0"/>
                <c:cat>
                  <c:strRef>
                    <c:extLst>
                      <c:ex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NA_Energy!$T$23:$AD$23</c15:sqref>
                        </c15:formulaRef>
                      </c:ext>
                    </c:extLst>
                    <c:numCache>
                      <c:formatCode>#,##0</c:formatCode>
                      <c:ptCount val="11"/>
                      <c:pt idx="0">
                        <c:v>1522.5049053716248</c:v>
                      </c:pt>
                      <c:pt idx="1">
                        <c:v>1487.4474204927026</c:v>
                      </c:pt>
                      <c:pt idx="2">
                        <c:v>1517.1983738416509</c:v>
                      </c:pt>
                      <c:pt idx="3">
                        <c:v>1197.8917722454762</c:v>
                      </c:pt>
                      <c:pt idx="4">
                        <c:v>1631.5495816203775</c:v>
                      </c:pt>
                      <c:pt idx="5">
                        <c:v>452.37138010299981</c:v>
                      </c:pt>
                      <c:pt idx="6">
                        <c:v>0.2499260333249404</c:v>
                      </c:pt>
                      <c:pt idx="7">
                        <c:v>0.62026869199481738</c:v>
                      </c:pt>
                      <c:pt idx="8">
                        <c:v>0.22958504047774381</c:v>
                      </c:pt>
                      <c:pt idx="9">
                        <c:v>0.65470891067572601</c:v>
                      </c:pt>
                      <c:pt idx="10">
                        <c:v>0.24209981410997572</c:v>
                      </c:pt>
                    </c:numCache>
                  </c:numRef>
                </c:val>
                <c:extLst>
                  <c:ext xmlns:c16="http://schemas.microsoft.com/office/drawing/2014/chart" uri="{C3380CC4-5D6E-409C-BE32-E72D297353CC}">
                    <c16:uniqueId val="{00000004-DC97-41C8-A348-05D57D12033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NA_Energy!$S$24</c15:sqref>
                        </c15:formulaRef>
                      </c:ext>
                    </c:extLst>
                    <c:strCache>
                      <c:ptCount val="1"/>
                      <c:pt idx="0">
                        <c:v>Coal Scope 2</c:v>
                      </c:pt>
                    </c:strCache>
                  </c:strRef>
                </c:tx>
                <c:spPr>
                  <a:solidFill>
                    <a:srgbClr val="92D050"/>
                  </a:solidFill>
                  <a:ln>
                    <a:solidFill>
                      <a:srgbClr val="92D050"/>
                    </a:solidFill>
                  </a:ln>
                  <a:effectLst/>
                </c:spPr>
                <c:invertIfNegative val="0"/>
                <c:cat>
                  <c:strRef>
                    <c:extLst xmlns:c15="http://schemas.microsoft.com/office/drawing/2012/chart">
                      <c:ext xmlns:c15="http://schemas.microsoft.com/office/drawing/2012/char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NA_Energy!$T$24:$AD$24</c15:sqref>
                        </c15:formulaRef>
                      </c:ext>
                    </c:extLst>
                    <c:numCache>
                      <c:formatCode>#,##0</c:formatCode>
                      <c:ptCount val="11"/>
                      <c:pt idx="0">
                        <c:v>23.458134104999996</c:v>
                      </c:pt>
                      <c:pt idx="1">
                        <c:v>26.679711060300001</c:v>
                      </c:pt>
                      <c:pt idx="2">
                        <c:v>27.213305281506003</c:v>
                      </c:pt>
                      <c:pt idx="3">
                        <c:v>25.172307385393051</c:v>
                      </c:pt>
                      <c:pt idx="4">
                        <c:v>31.14465368700747</c:v>
                      </c:pt>
                      <c:pt idx="5">
                        <c:v>13.758661099038655</c:v>
                      </c:pt>
                      <c:pt idx="6">
                        <c:v>2.5311291521781208E-2</c:v>
                      </c:pt>
                      <c:pt idx="7">
                        <c:v>3.6083951203162427E-2</c:v>
                      </c:pt>
                      <c:pt idx="8">
                        <c:v>2.2652730033425692E-2</c:v>
                      </c:pt>
                      <c:pt idx="9">
                        <c:v>3.5233082666262981E-2</c:v>
                      </c:pt>
                      <c:pt idx="10">
                        <c:v>2.1507598584171322E-2</c:v>
                      </c:pt>
                    </c:numCache>
                  </c:numRef>
                </c:val>
                <c:extLst xmlns:c15="http://schemas.microsoft.com/office/drawing/2012/chart">
                  <c:ext xmlns:c16="http://schemas.microsoft.com/office/drawing/2014/chart" uri="{C3380CC4-5D6E-409C-BE32-E72D297353CC}">
                    <c16:uniqueId val="{00000005-DC97-41C8-A348-05D57D12033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NA_Energy!$S$29</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NA_Energy!$T$22:$AD$22</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NA_Energy!$T$29:$AD$29</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6-DC97-41C8-A348-05D57D12033F}"/>
                  </c:ext>
                </c:extLst>
              </c15:ser>
            </c15:filteredBarSeries>
          </c:ext>
        </c:extLst>
      </c:barChart>
      <c:lineChart>
        <c:grouping val="standard"/>
        <c:varyColors val="0"/>
        <c:ser>
          <c:idx val="3"/>
          <c:order val="3"/>
          <c:tx>
            <c:strRef>
              <c:f>NA_Energy!$S$26</c:f>
              <c:strCache>
                <c:ptCount val="1"/>
                <c:pt idx="0">
                  <c:v>Oil Scope 2</c:v>
                </c:pt>
              </c:strCache>
            </c:strRef>
          </c:tx>
          <c:spPr>
            <a:ln w="28575" cap="rnd">
              <a:solidFill>
                <a:srgbClr val="0070C0"/>
              </a:solidFill>
              <a:prstDash val="sysDot"/>
              <a:round/>
            </a:ln>
            <a:effectLst/>
          </c:spPr>
          <c:marker>
            <c:symbol val="none"/>
          </c:marker>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NA_Energy!$T$26:$AD$26</c:f>
              <c:numCache>
                <c:formatCode>#,##0</c:formatCode>
                <c:ptCount val="11"/>
                <c:pt idx="0">
                  <c:v>39.155676974999999</c:v>
                </c:pt>
                <c:pt idx="1">
                  <c:v>41.603203424999997</c:v>
                </c:pt>
                <c:pt idx="2">
                  <c:v>42.435267493499992</c:v>
                </c:pt>
                <c:pt idx="3">
                  <c:v>39.252622431487509</c:v>
                </c:pt>
                <c:pt idx="4">
                  <c:v>41.081603554964971</c:v>
                </c:pt>
                <c:pt idx="5">
                  <c:v>23.115286937637421</c:v>
                </c:pt>
                <c:pt idx="6">
                  <c:v>10.011816422404197</c:v>
                </c:pt>
                <c:pt idx="7">
                  <c:v>5.5511542372348952</c:v>
                </c:pt>
                <c:pt idx="8">
                  <c:v>4.0278544235677112</c:v>
                </c:pt>
                <c:pt idx="9">
                  <c:v>3.6046520398739794</c:v>
                </c:pt>
                <c:pt idx="10">
                  <c:v>3.352575105770029</c:v>
                </c:pt>
              </c:numCache>
            </c:numRef>
          </c:val>
          <c:smooth val="0"/>
          <c:extLst>
            <c:ext xmlns:c16="http://schemas.microsoft.com/office/drawing/2014/chart" uri="{C3380CC4-5D6E-409C-BE32-E72D297353CC}">
              <c16:uniqueId val="{00000002-DC97-41C8-A348-05D57D12033F}"/>
            </c:ext>
          </c:extLst>
        </c:ser>
        <c:ser>
          <c:idx val="5"/>
          <c:order val="5"/>
          <c:tx>
            <c:strRef>
              <c:f>NA_Energy!$S$28</c:f>
              <c:strCache>
                <c:ptCount val="1"/>
                <c:pt idx="0">
                  <c:v>Gas Scope 2</c:v>
                </c:pt>
              </c:strCache>
            </c:strRef>
          </c:tx>
          <c:spPr>
            <a:ln w="28575" cap="rnd">
              <a:solidFill>
                <a:schemeClr val="bg1">
                  <a:lumMod val="75000"/>
                </a:schemeClr>
              </a:solidFill>
              <a:prstDash val="sysDot"/>
              <a:round/>
            </a:ln>
            <a:effectLst/>
          </c:spPr>
          <c:marker>
            <c:symbol val="none"/>
          </c:marker>
          <c:cat>
            <c:strRef>
              <c:f>NA_Energy!$T$22:$AD$22</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NA_Energy!$T$28:$AD$28</c:f>
              <c:numCache>
                <c:formatCode>#,##0</c:formatCode>
                <c:ptCount val="11"/>
                <c:pt idx="0">
                  <c:v>16.0559231784</c:v>
                </c:pt>
                <c:pt idx="1">
                  <c:v>17.590236059200006</c:v>
                </c:pt>
                <c:pt idx="2">
                  <c:v>17.942040780383998</c:v>
                </c:pt>
                <c:pt idx="3">
                  <c:v>16.596387721855201</c:v>
                </c:pt>
                <c:pt idx="4">
                  <c:v>17.295714582953828</c:v>
                </c:pt>
                <c:pt idx="5">
                  <c:v>14.246939342702682</c:v>
                </c:pt>
                <c:pt idx="6">
                  <c:v>7.9151803028069629</c:v>
                </c:pt>
                <c:pt idx="7">
                  <c:v>4.2084274312821801</c:v>
                </c:pt>
                <c:pt idx="8">
                  <c:v>2.3662140089081012</c:v>
                </c:pt>
                <c:pt idx="9">
                  <c:v>0.55705062070418465</c:v>
                </c:pt>
                <c:pt idx="10">
                  <c:v>0.45053248992724609</c:v>
                </c:pt>
              </c:numCache>
            </c:numRef>
          </c:val>
          <c:smooth val="0"/>
          <c:extLst>
            <c:ext xmlns:c16="http://schemas.microsoft.com/office/drawing/2014/chart" uri="{C3380CC4-5D6E-409C-BE32-E72D297353CC}">
              <c16:uniqueId val="{00000003-DC97-41C8-A348-05D57D12033F}"/>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46728434861307455"/>
          <c:y val="0.16637190348670935"/>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37907625128941E-2"/>
          <c:y val="0.1686165431233024"/>
          <c:w val="0.87402407634324175"/>
          <c:h val="0.76405824955738955"/>
        </c:manualLayout>
      </c:layout>
      <c:barChart>
        <c:barDir val="col"/>
        <c:grouping val="clustered"/>
        <c:varyColors val="0"/>
        <c:ser>
          <c:idx val="0"/>
          <c:order val="0"/>
          <c:tx>
            <c:strRef>
              <c:f>NA_Energy!$S$34</c:f>
              <c:strCache>
                <c:ptCount val="1"/>
                <c:pt idx="0">
                  <c:v>Energy - Scope 1</c:v>
                </c:pt>
              </c:strCache>
            </c:strRef>
          </c:tx>
          <c:spPr>
            <a:solidFill>
              <a:schemeClr val="accent3">
                <a:lumMod val="75000"/>
              </a:schemeClr>
            </a:solidFill>
            <a:ln>
              <a:noFill/>
            </a:ln>
            <a:effectLst/>
          </c:spPr>
          <c:invertIfNegative val="0"/>
          <c:cat>
            <c:strRef>
              <c:f>NA_Energy!$T$33:$AD$33</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NA_Energy!$T$34:$AD$34</c:f>
              <c:numCache>
                <c:formatCode>#,##0</c:formatCode>
                <c:ptCount val="11"/>
                <c:pt idx="0">
                  <c:v>6278.0928021266609</c:v>
                </c:pt>
                <c:pt idx="1">
                  <c:v>6504.9638485721098</c:v>
                </c:pt>
                <c:pt idx="2">
                  <c:v>6633.4576967981775</c:v>
                </c:pt>
                <c:pt idx="3">
                  <c:v>5947.0570846153014</c:v>
                </c:pt>
                <c:pt idx="4">
                  <c:v>6651.8128705111385</c:v>
                </c:pt>
                <c:pt idx="5">
                  <c:v>3647.724375808823</c:v>
                </c:pt>
                <c:pt idx="6">
                  <c:v>1373.3077386854725</c:v>
                </c:pt>
                <c:pt idx="7">
                  <c:v>588.265235654055</c:v>
                </c:pt>
                <c:pt idx="8">
                  <c:v>266.20577574921538</c:v>
                </c:pt>
                <c:pt idx="9">
                  <c:v>40.373603345899937</c:v>
                </c:pt>
                <c:pt idx="10">
                  <c:v>24.055040068018339</c:v>
                </c:pt>
              </c:numCache>
            </c:numRef>
          </c:val>
          <c:extLst>
            <c:ext xmlns:c16="http://schemas.microsoft.com/office/drawing/2014/chart" uri="{C3380CC4-5D6E-409C-BE32-E72D297353CC}">
              <c16:uniqueId val="{00000000-F072-49B0-A073-40C325B75271}"/>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2"/>
                <c:order val="2"/>
                <c:tx>
                  <c:strRef>
                    <c:extLst>
                      <c:ext uri="{02D57815-91ED-43cb-92C2-25804820EDAC}">
                        <c15:formulaRef>
                          <c15:sqref>NA_Energy!$S$36</c15:sqref>
                        </c15:formulaRef>
                      </c:ext>
                    </c:extLst>
                    <c:strCache>
                      <c:ptCount val="1"/>
                    </c:strCache>
                  </c:strRef>
                </c:tx>
                <c:spPr>
                  <a:solidFill>
                    <a:schemeClr val="accent3"/>
                  </a:solidFill>
                  <a:ln>
                    <a:noFill/>
                  </a:ln>
                  <a:effectLst/>
                </c:spPr>
                <c:invertIfNegative val="0"/>
                <c:cat>
                  <c:strRef>
                    <c:extLst>
                      <c:ext uri="{02D57815-91ED-43cb-92C2-25804820EDAC}">
                        <c15:formulaRef>
                          <c15:sqref>NA_Energy!$T$33:$AD$33</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NA_Energy!$T$36:$AD$36</c15:sqref>
                        </c15:formulaRef>
                      </c:ext>
                    </c:extLst>
                    <c:numCache>
                      <c:formatCode>#,##0</c:formatCode>
                      <c:ptCount val="11"/>
                    </c:numCache>
                  </c:numRef>
                </c:val>
                <c:extLst>
                  <c:ext xmlns:c16="http://schemas.microsoft.com/office/drawing/2014/chart" uri="{C3380CC4-5D6E-409C-BE32-E72D297353CC}">
                    <c16:uniqueId val="{00000002-F072-49B0-A073-40C325B75271}"/>
                  </c:ext>
                </c:extLst>
              </c15:ser>
            </c15:filteredBarSeries>
          </c:ext>
        </c:extLst>
      </c:barChart>
      <c:lineChart>
        <c:grouping val="standard"/>
        <c:varyColors val="0"/>
        <c:ser>
          <c:idx val="1"/>
          <c:order val="1"/>
          <c:tx>
            <c:strRef>
              <c:f>NA_Energy!$S$35</c:f>
              <c:strCache>
                <c:ptCount val="1"/>
                <c:pt idx="0">
                  <c:v>Energy - Scope 2</c:v>
                </c:pt>
              </c:strCache>
            </c:strRef>
          </c:tx>
          <c:spPr>
            <a:ln w="38100" cap="rnd">
              <a:solidFill>
                <a:schemeClr val="accent3">
                  <a:lumMod val="75000"/>
                </a:schemeClr>
              </a:solidFill>
              <a:prstDash val="sysDot"/>
              <a:round/>
            </a:ln>
            <a:effectLst/>
          </c:spPr>
          <c:marker>
            <c:symbol val="none"/>
          </c:marker>
          <c:cat>
            <c:strRef>
              <c:f>NA_Energy!$T$33:$AD$33</c:f>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f>NA_Energy!$T$35:$AD$35</c:f>
              <c:numCache>
                <c:formatCode>#,##0</c:formatCode>
                <c:ptCount val="11"/>
                <c:pt idx="0">
                  <c:v>78.669734258399984</c:v>
                </c:pt>
                <c:pt idx="1">
                  <c:v>85.873150544500007</c:v>
                </c:pt>
                <c:pt idx="2">
                  <c:v>87.590613555389979</c:v>
                </c:pt>
                <c:pt idx="3">
                  <c:v>81.021317538735758</c:v>
                </c:pt>
                <c:pt idx="4">
                  <c:v>89.521971824926254</c:v>
                </c:pt>
                <c:pt idx="5">
                  <c:v>51.120887379378757</c:v>
                </c:pt>
                <c:pt idx="6">
                  <c:v>17.952308016732943</c:v>
                </c:pt>
                <c:pt idx="7">
                  <c:v>9.7956656197202374</c:v>
                </c:pt>
                <c:pt idx="8">
                  <c:v>6.416721162509238</c:v>
                </c:pt>
                <c:pt idx="9">
                  <c:v>4.1969357432444268</c:v>
                </c:pt>
                <c:pt idx="10">
                  <c:v>3.8246151942814466</c:v>
                </c:pt>
              </c:numCache>
            </c:numRef>
          </c:val>
          <c:smooth val="0"/>
          <c:extLst>
            <c:ext xmlns:c16="http://schemas.microsoft.com/office/drawing/2014/chart" uri="{C3380CC4-5D6E-409C-BE32-E72D297353CC}">
              <c16:uniqueId val="{00000001-F072-49B0-A073-40C325B75271}"/>
            </c:ext>
          </c:extLst>
        </c:ser>
        <c:dLbls>
          <c:showLegendKey val="0"/>
          <c:showVal val="0"/>
          <c:showCatName val="0"/>
          <c:showSerName val="0"/>
          <c:showPercent val="0"/>
          <c:showBubbleSize val="0"/>
        </c:dLbls>
        <c:marker val="1"/>
        <c:smooth val="0"/>
        <c:axId val="285231360"/>
        <c:axId val="285237592"/>
        <c:extLst>
          <c:ext xmlns:c15="http://schemas.microsoft.com/office/drawing/2012/chart" uri="{02D57815-91ED-43cb-92C2-25804820EDAC}">
            <c15:filteredLineSeries>
              <c15:ser>
                <c:idx val="3"/>
                <c:order val="3"/>
                <c:tx>
                  <c:strRef>
                    <c:extLst>
                      <c:ext uri="{02D57815-91ED-43cb-92C2-25804820EDAC}">
                        <c15:formulaRef>
                          <c15:sqref>NA_Energy!$S$37</c15:sqref>
                        </c15:formulaRef>
                      </c:ext>
                    </c:extLst>
                    <c:strCache>
                      <c:ptCount val="1"/>
                    </c:strCache>
                  </c:strRef>
                </c:tx>
                <c:spPr>
                  <a:ln w="38100" cap="rnd">
                    <a:solidFill>
                      <a:srgbClr val="92D050"/>
                    </a:solidFill>
                    <a:prstDash val="sysDot"/>
                    <a:round/>
                  </a:ln>
                  <a:effectLst/>
                </c:spPr>
                <c:marker>
                  <c:symbol val="none"/>
                </c:marker>
                <c:cat>
                  <c:strRef>
                    <c:extLst>
                      <c:ext uri="{02D57815-91ED-43cb-92C2-25804820EDAC}">
                        <c15:formulaRef>
                          <c15:sqref>NA_Energy!$T$33:$AD$33</c15:sqref>
                        </c15:formulaRef>
                      </c:ext>
                    </c:extLst>
                    <c:strCache>
                      <c:ptCount val="11"/>
                      <c:pt idx="0">
                        <c:v>2017</c:v>
                      </c:pt>
                      <c:pt idx="1">
                        <c:v>2018</c:v>
                      </c:pt>
                      <c:pt idx="2">
                        <c:v>2019 - estimated </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NA_Energy!$T$37:$AD$37</c15:sqref>
                        </c15:formulaRef>
                      </c:ext>
                    </c:extLst>
                    <c:numCache>
                      <c:formatCode>#,##0</c:formatCode>
                      <c:ptCount val="11"/>
                    </c:numCache>
                  </c:numRef>
                </c:val>
                <c:smooth val="0"/>
                <c:extLst>
                  <c:ext xmlns:c16="http://schemas.microsoft.com/office/drawing/2014/chart" uri="{C3380CC4-5D6E-409C-BE32-E72D297353CC}">
                    <c16:uniqueId val="{00000003-F072-49B0-A073-40C325B75271}"/>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Power Utilities</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a:p>
            <a:pPr>
              <a:defRPr/>
            </a:pPr>
            <a:r>
              <a:rPr lang="en-AU" sz="1400" b="1">
                <a:latin typeface="Calibri Light" panose="020F0302020204030204" pitchFamily="34" charset="0"/>
                <a:cs typeface="Calibri Light" panose="020F0302020204030204" pitchFamily="34" charset="0"/>
              </a:rPr>
              <a:t> public</a:t>
            </a:r>
            <a:r>
              <a:rPr lang="en-AU" sz="1400" b="1" baseline="0">
                <a:latin typeface="Calibri Light" panose="020F0302020204030204" pitchFamily="34" charset="0"/>
                <a:cs typeface="Calibri Light" panose="020F0302020204030204" pitchFamily="34" charset="0"/>
              </a:rPr>
              <a:t> power plants &amp; CHP only -</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967612374539267E-2"/>
          <c:y val="0.17005334592863888"/>
          <c:w val="0.94238633452200293"/>
          <c:h val="0.74911913648509065"/>
        </c:manualLayout>
      </c:layout>
      <c:barChart>
        <c:barDir val="col"/>
        <c:grouping val="clustered"/>
        <c:varyColors val="0"/>
        <c:ser>
          <c:idx val="0"/>
          <c:order val="0"/>
          <c:tx>
            <c:strRef>
              <c:f>G_Utilities!$S$11</c:f>
              <c:strCache>
                <c:ptCount val="1"/>
                <c:pt idx="0">
                  <c:v>Coal</c:v>
                </c:pt>
              </c:strCache>
            </c:strRef>
          </c:tx>
          <c:spPr>
            <a:solidFill>
              <a:schemeClr val="tx1"/>
            </a:solidFill>
            <a:ln>
              <a:noFill/>
            </a:ln>
            <a:effectLst/>
          </c:spPr>
          <c:invertIfNegative val="0"/>
          <c:cat>
            <c:strRef>
              <c:f>G_Utilities!$T$10:$AD$10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G_Utilities!$T$11:$AD$11</c:f>
              <c:numCache>
                <c:formatCode>#,##0</c:formatCode>
                <c:ptCount val="11"/>
                <c:pt idx="0">
                  <c:v>7268.233570484681</c:v>
                </c:pt>
                <c:pt idx="1">
                  <c:v>7518.1303123095695</c:v>
                </c:pt>
                <c:pt idx="2">
                  <c:v>7698.5787642890018</c:v>
                </c:pt>
                <c:pt idx="3">
                  <c:v>6304.6290503184537</c:v>
                </c:pt>
                <c:pt idx="4">
                  <c:v>6005.941668309868</c:v>
                </c:pt>
                <c:pt idx="5">
                  <c:v>3908.5141577520344</c:v>
                </c:pt>
                <c:pt idx="6">
                  <c:v>1775.1257910367399</c:v>
                </c:pt>
                <c:pt idx="7">
                  <c:v>389.69726969156443</c:v>
                </c:pt>
                <c:pt idx="8">
                  <c:v>0.18104951742044573</c:v>
                </c:pt>
                <c:pt idx="9">
                  <c:v>0.24594085566071344</c:v>
                </c:pt>
                <c:pt idx="10">
                  <c:v>-2.0378413833600597E-3</c:v>
                </c:pt>
              </c:numCache>
            </c:numRef>
          </c:val>
          <c:extLst>
            <c:ext xmlns:c16="http://schemas.microsoft.com/office/drawing/2014/chart" uri="{C3380CC4-5D6E-409C-BE32-E72D297353CC}">
              <c16:uniqueId val="{00000000-09FD-4D09-ADAE-8786425960A3}"/>
            </c:ext>
          </c:extLst>
        </c:ser>
        <c:ser>
          <c:idx val="1"/>
          <c:order val="1"/>
          <c:tx>
            <c:strRef>
              <c:f>G_Utilities!$S$12</c:f>
              <c:strCache>
                <c:ptCount val="1"/>
                <c:pt idx="0">
                  <c:v>Lignite</c:v>
                </c:pt>
              </c:strCache>
            </c:strRef>
          </c:tx>
          <c:spPr>
            <a:solidFill>
              <a:schemeClr val="accent6">
                <a:lumMod val="75000"/>
              </a:schemeClr>
            </a:solidFill>
            <a:ln>
              <a:noFill/>
            </a:ln>
            <a:effectLst/>
          </c:spPr>
          <c:invertIfNegative val="0"/>
          <c:cat>
            <c:strRef>
              <c:f>G_Utilities!$T$10:$AD$10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G_Utilities!$T$12:$AD$12</c:f>
              <c:numCache>
                <c:formatCode>#,##0</c:formatCode>
                <c:ptCount val="11"/>
                <c:pt idx="0">
                  <c:v>2040.6954572096472</c:v>
                </c:pt>
                <c:pt idx="1">
                  <c:v>2051.6192005672619</c:v>
                </c:pt>
                <c:pt idx="2">
                  <c:v>2100.8413359314109</c:v>
                </c:pt>
                <c:pt idx="3">
                  <c:v>1932.7708811314885</c:v>
                </c:pt>
                <c:pt idx="4">
                  <c:v>1598.9939611805758</c:v>
                </c:pt>
                <c:pt idx="5" formatCode="0">
                  <c:v>443.0958083052642</c:v>
                </c:pt>
                <c:pt idx="6" formatCode="0">
                  <c:v>173.04175645950025</c:v>
                </c:pt>
                <c:pt idx="7" formatCode="0">
                  <c:v>73.560098778959485</c:v>
                </c:pt>
                <c:pt idx="8" formatCode="0">
                  <c:v>1.7687161487818407E-2</c:v>
                </c:pt>
                <c:pt idx="9" formatCode="0">
                  <c:v>1.253691028386235E-2</c:v>
                </c:pt>
                <c:pt idx="10" formatCode="0">
                  <c:v>9.2601249772107357E-3</c:v>
                </c:pt>
              </c:numCache>
            </c:numRef>
          </c:val>
          <c:extLst>
            <c:ext xmlns:c16="http://schemas.microsoft.com/office/drawing/2014/chart" uri="{C3380CC4-5D6E-409C-BE32-E72D297353CC}">
              <c16:uniqueId val="{00000001-09FD-4D09-ADAE-8786425960A3}"/>
            </c:ext>
          </c:extLst>
        </c:ser>
        <c:ser>
          <c:idx val="2"/>
          <c:order val="2"/>
          <c:tx>
            <c:strRef>
              <c:f>G_Utilities!$S$13</c:f>
              <c:strCache>
                <c:ptCount val="1"/>
                <c:pt idx="0">
                  <c:v>Gas</c:v>
                </c:pt>
              </c:strCache>
            </c:strRef>
          </c:tx>
          <c:spPr>
            <a:solidFill>
              <a:schemeClr val="bg1">
                <a:lumMod val="85000"/>
              </a:schemeClr>
            </a:solidFill>
            <a:ln>
              <a:solidFill>
                <a:schemeClr val="tx1"/>
              </a:solidFill>
            </a:ln>
            <a:effectLst/>
          </c:spPr>
          <c:invertIfNegative val="0"/>
          <c:cat>
            <c:strRef>
              <c:f>G_Utilities!$T$10:$AD$10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G_Utilities!$T$13:$AD$13</c:f>
              <c:numCache>
                <c:formatCode>#,##0</c:formatCode>
                <c:ptCount val="11"/>
                <c:pt idx="0">
                  <c:v>2440.5685512072832</c:v>
                </c:pt>
                <c:pt idx="1">
                  <c:v>2543.1760530670349</c:v>
                </c:pt>
                <c:pt idx="2">
                  <c:v>2604.212278340643</c:v>
                </c:pt>
                <c:pt idx="3">
                  <c:v>2548.283697986355</c:v>
                </c:pt>
                <c:pt idx="4">
                  <c:v>2082.6797312786671</c:v>
                </c:pt>
                <c:pt idx="5">
                  <c:v>2220.00527164083</c:v>
                </c:pt>
                <c:pt idx="6">
                  <c:v>1875.6525725181571</c:v>
                </c:pt>
                <c:pt idx="7">
                  <c:v>1504.6113872983046</c:v>
                </c:pt>
                <c:pt idx="8">
                  <c:v>857.78208700671507</c:v>
                </c:pt>
                <c:pt idx="9">
                  <c:v>353.24367325034621</c:v>
                </c:pt>
                <c:pt idx="10">
                  <c:v>0</c:v>
                </c:pt>
              </c:numCache>
            </c:numRef>
          </c:val>
          <c:extLst>
            <c:ext xmlns:c16="http://schemas.microsoft.com/office/drawing/2014/chart" uri="{C3380CC4-5D6E-409C-BE32-E72D297353CC}">
              <c16:uniqueId val="{00000002-09FD-4D09-ADAE-8786425960A3}"/>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4520743853044369"/>
          <c:y val="0.1079175698876004"/>
          <c:w val="7.1455836265318692E-2"/>
          <c:h val="0.15210894822841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Power Utilities</a:t>
            </a:r>
            <a:endParaRPr lang="en-AU" sz="1400">
              <a:effectLst/>
            </a:endParaRPr>
          </a:p>
          <a:p>
            <a:pPr>
              <a:defRPr/>
            </a:pPr>
            <a:r>
              <a:rPr lang="en-AU" sz="1400" b="1" i="0" baseline="0">
                <a:effectLst/>
              </a:rPr>
              <a:t> Electricity 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1649154756650297"/>
          <c:h val="0.81050756612187469"/>
        </c:manualLayout>
      </c:layout>
      <c:barChart>
        <c:barDir val="col"/>
        <c:grouping val="clustered"/>
        <c:varyColors val="0"/>
        <c:ser>
          <c:idx val="0"/>
          <c:order val="0"/>
          <c:tx>
            <c:strRef>
              <c:f>G_Utilities!$S$16</c:f>
              <c:strCache>
                <c:ptCount val="1"/>
                <c:pt idx="0">
                  <c:v>Coal</c:v>
                </c:pt>
              </c:strCache>
            </c:strRef>
          </c:tx>
          <c:spPr>
            <a:solidFill>
              <a:schemeClr val="tx1"/>
            </a:solidFill>
            <a:ln>
              <a:solidFill>
                <a:sysClr val="windowText" lastClr="000000"/>
              </a:solidFill>
            </a:ln>
            <a:effectLst/>
          </c:spPr>
          <c:invertIfNegative val="0"/>
          <c:cat>
            <c:strRef>
              <c:f>G_Utilities!$T$15:$AD$15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G_Utilities!$T$16:$AD$16</c:f>
              <c:numCache>
                <c:formatCode>#,##0</c:formatCode>
                <c:ptCount val="11"/>
                <c:pt idx="0">
                  <c:v>5819.8494480555519</c:v>
                </c:pt>
                <c:pt idx="1">
                  <c:v>5936.2883242500038</c:v>
                </c:pt>
                <c:pt idx="2">
                  <c:v>6078.762124031995</c:v>
                </c:pt>
                <c:pt idx="3">
                  <c:v>4591.4130303244765</c:v>
                </c:pt>
                <c:pt idx="4">
                  <c:v>6213.7434309260298</c:v>
                </c:pt>
                <c:pt idx="5">
                  <c:v>3917.6710809295596</c:v>
                </c:pt>
                <c:pt idx="6">
                  <c:v>1600.1116672657536</c:v>
                </c:pt>
                <c:pt idx="7">
                  <c:v>244.53669750492219</c:v>
                </c:pt>
                <c:pt idx="8">
                  <c:v>0.14784845786759515</c:v>
                </c:pt>
                <c:pt idx="9">
                  <c:v>0.53957701555109105</c:v>
                </c:pt>
                <c:pt idx="10">
                  <c:v>1.9616963694927053E-3</c:v>
                </c:pt>
              </c:numCache>
            </c:numRef>
          </c:val>
          <c:extLst>
            <c:ext xmlns:c16="http://schemas.microsoft.com/office/drawing/2014/chart" uri="{C3380CC4-5D6E-409C-BE32-E72D297353CC}">
              <c16:uniqueId val="{00000000-4EF7-4A0B-98F8-D91922CD60F9}"/>
            </c:ext>
          </c:extLst>
        </c:ser>
        <c:ser>
          <c:idx val="1"/>
          <c:order val="1"/>
          <c:tx>
            <c:strRef>
              <c:f>G_Utilities!$S$17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G_Utilities!$T$15:$AD$15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G_Utilities!$T$17:$AD$17</c:f>
              <c:numCache>
                <c:formatCode>#,##0</c:formatCode>
                <c:ptCount val="11"/>
                <c:pt idx="0">
                  <c:v>1628.1862120000003</c:v>
                </c:pt>
                <c:pt idx="1">
                  <c:v>1657.1405220000001</c:v>
                </c:pt>
                <c:pt idx="2">
                  <c:v>1696.9118945280002</c:v>
                </c:pt>
                <c:pt idx="3">
                  <c:v>1561.1589429657602</c:v>
                </c:pt>
                <c:pt idx="4">
                  <c:v>1508.1204844051201</c:v>
                </c:pt>
                <c:pt idx="5">
                  <c:v>396.50619817418874</c:v>
                </c:pt>
                <c:pt idx="6">
                  <c:v>181.90854864549354</c:v>
                </c:pt>
                <c:pt idx="7">
                  <c:v>80.000134364194565</c:v>
                </c:pt>
                <c:pt idx="8">
                  <c:v>2.0031087789072602E-2</c:v>
                </c:pt>
                <c:pt idx="9">
                  <c:v>1.4350898414903519E-2</c:v>
                </c:pt>
                <c:pt idx="10">
                  <c:v>1.0825146002483492E-2</c:v>
                </c:pt>
              </c:numCache>
            </c:numRef>
          </c:val>
          <c:extLst>
            <c:ext xmlns:c16="http://schemas.microsoft.com/office/drawing/2014/chart" uri="{C3380CC4-5D6E-409C-BE32-E72D297353CC}">
              <c16:uniqueId val="{00000001-4EF7-4A0B-98F8-D91922CD60F9}"/>
            </c:ext>
          </c:extLst>
        </c:ser>
        <c:ser>
          <c:idx val="2"/>
          <c:order val="2"/>
          <c:tx>
            <c:strRef>
              <c:f>G_Utilities!$S$18</c:f>
              <c:strCache>
                <c:ptCount val="1"/>
                <c:pt idx="0">
                  <c:v>Gas</c:v>
                </c:pt>
              </c:strCache>
            </c:strRef>
          </c:tx>
          <c:spPr>
            <a:solidFill>
              <a:schemeClr val="bg1">
                <a:lumMod val="75000"/>
              </a:schemeClr>
            </a:solidFill>
            <a:ln>
              <a:solidFill>
                <a:schemeClr val="tx1"/>
              </a:solidFill>
            </a:ln>
            <a:effectLst/>
          </c:spPr>
          <c:invertIfNegative val="0"/>
          <c:cat>
            <c:strRef>
              <c:f>G_Utilities!$T$15:$AD$15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G_Utilities!$T$18:$AD$18</c:f>
              <c:numCache>
                <c:formatCode>#,##0</c:formatCode>
                <c:ptCount val="11"/>
                <c:pt idx="0">
                  <c:v>5123.0054800000007</c:v>
                </c:pt>
                <c:pt idx="1">
                  <c:v>5356.9996879999999</c:v>
                </c:pt>
                <c:pt idx="2">
                  <c:v>5485.5676805120002</c:v>
                </c:pt>
                <c:pt idx="3">
                  <c:v>5362.85106688</c:v>
                </c:pt>
                <c:pt idx="4">
                  <c:v>5828.1984650400564</c:v>
                </c:pt>
                <c:pt idx="5">
                  <c:v>5941.8232005578457</c:v>
                </c:pt>
                <c:pt idx="6">
                  <c:v>5276.3146677124878</c:v>
                </c:pt>
                <c:pt idx="7">
                  <c:v>4554.1042078310829</c:v>
                </c:pt>
                <c:pt idx="8">
                  <c:v>3554.4170851381441</c:v>
                </c:pt>
                <c:pt idx="9">
                  <c:v>2604.581053345717</c:v>
                </c:pt>
                <c:pt idx="10">
                  <c:v>1857.6184482264703</c:v>
                </c:pt>
              </c:numCache>
            </c:numRef>
          </c:val>
          <c:extLst>
            <c:ext xmlns:c16="http://schemas.microsoft.com/office/drawing/2014/chart" uri="{C3380CC4-5D6E-409C-BE32-E72D297353CC}">
              <c16:uniqueId val="{00000002-4EF7-4A0B-98F8-D91922CD60F9}"/>
            </c:ext>
          </c:extLst>
        </c:ser>
        <c:ser>
          <c:idx val="3"/>
          <c:order val="3"/>
          <c:tx>
            <c:strRef>
              <c:f>G_Utilities!$S$19</c:f>
              <c:strCache>
                <c:ptCount val="1"/>
                <c:pt idx="0">
                  <c:v>Nuclear</c:v>
                </c:pt>
              </c:strCache>
            </c:strRef>
          </c:tx>
          <c:spPr>
            <a:solidFill>
              <a:srgbClr val="FFFF00"/>
            </a:solidFill>
            <a:ln>
              <a:solidFill>
                <a:srgbClr val="FFC000"/>
              </a:solidFill>
            </a:ln>
            <a:effectLst/>
          </c:spPr>
          <c:invertIfNegative val="0"/>
          <c:cat>
            <c:strRef>
              <c:f>G_Utilities!$T$15:$AD$15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G_Utilities!$T$19:$AD$19</c:f>
              <c:numCache>
                <c:formatCode>#,##0</c:formatCode>
                <c:ptCount val="11"/>
                <c:pt idx="0">
                  <c:v>2625.1892390000003</c:v>
                </c:pt>
                <c:pt idx="1">
                  <c:v>2699.6777609999999</c:v>
                </c:pt>
                <c:pt idx="2">
                  <c:v>2764.4700272639998</c:v>
                </c:pt>
                <c:pt idx="3">
                  <c:v>2557.1347752192</c:v>
                </c:pt>
                <c:pt idx="4">
                  <c:v>2920.6015499999999</c:v>
                </c:pt>
                <c:pt idx="5">
                  <c:v>2250.3535000000002</c:v>
                </c:pt>
                <c:pt idx="6">
                  <c:v>1515.4535000000001</c:v>
                </c:pt>
                <c:pt idx="7">
                  <c:v>810.23040001999993</c:v>
                </c:pt>
                <c:pt idx="8">
                  <c:v>181.80000003000001</c:v>
                </c:pt>
                <c:pt idx="9">
                  <c:v>11.900000030000001</c:v>
                </c:pt>
                <c:pt idx="10">
                  <c:v>3.0000000000000004E-8</c:v>
                </c:pt>
              </c:numCache>
            </c:numRef>
          </c:val>
          <c:extLst>
            <c:ext xmlns:c16="http://schemas.microsoft.com/office/drawing/2014/chart" uri="{C3380CC4-5D6E-409C-BE32-E72D297353CC}">
              <c16:uniqueId val="{00000003-4EF7-4A0B-98F8-D91922CD60F9}"/>
            </c:ext>
          </c:extLst>
        </c:ser>
        <c:ser>
          <c:idx val="4"/>
          <c:order val="4"/>
          <c:tx>
            <c:strRef>
              <c:f>G_Utilities!$S$20</c:f>
              <c:strCache>
                <c:ptCount val="1"/>
                <c:pt idx="0">
                  <c:v>Renewables</c:v>
                </c:pt>
              </c:strCache>
            </c:strRef>
          </c:tx>
          <c:spPr>
            <a:solidFill>
              <a:srgbClr val="92D050"/>
            </a:solidFill>
            <a:ln>
              <a:solidFill>
                <a:srgbClr val="92D050"/>
              </a:solidFill>
            </a:ln>
            <a:effectLst/>
          </c:spPr>
          <c:invertIfNegative val="0"/>
          <c:cat>
            <c:strRef>
              <c:f>G_Utilities!$T$15:$AD$15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G_Utilities!$T$20:$AD$20</c:f>
              <c:numCache>
                <c:formatCode>#,##0</c:formatCode>
                <c:ptCount val="11"/>
                <c:pt idx="0">
                  <c:v>6408.0027892340477</c:v>
                </c:pt>
                <c:pt idx="1">
                  <c:v>6841.108350611421</c:v>
                </c:pt>
                <c:pt idx="2">
                  <c:v>7005.2949997168616</c:v>
                </c:pt>
                <c:pt idx="3">
                  <c:v>7198.9135125908751</c:v>
                </c:pt>
                <c:pt idx="4">
                  <c:v>8013.5867678517598</c:v>
                </c:pt>
                <c:pt idx="5">
                  <c:v>15954.082254171679</c:v>
                </c:pt>
                <c:pt idx="6">
                  <c:v>27506.535373972227</c:v>
                </c:pt>
                <c:pt idx="7">
                  <c:v>39520.276590542664</c:v>
                </c:pt>
                <c:pt idx="8">
                  <c:v>51291.883083784829</c:v>
                </c:pt>
                <c:pt idx="9">
                  <c:v>59900.332543999277</c:v>
                </c:pt>
                <c:pt idx="10">
                  <c:v>64473.291779485538</c:v>
                </c:pt>
              </c:numCache>
            </c:numRef>
          </c:val>
          <c:extLst>
            <c:ext xmlns:c16="http://schemas.microsoft.com/office/drawing/2014/chart" uri="{C3380CC4-5D6E-409C-BE32-E72D297353CC}">
              <c16:uniqueId val="{00000004-4EF7-4A0B-98F8-D91922CD60F9}"/>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1718369910200883"/>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6323132107109546"/>
          <c:h val="0.68166863672967948"/>
        </c:manualLayout>
      </c:layout>
      <c:barChart>
        <c:barDir val="col"/>
        <c:grouping val="clustered"/>
        <c:varyColors val="0"/>
        <c:ser>
          <c:idx val="5"/>
          <c:order val="5"/>
          <c:tx>
            <c:strRef>
              <c:f>G_Utilities!$S$28</c:f>
              <c:strCache>
                <c:ptCount val="1"/>
                <c:pt idx="0">
                  <c:v>Power Utilities - Scope 1</c:v>
                </c:pt>
              </c:strCache>
            </c:strRef>
          </c:tx>
          <c:spPr>
            <a:solidFill>
              <a:srgbClr val="00B050"/>
            </a:solidFill>
            <a:ln>
              <a:solidFill>
                <a:srgbClr val="00B050"/>
              </a:solidFill>
            </a:ln>
            <a:effectLst/>
          </c:spPr>
          <c:invertIfNegative val="0"/>
          <c:cat>
            <c:strRef>
              <c:f>G_Utilities!$T$22:$AD$22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G_Utilities!$T$28:$AD$28</c:f>
              <c:numCache>
                <c:formatCode>#,##0</c:formatCode>
                <c:ptCount val="11"/>
                <c:pt idx="0">
                  <c:v>13175.244299115991</c:v>
                </c:pt>
                <c:pt idx="1">
                  <c:v>13550.352435412236</c:v>
                </c:pt>
                <c:pt idx="2">
                  <c:v>13875.557079774633</c:v>
                </c:pt>
                <c:pt idx="3">
                  <c:v>12193.749544533664</c:v>
                </c:pt>
                <c:pt idx="4">
                  <c:v>10974.754464379192</c:v>
                </c:pt>
                <c:pt idx="5">
                  <c:v>7440.4220689830936</c:v>
                </c:pt>
                <c:pt idx="6">
                  <c:v>4397.5960382364128</c:v>
                </c:pt>
                <c:pt idx="7">
                  <c:v>2251.3816194695883</c:v>
                </c:pt>
                <c:pt idx="8">
                  <c:v>1114.212102325519</c:v>
                </c:pt>
                <c:pt idx="9">
                  <c:v>610.64192905038362</c:v>
                </c:pt>
                <c:pt idx="10">
                  <c:v>264.67020112414281</c:v>
                </c:pt>
              </c:numCache>
            </c:numRef>
          </c:val>
          <c:extLst>
            <c:ext xmlns:c16="http://schemas.microsoft.com/office/drawing/2014/chart" uri="{C3380CC4-5D6E-409C-BE32-E72D297353CC}">
              <c16:uniqueId val="{00000000-7ED4-4B2B-B55A-05E8FCC35495}"/>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0"/>
                <c:order val="0"/>
                <c:tx>
                  <c:strRef>
                    <c:extLst>
                      <c:ext uri="{02D57815-91ED-43cb-92C2-25804820EDAC}">
                        <c15:formulaRef>
                          <c15:sqref>G_Utilities!$S$23</c15:sqref>
                        </c15:formulaRef>
                      </c:ext>
                    </c:extLst>
                    <c:strCache>
                      <c:ptCount val="1"/>
                      <c:pt idx="0">
                        <c:v>Fossil</c:v>
                      </c:pt>
                    </c:strCache>
                  </c:strRef>
                </c:tx>
                <c:spPr>
                  <a:solidFill>
                    <a:schemeClr val="accent1"/>
                  </a:solidFill>
                  <a:ln>
                    <a:noFill/>
                  </a:ln>
                  <a:effectLst/>
                </c:spPr>
                <c:invertIfNegative val="0"/>
                <c:cat>
                  <c:strRef>
                    <c:extLst>
                      <c:ext uri="{02D57815-91ED-43cb-92C2-25804820EDAC}">
                        <c15:formulaRef>
                          <c15:sqref>G_Utilities!$T$22:$AD$22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G_Utilities!$T$23:$AD$23</c15:sqref>
                        </c15:formulaRef>
                      </c:ext>
                    </c:extLst>
                    <c:numCache>
                      <c:formatCode>#,##0</c:formatCode>
                      <c:ptCount val="11"/>
                      <c:pt idx="0">
                        <c:v>45252.127933965276</c:v>
                      </c:pt>
                      <c:pt idx="1">
                        <c:v>46617.813298236157</c:v>
                      </c:pt>
                      <c:pt idx="2">
                        <c:v>47736.65118456442</c:v>
                      </c:pt>
                      <c:pt idx="3">
                        <c:v>41452.20676807141</c:v>
                      </c:pt>
                      <c:pt idx="4">
                        <c:v>48776.322463539262</c:v>
                      </c:pt>
                      <c:pt idx="5">
                        <c:v>36918.648234922948</c:v>
                      </c:pt>
                      <c:pt idx="6">
                        <c:v>25407.972943209988</c:v>
                      </c:pt>
                      <c:pt idx="7">
                        <c:v>17561.702806696183</c:v>
                      </c:pt>
                      <c:pt idx="8">
                        <c:v>12795.482234282941</c:v>
                      </c:pt>
                      <c:pt idx="9">
                        <c:v>9377.7357136777646</c:v>
                      </c:pt>
                      <c:pt idx="10">
                        <c:v>6686.9374912485318</c:v>
                      </c:pt>
                    </c:numCache>
                  </c:numRef>
                </c:val>
                <c:extLst>
                  <c:ext xmlns:c16="http://schemas.microsoft.com/office/drawing/2014/chart" uri="{C3380CC4-5D6E-409C-BE32-E72D297353CC}">
                    <c16:uniqueId val="{00000002-7ED4-4B2B-B55A-05E8FCC3549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G_Utilities!$S$24</c15:sqref>
                        </c15:formulaRef>
                      </c:ext>
                    </c:extLst>
                    <c:strCache>
                      <c:ptCount val="1"/>
                      <c:pt idx="0">
                        <c:v>Nuclear</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G_Utilities!$T$24:$AD$24</c15:sqref>
                        </c15:formulaRef>
                      </c:ext>
                    </c:extLst>
                    <c:numCache>
                      <c:formatCode>#,##0</c:formatCode>
                      <c:ptCount val="11"/>
                      <c:pt idx="0">
                        <c:v>9449.9252663786901</c:v>
                      </c:pt>
                      <c:pt idx="1">
                        <c:v>9718.0624946004318</c:v>
                      </c:pt>
                      <c:pt idx="2">
                        <c:v>9951.2959944708418</c:v>
                      </c:pt>
                      <c:pt idx="3">
                        <c:v>9204.9487948855294</c:v>
                      </c:pt>
                      <c:pt idx="4">
                        <c:v>10513.324514038877</c:v>
                      </c:pt>
                      <c:pt idx="5">
                        <c:v>8100.6245500359973</c:v>
                      </c:pt>
                      <c:pt idx="6">
                        <c:v>5455.1961843052559</c:v>
                      </c:pt>
                      <c:pt idx="7">
                        <c:v>2916.5961123830093</c:v>
                      </c:pt>
                      <c:pt idx="8">
                        <c:v>654.42764589632827</c:v>
                      </c:pt>
                      <c:pt idx="9">
                        <c:v>42.836573182145429</c:v>
                      </c:pt>
                      <c:pt idx="10">
                        <c:v>1.0799136069114473E-7</c:v>
                      </c:pt>
                    </c:numCache>
                  </c:numRef>
                </c:val>
                <c:extLst xmlns:c15="http://schemas.microsoft.com/office/drawing/2012/chart">
                  <c:ext xmlns:c16="http://schemas.microsoft.com/office/drawing/2014/chart" uri="{C3380CC4-5D6E-409C-BE32-E72D297353CC}">
                    <c16:uniqueId val="{00000003-7ED4-4B2B-B55A-05E8FCC3549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G_Utilities!$S$25</c15:sqref>
                        </c15:formulaRef>
                      </c:ext>
                    </c:extLst>
                    <c:strCache>
                      <c:ptCount val="1"/>
                      <c:pt idx="0">
                        <c:v>Renewables</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G_Utilities!$T$25:$AD$25</c15:sqref>
                        </c15:formulaRef>
                      </c:ext>
                    </c:extLst>
                    <c:numCache>
                      <c:formatCode>#,##0</c:formatCode>
                      <c:ptCount val="11"/>
                      <c:pt idx="0">
                        <c:v>23066.964684067847</c:v>
                      </c:pt>
                      <c:pt idx="1">
                        <c:v>24626.019980602669</c:v>
                      </c:pt>
                      <c:pt idx="2">
                        <c:v>25217.044635409868</c:v>
                      </c:pt>
                      <c:pt idx="3">
                        <c:v>25914.015524085225</c:v>
                      </c:pt>
                      <c:pt idx="4">
                        <c:v>28846.604635895463</c:v>
                      </c:pt>
                      <c:pt idx="5">
                        <c:v>57430.101706881491</c:v>
                      </c:pt>
                      <c:pt idx="6">
                        <c:v>99015.606097812197</c:v>
                      </c:pt>
                      <c:pt idx="7">
                        <c:v>142261.61479676986</c:v>
                      </c:pt>
                      <c:pt idx="8">
                        <c:v>184636.00822096772</c:v>
                      </c:pt>
                      <c:pt idx="9">
                        <c:v>215623.94724261799</c:v>
                      </c:pt>
                      <c:pt idx="10">
                        <c:v>232085.28358346125</c:v>
                      </c:pt>
                    </c:numCache>
                  </c:numRef>
                </c:val>
                <c:extLst xmlns:c15="http://schemas.microsoft.com/office/drawing/2012/chart">
                  <c:ext xmlns:c16="http://schemas.microsoft.com/office/drawing/2014/chart" uri="{C3380CC4-5D6E-409C-BE32-E72D297353CC}">
                    <c16:uniqueId val="{00000004-7ED4-4B2B-B55A-05E8FCC3549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G_Utilities!$S$26</c15:sqref>
                        </c15:formulaRef>
                      </c:ext>
                    </c:extLst>
                    <c:strCache>
                      <c:ptCount val="1"/>
                      <c:pt idx="0">
                        <c:v>Renewables Share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G_Utilities!$T$26:$AD$26</c15:sqref>
                        </c15:formulaRef>
                      </c:ext>
                    </c:extLst>
                    <c:numCache>
                      <c:formatCode>0%</c:formatCode>
                      <c:ptCount val="11"/>
                      <c:pt idx="0">
                        <c:v>0.29660866642744932</c:v>
                      </c:pt>
                      <c:pt idx="1">
                        <c:v>0.30416802553037048</c:v>
                      </c:pt>
                      <c:pt idx="2">
                        <c:v>0.30416798896560682</c:v>
                      </c:pt>
                      <c:pt idx="3">
                        <c:v>0.33843044524717414</c:v>
                      </c:pt>
                      <c:pt idx="4">
                        <c:v>0.32729556916493158</c:v>
                      </c:pt>
                      <c:pt idx="5">
                        <c:v>0.56057054512768656</c:v>
                      </c:pt>
                      <c:pt idx="6">
                        <c:v>0.76236941660428692</c:v>
                      </c:pt>
                      <c:pt idx="7">
                        <c:v>0.87416548005036321</c:v>
                      </c:pt>
                      <c:pt idx="8">
                        <c:v>0.93210062578344688</c:v>
                      </c:pt>
                      <c:pt idx="9">
                        <c:v>0.95813907263080034</c:v>
                      </c:pt>
                      <c:pt idx="10">
                        <c:v>0.97199449139746785</c:v>
                      </c:pt>
                    </c:numCache>
                  </c:numRef>
                </c:val>
                <c:extLst xmlns:c15="http://schemas.microsoft.com/office/drawing/2012/chart">
                  <c:ext xmlns:c16="http://schemas.microsoft.com/office/drawing/2014/chart" uri="{C3380CC4-5D6E-409C-BE32-E72D297353CC}">
                    <c16:uniqueId val="{00000005-7ED4-4B2B-B55A-05E8FCC3549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G_Utilities!$S$27</c15:sqref>
                        </c15:formulaRef>
                      </c:ext>
                    </c:extLst>
                    <c:strCache>
                      <c:ptCount val="1"/>
                      <c:pt idx="0">
                        <c:v>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G_Utilities!$T$22:$AD$22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G_Utilities!$T$27:$AD$27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6-7ED4-4B2B-B55A-05E8FCC35495}"/>
                  </c:ext>
                </c:extLst>
              </c15:ser>
            </c15:filteredBarSeries>
          </c:ext>
        </c:extLst>
      </c:barChart>
      <c:lineChart>
        <c:grouping val="standard"/>
        <c:varyColors val="0"/>
        <c:ser>
          <c:idx val="6"/>
          <c:order val="6"/>
          <c:tx>
            <c:strRef>
              <c:f>G_Utilities!$S$29</c:f>
              <c:strCache>
                <c:ptCount val="1"/>
                <c:pt idx="0">
                  <c:v>Power Utilities - Scope 2</c:v>
                </c:pt>
              </c:strCache>
            </c:strRef>
          </c:tx>
          <c:spPr>
            <a:ln w="28575" cap="rnd">
              <a:solidFill>
                <a:srgbClr val="00B050"/>
              </a:solidFill>
              <a:prstDash val="sysDot"/>
              <a:round/>
            </a:ln>
            <a:effectLst/>
          </c:spPr>
          <c:marker>
            <c:symbol val="none"/>
          </c:marker>
          <c:cat>
            <c:strRef>
              <c:f>G_Utilities!$T$22:$AD$22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G_Utilities!$T$29:$AD$29</c:f>
              <c:numCache>
                <c:formatCode>#,##0</c:formatCode>
                <c:ptCount val="11"/>
                <c:pt idx="0">
                  <c:v>110.10127265520769</c:v>
                </c:pt>
                <c:pt idx="1">
                  <c:v>114.42378830632802</c:v>
                </c:pt>
                <c:pt idx="2">
                  <c:v>117.16996027696396</c:v>
                </c:pt>
                <c:pt idx="3">
                  <c:v>111.47255724898417</c:v>
                </c:pt>
                <c:pt idx="4">
                  <c:v>110.35134317560819</c:v>
                </c:pt>
                <c:pt idx="5">
                  <c:v>85.767519596164746</c:v>
                </c:pt>
                <c:pt idx="6">
                  <c:v>53.648682638819288</c:v>
                </c:pt>
                <c:pt idx="7">
                  <c:v>25.023647986021828</c:v>
                </c:pt>
                <c:pt idx="8">
                  <c:v>10.760517364667502</c:v>
                </c:pt>
                <c:pt idx="9">
                  <c:v>3.1727326230598334</c:v>
                </c:pt>
                <c:pt idx="10">
                  <c:v>4.3274401385308406E-6</c:v>
                </c:pt>
              </c:numCache>
            </c:numRef>
          </c:val>
          <c:smooth val="0"/>
          <c:extLst>
            <c:ext xmlns:c16="http://schemas.microsoft.com/office/drawing/2014/chart" uri="{C3380CC4-5D6E-409C-BE32-E72D297353CC}">
              <c16:uniqueId val="{00000001-7ED4-4B2B-B55A-05E8FCC35495}"/>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Europe Scope 2:</a:t>
            </a:r>
            <a:endParaRPr lang="en-AU" sz="1400">
              <a:effectLst/>
            </a:endParaRPr>
          </a:p>
          <a:p>
            <a:pPr>
              <a:defRPr/>
            </a:pPr>
            <a:r>
              <a:rPr lang="en-AU" sz="1400" b="1" i="0" baseline="0">
                <a:effectLst/>
              </a:rPr>
              <a:t> </a:t>
            </a:r>
            <a:r>
              <a:rPr lang="en-AU" sz="1400" b="0" i="0" baseline="0">
                <a:effectLst/>
              </a:rPr>
              <a:t>CO2equivalent - 2017 - 2050 (CO2 + CH4)</a:t>
            </a:r>
            <a:endParaRPr lang="en-AU" sz="1400">
              <a:effectLst/>
            </a:endParaRPr>
          </a:p>
          <a:p>
            <a:pPr>
              <a:defRPr/>
            </a:pPr>
            <a:r>
              <a:rPr lang="en-AU" sz="1400" b="0" i="0" baseline="0">
                <a:effectLst/>
              </a:rPr>
              <a:t>[MtCO2/a]</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729889884623854E-2"/>
          <c:y val="0.18688080189667433"/>
          <c:w val="0.95327348329060491"/>
          <c:h val="0.6993265616980413"/>
        </c:manualLayout>
      </c:layout>
      <c:barChart>
        <c:barDir val="col"/>
        <c:grouping val="clustered"/>
        <c:varyColors val="0"/>
        <c:ser>
          <c:idx val="0"/>
          <c:order val="0"/>
          <c:tx>
            <c:strRef>
              <c:f>'EU_All Sectors'!$T$15</c:f>
              <c:strCache>
                <c:ptCount val="1"/>
                <c:pt idx="0">
                  <c:v>Energy Sector</c:v>
                </c:pt>
              </c:strCache>
            </c:strRef>
          </c:tx>
          <c:spPr>
            <a:solidFill>
              <a:schemeClr val="bg1">
                <a:lumMod val="75000"/>
              </a:schemeClr>
            </a:solidFill>
            <a:ln>
              <a:noFill/>
            </a:ln>
            <a:effectLst/>
          </c:spPr>
          <c:invertIfNegative val="0"/>
          <c:cat>
            <c:strRef>
              <c:f>'EU_All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Sectors'!$U$15:$AE$15</c:f>
              <c:numCache>
                <c:formatCode>#,##0</c:formatCode>
                <c:ptCount val="11"/>
                <c:pt idx="0">
                  <c:v>36.564574221600004</c:v>
                </c:pt>
                <c:pt idx="1">
                  <c:v>37.243491521799996</c:v>
                </c:pt>
                <c:pt idx="2">
                  <c:v>37.802143894627001</c:v>
                </c:pt>
                <c:pt idx="3">
                  <c:v>34.966983102529973</c:v>
                </c:pt>
                <c:pt idx="4">
                  <c:v>32.262094228075235</c:v>
                </c:pt>
                <c:pt idx="5">
                  <c:v>17.993064787899577</c:v>
                </c:pt>
                <c:pt idx="6">
                  <c:v>6.7283899959092315</c:v>
                </c:pt>
                <c:pt idx="7">
                  <c:v>4.1784827856405027</c:v>
                </c:pt>
                <c:pt idx="8">
                  <c:v>2.7495274878929599</c:v>
                </c:pt>
                <c:pt idx="9">
                  <c:v>2.0479930563984472</c:v>
                </c:pt>
                <c:pt idx="10">
                  <c:v>1.6292087198968361</c:v>
                </c:pt>
              </c:numCache>
            </c:numRef>
          </c:val>
          <c:extLst>
            <c:ext xmlns:c16="http://schemas.microsoft.com/office/drawing/2014/chart" uri="{C3380CC4-5D6E-409C-BE32-E72D297353CC}">
              <c16:uniqueId val="{00000000-C044-418E-920C-F68D279F2F56}"/>
            </c:ext>
          </c:extLst>
        </c:ser>
        <c:ser>
          <c:idx val="1"/>
          <c:order val="1"/>
          <c:tx>
            <c:strRef>
              <c:f>'EU_All Sectors'!$T$16</c:f>
              <c:strCache>
                <c:ptCount val="1"/>
                <c:pt idx="0">
                  <c:v>Utility Sector</c:v>
                </c:pt>
              </c:strCache>
            </c:strRef>
          </c:tx>
          <c:spPr>
            <a:solidFill>
              <a:srgbClr val="00B0F0"/>
            </a:solidFill>
            <a:ln>
              <a:noFill/>
            </a:ln>
            <a:effectLst/>
          </c:spPr>
          <c:invertIfNegative val="0"/>
          <c:cat>
            <c:strRef>
              <c:f>'EU_All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Sectors'!$U$16:$AE$16</c:f>
              <c:numCache>
                <c:formatCode>#,##0</c:formatCode>
                <c:ptCount val="11"/>
                <c:pt idx="0">
                  <c:v>33.881626373391384</c:v>
                </c:pt>
                <c:pt idx="1">
                  <c:v>32.538478056831323</c:v>
                </c:pt>
                <c:pt idx="2">
                  <c:v>33.026555884736339</c:v>
                </c:pt>
                <c:pt idx="3">
                  <c:v>31.848223591728658</c:v>
                </c:pt>
                <c:pt idx="4">
                  <c:v>30.986466962354086</c:v>
                </c:pt>
                <c:pt idx="5">
                  <c:v>27.479221076228797</c:v>
                </c:pt>
                <c:pt idx="6">
                  <c:v>22.010477038935107</c:v>
                </c:pt>
                <c:pt idx="7">
                  <c:v>14.757632587670708</c:v>
                </c:pt>
                <c:pt idx="8">
                  <c:v>7.3630016695898597</c:v>
                </c:pt>
                <c:pt idx="9">
                  <c:v>2.9575070398551255</c:v>
                </c:pt>
                <c:pt idx="10">
                  <c:v>0.65597362970897422</c:v>
                </c:pt>
              </c:numCache>
            </c:numRef>
          </c:val>
          <c:extLst>
            <c:ext xmlns:c16="http://schemas.microsoft.com/office/drawing/2014/chart" uri="{C3380CC4-5D6E-409C-BE32-E72D297353CC}">
              <c16:uniqueId val="{00000001-C044-418E-920C-F68D279F2F56}"/>
            </c:ext>
          </c:extLst>
        </c:ser>
        <c:ser>
          <c:idx val="2"/>
          <c:order val="2"/>
          <c:tx>
            <c:strRef>
              <c:f>'EU_All Sectors'!$T$17</c:f>
              <c:strCache>
                <c:ptCount val="1"/>
                <c:pt idx="0">
                  <c:v>Transport Sector</c:v>
                </c:pt>
              </c:strCache>
            </c:strRef>
          </c:tx>
          <c:spPr>
            <a:solidFill>
              <a:srgbClr val="92D050"/>
            </a:solidFill>
            <a:ln>
              <a:noFill/>
            </a:ln>
            <a:effectLst/>
          </c:spPr>
          <c:invertIfNegative val="0"/>
          <c:cat>
            <c:strRef>
              <c:f>'EU_All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Sectors'!$U$17:$AE$17</c:f>
              <c:numCache>
                <c:formatCode>0.0</c:formatCode>
                <c:ptCount val="11"/>
                <c:pt idx="0">
                  <c:v>0.89887051206948509</c:v>
                </c:pt>
                <c:pt idx="1">
                  <c:v>1.3009477060946977</c:v>
                </c:pt>
                <c:pt idx="2">
                  <c:v>1.7623525949177214</c:v>
                </c:pt>
                <c:pt idx="3">
                  <c:v>2.2029407436471522</c:v>
                </c:pt>
                <c:pt idx="4">
                  <c:v>1.9213734754489797</c:v>
                </c:pt>
                <c:pt idx="5">
                  <c:v>27.454044265691362</c:v>
                </c:pt>
                <c:pt idx="6">
                  <c:v>57.349259438917734</c:v>
                </c:pt>
                <c:pt idx="7">
                  <c:v>48.53984704626243</c:v>
                </c:pt>
                <c:pt idx="8">
                  <c:v>22.523641558872527</c:v>
                </c:pt>
                <c:pt idx="9">
                  <c:v>7.2413558666298545</c:v>
                </c:pt>
                <c:pt idx="10">
                  <c:v>2.1086854862408509E-4</c:v>
                </c:pt>
              </c:numCache>
            </c:numRef>
          </c:val>
          <c:extLst>
            <c:ext xmlns:c16="http://schemas.microsoft.com/office/drawing/2014/chart" uri="{C3380CC4-5D6E-409C-BE32-E72D297353CC}">
              <c16:uniqueId val="{00000002-C044-418E-920C-F68D279F2F56}"/>
            </c:ext>
          </c:extLst>
        </c:ser>
        <c:ser>
          <c:idx val="3"/>
          <c:order val="3"/>
          <c:tx>
            <c:strRef>
              <c:f>'EU_All Sectors'!$T$18</c:f>
              <c:strCache>
                <c:ptCount val="1"/>
                <c:pt idx="0">
                  <c:v>Materials / Steel</c:v>
                </c:pt>
              </c:strCache>
            </c:strRef>
          </c:tx>
          <c:spPr>
            <a:solidFill>
              <a:srgbClr val="0070C0"/>
            </a:solidFill>
            <a:ln>
              <a:noFill/>
            </a:ln>
            <a:effectLst/>
          </c:spPr>
          <c:invertIfNegative val="0"/>
          <c:cat>
            <c:strRef>
              <c:f>'EU_All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Sectors'!$U$18:$AE$18</c:f>
              <c:numCache>
                <c:formatCode>#,##0</c:formatCode>
                <c:ptCount val="11"/>
                <c:pt idx="0">
                  <c:v>50.038589832356188</c:v>
                </c:pt>
                <c:pt idx="1">
                  <c:v>47.774728815939604</c:v>
                </c:pt>
                <c:pt idx="2">
                  <c:v>48.491351334794899</c:v>
                </c:pt>
                <c:pt idx="3">
                  <c:v>39.609193200207194</c:v>
                </c:pt>
                <c:pt idx="4">
                  <c:v>45.102701460480269</c:v>
                </c:pt>
                <c:pt idx="5">
                  <c:v>31.479193994278674</c:v>
                </c:pt>
                <c:pt idx="6">
                  <c:v>22.756882929585814</c:v>
                </c:pt>
                <c:pt idx="7">
                  <c:v>17.294037059797155</c:v>
                </c:pt>
                <c:pt idx="8">
                  <c:v>9.2611718696057856</c:v>
                </c:pt>
                <c:pt idx="9">
                  <c:v>3.783001366408798</c:v>
                </c:pt>
                <c:pt idx="10">
                  <c:v>1.4217663530795239E-4</c:v>
                </c:pt>
              </c:numCache>
            </c:numRef>
          </c:val>
          <c:extLst>
            <c:ext xmlns:c16="http://schemas.microsoft.com/office/drawing/2014/chart" uri="{C3380CC4-5D6E-409C-BE32-E72D297353CC}">
              <c16:uniqueId val="{00000003-C044-418E-920C-F68D279F2F56}"/>
            </c:ext>
          </c:extLst>
        </c:ser>
        <c:ser>
          <c:idx val="4"/>
          <c:order val="4"/>
          <c:tx>
            <c:strRef>
              <c:f>'EU_All Sectors'!$T$19</c:f>
              <c:strCache>
                <c:ptCount val="1"/>
                <c:pt idx="0">
                  <c:v>Materials / Cement</c:v>
                </c:pt>
              </c:strCache>
            </c:strRef>
          </c:tx>
          <c:spPr>
            <a:solidFill>
              <a:srgbClr val="FFFF99"/>
            </a:solidFill>
            <a:ln>
              <a:solidFill>
                <a:schemeClr val="accent1"/>
              </a:solidFill>
            </a:ln>
            <a:effectLst/>
          </c:spPr>
          <c:invertIfNegative val="0"/>
          <c:cat>
            <c:strRef>
              <c:f>'EU_All Sectors'!$U$14:$AE$14</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Sectors'!$U$19:$AE$19</c:f>
              <c:numCache>
                <c:formatCode>#,##0</c:formatCode>
                <c:ptCount val="11"/>
                <c:pt idx="0">
                  <c:v>14.832014084077649</c:v>
                </c:pt>
                <c:pt idx="1">
                  <c:v>14.324716693740054</c:v>
                </c:pt>
                <c:pt idx="2">
                  <c:v>14.539587919875229</c:v>
                </c:pt>
                <c:pt idx="3">
                  <c:v>11.876372406980119</c:v>
                </c:pt>
                <c:pt idx="4">
                  <c:v>9.9942362013501018</c:v>
                </c:pt>
                <c:pt idx="5">
                  <c:v>5.3481695617159151</c:v>
                </c:pt>
                <c:pt idx="6">
                  <c:v>2.9687378772224906</c:v>
                </c:pt>
                <c:pt idx="7">
                  <c:v>1.8771211442910281</c:v>
                </c:pt>
                <c:pt idx="8">
                  <c:v>0.84738986483572132</c:v>
                </c:pt>
                <c:pt idx="9">
                  <c:v>0.29015264707727539</c:v>
                </c:pt>
                <c:pt idx="10">
                  <c:v>9.2179073214470242E-6</c:v>
                </c:pt>
              </c:numCache>
            </c:numRef>
          </c:val>
          <c:extLst>
            <c:ext xmlns:c16="http://schemas.microsoft.com/office/drawing/2014/chart" uri="{C3380CC4-5D6E-409C-BE32-E72D297353CC}">
              <c16:uniqueId val="{00000004-C044-418E-920C-F68D279F2F56}"/>
            </c:ext>
          </c:extLst>
        </c:ser>
        <c:dLbls>
          <c:showLegendKey val="0"/>
          <c:showVal val="0"/>
          <c:showCatName val="0"/>
          <c:showSerName val="0"/>
          <c:showPercent val="0"/>
          <c:showBubbleSize val="0"/>
        </c:dLbls>
        <c:gapWidth val="219"/>
        <c:overlap val="-27"/>
        <c:axId val="232313328"/>
        <c:axId val="232320544"/>
      </c:barChart>
      <c:catAx>
        <c:axId val="2323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20544"/>
        <c:crosses val="autoZero"/>
        <c:auto val="1"/>
        <c:lblAlgn val="ctr"/>
        <c:lblOffset val="100"/>
        <c:noMultiLvlLbl val="0"/>
      </c:catAx>
      <c:valAx>
        <c:axId val="2323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232313328"/>
        <c:crosses val="autoZero"/>
        <c:crossBetween val="between"/>
      </c:valAx>
      <c:spPr>
        <a:noFill/>
        <a:ln>
          <a:noFill/>
        </a:ln>
        <a:effectLst/>
      </c:spPr>
    </c:plotArea>
    <c:legend>
      <c:legendPos val="b"/>
      <c:layout>
        <c:manualLayout>
          <c:xMode val="edge"/>
          <c:yMode val="edge"/>
          <c:x val="0.75083200906457792"/>
          <c:y val="0.1936509572157"/>
          <c:w val="0.23962744085157239"/>
          <c:h val="0.3217198909837402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G_Utilities!$S$34</c:f>
              <c:strCache>
                <c:ptCount val="1"/>
                <c:pt idx="0">
                  <c:v>Natural Gas</c:v>
                </c:pt>
              </c:strCache>
            </c:strRef>
          </c:tx>
          <c:spPr>
            <a:solidFill>
              <a:schemeClr val="bg1">
                <a:lumMod val="75000"/>
              </a:schemeClr>
            </a:solidFill>
            <a:ln>
              <a:solidFill>
                <a:schemeClr val="bg1">
                  <a:lumMod val="75000"/>
                </a:schemeClr>
              </a:solidFill>
            </a:ln>
            <a:effectLst/>
          </c:spPr>
          <c:invertIfNegative val="0"/>
          <c:cat>
            <c:strRef>
              <c:f>G_Utilities!$T$33:$AD$33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G_Utilities!$T$34:$AD$34</c:f>
              <c:numCache>
                <c:formatCode>0%</c:formatCode>
                <c:ptCount val="11"/>
                <c:pt idx="0">
                  <c:v>1</c:v>
                </c:pt>
                <c:pt idx="1">
                  <c:v>1</c:v>
                </c:pt>
                <c:pt idx="2">
                  <c:v>1</c:v>
                </c:pt>
                <c:pt idx="3">
                  <c:v>1</c:v>
                </c:pt>
                <c:pt idx="4">
                  <c:v>0.99941850252982978</c:v>
                </c:pt>
                <c:pt idx="5">
                  <c:v>0.97536556443108702</c:v>
                </c:pt>
                <c:pt idx="6">
                  <c:v>0.90035500691777726</c:v>
                </c:pt>
                <c:pt idx="7">
                  <c:v>0.73279405744397419</c:v>
                </c:pt>
                <c:pt idx="8">
                  <c:v>0.46276804332745958</c:v>
                </c:pt>
                <c:pt idx="9">
                  <c:v>0.19273995092272311</c:v>
                </c:pt>
                <c:pt idx="10">
                  <c:v>6.3435298925653846E-2</c:v>
                </c:pt>
              </c:numCache>
            </c:numRef>
          </c:val>
          <c:extLst>
            <c:ext xmlns:c16="http://schemas.microsoft.com/office/drawing/2014/chart" uri="{C3380CC4-5D6E-409C-BE32-E72D297353CC}">
              <c16:uniqueId val="{00000000-40EC-413A-91E7-E03DCFF861A8}"/>
            </c:ext>
          </c:extLst>
        </c:ser>
        <c:ser>
          <c:idx val="1"/>
          <c:order val="1"/>
          <c:tx>
            <c:strRef>
              <c:f>G_Utilities!$S$35</c:f>
              <c:strCache>
                <c:ptCount val="1"/>
                <c:pt idx="0">
                  <c:v>Synthetic fuels and Hydrogen</c:v>
                </c:pt>
              </c:strCache>
            </c:strRef>
          </c:tx>
          <c:spPr>
            <a:solidFill>
              <a:srgbClr val="92D050"/>
            </a:solidFill>
            <a:ln>
              <a:solidFill>
                <a:srgbClr val="92D050"/>
              </a:solidFill>
            </a:ln>
            <a:effectLst/>
          </c:spPr>
          <c:invertIfNegative val="0"/>
          <c:cat>
            <c:strRef>
              <c:f>G_Utilities!$T$33:$AD$33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G_Utilities!$T$35:$AD$35</c:f>
              <c:numCache>
                <c:formatCode>0%</c:formatCode>
                <c:ptCount val="11"/>
                <c:pt idx="0">
                  <c:v>0</c:v>
                </c:pt>
                <c:pt idx="1">
                  <c:v>0</c:v>
                </c:pt>
                <c:pt idx="2">
                  <c:v>0</c:v>
                </c:pt>
                <c:pt idx="3">
                  <c:v>0</c:v>
                </c:pt>
                <c:pt idx="4">
                  <c:v>5.8149747017022116E-4</c:v>
                </c:pt>
                <c:pt idx="5">
                  <c:v>2.4634435568912972E-2</c:v>
                </c:pt>
                <c:pt idx="6">
                  <c:v>9.9644993082222771E-2</c:v>
                </c:pt>
                <c:pt idx="7">
                  <c:v>0.26720594255602587</c:v>
                </c:pt>
                <c:pt idx="8">
                  <c:v>0.53723195667254053</c:v>
                </c:pt>
                <c:pt idx="9">
                  <c:v>0.807260049077277</c:v>
                </c:pt>
                <c:pt idx="10">
                  <c:v>0.9365647010743462</c:v>
                </c:pt>
              </c:numCache>
            </c:numRef>
          </c:val>
          <c:extLst>
            <c:ext xmlns:c16="http://schemas.microsoft.com/office/drawing/2014/chart" uri="{C3380CC4-5D6E-409C-BE32-E72D297353CC}">
              <c16:uniqueId val="{00000001-40EC-413A-91E7-E03DCFF861A8}"/>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ext xmlns:c15="http://schemas.microsoft.com/office/drawing/2012/chart" uri="{02D57815-91ED-43cb-92C2-25804820EDAC}">
            <c15:filteredLineSeries>
              <c15:ser>
                <c:idx val="2"/>
                <c:order val="2"/>
                <c:tx>
                  <c:strRef>
                    <c:extLst>
                      <c:ext uri="{02D57815-91ED-43cb-92C2-25804820EDAC}">
                        <c15:formulaRef>
                          <c15:sqref>G_Utilities!$S$36</c15:sqref>
                        </c15:formulaRef>
                      </c:ext>
                    </c:extLst>
                    <c:strCache>
                      <c:ptCount val="1"/>
                      <c:pt idx="0">
                        <c:v>Gas Utilities - Scope 1</c:v>
                      </c:pt>
                    </c:strCache>
                  </c:strRef>
                </c:tx>
                <c:spPr>
                  <a:ln w="28575" cap="rnd">
                    <a:solidFill>
                      <a:schemeClr val="accent3"/>
                    </a:solidFill>
                    <a:round/>
                  </a:ln>
                  <a:effectLst/>
                </c:spPr>
                <c:marker>
                  <c:symbol val="none"/>
                </c:marker>
                <c:cat>
                  <c:strRef>
                    <c:extLst>
                      <c:ext uri="{02D57815-91ED-43cb-92C2-25804820EDAC}">
                        <c15:formulaRef>
                          <c15:sqref>G_Utilities!$T$33:$AD$33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G_Utilities!$T$36:$AD$36</c15:sqref>
                        </c15:formulaRef>
                      </c:ext>
                    </c:extLst>
                    <c:numCache>
                      <c:formatCode>#,##0</c:formatCode>
                      <c:ptCount val="11"/>
                      <c:pt idx="0">
                        <c:v>5976.0572891991978</c:v>
                      </c:pt>
                      <c:pt idx="1">
                        <c:v>6304.0788583614449</c:v>
                      </c:pt>
                      <c:pt idx="2">
                        <c:v>6455.3767509621193</c:v>
                      </c:pt>
                      <c:pt idx="3">
                        <c:v>6317.3917066002068</c:v>
                      </c:pt>
                      <c:pt idx="4">
                        <c:v>5655.5001815480155</c:v>
                      </c:pt>
                      <c:pt idx="5">
                        <c:v>5331.8851225855942</c:v>
                      </c:pt>
                      <c:pt idx="6">
                        <c:v>5488.5242500155291</c:v>
                      </c:pt>
                      <c:pt idx="7">
                        <c:v>4326.1140210428739</c:v>
                      </c:pt>
                      <c:pt idx="8">
                        <c:v>2622.4627393466985</c:v>
                      </c:pt>
                      <c:pt idx="9">
                        <c:v>846.63696749802341</c:v>
                      </c:pt>
                      <c:pt idx="10">
                        <c:v>0.55571683513168291</c:v>
                      </c:pt>
                    </c:numCache>
                  </c:numRef>
                </c:val>
                <c:smooth val="0"/>
                <c:extLst>
                  <c:ext xmlns:c16="http://schemas.microsoft.com/office/drawing/2014/chart" uri="{C3380CC4-5D6E-409C-BE32-E72D297353CC}">
                    <c16:uniqueId val="{00000002-40EC-413A-91E7-E03DCFF861A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G_Utilities!$S$37</c15:sqref>
                        </c15:formulaRef>
                      </c:ext>
                    </c:extLst>
                    <c:strCache>
                      <c:ptCount val="1"/>
                      <c:pt idx="0">
                        <c:v>Gas Utilities - Scope 2</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G_Utilities!$T$37:$AD$37</c15:sqref>
                        </c15:formulaRef>
                      </c:ext>
                    </c:extLst>
                    <c:numCache>
                      <c:formatCode>#,##0</c:formatCode>
                      <c:ptCount val="11"/>
                      <c:pt idx="0">
                        <c:v>127.87448978505438</c:v>
                      </c:pt>
                      <c:pt idx="1">
                        <c:v>134.8844946394718</c:v>
                      </c:pt>
                      <c:pt idx="2">
                        <c:v>138.12172251081915</c:v>
                      </c:pt>
                      <c:pt idx="3">
                        <c:v>135.18202718563577</c:v>
                      </c:pt>
                      <c:pt idx="4">
                        <c:v>117.68333059286532</c:v>
                      </c:pt>
                      <c:pt idx="5">
                        <c:v>107.30894840645446</c:v>
                      </c:pt>
                      <c:pt idx="6">
                        <c:v>106.18833037591484</c:v>
                      </c:pt>
                      <c:pt idx="7">
                        <c:v>82.088493204901368</c:v>
                      </c:pt>
                      <c:pt idx="8">
                        <c:v>50.562357074311599</c:v>
                      </c:pt>
                      <c:pt idx="9">
                        <c:v>19.273648431665457</c:v>
                      </c:pt>
                      <c:pt idx="10">
                        <c:v>5.2932566709737419</c:v>
                      </c:pt>
                    </c:numCache>
                  </c:numRef>
                </c:val>
                <c:smooth val="0"/>
                <c:extLst xmlns:c15="http://schemas.microsoft.com/office/drawing/2012/chart">
                  <c:ext xmlns:c16="http://schemas.microsoft.com/office/drawing/2014/chart" uri="{C3380CC4-5D6E-409C-BE32-E72D297353CC}">
                    <c16:uniqueId val="{00000003-40EC-413A-91E7-E03DCFF861A8}"/>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96261157930912E-2"/>
          <c:y val="0.16068315645249909"/>
          <c:w val="0.77176839360700522"/>
          <c:h val="0.75864285945143428"/>
        </c:manualLayout>
      </c:layout>
      <c:barChart>
        <c:barDir val="col"/>
        <c:grouping val="clustered"/>
        <c:varyColors val="0"/>
        <c:ser>
          <c:idx val="2"/>
          <c:order val="2"/>
          <c:tx>
            <c:strRef>
              <c:f>G_Utilities!$S$36</c:f>
              <c:strCache>
                <c:ptCount val="1"/>
                <c:pt idx="0">
                  <c:v>Gas Utilities - Scope 1</c:v>
                </c:pt>
              </c:strCache>
            </c:strRef>
          </c:tx>
          <c:spPr>
            <a:solidFill>
              <a:schemeClr val="accent3"/>
            </a:solidFill>
            <a:ln>
              <a:noFill/>
            </a:ln>
            <a:effectLst/>
          </c:spPr>
          <c:invertIfNegative val="0"/>
          <c:cat>
            <c:strRef>
              <c:f>G_Utilities!$T$33:$AD$33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G_Utilities!$T$36:$AD$36</c:f>
              <c:numCache>
                <c:formatCode>#,##0</c:formatCode>
                <c:ptCount val="11"/>
                <c:pt idx="0">
                  <c:v>5976.0572891991978</c:v>
                </c:pt>
                <c:pt idx="1">
                  <c:v>6304.0788583614449</c:v>
                </c:pt>
                <c:pt idx="2">
                  <c:v>6455.3767509621193</c:v>
                </c:pt>
                <c:pt idx="3">
                  <c:v>6317.3917066002068</c:v>
                </c:pt>
                <c:pt idx="4">
                  <c:v>5655.5001815480155</c:v>
                </c:pt>
                <c:pt idx="5">
                  <c:v>5331.8851225855942</c:v>
                </c:pt>
                <c:pt idx="6">
                  <c:v>5488.5242500155291</c:v>
                </c:pt>
                <c:pt idx="7">
                  <c:v>4326.1140210428739</c:v>
                </c:pt>
                <c:pt idx="8">
                  <c:v>2622.4627393466985</c:v>
                </c:pt>
                <c:pt idx="9">
                  <c:v>846.63696749802341</c:v>
                </c:pt>
                <c:pt idx="10">
                  <c:v>0.55571683513168291</c:v>
                </c:pt>
              </c:numCache>
            </c:numRef>
          </c:val>
          <c:extLst>
            <c:ext xmlns:c16="http://schemas.microsoft.com/office/drawing/2014/chart" uri="{C3380CC4-5D6E-409C-BE32-E72D297353CC}">
              <c16:uniqueId val="{00000000-D820-4638-B824-D8DE4726263D}"/>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ext xmlns:c15="http://schemas.microsoft.com/office/drawing/2012/chart" uri="{02D57815-91ED-43cb-92C2-25804820EDAC}">
            <c15:filteredBarSeries>
              <c15:ser>
                <c:idx val="0"/>
                <c:order val="0"/>
                <c:tx>
                  <c:strRef>
                    <c:extLst>
                      <c:ext uri="{02D57815-91ED-43cb-92C2-25804820EDAC}">
                        <c15:formulaRef>
                          <c15:sqref>G_Utilities!$S$34</c15:sqref>
                        </c15:formulaRef>
                      </c:ext>
                    </c:extLst>
                    <c:strCache>
                      <c:ptCount val="1"/>
                      <c:pt idx="0">
                        <c:v>Natural Gas</c:v>
                      </c:pt>
                    </c:strCache>
                  </c:strRef>
                </c:tx>
                <c:spPr>
                  <a:solidFill>
                    <a:schemeClr val="accent1"/>
                  </a:solidFill>
                  <a:ln>
                    <a:noFill/>
                  </a:ln>
                  <a:effectLst/>
                </c:spPr>
                <c:invertIfNegative val="0"/>
                <c:cat>
                  <c:strRef>
                    <c:extLst>
                      <c:ext uri="{02D57815-91ED-43cb-92C2-25804820EDAC}">
                        <c15:formulaRef>
                          <c15:sqref>G_Utilities!$T$33:$AD$33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G_Utilities!$T$34:$AD$34</c15:sqref>
                        </c15:formulaRef>
                      </c:ext>
                    </c:extLst>
                    <c:numCache>
                      <c:formatCode>0%</c:formatCode>
                      <c:ptCount val="11"/>
                      <c:pt idx="0">
                        <c:v>1</c:v>
                      </c:pt>
                      <c:pt idx="1">
                        <c:v>1</c:v>
                      </c:pt>
                      <c:pt idx="2">
                        <c:v>1</c:v>
                      </c:pt>
                      <c:pt idx="3">
                        <c:v>1</c:v>
                      </c:pt>
                      <c:pt idx="4">
                        <c:v>0.99941850252982978</c:v>
                      </c:pt>
                      <c:pt idx="5">
                        <c:v>0.97536556443108702</c:v>
                      </c:pt>
                      <c:pt idx="6">
                        <c:v>0.90035500691777726</c:v>
                      </c:pt>
                      <c:pt idx="7">
                        <c:v>0.73279405744397419</c:v>
                      </c:pt>
                      <c:pt idx="8">
                        <c:v>0.46276804332745958</c:v>
                      </c:pt>
                      <c:pt idx="9">
                        <c:v>0.19273995092272311</c:v>
                      </c:pt>
                      <c:pt idx="10">
                        <c:v>6.3435298925653846E-2</c:v>
                      </c:pt>
                    </c:numCache>
                  </c:numRef>
                </c:val>
                <c:extLst>
                  <c:ext xmlns:c16="http://schemas.microsoft.com/office/drawing/2014/chart" uri="{C3380CC4-5D6E-409C-BE32-E72D297353CC}">
                    <c16:uniqueId val="{00000002-D820-4638-B824-D8DE4726263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G_Utilities!$S$35</c15:sqref>
                        </c15:formulaRef>
                      </c:ext>
                    </c:extLst>
                    <c:strCache>
                      <c:ptCount val="1"/>
                      <c:pt idx="0">
                        <c:v>Synthetic fuels and Hydrogen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G_Utilities!$T$35:$AD$35</c15:sqref>
                        </c15:formulaRef>
                      </c:ext>
                    </c:extLst>
                    <c:numCache>
                      <c:formatCode>0%</c:formatCode>
                      <c:ptCount val="11"/>
                      <c:pt idx="0">
                        <c:v>0</c:v>
                      </c:pt>
                      <c:pt idx="1">
                        <c:v>0</c:v>
                      </c:pt>
                      <c:pt idx="2">
                        <c:v>0</c:v>
                      </c:pt>
                      <c:pt idx="3">
                        <c:v>0</c:v>
                      </c:pt>
                      <c:pt idx="4">
                        <c:v>5.8149747017022116E-4</c:v>
                      </c:pt>
                      <c:pt idx="5">
                        <c:v>2.4634435568912972E-2</c:v>
                      </c:pt>
                      <c:pt idx="6">
                        <c:v>9.9644993082222771E-2</c:v>
                      </c:pt>
                      <c:pt idx="7">
                        <c:v>0.26720594255602587</c:v>
                      </c:pt>
                      <c:pt idx="8">
                        <c:v>0.53723195667254053</c:v>
                      </c:pt>
                      <c:pt idx="9">
                        <c:v>0.807260049077277</c:v>
                      </c:pt>
                      <c:pt idx="10">
                        <c:v>0.9365647010743462</c:v>
                      </c:pt>
                    </c:numCache>
                  </c:numRef>
                </c:val>
                <c:extLst xmlns:c15="http://schemas.microsoft.com/office/drawing/2012/chart">
                  <c:ext xmlns:c16="http://schemas.microsoft.com/office/drawing/2014/chart" uri="{C3380CC4-5D6E-409C-BE32-E72D297353CC}">
                    <c16:uniqueId val="{00000003-D820-4638-B824-D8DE4726263D}"/>
                  </c:ext>
                </c:extLst>
              </c15:ser>
            </c15:filteredBarSeries>
          </c:ext>
        </c:extLst>
      </c:barChart>
      <c:lineChart>
        <c:grouping val="standard"/>
        <c:varyColors val="0"/>
        <c:ser>
          <c:idx val="3"/>
          <c:order val="3"/>
          <c:tx>
            <c:strRef>
              <c:f>G_Utilities!$S$37</c:f>
              <c:strCache>
                <c:ptCount val="1"/>
                <c:pt idx="0">
                  <c:v>Gas Utilities - Scope 2</c:v>
                </c:pt>
              </c:strCache>
            </c:strRef>
          </c:tx>
          <c:spPr>
            <a:ln w="38100" cap="rnd">
              <a:solidFill>
                <a:srgbClr val="92D050"/>
              </a:solidFill>
              <a:prstDash val="sysDot"/>
              <a:round/>
            </a:ln>
            <a:effectLst/>
          </c:spPr>
          <c:marker>
            <c:symbol val="none"/>
          </c:marker>
          <c:cat>
            <c:strRef>
              <c:f>G_Utilities!$T$33:$AD$33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G_Utilities!$T$37:$AD$37</c:f>
              <c:numCache>
                <c:formatCode>#,##0</c:formatCode>
                <c:ptCount val="11"/>
                <c:pt idx="0">
                  <c:v>127.87448978505438</c:v>
                </c:pt>
                <c:pt idx="1">
                  <c:v>134.8844946394718</c:v>
                </c:pt>
                <c:pt idx="2">
                  <c:v>138.12172251081915</c:v>
                </c:pt>
                <c:pt idx="3">
                  <c:v>135.18202718563577</c:v>
                </c:pt>
                <c:pt idx="4">
                  <c:v>117.68333059286532</c:v>
                </c:pt>
                <c:pt idx="5">
                  <c:v>107.30894840645446</c:v>
                </c:pt>
                <c:pt idx="6">
                  <c:v>106.18833037591484</c:v>
                </c:pt>
                <c:pt idx="7">
                  <c:v>82.088493204901368</c:v>
                </c:pt>
                <c:pt idx="8">
                  <c:v>50.562357074311599</c:v>
                </c:pt>
                <c:pt idx="9">
                  <c:v>19.273648431665457</c:v>
                </c:pt>
                <c:pt idx="10">
                  <c:v>5.2932566709737419</c:v>
                </c:pt>
              </c:numCache>
            </c:numRef>
          </c:val>
          <c:smooth val="0"/>
          <c:extLst>
            <c:ext xmlns:c16="http://schemas.microsoft.com/office/drawing/2014/chart" uri="{C3380CC4-5D6E-409C-BE32-E72D297353CC}">
              <c16:uniqueId val="{00000001-D820-4638-B824-D8DE4726263D}"/>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Europe: Power Utilities</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a:p>
            <a:pPr>
              <a:defRPr/>
            </a:pPr>
            <a:r>
              <a:rPr lang="en-AU" sz="1400" b="1">
                <a:latin typeface="Calibri Light" panose="020F0302020204030204" pitchFamily="34" charset="0"/>
                <a:cs typeface="Calibri Light" panose="020F0302020204030204" pitchFamily="34" charset="0"/>
              </a:rPr>
              <a:t> public</a:t>
            </a:r>
            <a:r>
              <a:rPr lang="en-AU" sz="1400" b="1" baseline="0">
                <a:latin typeface="Calibri Light" panose="020F0302020204030204" pitchFamily="34" charset="0"/>
                <a:cs typeface="Calibri Light" panose="020F0302020204030204" pitchFamily="34" charset="0"/>
              </a:rPr>
              <a:t> power plants &amp; CHP only -</a:t>
            </a:r>
            <a:endParaRPr lang="en-AU" sz="1400" b="1">
              <a:latin typeface="Calibri Light" panose="020F0302020204030204" pitchFamily="34" charset="0"/>
              <a:cs typeface="Calibri Light" panose="020F0302020204030204" pitchFamily="34" charset="0"/>
            </a:endParaRP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896313908046306E-2"/>
          <c:y val="0.17005347499804174"/>
          <c:w val="0.89829263753753152"/>
          <c:h val="0.68601647506935737"/>
        </c:manualLayout>
      </c:layout>
      <c:barChart>
        <c:barDir val="col"/>
        <c:grouping val="clustered"/>
        <c:varyColors val="0"/>
        <c:ser>
          <c:idx val="0"/>
          <c:order val="0"/>
          <c:tx>
            <c:strRef>
              <c:f>EU_Utilities!$S$11</c:f>
              <c:strCache>
                <c:ptCount val="1"/>
                <c:pt idx="0">
                  <c:v>Coal</c:v>
                </c:pt>
              </c:strCache>
            </c:strRef>
          </c:tx>
          <c:spPr>
            <a:solidFill>
              <a:schemeClr val="tx1"/>
            </a:solidFill>
            <a:ln>
              <a:noFill/>
            </a:ln>
            <a:effectLst/>
          </c:spPr>
          <c:invertIfNegative val="0"/>
          <c:cat>
            <c:strRef>
              <c:f>EU_Utilities!$T$10:$AD$10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EU_Utilities!$T$11:$AD$11</c:f>
              <c:numCache>
                <c:formatCode>#,##0</c:formatCode>
                <c:ptCount val="11"/>
                <c:pt idx="0">
                  <c:v>403.38248842502958</c:v>
                </c:pt>
                <c:pt idx="1">
                  <c:v>380.44061064687196</c:v>
                </c:pt>
                <c:pt idx="2">
                  <c:v>386.14862129494782</c:v>
                </c:pt>
                <c:pt idx="3">
                  <c:v>209.76499010337943</c:v>
                </c:pt>
                <c:pt idx="4">
                  <c:v>342.7458542305103</c:v>
                </c:pt>
                <c:pt idx="5">
                  <c:v>136.27812279645687</c:v>
                </c:pt>
                <c:pt idx="6">
                  <c:v>39.728247588996453</c:v>
                </c:pt>
                <c:pt idx="7">
                  <c:v>0.36060784437552484</c:v>
                </c:pt>
                <c:pt idx="8">
                  <c:v>-0.11346052664260317</c:v>
                </c:pt>
                <c:pt idx="9">
                  <c:v>2.6848228753667356E-2</c:v>
                </c:pt>
                <c:pt idx="10">
                  <c:v>1.6305093321346451E-3</c:v>
                </c:pt>
              </c:numCache>
            </c:numRef>
          </c:val>
          <c:extLst>
            <c:ext xmlns:c16="http://schemas.microsoft.com/office/drawing/2014/chart" uri="{C3380CC4-5D6E-409C-BE32-E72D297353CC}">
              <c16:uniqueId val="{00000000-1E31-4829-8884-A9804C9B69CF}"/>
            </c:ext>
          </c:extLst>
        </c:ser>
        <c:ser>
          <c:idx val="1"/>
          <c:order val="1"/>
          <c:tx>
            <c:strRef>
              <c:f>EU_Utilities!$S$12</c:f>
              <c:strCache>
                <c:ptCount val="1"/>
                <c:pt idx="0">
                  <c:v>Lignite</c:v>
                </c:pt>
              </c:strCache>
            </c:strRef>
          </c:tx>
          <c:spPr>
            <a:solidFill>
              <a:schemeClr val="accent6">
                <a:lumMod val="75000"/>
              </a:schemeClr>
            </a:solidFill>
            <a:ln>
              <a:noFill/>
            </a:ln>
            <a:effectLst/>
          </c:spPr>
          <c:invertIfNegative val="0"/>
          <c:cat>
            <c:strRef>
              <c:f>EU_Utilities!$T$10:$AD$10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EU_Utilities!$T$12:$AD$12</c:f>
              <c:numCache>
                <c:formatCode>#,##0</c:formatCode>
                <c:ptCount val="11"/>
                <c:pt idx="0">
                  <c:v>417.48759319911642</c:v>
                </c:pt>
                <c:pt idx="1">
                  <c:v>407.75939191640578</c:v>
                </c:pt>
                <c:pt idx="2">
                  <c:v>413.87578279515196</c:v>
                </c:pt>
                <c:pt idx="3">
                  <c:v>380.65178249451731</c:v>
                </c:pt>
                <c:pt idx="4">
                  <c:v>254.39543503023691</c:v>
                </c:pt>
                <c:pt idx="5" formatCode="0">
                  <c:v>75.607423726109758</c:v>
                </c:pt>
                <c:pt idx="6" formatCode="0">
                  <c:v>7.6576174621568555E-6</c:v>
                </c:pt>
                <c:pt idx="7" formatCode="0">
                  <c:v>6.942221918054523E-6</c:v>
                </c:pt>
                <c:pt idx="8" formatCode="0">
                  <c:v>6.4408815347067073E-6</c:v>
                </c:pt>
                <c:pt idx="9" formatCode="0">
                  <c:v>6.0651136151119588E-6</c:v>
                </c:pt>
                <c:pt idx="10" formatCode="0">
                  <c:v>9.6932097607869839E-6</c:v>
                </c:pt>
              </c:numCache>
            </c:numRef>
          </c:val>
          <c:extLst>
            <c:ext xmlns:c16="http://schemas.microsoft.com/office/drawing/2014/chart" uri="{C3380CC4-5D6E-409C-BE32-E72D297353CC}">
              <c16:uniqueId val="{00000001-1E31-4829-8884-A9804C9B69CF}"/>
            </c:ext>
          </c:extLst>
        </c:ser>
        <c:ser>
          <c:idx val="2"/>
          <c:order val="2"/>
          <c:tx>
            <c:strRef>
              <c:f>EU_Utilities!$S$13</c:f>
              <c:strCache>
                <c:ptCount val="1"/>
                <c:pt idx="0">
                  <c:v>Gas</c:v>
                </c:pt>
              </c:strCache>
            </c:strRef>
          </c:tx>
          <c:spPr>
            <a:solidFill>
              <a:schemeClr val="bg1">
                <a:lumMod val="85000"/>
              </a:schemeClr>
            </a:solidFill>
            <a:ln>
              <a:solidFill>
                <a:schemeClr val="tx1"/>
              </a:solidFill>
            </a:ln>
            <a:effectLst/>
          </c:spPr>
          <c:invertIfNegative val="0"/>
          <c:cat>
            <c:strRef>
              <c:f>EU_Utilities!$T$10:$AD$10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EU_Utilities!$T$13:$AD$13</c:f>
              <c:numCache>
                <c:formatCode>#,##0</c:formatCode>
                <c:ptCount val="11"/>
                <c:pt idx="0">
                  <c:v>306.73568282946212</c:v>
                </c:pt>
                <c:pt idx="1">
                  <c:v>278.8882522897656</c:v>
                </c:pt>
                <c:pt idx="2">
                  <c:v>283.07157607411193</c:v>
                </c:pt>
                <c:pt idx="3">
                  <c:v>276.6250720948982</c:v>
                </c:pt>
                <c:pt idx="4">
                  <c:v>256.33205421663274</c:v>
                </c:pt>
                <c:pt idx="5">
                  <c:v>276.4817353515632</c:v>
                </c:pt>
                <c:pt idx="6">
                  <c:v>265.41330907446496</c:v>
                </c:pt>
                <c:pt idx="7">
                  <c:v>220.35788123441134</c:v>
                </c:pt>
                <c:pt idx="8">
                  <c:v>99.078035160148943</c:v>
                </c:pt>
                <c:pt idx="9">
                  <c:v>36.199156411755816</c:v>
                </c:pt>
                <c:pt idx="10">
                  <c:v>0</c:v>
                </c:pt>
              </c:numCache>
            </c:numRef>
          </c:val>
          <c:extLst>
            <c:ext xmlns:c16="http://schemas.microsoft.com/office/drawing/2014/chart" uri="{C3380CC4-5D6E-409C-BE32-E72D297353CC}">
              <c16:uniqueId val="{00000002-1E31-4829-8884-A9804C9B69CF}"/>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86690599923895029"/>
          <c:y val="0.18215578831196005"/>
          <c:w val="7.1455836265318692E-2"/>
          <c:h val="0.371111985344062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Europe: Power Utilities</a:t>
            </a:r>
            <a:endParaRPr lang="en-AU" sz="1400">
              <a:effectLst/>
            </a:endParaRPr>
          </a:p>
          <a:p>
            <a:pPr>
              <a:defRPr/>
            </a:pPr>
            <a:r>
              <a:rPr lang="en-AU" sz="1400" b="1" i="0" baseline="0">
                <a:effectLst/>
              </a:rPr>
              <a:t> Electricity 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0719046938294834"/>
          <c:h val="0.76989216425363194"/>
        </c:manualLayout>
      </c:layout>
      <c:barChart>
        <c:barDir val="col"/>
        <c:grouping val="clustered"/>
        <c:varyColors val="0"/>
        <c:ser>
          <c:idx val="0"/>
          <c:order val="0"/>
          <c:tx>
            <c:strRef>
              <c:f>EU_Utilities!$S$16</c:f>
              <c:strCache>
                <c:ptCount val="1"/>
                <c:pt idx="0">
                  <c:v>Coal</c:v>
                </c:pt>
              </c:strCache>
            </c:strRef>
          </c:tx>
          <c:spPr>
            <a:solidFill>
              <a:schemeClr val="tx1"/>
            </a:solidFill>
            <a:ln>
              <a:solidFill>
                <a:sysClr val="windowText" lastClr="000000"/>
              </a:solidFill>
            </a:ln>
            <a:effectLst/>
          </c:spPr>
          <c:invertIfNegative val="0"/>
          <c:cat>
            <c:strRef>
              <c:f>EU_Utilities!$T$15:$AD$15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EU_Utilities!$T$16:$AD$16</c:f>
              <c:numCache>
                <c:formatCode>#,##0</c:formatCode>
                <c:ptCount val="11"/>
                <c:pt idx="0">
                  <c:v>297.10729555555582</c:v>
                </c:pt>
                <c:pt idx="1">
                  <c:v>287.56771833333323</c:v>
                </c:pt>
                <c:pt idx="2">
                  <c:v>291.88303410833407</c:v>
                </c:pt>
                <c:pt idx="3">
                  <c:v>81.180847343158149</c:v>
                </c:pt>
                <c:pt idx="4">
                  <c:v>211.15734591909802</c:v>
                </c:pt>
                <c:pt idx="5">
                  <c:v>20.749265993551226</c:v>
                </c:pt>
                <c:pt idx="6">
                  <c:v>-5.7706989720827551E-2</c:v>
                </c:pt>
                <c:pt idx="7">
                  <c:v>0.46808357720538352</c:v>
                </c:pt>
                <c:pt idx="8">
                  <c:v>-0.15348404027052887</c:v>
                </c:pt>
                <c:pt idx="9">
                  <c:v>3.6719303699126016E-2</c:v>
                </c:pt>
                <c:pt idx="10">
                  <c:v>2.2781231771755728E-3</c:v>
                </c:pt>
              </c:numCache>
            </c:numRef>
          </c:val>
          <c:extLst>
            <c:ext xmlns:c16="http://schemas.microsoft.com/office/drawing/2014/chart" uri="{C3380CC4-5D6E-409C-BE32-E72D297353CC}">
              <c16:uniqueId val="{00000000-663A-4446-A2A1-02983ADBAFAA}"/>
            </c:ext>
          </c:extLst>
        </c:ser>
        <c:ser>
          <c:idx val="1"/>
          <c:order val="1"/>
          <c:tx>
            <c:strRef>
              <c:f>EU_Utilities!$S$17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EU_Utilities!$T$15:$AD$15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EU_Utilities!$T$17:$AD$17</c:f>
              <c:numCache>
                <c:formatCode>#,##0</c:formatCode>
                <c:ptCount val="11"/>
                <c:pt idx="0">
                  <c:v>222.91495799999996</c:v>
                </c:pt>
                <c:pt idx="1">
                  <c:v>226.86017999999999</c:v>
                </c:pt>
                <c:pt idx="2">
                  <c:v>230.26308269999996</c:v>
                </c:pt>
                <c:pt idx="3">
                  <c:v>211.78491335575004</c:v>
                </c:pt>
                <c:pt idx="4">
                  <c:v>148.88725630597219</c:v>
                </c:pt>
                <c:pt idx="5">
                  <c:v>12.500002150000002</c:v>
                </c:pt>
                <c:pt idx="6">
                  <c:v>8.0499999999999992E-6</c:v>
                </c:pt>
                <c:pt idx="7">
                  <c:v>7.8250000000000005E-6</c:v>
                </c:pt>
                <c:pt idx="8">
                  <c:v>7.6000000000000009E-6</c:v>
                </c:pt>
                <c:pt idx="9">
                  <c:v>7.25E-6</c:v>
                </c:pt>
                <c:pt idx="10">
                  <c:v>1.1649999999999999E-5</c:v>
                </c:pt>
              </c:numCache>
            </c:numRef>
          </c:val>
          <c:extLst>
            <c:ext xmlns:c16="http://schemas.microsoft.com/office/drawing/2014/chart" uri="{C3380CC4-5D6E-409C-BE32-E72D297353CC}">
              <c16:uniqueId val="{00000001-663A-4446-A2A1-02983ADBAFAA}"/>
            </c:ext>
          </c:extLst>
        </c:ser>
        <c:ser>
          <c:idx val="2"/>
          <c:order val="2"/>
          <c:tx>
            <c:strRef>
              <c:f>EU_Utilities!$S$18</c:f>
              <c:strCache>
                <c:ptCount val="1"/>
                <c:pt idx="0">
                  <c:v>Gas</c:v>
                </c:pt>
              </c:strCache>
            </c:strRef>
          </c:tx>
          <c:spPr>
            <a:solidFill>
              <a:schemeClr val="bg1">
                <a:lumMod val="75000"/>
              </a:schemeClr>
            </a:solidFill>
            <a:ln>
              <a:solidFill>
                <a:schemeClr val="tx1"/>
              </a:solidFill>
            </a:ln>
            <a:effectLst/>
          </c:spPr>
          <c:invertIfNegative val="0"/>
          <c:cat>
            <c:strRef>
              <c:f>EU_Utilities!$T$15:$AD$15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EU_Utilities!$T$18:$AD$18</c:f>
              <c:numCache>
                <c:formatCode>#,##0</c:formatCode>
                <c:ptCount val="11"/>
                <c:pt idx="0">
                  <c:v>621.95946400000003</c:v>
                </c:pt>
                <c:pt idx="1">
                  <c:v>574.10412500000018</c:v>
                </c:pt>
                <c:pt idx="2">
                  <c:v>582.71568687499996</c:v>
                </c:pt>
                <c:pt idx="3">
                  <c:v>568.87501571669986</c:v>
                </c:pt>
                <c:pt idx="4">
                  <c:v>568.27463889197793</c:v>
                </c:pt>
                <c:pt idx="5">
                  <c:v>590</c:v>
                </c:pt>
                <c:pt idx="6">
                  <c:v>576.58628499999998</c:v>
                </c:pt>
                <c:pt idx="7">
                  <c:v>566.35</c:v>
                </c:pt>
                <c:pt idx="8">
                  <c:v>319.42507000000006</c:v>
                </c:pt>
                <c:pt idx="9">
                  <c:v>207.12</c:v>
                </c:pt>
                <c:pt idx="10">
                  <c:v>174.37929874999998</c:v>
                </c:pt>
              </c:numCache>
            </c:numRef>
          </c:val>
          <c:extLst>
            <c:ext xmlns:c16="http://schemas.microsoft.com/office/drawing/2014/chart" uri="{C3380CC4-5D6E-409C-BE32-E72D297353CC}">
              <c16:uniqueId val="{00000002-663A-4446-A2A1-02983ADBAFAA}"/>
            </c:ext>
          </c:extLst>
        </c:ser>
        <c:ser>
          <c:idx val="3"/>
          <c:order val="3"/>
          <c:tx>
            <c:strRef>
              <c:f>EU_Utilities!$S$19</c:f>
              <c:strCache>
                <c:ptCount val="1"/>
                <c:pt idx="0">
                  <c:v>Nuclear</c:v>
                </c:pt>
              </c:strCache>
            </c:strRef>
          </c:tx>
          <c:spPr>
            <a:solidFill>
              <a:srgbClr val="FFFF00"/>
            </a:solidFill>
            <a:ln>
              <a:solidFill>
                <a:srgbClr val="FFC000"/>
              </a:solidFill>
            </a:ln>
            <a:effectLst/>
          </c:spPr>
          <c:invertIfNegative val="0"/>
          <c:cat>
            <c:strRef>
              <c:f>EU_Utilities!$T$15:$AD$15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EU_Utilities!$T$19:$AD$19</c:f>
              <c:numCache>
                <c:formatCode>#,##0</c:formatCode>
                <c:ptCount val="11"/>
                <c:pt idx="0">
                  <c:v>804.13416000000007</c:v>
                </c:pt>
                <c:pt idx="1">
                  <c:v>814.26481100000001</c:v>
                </c:pt>
                <c:pt idx="2">
                  <c:v>826.47878316499987</c:v>
                </c:pt>
                <c:pt idx="3">
                  <c:v>764.492874427625</c:v>
                </c:pt>
                <c:pt idx="4">
                  <c:v>815.49580000000014</c:v>
                </c:pt>
                <c:pt idx="5">
                  <c:v>500</c:v>
                </c:pt>
                <c:pt idx="6">
                  <c:v>300</c:v>
                </c:pt>
                <c:pt idx="7">
                  <c:v>175.93039999999999</c:v>
                </c:pt>
                <c:pt idx="8">
                  <c:v>0</c:v>
                </c:pt>
                <c:pt idx="9">
                  <c:v>0</c:v>
                </c:pt>
                <c:pt idx="10">
                  <c:v>0</c:v>
                </c:pt>
              </c:numCache>
            </c:numRef>
          </c:val>
          <c:extLst>
            <c:ext xmlns:c16="http://schemas.microsoft.com/office/drawing/2014/chart" uri="{C3380CC4-5D6E-409C-BE32-E72D297353CC}">
              <c16:uniqueId val="{00000003-663A-4446-A2A1-02983ADBAFAA}"/>
            </c:ext>
          </c:extLst>
        </c:ser>
        <c:ser>
          <c:idx val="4"/>
          <c:order val="4"/>
          <c:tx>
            <c:strRef>
              <c:f>EU_Utilities!$S$20</c:f>
              <c:strCache>
                <c:ptCount val="1"/>
                <c:pt idx="0">
                  <c:v>Renewables</c:v>
                </c:pt>
              </c:strCache>
            </c:strRef>
          </c:tx>
          <c:spPr>
            <a:solidFill>
              <a:srgbClr val="92D050"/>
            </a:solidFill>
            <a:ln>
              <a:solidFill>
                <a:srgbClr val="92D050"/>
              </a:solidFill>
            </a:ln>
            <a:effectLst/>
          </c:spPr>
          <c:invertIfNegative val="0"/>
          <c:cat>
            <c:strRef>
              <c:f>EU_Utilities!$T$15:$AD$15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EU_Utilities!$T$20:$AD$20</c:f>
              <c:numCache>
                <c:formatCode>#,##0</c:formatCode>
                <c:ptCount val="11"/>
                <c:pt idx="0">
                  <c:v>1268.552316055757</c:v>
                </c:pt>
                <c:pt idx="1">
                  <c:v>1349.802800131491</c:v>
                </c:pt>
                <c:pt idx="2">
                  <c:v>1370.0498271334629</c:v>
                </c:pt>
                <c:pt idx="3">
                  <c:v>1422.6816500190678</c:v>
                </c:pt>
                <c:pt idx="4">
                  <c:v>1510.5928021099999</c:v>
                </c:pt>
                <c:pt idx="5">
                  <c:v>2339.9372952392837</c:v>
                </c:pt>
                <c:pt idx="6">
                  <c:v>3337.3983630465195</c:v>
                </c:pt>
                <c:pt idx="7">
                  <c:v>4309.1143078899731</c:v>
                </c:pt>
                <c:pt idx="8">
                  <c:v>5222.9929180342033</c:v>
                </c:pt>
                <c:pt idx="9">
                  <c:v>5677.0450368090715</c:v>
                </c:pt>
                <c:pt idx="10">
                  <c:v>5899.3362154031611</c:v>
                </c:pt>
              </c:numCache>
            </c:numRef>
          </c:val>
          <c:extLst>
            <c:ext xmlns:c16="http://schemas.microsoft.com/office/drawing/2014/chart" uri="{C3380CC4-5D6E-409C-BE32-E72D297353CC}">
              <c16:uniqueId val="{00000004-663A-4446-A2A1-02983ADBAFAA}"/>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1718369910200883"/>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3895294186447578"/>
          <c:h val="0.6513007065392542"/>
        </c:manualLayout>
      </c:layout>
      <c:barChart>
        <c:barDir val="col"/>
        <c:grouping val="clustered"/>
        <c:varyColors val="0"/>
        <c:ser>
          <c:idx val="5"/>
          <c:order val="5"/>
          <c:tx>
            <c:strRef>
              <c:f>EU_Utilities!$S$28</c:f>
              <c:strCache>
                <c:ptCount val="1"/>
                <c:pt idx="0">
                  <c:v>Power Utilities - Scope 1</c:v>
                </c:pt>
              </c:strCache>
            </c:strRef>
          </c:tx>
          <c:spPr>
            <a:solidFill>
              <a:srgbClr val="00B050"/>
            </a:solidFill>
            <a:ln>
              <a:solidFill>
                <a:srgbClr val="00B050"/>
              </a:solidFill>
            </a:ln>
            <a:effectLst/>
          </c:spPr>
          <c:invertIfNegative val="0"/>
          <c:cat>
            <c:strRef>
              <c:f>EU_Utilities!$T$22:$AD$22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EU_Utilities!$T$28:$AD$28</c:f>
              <c:numCache>
                <c:formatCode>#,##0</c:formatCode>
                <c:ptCount val="11"/>
                <c:pt idx="0">
                  <c:v>1215.882329978464</c:v>
                </c:pt>
                <c:pt idx="1">
                  <c:v>1154.655902795392</c:v>
                </c:pt>
                <c:pt idx="2">
                  <c:v>1171.9757763944631</c:v>
                </c:pt>
                <c:pt idx="3">
                  <c:v>951.58424089770483</c:v>
                </c:pt>
                <c:pt idx="4">
                  <c:v>920.45029229276884</c:v>
                </c:pt>
                <c:pt idx="5">
                  <c:v>536.10802229352669</c:v>
                </c:pt>
                <c:pt idx="6">
                  <c:v>346.22295419463978</c:v>
                </c:pt>
                <c:pt idx="7">
                  <c:v>260.30696595196133</c:v>
                </c:pt>
                <c:pt idx="8">
                  <c:v>140.31387706247128</c:v>
                </c:pt>
                <c:pt idx="9">
                  <c:v>68.085020282731278</c:v>
                </c:pt>
                <c:pt idx="10">
                  <c:v>32.800295048704903</c:v>
                </c:pt>
              </c:numCache>
            </c:numRef>
          </c:val>
          <c:extLst>
            <c:ext xmlns:c16="http://schemas.microsoft.com/office/drawing/2014/chart" uri="{C3380CC4-5D6E-409C-BE32-E72D297353CC}">
              <c16:uniqueId val="{00000000-D765-4E2C-8DF2-A28EC54213FD}"/>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0"/>
                <c:order val="0"/>
                <c:tx>
                  <c:strRef>
                    <c:extLst>
                      <c:ext uri="{02D57815-91ED-43cb-92C2-25804820EDAC}">
                        <c15:formulaRef>
                          <c15:sqref>EU_Utilities!$S$23</c15:sqref>
                        </c15:formulaRef>
                      </c:ext>
                    </c:extLst>
                    <c:strCache>
                      <c:ptCount val="1"/>
                      <c:pt idx="0">
                        <c:v>Fossil</c:v>
                      </c:pt>
                    </c:strCache>
                  </c:strRef>
                </c:tx>
                <c:spPr>
                  <a:solidFill>
                    <a:schemeClr val="accent1"/>
                  </a:solidFill>
                  <a:ln>
                    <a:noFill/>
                  </a:ln>
                  <a:effectLst/>
                </c:spPr>
                <c:invertIfNegative val="0"/>
                <c:cat>
                  <c:strRef>
                    <c:extLst>
                      <c:ext uri="{02D57815-91ED-43cb-92C2-25804820EDAC}">
                        <c15:formulaRef>
                          <c15:sqref>EU_Utilities!$T$22:$AD$22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EU_Utilities!$T$23:$AD$23</c15:sqref>
                        </c15:formulaRef>
                      </c:ext>
                    </c:extLst>
                    <c:numCache>
                      <c:formatCode>#,##0</c:formatCode>
                      <c:ptCount val="11"/>
                      <c:pt idx="0">
                        <c:v>4110.805318774499</c:v>
                      </c:pt>
                      <c:pt idx="1">
                        <c:v>3918.4018118550521</c:v>
                      </c:pt>
                      <c:pt idx="2">
                        <c:v>3977.1843185145217</c:v>
                      </c:pt>
                      <c:pt idx="3">
                        <c:v>3102.3786048078045</c:v>
                      </c:pt>
                      <c:pt idx="4">
                        <c:v>3341.6819334666961</c:v>
                      </c:pt>
                      <c:pt idx="5">
                        <c:v>2243.5178838860738</c:v>
                      </c:pt>
                      <c:pt idx="6">
                        <c:v>2075.3368828663756</c:v>
                      </c:pt>
                      <c:pt idx="7">
                        <c:v>2040.3818984960596</c:v>
                      </c:pt>
                      <c:pt idx="8">
                        <c:v>1149.2857939515102</c:v>
                      </c:pt>
                      <c:pt idx="9">
                        <c:v>745.70455922857866</c:v>
                      </c:pt>
                      <c:pt idx="10">
                        <c:v>627.72350080337355</c:v>
                      </c:pt>
                    </c:numCache>
                  </c:numRef>
                </c:val>
                <c:extLst>
                  <c:ext xmlns:c16="http://schemas.microsoft.com/office/drawing/2014/chart" uri="{C3380CC4-5D6E-409C-BE32-E72D297353CC}">
                    <c16:uniqueId val="{00000002-D765-4E2C-8DF2-A28EC54213F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EU_Utilities!$S$24</c15:sqref>
                        </c15:formulaRef>
                      </c:ext>
                    </c:extLst>
                    <c:strCache>
                      <c:ptCount val="1"/>
                      <c:pt idx="0">
                        <c:v>Nuclear</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EU_Utilities!$T$22:$AD$22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EU_Utilities!$T$24:$AD$24</c15:sqref>
                        </c15:formulaRef>
                      </c:ext>
                    </c:extLst>
                    <c:numCache>
                      <c:formatCode>#,##0</c:formatCode>
                      <c:ptCount val="11"/>
                      <c:pt idx="0">
                        <c:v>2894.6514038876894</c:v>
                      </c:pt>
                      <c:pt idx="1">
                        <c:v>2931.1188300935924</c:v>
                      </c:pt>
                      <c:pt idx="2">
                        <c:v>2975.0856125449959</c:v>
                      </c:pt>
                      <c:pt idx="3">
                        <c:v>2751.9541916041217</c:v>
                      </c:pt>
                      <c:pt idx="4">
                        <c:v>2935.5500359971206</c:v>
                      </c:pt>
                      <c:pt idx="5">
                        <c:v>1799.8560115190785</c:v>
                      </c:pt>
                      <c:pt idx="6">
                        <c:v>1079.913606911447</c:v>
                      </c:pt>
                      <c:pt idx="7">
                        <c:v>633.2987760979122</c:v>
                      </c:pt>
                      <c:pt idx="8">
                        <c:v>0</c:v>
                      </c:pt>
                      <c:pt idx="9">
                        <c:v>0</c:v>
                      </c:pt>
                      <c:pt idx="10">
                        <c:v>0</c:v>
                      </c:pt>
                    </c:numCache>
                  </c:numRef>
                </c:val>
                <c:extLst xmlns:c15="http://schemas.microsoft.com/office/drawing/2012/chart">
                  <c:ext xmlns:c16="http://schemas.microsoft.com/office/drawing/2014/chart" uri="{C3380CC4-5D6E-409C-BE32-E72D297353CC}">
                    <c16:uniqueId val="{00000003-D765-4E2C-8DF2-A28EC54213F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EU_Utilities!$S$25</c15:sqref>
                        </c15:formulaRef>
                      </c:ext>
                    </c:extLst>
                    <c:strCache>
                      <c:ptCount val="1"/>
                      <c:pt idx="0">
                        <c:v>Renewables</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EU_Utilities!$T$22:$AD$22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EU_Utilities!$T$25:$AD$25</c15:sqref>
                        </c15:formulaRef>
                      </c:ext>
                    </c:extLst>
                    <c:numCache>
                      <c:formatCode>#,##0</c:formatCode>
                      <c:ptCount val="11"/>
                      <c:pt idx="0">
                        <c:v>4566.4230239588087</c:v>
                      </c:pt>
                      <c:pt idx="1">
                        <c:v>4858.9013683638987</c:v>
                      </c:pt>
                      <c:pt idx="2">
                        <c:v>4931.784834893675</c:v>
                      </c:pt>
                      <c:pt idx="3">
                        <c:v>5121.2442405294014</c:v>
                      </c:pt>
                      <c:pt idx="4">
                        <c:v>5437.6990716702658</c:v>
                      </c:pt>
                      <c:pt idx="5">
                        <c:v>8423.1004148282354</c:v>
                      </c:pt>
                      <c:pt idx="6">
                        <c:v>12013.673013126419</c:v>
                      </c:pt>
                      <c:pt idx="7">
                        <c:v>15511.570582757282</c:v>
                      </c:pt>
                      <c:pt idx="8">
                        <c:v>18801.27040329087</c:v>
                      </c:pt>
                      <c:pt idx="9">
                        <c:v>20435.727274330711</c:v>
                      </c:pt>
                      <c:pt idx="10">
                        <c:v>21235.911502531177</c:v>
                      </c:pt>
                    </c:numCache>
                  </c:numRef>
                </c:val>
                <c:extLst xmlns:c15="http://schemas.microsoft.com/office/drawing/2012/chart">
                  <c:ext xmlns:c16="http://schemas.microsoft.com/office/drawing/2014/chart" uri="{C3380CC4-5D6E-409C-BE32-E72D297353CC}">
                    <c16:uniqueId val="{00000004-D765-4E2C-8DF2-A28EC54213F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EU_Utilities!$S$26</c15:sqref>
                        </c15:formulaRef>
                      </c:ext>
                    </c:extLst>
                    <c:strCache>
                      <c:ptCount val="1"/>
                      <c:pt idx="0">
                        <c:v>Renewables Share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EU_Utilities!$T$22:$AD$22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EU_Utilities!$T$26:$AD$26</c15:sqref>
                        </c15:formulaRef>
                      </c:ext>
                    </c:extLst>
                    <c:numCache>
                      <c:formatCode>0%</c:formatCode>
                      <c:ptCount val="11"/>
                      <c:pt idx="0">
                        <c:v>0.3946137640509278</c:v>
                      </c:pt>
                      <c:pt idx="1">
                        <c:v>0.41499199158385958</c:v>
                      </c:pt>
                      <c:pt idx="2">
                        <c:v>0.41499176266191734</c:v>
                      </c:pt>
                      <c:pt idx="3">
                        <c:v>0.46660364400818682</c:v>
                      </c:pt>
                      <c:pt idx="4">
                        <c:v>0.46416825268344564</c:v>
                      </c:pt>
                      <c:pt idx="5">
                        <c:v>0.67566019110262332</c:v>
                      </c:pt>
                      <c:pt idx="6">
                        <c:v>0.79199245818770736</c:v>
                      </c:pt>
                      <c:pt idx="7">
                        <c:v>0.85297532397232312</c:v>
                      </c:pt>
                      <c:pt idx="8">
                        <c:v>0.94239329557587137</c:v>
                      </c:pt>
                      <c:pt idx="9">
                        <c:v>0.96479442159112661</c:v>
                      </c:pt>
                      <c:pt idx="10">
                        <c:v>0.97128915202309052</c:v>
                      </c:pt>
                    </c:numCache>
                  </c:numRef>
                </c:val>
                <c:extLst xmlns:c15="http://schemas.microsoft.com/office/drawing/2012/chart">
                  <c:ext xmlns:c16="http://schemas.microsoft.com/office/drawing/2014/chart" uri="{C3380CC4-5D6E-409C-BE32-E72D297353CC}">
                    <c16:uniqueId val="{00000005-D765-4E2C-8DF2-A28EC54213F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EU_Utilities!$S$27</c15:sqref>
                        </c15:formulaRef>
                      </c:ext>
                    </c:extLst>
                    <c:strCache>
                      <c:ptCount val="1"/>
                      <c:pt idx="0">
                        <c:v>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EU_Utilities!$T$22:$AD$22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EU_Utilities!$T$27:$AD$27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6-D765-4E2C-8DF2-A28EC54213FD}"/>
                  </c:ext>
                </c:extLst>
              </c15:ser>
            </c15:filteredBarSeries>
          </c:ext>
        </c:extLst>
      </c:barChart>
      <c:lineChart>
        <c:grouping val="standard"/>
        <c:varyColors val="0"/>
        <c:ser>
          <c:idx val="6"/>
          <c:order val="6"/>
          <c:tx>
            <c:strRef>
              <c:f>EU_Utilities!$S$29</c:f>
              <c:strCache>
                <c:ptCount val="1"/>
                <c:pt idx="0">
                  <c:v>Power Utilities - Scope 2</c:v>
                </c:pt>
              </c:strCache>
            </c:strRef>
          </c:tx>
          <c:spPr>
            <a:ln w="28575" cap="rnd">
              <a:solidFill>
                <a:srgbClr val="00B050"/>
              </a:solidFill>
              <a:prstDash val="sysDot"/>
              <a:round/>
            </a:ln>
            <a:effectLst/>
          </c:spPr>
          <c:marker>
            <c:symbol val="none"/>
          </c:marker>
          <c:cat>
            <c:strRef>
              <c:f>EU_Utilities!$T$22:$AD$22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EU_Utilities!$T$29:$AD$29</c:f>
              <c:numCache>
                <c:formatCode>#,##0</c:formatCode>
                <c:ptCount val="11"/>
                <c:pt idx="0">
                  <c:v>13.351504627427207</c:v>
                </c:pt>
                <c:pt idx="1">
                  <c:v>12.426167707775395</c:v>
                </c:pt>
                <c:pt idx="2">
                  <c:v>12.612560880444583</c:v>
                </c:pt>
                <c:pt idx="3">
                  <c:v>11.874170031776362</c:v>
                </c:pt>
                <c:pt idx="4">
                  <c:v>12.089936932494359</c:v>
                </c:pt>
                <c:pt idx="5">
                  <c:v>9.6597723030209117</c:v>
                </c:pt>
                <c:pt idx="6">
                  <c:v>6.8295019875032725</c:v>
                </c:pt>
                <c:pt idx="7">
                  <c:v>3.293380646641404</c:v>
                </c:pt>
                <c:pt idx="8">
                  <c:v>1.1380461148125824</c:v>
                </c:pt>
                <c:pt idx="9">
                  <c:v>0.32312163776969777</c:v>
                </c:pt>
                <c:pt idx="10">
                  <c:v>6.5292852461399137E-7</c:v>
                </c:pt>
              </c:numCache>
            </c:numRef>
          </c:val>
          <c:smooth val="0"/>
          <c:extLst>
            <c:ext xmlns:c16="http://schemas.microsoft.com/office/drawing/2014/chart" uri="{C3380CC4-5D6E-409C-BE32-E72D297353CC}">
              <c16:uniqueId val="{00000001-D765-4E2C-8DF2-A28EC54213FD}"/>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EU_Utilities!$S$34</c:f>
              <c:strCache>
                <c:ptCount val="1"/>
                <c:pt idx="0">
                  <c:v>Natural Gas</c:v>
                </c:pt>
              </c:strCache>
            </c:strRef>
          </c:tx>
          <c:spPr>
            <a:solidFill>
              <a:schemeClr val="bg1">
                <a:lumMod val="75000"/>
              </a:schemeClr>
            </a:solidFill>
            <a:ln>
              <a:solidFill>
                <a:schemeClr val="bg1">
                  <a:lumMod val="75000"/>
                </a:schemeClr>
              </a:solidFill>
            </a:ln>
            <a:effectLst/>
          </c:spPr>
          <c:invertIfNegative val="0"/>
          <c:cat>
            <c:strRef>
              <c:f>EU_Utilities!$T$33:$AD$33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EU_Utilities!$T$34:$AD$34</c:f>
              <c:numCache>
                <c:formatCode>0%</c:formatCode>
                <c:ptCount val="11"/>
                <c:pt idx="0">
                  <c:v>1</c:v>
                </c:pt>
                <c:pt idx="1">
                  <c:v>1</c:v>
                </c:pt>
                <c:pt idx="2">
                  <c:v>1</c:v>
                </c:pt>
                <c:pt idx="3">
                  <c:v>1</c:v>
                </c:pt>
                <c:pt idx="4">
                  <c:v>0.99999999839486275</c:v>
                </c:pt>
                <c:pt idx="5">
                  <c:v>0.98933078124991503</c:v>
                </c:pt>
                <c:pt idx="6">
                  <c:v>0.90685484169496133</c:v>
                </c:pt>
                <c:pt idx="7">
                  <c:v>0.71930753497136546</c:v>
                </c:pt>
                <c:pt idx="8">
                  <c:v>0.49277208265072547</c:v>
                </c:pt>
                <c:pt idx="9">
                  <c:v>0.24989274919459609</c:v>
                </c:pt>
                <c:pt idx="10">
                  <c:v>6.9202166059028361E-2</c:v>
                </c:pt>
              </c:numCache>
            </c:numRef>
          </c:val>
          <c:extLst>
            <c:ext xmlns:c16="http://schemas.microsoft.com/office/drawing/2014/chart" uri="{C3380CC4-5D6E-409C-BE32-E72D297353CC}">
              <c16:uniqueId val="{00000000-3DA5-47AE-8FC3-F9D395174A8C}"/>
            </c:ext>
          </c:extLst>
        </c:ser>
        <c:ser>
          <c:idx val="1"/>
          <c:order val="1"/>
          <c:tx>
            <c:strRef>
              <c:f>EU_Utilities!$S$35</c:f>
              <c:strCache>
                <c:ptCount val="1"/>
                <c:pt idx="0">
                  <c:v>Synthetic fuels and Hydrogen</c:v>
                </c:pt>
              </c:strCache>
            </c:strRef>
          </c:tx>
          <c:spPr>
            <a:solidFill>
              <a:srgbClr val="92D050"/>
            </a:solidFill>
            <a:ln>
              <a:solidFill>
                <a:srgbClr val="92D050"/>
              </a:solidFill>
            </a:ln>
            <a:effectLst/>
          </c:spPr>
          <c:invertIfNegative val="0"/>
          <c:cat>
            <c:strRef>
              <c:f>EU_Utilities!$T$33:$AD$33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EU_Utilities!$T$35:$AD$35</c:f>
              <c:numCache>
                <c:formatCode>0%</c:formatCode>
                <c:ptCount val="11"/>
                <c:pt idx="0">
                  <c:v>0</c:v>
                </c:pt>
                <c:pt idx="1">
                  <c:v>0</c:v>
                </c:pt>
                <c:pt idx="2">
                  <c:v>0</c:v>
                </c:pt>
                <c:pt idx="3">
                  <c:v>0</c:v>
                </c:pt>
                <c:pt idx="4">
                  <c:v>1.6051372677080537E-9</c:v>
                </c:pt>
                <c:pt idx="5">
                  <c:v>1.0669218750084992E-2</c:v>
                </c:pt>
                <c:pt idx="6">
                  <c:v>9.3145158305038694E-2</c:v>
                </c:pt>
                <c:pt idx="7">
                  <c:v>0.28069246502863449</c:v>
                </c:pt>
                <c:pt idx="8">
                  <c:v>0.50722791734927442</c:v>
                </c:pt>
                <c:pt idx="9">
                  <c:v>0.75010725080540397</c:v>
                </c:pt>
                <c:pt idx="10">
                  <c:v>0.9307978339409716</c:v>
                </c:pt>
              </c:numCache>
            </c:numRef>
          </c:val>
          <c:extLst>
            <c:ext xmlns:c16="http://schemas.microsoft.com/office/drawing/2014/chart" uri="{C3380CC4-5D6E-409C-BE32-E72D297353CC}">
              <c16:uniqueId val="{00000001-3DA5-47AE-8FC3-F9D395174A8C}"/>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ext xmlns:c15="http://schemas.microsoft.com/office/drawing/2012/chart" uri="{02D57815-91ED-43cb-92C2-25804820EDAC}">
            <c15:filteredLineSeries>
              <c15:ser>
                <c:idx val="2"/>
                <c:order val="2"/>
                <c:tx>
                  <c:strRef>
                    <c:extLst>
                      <c:ext uri="{02D57815-91ED-43cb-92C2-25804820EDAC}">
                        <c15:formulaRef>
                          <c15:sqref>EU_Utilities!$S$36</c15:sqref>
                        </c15:formulaRef>
                      </c:ext>
                    </c:extLst>
                    <c:strCache>
                      <c:ptCount val="1"/>
                      <c:pt idx="0">
                        <c:v>Gas Utilities - Scope 1</c:v>
                      </c:pt>
                    </c:strCache>
                  </c:strRef>
                </c:tx>
                <c:spPr>
                  <a:ln w="28575" cap="rnd">
                    <a:solidFill>
                      <a:schemeClr val="accent3"/>
                    </a:solidFill>
                    <a:round/>
                  </a:ln>
                  <a:effectLst/>
                </c:spPr>
                <c:marker>
                  <c:symbol val="none"/>
                </c:marker>
                <c:cat>
                  <c:strRef>
                    <c:extLst>
                      <c:ext uri="{02D57815-91ED-43cb-92C2-25804820EDAC}">
                        <c15:formulaRef>
                          <c15:sqref>EU_Utilities!$T$33:$AD$33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EU_Utilities!$T$36:$AD$36</c15:sqref>
                        </c15:formulaRef>
                      </c:ext>
                    </c:extLst>
                    <c:numCache>
                      <c:formatCode>#,##0</c:formatCode>
                      <c:ptCount val="11"/>
                      <c:pt idx="0">
                        <c:v>993.4350452330865</c:v>
                      </c:pt>
                      <c:pt idx="1">
                        <c:v>970.82668954194696</c:v>
                      </c:pt>
                      <c:pt idx="2">
                        <c:v>985.3890898850758</c:v>
                      </c:pt>
                      <c:pt idx="3">
                        <c:v>964.09813088908572</c:v>
                      </c:pt>
                      <c:pt idx="4">
                        <c:v>916.05440565462766</c:v>
                      </c:pt>
                      <c:pt idx="5">
                        <c:v>871.72351191867358</c:v>
                      </c:pt>
                      <c:pt idx="6">
                        <c:v>765.91401856377365</c:v>
                      </c:pt>
                      <c:pt idx="7">
                        <c:v>607.06784619754194</c:v>
                      </c:pt>
                      <c:pt idx="8">
                        <c:v>320.68597265396397</c:v>
                      </c:pt>
                      <c:pt idx="9">
                        <c:v>116.91522579893775</c:v>
                      </c:pt>
                      <c:pt idx="10">
                        <c:v>0.12063268881326772</c:v>
                      </c:pt>
                    </c:numCache>
                  </c:numRef>
                </c:val>
                <c:smooth val="0"/>
                <c:extLst>
                  <c:ext xmlns:c16="http://schemas.microsoft.com/office/drawing/2014/chart" uri="{C3380CC4-5D6E-409C-BE32-E72D297353CC}">
                    <c16:uniqueId val="{00000002-3DA5-47AE-8FC3-F9D395174A8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EU_Utilities!$S$37</c15:sqref>
                        </c15:formulaRef>
                      </c:ext>
                    </c:extLst>
                    <c:strCache>
                      <c:ptCount val="1"/>
                      <c:pt idx="0">
                        <c:v>Gas Utilities - Scope 2</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EU_Utilities!$T$33:$AD$33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EU_Utilities!$T$37:$AD$37</c15:sqref>
                        </c15:formulaRef>
                      </c:ext>
                    </c:extLst>
                    <c:numCache>
                      <c:formatCode>#,##0</c:formatCode>
                      <c:ptCount val="11"/>
                      <c:pt idx="0">
                        <c:v>20.53012174596418</c:v>
                      </c:pt>
                      <c:pt idx="1">
                        <c:v>20.112310349055928</c:v>
                      </c:pt>
                      <c:pt idx="2">
                        <c:v>20.41399500429176</c:v>
                      </c:pt>
                      <c:pt idx="3">
                        <c:v>19.974053559952296</c:v>
                      </c:pt>
                      <c:pt idx="4">
                        <c:v>18.896530029859729</c:v>
                      </c:pt>
                      <c:pt idx="5">
                        <c:v>17.819448773207885</c:v>
                      </c:pt>
                      <c:pt idx="6">
                        <c:v>15.180975051431835</c:v>
                      </c:pt>
                      <c:pt idx="7">
                        <c:v>11.464251941029303</c:v>
                      </c:pt>
                      <c:pt idx="8">
                        <c:v>6.224955554777277</c:v>
                      </c:pt>
                      <c:pt idx="9">
                        <c:v>2.6343854020854276</c:v>
                      </c:pt>
                      <c:pt idx="10">
                        <c:v>0.65597297678044963</c:v>
                      </c:pt>
                    </c:numCache>
                  </c:numRef>
                </c:val>
                <c:smooth val="0"/>
                <c:extLst xmlns:c15="http://schemas.microsoft.com/office/drawing/2012/chart">
                  <c:ext xmlns:c16="http://schemas.microsoft.com/office/drawing/2014/chart" uri="{C3380CC4-5D6E-409C-BE32-E72D297353CC}">
                    <c16:uniqueId val="{00000003-3DA5-47AE-8FC3-F9D395174A8C}"/>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3526201934530899"/>
        </c:manualLayout>
      </c:layout>
      <c:barChart>
        <c:barDir val="col"/>
        <c:grouping val="clustered"/>
        <c:varyColors val="0"/>
        <c:ser>
          <c:idx val="2"/>
          <c:order val="2"/>
          <c:tx>
            <c:strRef>
              <c:f>EU_Utilities!$S$36</c:f>
              <c:strCache>
                <c:ptCount val="1"/>
                <c:pt idx="0">
                  <c:v>Gas Utilities - Scope 1</c:v>
                </c:pt>
              </c:strCache>
            </c:strRef>
          </c:tx>
          <c:spPr>
            <a:solidFill>
              <a:schemeClr val="accent3"/>
            </a:solidFill>
            <a:ln>
              <a:noFill/>
            </a:ln>
            <a:effectLst/>
          </c:spPr>
          <c:invertIfNegative val="0"/>
          <c:cat>
            <c:strRef>
              <c:f>EU_Utilities!$T$33:$AD$33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EU_Utilities!$T$36:$AD$36</c:f>
              <c:numCache>
                <c:formatCode>#,##0</c:formatCode>
                <c:ptCount val="11"/>
                <c:pt idx="0">
                  <c:v>993.4350452330865</c:v>
                </c:pt>
                <c:pt idx="1">
                  <c:v>970.82668954194696</c:v>
                </c:pt>
                <c:pt idx="2">
                  <c:v>985.3890898850758</c:v>
                </c:pt>
                <c:pt idx="3">
                  <c:v>964.09813088908572</c:v>
                </c:pt>
                <c:pt idx="4">
                  <c:v>916.05440565462766</c:v>
                </c:pt>
                <c:pt idx="5">
                  <c:v>871.72351191867358</c:v>
                </c:pt>
                <c:pt idx="6">
                  <c:v>765.91401856377365</c:v>
                </c:pt>
                <c:pt idx="7">
                  <c:v>607.06784619754194</c:v>
                </c:pt>
                <c:pt idx="8">
                  <c:v>320.68597265396397</c:v>
                </c:pt>
                <c:pt idx="9">
                  <c:v>116.91522579893775</c:v>
                </c:pt>
                <c:pt idx="10">
                  <c:v>0.12063268881326772</c:v>
                </c:pt>
              </c:numCache>
            </c:numRef>
          </c:val>
          <c:extLst>
            <c:ext xmlns:c16="http://schemas.microsoft.com/office/drawing/2014/chart" uri="{C3380CC4-5D6E-409C-BE32-E72D297353CC}">
              <c16:uniqueId val="{00000000-91CE-4975-B568-8B698CBEE07B}"/>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ext xmlns:c15="http://schemas.microsoft.com/office/drawing/2012/chart" uri="{02D57815-91ED-43cb-92C2-25804820EDAC}">
            <c15:filteredBarSeries>
              <c15:ser>
                <c:idx val="0"/>
                <c:order val="0"/>
                <c:tx>
                  <c:strRef>
                    <c:extLst>
                      <c:ext uri="{02D57815-91ED-43cb-92C2-25804820EDAC}">
                        <c15:formulaRef>
                          <c15:sqref>EU_Utilities!$S$34</c15:sqref>
                        </c15:formulaRef>
                      </c:ext>
                    </c:extLst>
                    <c:strCache>
                      <c:ptCount val="1"/>
                      <c:pt idx="0">
                        <c:v>Natural Gas</c:v>
                      </c:pt>
                    </c:strCache>
                  </c:strRef>
                </c:tx>
                <c:spPr>
                  <a:solidFill>
                    <a:schemeClr val="accent1"/>
                  </a:solidFill>
                  <a:ln>
                    <a:noFill/>
                  </a:ln>
                  <a:effectLst/>
                </c:spPr>
                <c:invertIfNegative val="0"/>
                <c:cat>
                  <c:strRef>
                    <c:extLst>
                      <c:ext uri="{02D57815-91ED-43cb-92C2-25804820EDAC}">
                        <c15:formulaRef>
                          <c15:sqref>EU_Utilities!$T$33:$AD$33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EU_Utilities!$T$34:$AD$34</c15:sqref>
                        </c15:formulaRef>
                      </c:ext>
                    </c:extLst>
                    <c:numCache>
                      <c:formatCode>0%</c:formatCode>
                      <c:ptCount val="11"/>
                      <c:pt idx="0">
                        <c:v>1</c:v>
                      </c:pt>
                      <c:pt idx="1">
                        <c:v>1</c:v>
                      </c:pt>
                      <c:pt idx="2">
                        <c:v>1</c:v>
                      </c:pt>
                      <c:pt idx="3">
                        <c:v>1</c:v>
                      </c:pt>
                      <c:pt idx="4">
                        <c:v>0.99999999839486275</c:v>
                      </c:pt>
                      <c:pt idx="5">
                        <c:v>0.98933078124991503</c:v>
                      </c:pt>
                      <c:pt idx="6">
                        <c:v>0.90685484169496133</c:v>
                      </c:pt>
                      <c:pt idx="7">
                        <c:v>0.71930753497136546</c:v>
                      </c:pt>
                      <c:pt idx="8">
                        <c:v>0.49277208265072547</c:v>
                      </c:pt>
                      <c:pt idx="9">
                        <c:v>0.24989274919459609</c:v>
                      </c:pt>
                      <c:pt idx="10">
                        <c:v>6.9202166059028361E-2</c:v>
                      </c:pt>
                    </c:numCache>
                  </c:numRef>
                </c:val>
                <c:extLst>
                  <c:ext xmlns:c16="http://schemas.microsoft.com/office/drawing/2014/chart" uri="{C3380CC4-5D6E-409C-BE32-E72D297353CC}">
                    <c16:uniqueId val="{00000002-91CE-4975-B568-8B698CBEE07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EU_Utilities!$S$35</c15:sqref>
                        </c15:formulaRef>
                      </c:ext>
                    </c:extLst>
                    <c:strCache>
                      <c:ptCount val="1"/>
                      <c:pt idx="0">
                        <c:v>Synthetic fuels and Hydrogen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EU_Utilities!$T$33:$AD$33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EU_Utilities!$T$35:$AD$35</c15:sqref>
                        </c15:formulaRef>
                      </c:ext>
                    </c:extLst>
                    <c:numCache>
                      <c:formatCode>0%</c:formatCode>
                      <c:ptCount val="11"/>
                      <c:pt idx="0">
                        <c:v>0</c:v>
                      </c:pt>
                      <c:pt idx="1">
                        <c:v>0</c:v>
                      </c:pt>
                      <c:pt idx="2">
                        <c:v>0</c:v>
                      </c:pt>
                      <c:pt idx="3">
                        <c:v>0</c:v>
                      </c:pt>
                      <c:pt idx="4">
                        <c:v>1.6051372677080537E-9</c:v>
                      </c:pt>
                      <c:pt idx="5">
                        <c:v>1.0669218750084992E-2</c:v>
                      </c:pt>
                      <c:pt idx="6">
                        <c:v>9.3145158305038694E-2</c:v>
                      </c:pt>
                      <c:pt idx="7">
                        <c:v>0.28069246502863449</c:v>
                      </c:pt>
                      <c:pt idx="8">
                        <c:v>0.50722791734927442</c:v>
                      </c:pt>
                      <c:pt idx="9">
                        <c:v>0.75010725080540397</c:v>
                      </c:pt>
                      <c:pt idx="10">
                        <c:v>0.9307978339409716</c:v>
                      </c:pt>
                    </c:numCache>
                  </c:numRef>
                </c:val>
                <c:extLst xmlns:c15="http://schemas.microsoft.com/office/drawing/2012/chart">
                  <c:ext xmlns:c16="http://schemas.microsoft.com/office/drawing/2014/chart" uri="{C3380CC4-5D6E-409C-BE32-E72D297353CC}">
                    <c16:uniqueId val="{00000003-91CE-4975-B568-8B698CBEE07B}"/>
                  </c:ext>
                </c:extLst>
              </c15:ser>
            </c15:filteredBarSeries>
          </c:ext>
        </c:extLst>
      </c:barChart>
      <c:lineChart>
        <c:grouping val="standard"/>
        <c:varyColors val="0"/>
        <c:ser>
          <c:idx val="3"/>
          <c:order val="3"/>
          <c:tx>
            <c:strRef>
              <c:f>EU_Utilities!$S$37</c:f>
              <c:strCache>
                <c:ptCount val="1"/>
                <c:pt idx="0">
                  <c:v>Gas Utilities - Scope 2</c:v>
                </c:pt>
              </c:strCache>
            </c:strRef>
          </c:tx>
          <c:spPr>
            <a:ln w="38100" cap="rnd">
              <a:solidFill>
                <a:srgbClr val="92D050"/>
              </a:solidFill>
              <a:prstDash val="sysDot"/>
              <a:round/>
            </a:ln>
            <a:effectLst/>
          </c:spPr>
          <c:marker>
            <c:symbol val="none"/>
          </c:marker>
          <c:cat>
            <c:strRef>
              <c:f>EU_Utilities!$T$33:$AD$33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EU_Utilities!$T$37:$AD$37</c:f>
              <c:numCache>
                <c:formatCode>#,##0</c:formatCode>
                <c:ptCount val="11"/>
                <c:pt idx="0">
                  <c:v>20.53012174596418</c:v>
                </c:pt>
                <c:pt idx="1">
                  <c:v>20.112310349055928</c:v>
                </c:pt>
                <c:pt idx="2">
                  <c:v>20.41399500429176</c:v>
                </c:pt>
                <c:pt idx="3">
                  <c:v>19.974053559952296</c:v>
                </c:pt>
                <c:pt idx="4">
                  <c:v>18.896530029859729</c:v>
                </c:pt>
                <c:pt idx="5">
                  <c:v>17.819448773207885</c:v>
                </c:pt>
                <c:pt idx="6">
                  <c:v>15.180975051431835</c:v>
                </c:pt>
                <c:pt idx="7">
                  <c:v>11.464251941029303</c:v>
                </c:pt>
                <c:pt idx="8">
                  <c:v>6.224955554777277</c:v>
                </c:pt>
                <c:pt idx="9">
                  <c:v>2.6343854020854276</c:v>
                </c:pt>
                <c:pt idx="10">
                  <c:v>0.65597297678044963</c:v>
                </c:pt>
              </c:numCache>
            </c:numRef>
          </c:val>
          <c:smooth val="0"/>
          <c:extLst>
            <c:ext xmlns:c16="http://schemas.microsoft.com/office/drawing/2014/chart" uri="{C3380CC4-5D6E-409C-BE32-E72D297353CC}">
              <c16:uniqueId val="{00000001-91CE-4975-B568-8B698CBEE07B}"/>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OECD North America: Power Utilities</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a:p>
            <a:pPr>
              <a:defRPr/>
            </a:pPr>
            <a:r>
              <a:rPr lang="en-AU" sz="1400" b="1">
                <a:latin typeface="Calibri Light" panose="020F0302020204030204" pitchFamily="34" charset="0"/>
                <a:cs typeface="Calibri Light" panose="020F0302020204030204" pitchFamily="34" charset="0"/>
              </a:rPr>
              <a:t> public</a:t>
            </a:r>
            <a:r>
              <a:rPr lang="en-AU" sz="1400" b="1" baseline="0">
                <a:latin typeface="Calibri Light" panose="020F0302020204030204" pitchFamily="34" charset="0"/>
                <a:cs typeface="Calibri Light" panose="020F0302020204030204" pitchFamily="34" charset="0"/>
              </a:rPr>
              <a:t> power plants &amp; CHP only -</a:t>
            </a:r>
            <a:endParaRPr lang="en-AU" sz="1400" b="1">
              <a:latin typeface="Calibri Light" panose="020F0302020204030204" pitchFamily="34" charset="0"/>
              <a:cs typeface="Calibri Light" panose="020F0302020204030204" pitchFamily="34" charset="0"/>
            </a:endParaRP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896313908046306E-2"/>
          <c:y val="0.17005347499804174"/>
          <c:w val="0.89829263753753152"/>
          <c:h val="0.68601647506935737"/>
        </c:manualLayout>
      </c:layout>
      <c:barChart>
        <c:barDir val="col"/>
        <c:grouping val="clustered"/>
        <c:varyColors val="0"/>
        <c:ser>
          <c:idx val="0"/>
          <c:order val="0"/>
          <c:tx>
            <c:strRef>
              <c:f>NA_Utilities!$S$11</c:f>
              <c:strCache>
                <c:ptCount val="1"/>
                <c:pt idx="0">
                  <c:v>Coal</c:v>
                </c:pt>
              </c:strCache>
            </c:strRef>
          </c:tx>
          <c:spPr>
            <a:solidFill>
              <a:schemeClr val="tx1"/>
            </a:solidFill>
            <a:ln>
              <a:noFill/>
            </a:ln>
            <a:effectLst/>
          </c:spPr>
          <c:invertIfNegative val="0"/>
          <c:cat>
            <c:strRef>
              <c:f>NA_Utilities!$T$10:$AD$10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NA_Utilities!$T$11:$AD$11</c:f>
              <c:numCache>
                <c:formatCode>#,##0</c:formatCode>
                <c:ptCount val="11"/>
                <c:pt idx="0">
                  <c:v>507.42707753513048</c:v>
                </c:pt>
                <c:pt idx="1">
                  <c:v>475.15162425651351</c:v>
                </c:pt>
                <c:pt idx="2">
                  <c:v>484.65652539280694</c:v>
                </c:pt>
                <c:pt idx="3">
                  <c:v>262.94405749645546</c:v>
                </c:pt>
                <c:pt idx="4">
                  <c:v>466.77225098826869</c:v>
                </c:pt>
                <c:pt idx="5">
                  <c:v>200.3655091408196</c:v>
                </c:pt>
                <c:pt idx="6">
                  <c:v>6.5174108856704507E-2</c:v>
                </c:pt>
                <c:pt idx="7">
                  <c:v>0.35927882830126134</c:v>
                </c:pt>
                <c:pt idx="8">
                  <c:v>4.9981561226748621E-2</c:v>
                </c:pt>
                <c:pt idx="9">
                  <c:v>0.37270621660201098</c:v>
                </c:pt>
                <c:pt idx="10">
                  <c:v>5.6932679108983357E-2</c:v>
                </c:pt>
              </c:numCache>
            </c:numRef>
          </c:val>
          <c:extLst>
            <c:ext xmlns:c16="http://schemas.microsoft.com/office/drawing/2014/chart" uri="{C3380CC4-5D6E-409C-BE32-E72D297353CC}">
              <c16:uniqueId val="{00000000-55DF-4E57-9671-5AAE56FB2308}"/>
            </c:ext>
          </c:extLst>
        </c:ser>
        <c:ser>
          <c:idx val="1"/>
          <c:order val="1"/>
          <c:tx>
            <c:strRef>
              <c:f>NA_Utilities!$S$12</c:f>
              <c:strCache>
                <c:ptCount val="1"/>
                <c:pt idx="0">
                  <c:v>Lignite</c:v>
                </c:pt>
              </c:strCache>
            </c:strRef>
          </c:tx>
          <c:spPr>
            <a:solidFill>
              <a:schemeClr val="accent6">
                <a:lumMod val="75000"/>
              </a:schemeClr>
            </a:solidFill>
            <a:ln>
              <a:noFill/>
            </a:ln>
            <a:effectLst/>
          </c:spPr>
          <c:invertIfNegative val="0"/>
          <c:cat>
            <c:strRef>
              <c:f>NA_Utilities!$T$10:$AD$10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NA_Utilities!$T$12:$AD$12</c:f>
              <c:numCache>
                <c:formatCode>#,##0</c:formatCode>
                <c:ptCount val="11"/>
                <c:pt idx="0">
                  <c:v>825.20126926832336</c:v>
                </c:pt>
                <c:pt idx="1">
                  <c:v>811.95861357080014</c:v>
                </c:pt>
                <c:pt idx="2">
                  <c:v>828.19778584221592</c:v>
                </c:pt>
                <c:pt idx="3">
                  <c:v>761.94121089659996</c:v>
                </c:pt>
                <c:pt idx="4">
                  <c:v>811.07324308179921</c:v>
                </c:pt>
                <c:pt idx="5" formatCode="0">
                  <c:v>19.980101221753845</c:v>
                </c:pt>
                <c:pt idx="6" formatCode="0">
                  <c:v>1.3209269888293681E-4</c:v>
                </c:pt>
                <c:pt idx="7" formatCode="0">
                  <c:v>1.3209263218167422E-4</c:v>
                </c:pt>
                <c:pt idx="8" formatCode="0">
                  <c:v>1.3209499831954382E-2</c:v>
                </c:pt>
                <c:pt idx="9" formatCode="0">
                  <c:v>1.3209499920014686E-2</c:v>
                </c:pt>
                <c:pt idx="10" formatCode="0">
                  <c:v>1.3319997744098283E-2</c:v>
                </c:pt>
              </c:numCache>
            </c:numRef>
          </c:val>
          <c:extLst>
            <c:ext xmlns:c16="http://schemas.microsoft.com/office/drawing/2014/chart" uri="{C3380CC4-5D6E-409C-BE32-E72D297353CC}">
              <c16:uniqueId val="{00000001-55DF-4E57-9671-5AAE56FB2308}"/>
            </c:ext>
          </c:extLst>
        </c:ser>
        <c:ser>
          <c:idx val="2"/>
          <c:order val="2"/>
          <c:tx>
            <c:strRef>
              <c:f>NA_Utilities!$S$13</c:f>
              <c:strCache>
                <c:ptCount val="1"/>
                <c:pt idx="0">
                  <c:v>Gas</c:v>
                </c:pt>
              </c:strCache>
            </c:strRef>
          </c:tx>
          <c:spPr>
            <a:solidFill>
              <a:schemeClr val="bg1">
                <a:lumMod val="85000"/>
              </a:schemeClr>
            </a:solidFill>
            <a:ln>
              <a:solidFill>
                <a:schemeClr val="tx1"/>
              </a:solidFill>
            </a:ln>
            <a:effectLst/>
          </c:spPr>
          <c:invertIfNegative val="0"/>
          <c:cat>
            <c:strRef>
              <c:f>NA_Utilities!$T$10:$AD$10</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NA_Utilities!$T$13:$AD$13</c:f>
              <c:numCache>
                <c:formatCode>#,##0</c:formatCode>
                <c:ptCount val="11"/>
                <c:pt idx="0">
                  <c:v>571.58552459718624</c:v>
                </c:pt>
                <c:pt idx="1">
                  <c:v>643.61732341605523</c:v>
                </c:pt>
                <c:pt idx="2">
                  <c:v>656.48966988437633</c:v>
                </c:pt>
                <c:pt idx="3">
                  <c:v>643.26625906307856</c:v>
                </c:pt>
                <c:pt idx="4">
                  <c:v>771.70198629451363</c:v>
                </c:pt>
                <c:pt idx="5">
                  <c:v>652.45305146249484</c:v>
                </c:pt>
                <c:pt idx="6">
                  <c:v>264.33805865283995</c:v>
                </c:pt>
                <c:pt idx="7">
                  <c:v>107.55167987878895</c:v>
                </c:pt>
                <c:pt idx="8">
                  <c:v>30.370717697521499</c:v>
                </c:pt>
                <c:pt idx="9">
                  <c:v>2.2515575534193295</c:v>
                </c:pt>
                <c:pt idx="10">
                  <c:v>0</c:v>
                </c:pt>
              </c:numCache>
            </c:numRef>
          </c:val>
          <c:extLst>
            <c:ext xmlns:c16="http://schemas.microsoft.com/office/drawing/2014/chart" uri="{C3380CC4-5D6E-409C-BE32-E72D297353CC}">
              <c16:uniqueId val="{00000002-55DF-4E57-9671-5AAE56FB2308}"/>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86690599923895029"/>
          <c:y val="0.18215578831196005"/>
          <c:w val="7.1455836265318692E-2"/>
          <c:h val="0.371111985344062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OECD North America: Power Utilities</a:t>
            </a:r>
            <a:endParaRPr lang="en-AU" sz="1400">
              <a:effectLst/>
            </a:endParaRPr>
          </a:p>
          <a:p>
            <a:pPr>
              <a:defRPr/>
            </a:pPr>
            <a:r>
              <a:rPr lang="en-AU" sz="1400" b="1" i="0" baseline="0">
                <a:effectLst/>
              </a:rPr>
              <a:t> Electricity 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0719046938294834"/>
          <c:h val="0.76989216425363194"/>
        </c:manualLayout>
      </c:layout>
      <c:barChart>
        <c:barDir val="col"/>
        <c:grouping val="clustered"/>
        <c:varyColors val="0"/>
        <c:ser>
          <c:idx val="0"/>
          <c:order val="0"/>
          <c:tx>
            <c:strRef>
              <c:f>NA_Utilities!$S$16</c:f>
              <c:strCache>
                <c:ptCount val="1"/>
                <c:pt idx="0">
                  <c:v>Coal</c:v>
                </c:pt>
              </c:strCache>
            </c:strRef>
          </c:tx>
          <c:spPr>
            <a:solidFill>
              <a:schemeClr val="tx1"/>
            </a:solidFill>
            <a:ln>
              <a:solidFill>
                <a:sysClr val="windowText" lastClr="000000"/>
              </a:solidFill>
            </a:ln>
            <a:effectLst/>
          </c:spPr>
          <c:invertIfNegative val="0"/>
          <c:cat>
            <c:strRef>
              <c:f>NA_Utilities!$T$15:$AD$15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NA_Utilities!$T$16:$AD$16</c:f>
              <c:numCache>
                <c:formatCode>#,##0</c:formatCode>
                <c:ptCount val="11"/>
                <c:pt idx="0">
                  <c:v>640.04715444444537</c:v>
                </c:pt>
                <c:pt idx="1">
                  <c:v>597.21271127777709</c:v>
                </c:pt>
                <c:pt idx="2">
                  <c:v>609.15936550333311</c:v>
                </c:pt>
                <c:pt idx="3">
                  <c:v>325.0104542785827</c:v>
                </c:pt>
                <c:pt idx="4">
                  <c:v>582.71842401410424</c:v>
                </c:pt>
                <c:pt idx="5">
                  <c:v>249.43181819385302</c:v>
                </c:pt>
                <c:pt idx="6">
                  <c:v>8.8095408954667928E-2</c:v>
                </c:pt>
                <c:pt idx="7">
                  <c:v>0.46680628126243318</c:v>
                </c:pt>
                <c:pt idx="8">
                  <c:v>7.0137272113291807E-2</c:v>
                </c:pt>
                <c:pt idx="9">
                  <c:v>0.49632369400708809</c:v>
                </c:pt>
                <c:pt idx="10">
                  <c:v>9.1117802640748091E-2</c:v>
                </c:pt>
              </c:numCache>
            </c:numRef>
          </c:val>
          <c:extLst>
            <c:ext xmlns:c16="http://schemas.microsoft.com/office/drawing/2014/chart" uri="{C3380CC4-5D6E-409C-BE32-E72D297353CC}">
              <c16:uniqueId val="{00000000-172E-4BD8-BD5F-E368F63C8F7F}"/>
            </c:ext>
          </c:extLst>
        </c:ser>
        <c:ser>
          <c:idx val="1"/>
          <c:order val="1"/>
          <c:tx>
            <c:strRef>
              <c:f>NA_Utilities!$S$17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f>NA_Utilities!$T$15:$AD$15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NA_Utilities!$T$17:$AD$17</c:f>
              <c:numCache>
                <c:formatCode>#,##0</c:formatCode>
                <c:ptCount val="11"/>
                <c:pt idx="0">
                  <c:v>809.98406999999975</c:v>
                </c:pt>
                <c:pt idx="1">
                  <c:v>795.91281300000003</c:v>
                </c:pt>
                <c:pt idx="2">
                  <c:v>811.83106925999994</c:v>
                </c:pt>
                <c:pt idx="3">
                  <c:v>746.88458371920001</c:v>
                </c:pt>
                <c:pt idx="4">
                  <c:v>795.89999998413714</c:v>
                </c:pt>
                <c:pt idx="5">
                  <c:v>19.500098400000002</c:v>
                </c:pt>
                <c:pt idx="6">
                  <c:v>9.999838E-5</c:v>
                </c:pt>
                <c:pt idx="7">
                  <c:v>9.9998359999999998E-5</c:v>
                </c:pt>
                <c:pt idx="8">
                  <c:v>9.9999984399999995E-3</c:v>
                </c:pt>
                <c:pt idx="9">
                  <c:v>9.9999985199999992E-3</c:v>
                </c:pt>
                <c:pt idx="10">
                  <c:v>9.9999986200000005E-3</c:v>
                </c:pt>
              </c:numCache>
            </c:numRef>
          </c:val>
          <c:extLst>
            <c:ext xmlns:c16="http://schemas.microsoft.com/office/drawing/2014/chart" uri="{C3380CC4-5D6E-409C-BE32-E72D297353CC}">
              <c16:uniqueId val="{00000001-172E-4BD8-BD5F-E368F63C8F7F}"/>
            </c:ext>
          </c:extLst>
        </c:ser>
        <c:ser>
          <c:idx val="2"/>
          <c:order val="2"/>
          <c:tx>
            <c:strRef>
              <c:f>NA_Utilities!$S$18</c:f>
              <c:strCache>
                <c:ptCount val="1"/>
                <c:pt idx="0">
                  <c:v>Gas</c:v>
                </c:pt>
              </c:strCache>
            </c:strRef>
          </c:tx>
          <c:spPr>
            <a:solidFill>
              <a:schemeClr val="bg1">
                <a:lumMod val="75000"/>
              </a:schemeClr>
            </a:solidFill>
            <a:ln>
              <a:solidFill>
                <a:schemeClr val="tx1"/>
              </a:solidFill>
            </a:ln>
            <a:effectLst/>
          </c:spPr>
          <c:invertIfNegative val="0"/>
          <c:cat>
            <c:strRef>
              <c:f>NA_Utilities!$T$15:$AD$15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NA_Utilities!$T$18:$AD$18</c:f>
              <c:numCache>
                <c:formatCode>#,##0</c:formatCode>
                <c:ptCount val="11"/>
                <c:pt idx="0">
                  <c:v>1473.0815090000001</c:v>
                </c:pt>
                <c:pt idx="1">
                  <c:v>1669.2993079999997</c:v>
                </c:pt>
                <c:pt idx="2">
                  <c:v>1702.68529416</c:v>
                </c:pt>
                <c:pt idx="3">
                  <c:v>1668.4083512705997</c:v>
                </c:pt>
                <c:pt idx="4">
                  <c:v>1606.0951499999969</c:v>
                </c:pt>
                <c:pt idx="5">
                  <c:v>1418.772811774</c:v>
                </c:pt>
                <c:pt idx="6">
                  <c:v>637.28894092600001</c:v>
                </c:pt>
                <c:pt idx="7">
                  <c:v>304.39654561619989</c:v>
                </c:pt>
                <c:pt idx="8">
                  <c:v>266.75375648349984</c:v>
                </c:pt>
                <c:pt idx="9">
                  <c:v>231.80973080539994</c:v>
                </c:pt>
                <c:pt idx="10">
                  <c:v>240.46913179800003</c:v>
                </c:pt>
              </c:numCache>
            </c:numRef>
          </c:val>
          <c:extLst>
            <c:ext xmlns:c16="http://schemas.microsoft.com/office/drawing/2014/chart" uri="{C3380CC4-5D6E-409C-BE32-E72D297353CC}">
              <c16:uniqueId val="{00000002-172E-4BD8-BD5F-E368F63C8F7F}"/>
            </c:ext>
          </c:extLst>
        </c:ser>
        <c:ser>
          <c:idx val="3"/>
          <c:order val="3"/>
          <c:tx>
            <c:strRef>
              <c:f>NA_Utilities!$S$19</c:f>
              <c:strCache>
                <c:ptCount val="1"/>
                <c:pt idx="0">
                  <c:v>Nuclear</c:v>
                </c:pt>
              </c:strCache>
            </c:strRef>
          </c:tx>
          <c:spPr>
            <a:solidFill>
              <a:srgbClr val="FFFF00"/>
            </a:solidFill>
            <a:ln>
              <a:solidFill>
                <a:srgbClr val="FFC000"/>
              </a:solidFill>
            </a:ln>
            <a:effectLst/>
          </c:spPr>
          <c:invertIfNegative val="0"/>
          <c:cat>
            <c:strRef>
              <c:f>NA_Utilities!$T$15:$AD$15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NA_Utilities!$T$19:$AD$19</c:f>
              <c:numCache>
                <c:formatCode>#,##0</c:formatCode>
                <c:ptCount val="11"/>
                <c:pt idx="0">
                  <c:v>951.04336499999999</c:v>
                </c:pt>
                <c:pt idx="1">
                  <c:v>955.73453500000005</c:v>
                </c:pt>
                <c:pt idx="2">
                  <c:v>974.84922570000003</c:v>
                </c:pt>
                <c:pt idx="3">
                  <c:v>901.73553377250016</c:v>
                </c:pt>
                <c:pt idx="4">
                  <c:v>901.11559999999997</c:v>
                </c:pt>
                <c:pt idx="5">
                  <c:v>674.90000000000009</c:v>
                </c:pt>
                <c:pt idx="6">
                  <c:v>358</c:v>
                </c:pt>
                <c:pt idx="7">
                  <c:v>30.000000020000002</c:v>
                </c:pt>
                <c:pt idx="8">
                  <c:v>2E-8</c:v>
                </c:pt>
                <c:pt idx="9">
                  <c:v>2E-8</c:v>
                </c:pt>
                <c:pt idx="10">
                  <c:v>2E-8</c:v>
                </c:pt>
              </c:numCache>
            </c:numRef>
          </c:val>
          <c:extLst>
            <c:ext xmlns:c16="http://schemas.microsoft.com/office/drawing/2014/chart" uri="{C3380CC4-5D6E-409C-BE32-E72D297353CC}">
              <c16:uniqueId val="{00000003-172E-4BD8-BD5F-E368F63C8F7F}"/>
            </c:ext>
          </c:extLst>
        </c:ser>
        <c:ser>
          <c:idx val="4"/>
          <c:order val="4"/>
          <c:tx>
            <c:strRef>
              <c:f>NA_Utilities!$S$20</c:f>
              <c:strCache>
                <c:ptCount val="1"/>
                <c:pt idx="0">
                  <c:v>Renewables</c:v>
                </c:pt>
              </c:strCache>
            </c:strRef>
          </c:tx>
          <c:spPr>
            <a:solidFill>
              <a:srgbClr val="92D050"/>
            </a:solidFill>
            <a:ln>
              <a:solidFill>
                <a:srgbClr val="92D050"/>
              </a:solidFill>
            </a:ln>
            <a:effectLst/>
          </c:spPr>
          <c:invertIfNegative val="0"/>
          <c:cat>
            <c:strRef>
              <c:f>NA_Utilities!$T$15:$AD$15</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NA_Utilities!$T$20:$AD$20</c:f>
              <c:numCache>
                <c:formatCode>#,##0</c:formatCode>
                <c:ptCount val="11"/>
                <c:pt idx="0">
                  <c:v>1283.8683165757957</c:v>
                </c:pt>
                <c:pt idx="1">
                  <c:v>1307.0674796167041</c:v>
                </c:pt>
                <c:pt idx="2">
                  <c:v>1333.208809209038</c:v>
                </c:pt>
                <c:pt idx="3">
                  <c:v>1377.9145430006706</c:v>
                </c:pt>
                <c:pt idx="4">
                  <c:v>1430.5488565035798</c:v>
                </c:pt>
                <c:pt idx="5">
                  <c:v>3174.7560000168996</c:v>
                </c:pt>
                <c:pt idx="6">
                  <c:v>5482.6690200041494</c:v>
                </c:pt>
                <c:pt idx="7">
                  <c:v>6869.9663400046011</c:v>
                </c:pt>
                <c:pt idx="8">
                  <c:v>8257.5197050052193</c:v>
                </c:pt>
                <c:pt idx="9">
                  <c:v>8918.8946220055204</c:v>
                </c:pt>
                <c:pt idx="10">
                  <c:v>9059.2507000055994</c:v>
                </c:pt>
              </c:numCache>
            </c:numRef>
          </c:val>
          <c:extLst>
            <c:ext xmlns:c16="http://schemas.microsoft.com/office/drawing/2014/chart" uri="{C3380CC4-5D6E-409C-BE32-E72D297353CC}">
              <c16:uniqueId val="{00000004-172E-4BD8-BD5F-E368F63C8F7F}"/>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1718369910200883"/>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3895294186447578"/>
          <c:h val="0.6513007065392542"/>
        </c:manualLayout>
      </c:layout>
      <c:barChart>
        <c:barDir val="col"/>
        <c:grouping val="clustered"/>
        <c:varyColors val="0"/>
        <c:ser>
          <c:idx val="5"/>
          <c:order val="5"/>
          <c:tx>
            <c:strRef>
              <c:f>NA_Utilities!$S$28</c:f>
              <c:strCache>
                <c:ptCount val="1"/>
                <c:pt idx="0">
                  <c:v>Power Utilities - Scope 1</c:v>
                </c:pt>
              </c:strCache>
            </c:strRef>
          </c:tx>
          <c:spPr>
            <a:solidFill>
              <a:srgbClr val="00B050"/>
            </a:solidFill>
            <a:ln>
              <a:solidFill>
                <a:srgbClr val="00B050"/>
              </a:solidFill>
            </a:ln>
            <a:effectLst/>
          </c:spPr>
          <c:invertIfNegative val="0"/>
          <c:cat>
            <c:strRef>
              <c:f>NA_Utilities!$T$22:$AD$22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NA_Utilities!$T$28:$AD$28</c:f>
              <c:numCache>
                <c:formatCode>#,##0</c:formatCode>
                <c:ptCount val="11"/>
                <c:pt idx="0">
                  <c:v>2117.66757528269</c:v>
                </c:pt>
                <c:pt idx="1">
                  <c:v>2167.5442123208586</c:v>
                </c:pt>
                <c:pt idx="2">
                  <c:v>2210.8951433101288</c:v>
                </c:pt>
                <c:pt idx="3">
                  <c:v>1901.4258147174407</c:v>
                </c:pt>
                <c:pt idx="4">
                  <c:v>2245.1782061591894</c:v>
                </c:pt>
                <c:pt idx="5">
                  <c:v>1046.1731607026145</c:v>
                </c:pt>
                <c:pt idx="6">
                  <c:v>421.27971099096169</c:v>
                </c:pt>
                <c:pt idx="7">
                  <c:v>263.95688929542854</c:v>
                </c:pt>
                <c:pt idx="8">
                  <c:v>189.08424009269962</c:v>
                </c:pt>
                <c:pt idx="9">
                  <c:v>48.876359557198967</c:v>
                </c:pt>
                <c:pt idx="10">
                  <c:v>47.673601833103689</c:v>
                </c:pt>
              </c:numCache>
            </c:numRef>
          </c:val>
          <c:extLst>
            <c:ext xmlns:c16="http://schemas.microsoft.com/office/drawing/2014/chart" uri="{C3380CC4-5D6E-409C-BE32-E72D297353CC}">
              <c16:uniqueId val="{00000000-33F0-4F02-8CA4-2D05ACDF3041}"/>
            </c:ext>
          </c:extLst>
        </c:ser>
        <c:dLbls>
          <c:showLegendKey val="0"/>
          <c:showVal val="0"/>
          <c:showCatName val="0"/>
          <c:showSerName val="0"/>
          <c:showPercent val="0"/>
          <c:showBubbleSize val="0"/>
        </c:dLbls>
        <c:gapWidth val="219"/>
        <c:axId val="1050540536"/>
        <c:axId val="1050544144"/>
        <c:extLst>
          <c:ext xmlns:c15="http://schemas.microsoft.com/office/drawing/2012/chart" uri="{02D57815-91ED-43cb-92C2-25804820EDAC}">
            <c15:filteredBarSeries>
              <c15:ser>
                <c:idx val="0"/>
                <c:order val="0"/>
                <c:tx>
                  <c:strRef>
                    <c:extLst>
                      <c:ext uri="{02D57815-91ED-43cb-92C2-25804820EDAC}">
                        <c15:formulaRef>
                          <c15:sqref>NA_Utilities!$S$23</c15:sqref>
                        </c15:formulaRef>
                      </c:ext>
                    </c:extLst>
                    <c:strCache>
                      <c:ptCount val="1"/>
                      <c:pt idx="0">
                        <c:v>Fossil</c:v>
                      </c:pt>
                    </c:strCache>
                  </c:strRef>
                </c:tx>
                <c:spPr>
                  <a:solidFill>
                    <a:schemeClr val="accent1"/>
                  </a:solidFill>
                  <a:ln>
                    <a:noFill/>
                  </a:ln>
                  <a:effectLst/>
                </c:spPr>
                <c:invertIfNegative val="0"/>
                <c:cat>
                  <c:strRef>
                    <c:extLst>
                      <c:ext uri="{02D57815-91ED-43cb-92C2-25804820EDAC}">
                        <c15:formulaRef>
                          <c15:sqref>NA_Utilities!$T$22:$AD$22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NA_Utilities!$T$23:$AD$23</c15:sqref>
                        </c15:formulaRef>
                      </c:ext>
                    </c:extLst>
                    <c:numCache>
                      <c:formatCode>#,##0</c:formatCode>
                      <c:ptCount val="11"/>
                      <c:pt idx="0">
                        <c:v>10522.364051275901</c:v>
                      </c:pt>
                      <c:pt idx="1">
                        <c:v>11023.847488400925</c:v>
                      </c:pt>
                      <c:pt idx="2">
                        <c:v>11244.333077477801</c:v>
                      </c:pt>
                      <c:pt idx="3">
                        <c:v>9864.3030571216077</c:v>
                      </c:pt>
                      <c:pt idx="4">
                        <c:v>10744.109337646645</c:v>
                      </c:pt>
                      <c:pt idx="5">
                        <c:v>6075.2510020441077</c:v>
                      </c:pt>
                      <c:pt idx="6">
                        <c:v>2294.3741408687351</c:v>
                      </c:pt>
                      <c:pt idx="7">
                        <c:v>1097.4206331743064</c:v>
                      </c:pt>
                      <c:pt idx="8">
                        <c:v>960.5251755005512</c:v>
                      </c:pt>
                      <c:pt idx="9">
                        <c:v>836.27089452097562</c:v>
                      </c:pt>
                      <c:pt idx="10">
                        <c:v>865.98361986774944</c:v>
                      </c:pt>
                    </c:numCache>
                  </c:numRef>
                </c:val>
                <c:extLst>
                  <c:ext xmlns:c16="http://schemas.microsoft.com/office/drawing/2014/chart" uri="{C3380CC4-5D6E-409C-BE32-E72D297353CC}">
                    <c16:uniqueId val="{00000002-33F0-4F02-8CA4-2D05ACDF304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NA_Utilities!$S$24</c15:sqref>
                        </c15:formulaRef>
                      </c:ext>
                    </c:extLst>
                    <c:strCache>
                      <c:ptCount val="1"/>
                      <c:pt idx="0">
                        <c:v>Nuclear</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NA_Utilities!$T$22:$AD$22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NA_Utilities!$T$24:$AD$24</c15:sqref>
                        </c15:formulaRef>
                      </c:ext>
                    </c:extLst>
                    <c:numCache>
                      <c:formatCode>#,##0</c:formatCode>
                      <c:ptCount val="11"/>
                      <c:pt idx="0">
                        <c:v>3423.4822354211665</c:v>
                      </c:pt>
                      <c:pt idx="1">
                        <c:v>3440.3690964722823</c:v>
                      </c:pt>
                      <c:pt idx="2">
                        <c:v>3509.1764784017282</c:v>
                      </c:pt>
                      <c:pt idx="3">
                        <c:v>3245.9882425215987</c:v>
                      </c:pt>
                      <c:pt idx="4">
                        <c:v>3243.7566594672426</c:v>
                      </c:pt>
                      <c:pt idx="5">
                        <c:v>2429.4456443484523</c:v>
                      </c:pt>
                      <c:pt idx="6">
                        <c:v>1288.6969042476601</c:v>
                      </c:pt>
                      <c:pt idx="7">
                        <c:v>107.99136076313896</c:v>
                      </c:pt>
                      <c:pt idx="8">
                        <c:v>7.1994240460763146E-8</c:v>
                      </c:pt>
                      <c:pt idx="9">
                        <c:v>7.1994240460763146E-8</c:v>
                      </c:pt>
                      <c:pt idx="10">
                        <c:v>7.1994240460763146E-8</c:v>
                      </c:pt>
                    </c:numCache>
                  </c:numRef>
                </c:val>
                <c:extLst xmlns:c15="http://schemas.microsoft.com/office/drawing/2012/chart">
                  <c:ext xmlns:c16="http://schemas.microsoft.com/office/drawing/2014/chart" uri="{C3380CC4-5D6E-409C-BE32-E72D297353CC}">
                    <c16:uniqueId val="{00000003-33F0-4F02-8CA4-2D05ACDF304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NA_Utilities!$S$25</c15:sqref>
                        </c15:formulaRef>
                      </c:ext>
                    </c:extLst>
                    <c:strCache>
                      <c:ptCount val="1"/>
                      <c:pt idx="0">
                        <c:v>Renewables</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NA_Utilities!$T$22:$AD$22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NA_Utilities!$T$25:$AD$25</c15:sqref>
                        </c15:formulaRef>
                      </c:ext>
                    </c:extLst>
                    <c:numCache>
                      <c:formatCode>#,##0</c:formatCode>
                      <c:ptCount val="11"/>
                      <c:pt idx="0">
                        <c:v>4621.5562151756503</c:v>
                      </c:pt>
                      <c:pt idx="1">
                        <c:v>4705.0665212984304</c:v>
                      </c:pt>
                      <c:pt idx="2">
                        <c:v>4799.1677797301581</c:v>
                      </c:pt>
                      <c:pt idx="3">
                        <c:v>4960.0955471586412</c:v>
                      </c:pt>
                      <c:pt idx="4">
                        <c:v>5149.5639182994237</c:v>
                      </c:pt>
                      <c:pt idx="5">
                        <c:v>11428.207343473361</c:v>
                      </c:pt>
                      <c:pt idx="6">
                        <c:v>19736.029589647766</c:v>
                      </c:pt>
                      <c:pt idx="7">
                        <c:v>24729.900431982005</c:v>
                      </c:pt>
                      <c:pt idx="8">
                        <c:v>29724.692962581783</c:v>
                      </c:pt>
                      <c:pt idx="9">
                        <c:v>32105.452203043631</c:v>
                      </c:pt>
                      <c:pt idx="10">
                        <c:v>32610.693664526996</c:v>
                      </c:pt>
                    </c:numCache>
                  </c:numRef>
                </c:val>
                <c:extLst xmlns:c15="http://schemas.microsoft.com/office/drawing/2012/chart">
                  <c:ext xmlns:c16="http://schemas.microsoft.com/office/drawing/2014/chart" uri="{C3380CC4-5D6E-409C-BE32-E72D297353CC}">
                    <c16:uniqueId val="{00000004-33F0-4F02-8CA4-2D05ACDF304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NA_Utilities!$S$26</c15:sqref>
                        </c15:formulaRef>
                      </c:ext>
                    </c:extLst>
                    <c:strCache>
                      <c:ptCount val="1"/>
                      <c:pt idx="0">
                        <c:v>Renewables Share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NA_Utilities!$T$22:$AD$22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NA_Utilities!$T$26:$AD$26</c15:sqref>
                        </c15:formulaRef>
                      </c:ext>
                    </c:extLst>
                    <c:numCache>
                      <c:formatCode>0%</c:formatCode>
                      <c:ptCount val="11"/>
                      <c:pt idx="0">
                        <c:v>0.24890698710869857</c:v>
                      </c:pt>
                      <c:pt idx="1">
                        <c:v>0.24544822543643338</c:v>
                      </c:pt>
                      <c:pt idx="2">
                        <c:v>0.24544811420734833</c:v>
                      </c:pt>
                      <c:pt idx="3">
                        <c:v>0.27448751314565767</c:v>
                      </c:pt>
                      <c:pt idx="4">
                        <c:v>0.26908335868819866</c:v>
                      </c:pt>
                      <c:pt idx="5">
                        <c:v>0.57333378765500354</c:v>
                      </c:pt>
                      <c:pt idx="6">
                        <c:v>0.84634608764564678</c:v>
                      </c:pt>
                      <c:pt idx="7">
                        <c:v>0.95352236463776807</c:v>
                      </c:pt>
                      <c:pt idx="8">
                        <c:v>0.96869746301792725</c:v>
                      </c:pt>
                      <c:pt idx="9">
                        <c:v>0.97461362624795533</c:v>
                      </c:pt>
                      <c:pt idx="10">
                        <c:v>0.97413173318901736</c:v>
                      </c:pt>
                    </c:numCache>
                  </c:numRef>
                </c:val>
                <c:extLst xmlns:c15="http://schemas.microsoft.com/office/drawing/2012/chart">
                  <c:ext xmlns:c16="http://schemas.microsoft.com/office/drawing/2014/chart" uri="{C3380CC4-5D6E-409C-BE32-E72D297353CC}">
                    <c16:uniqueId val="{00000005-33F0-4F02-8CA4-2D05ACDF304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NA_Utilities!$S$27</c15:sqref>
                        </c15:formulaRef>
                      </c:ext>
                    </c:extLst>
                    <c:strCache>
                      <c:ptCount val="1"/>
                      <c:pt idx="0">
                        <c:v>Scope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NA_Utilities!$T$22:$AD$22</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NA_Utilities!$T$27:$AD$27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6-33F0-4F02-8CA4-2D05ACDF3041}"/>
                  </c:ext>
                </c:extLst>
              </c15:ser>
            </c15:filteredBarSeries>
          </c:ext>
        </c:extLst>
      </c:barChart>
      <c:lineChart>
        <c:grouping val="standard"/>
        <c:varyColors val="0"/>
        <c:ser>
          <c:idx val="6"/>
          <c:order val="6"/>
          <c:tx>
            <c:strRef>
              <c:f>NA_Utilities!$S$29</c:f>
              <c:strCache>
                <c:ptCount val="1"/>
                <c:pt idx="0">
                  <c:v>Power Utilities - Scope 2</c:v>
                </c:pt>
              </c:strCache>
            </c:strRef>
          </c:tx>
          <c:spPr>
            <a:ln w="28575" cap="rnd">
              <a:solidFill>
                <a:srgbClr val="00B050"/>
              </a:solidFill>
              <a:prstDash val="sysDot"/>
              <a:round/>
            </a:ln>
            <a:effectLst/>
          </c:spPr>
          <c:marker>
            <c:symbol val="none"/>
          </c:marker>
          <c:cat>
            <c:strRef>
              <c:f>NA_Utilities!$T$22:$AD$22</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NA_Utilities!$T$29:$AD$29</c:f>
              <c:numCache>
                <c:formatCode>#,##0</c:formatCode>
                <c:ptCount val="11"/>
                <c:pt idx="0">
                  <c:v>25.147928267586831</c:v>
                </c:pt>
                <c:pt idx="1">
                  <c:v>29.610680110556078</c:v>
                </c:pt>
                <c:pt idx="2">
                  <c:v>30.202894588837289</c:v>
                </c:pt>
                <c:pt idx="3">
                  <c:v>28.962156930939795</c:v>
                </c:pt>
                <c:pt idx="4">
                  <c:v>28.852778153283833</c:v>
                </c:pt>
                <c:pt idx="5">
                  <c:v>18.739333341602627</c:v>
                </c:pt>
                <c:pt idx="6">
                  <c:v>6.0658291208669883</c:v>
                </c:pt>
                <c:pt idx="7">
                  <c:v>1.5933462987773295</c:v>
                </c:pt>
                <c:pt idx="8">
                  <c:v>0.31981493337790423</c:v>
                </c:pt>
                <c:pt idx="9">
                  <c:v>1.0896133845659382E-2</c:v>
                </c:pt>
                <c:pt idx="10">
                  <c:v>2.9380304041028173E-5</c:v>
                </c:pt>
              </c:numCache>
            </c:numRef>
          </c:val>
          <c:smooth val="0"/>
          <c:extLst>
            <c:ext xmlns:c16="http://schemas.microsoft.com/office/drawing/2014/chart" uri="{C3380CC4-5D6E-409C-BE32-E72D297353CC}">
              <c16:uniqueId val="{00000001-33F0-4F02-8CA4-2D05ACDF3041}"/>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AU" sz="1400"/>
              <a:t>OECD EUROPE: Energy Sector: Development of energy supply structure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5138285377976548E-2"/>
          <c:y val="0.14941726243079376"/>
          <c:w val="0.69911186917541801"/>
          <c:h val="0.66497585751652477"/>
        </c:manualLayout>
      </c:layout>
      <c:barChart>
        <c:barDir val="col"/>
        <c:grouping val="clustered"/>
        <c:varyColors val="0"/>
        <c:ser>
          <c:idx val="21"/>
          <c:order val="20"/>
          <c:tx>
            <c:strRef>
              <c:f>'EU_All Sectors'!$S$76:$T$76</c:f>
              <c:strCache>
                <c:ptCount val="2"/>
                <c:pt idx="0">
                  <c:v>Carbon intensity</c:v>
                </c:pt>
              </c:strCache>
            </c:strRef>
          </c:tx>
          <c:spPr>
            <a:solidFill>
              <a:schemeClr val="tx2">
                <a:lumMod val="20000"/>
                <a:lumOff val="80000"/>
              </a:schemeClr>
            </a:solidFill>
            <a:ln w="9525" cap="flat" cmpd="sng" algn="ctr">
              <a:noFill/>
              <a:round/>
            </a:ln>
            <a:effectLst>
              <a:outerShdw blurRad="40000" dist="20000" dir="5400000" rotWithShape="0">
                <a:srgbClr val="000000">
                  <a:alpha val="38000"/>
                </a:srgbClr>
              </a:outerShdw>
            </a:effectLst>
          </c:spPr>
          <c:invertIfNegative val="0"/>
          <c:cat>
            <c:numLit>
              <c:formatCode>General</c:formatCode>
              <c:ptCount val="11"/>
              <c:pt idx="0">
                <c:v>2017</c:v>
              </c:pt>
              <c:pt idx="1">
                <c:v>2018</c:v>
              </c:pt>
              <c:pt idx="2">
                <c:v>2019</c:v>
              </c:pt>
              <c:pt idx="4">
                <c:v>2020</c:v>
              </c:pt>
              <c:pt idx="5">
                <c:v>2025</c:v>
              </c:pt>
              <c:pt idx="6">
                <c:v>2030</c:v>
              </c:pt>
              <c:pt idx="7">
                <c:v>2035</c:v>
              </c:pt>
              <c:pt idx="8">
                <c:v>2040</c:v>
              </c:pt>
              <c:pt idx="9">
                <c:v>2045</c:v>
              </c:pt>
              <c:pt idx="10">
                <c:v>2050</c:v>
              </c:pt>
            </c:numLit>
          </c:cat>
          <c:val>
            <c:numRef>
              <c:f>'EU_All Sectors'!$U$76:$AE$76</c:f>
              <c:numCache>
                <c:formatCode>#,##0</c:formatCode>
                <c:ptCount val="11"/>
                <c:pt idx="0">
                  <c:v>53888.044448500339</c:v>
                </c:pt>
                <c:pt idx="1">
                  <c:v>53601.759321618571</c:v>
                </c:pt>
                <c:pt idx="2">
                  <c:v>53596.993980714855</c:v>
                </c:pt>
                <c:pt idx="3">
                  <c:v>51731.280702440214</c:v>
                </c:pt>
                <c:pt idx="4">
                  <c:v>49536.494402639852</c:v>
                </c:pt>
                <c:pt idx="5">
                  <c:v>38734.091655748336</c:v>
                </c:pt>
                <c:pt idx="6">
                  <c:v>23292.082168256486</c:v>
                </c:pt>
                <c:pt idx="7">
                  <c:v>16069.602854434213</c:v>
                </c:pt>
                <c:pt idx="8">
                  <c:v>8411.0208152154064</c:v>
                </c:pt>
                <c:pt idx="9">
                  <c:v>3396.8897756523247</c:v>
                </c:pt>
                <c:pt idx="10">
                  <c:v>462.7370375955141</c:v>
                </c:pt>
              </c:numCache>
            </c:numRef>
          </c:val>
          <c:extLst>
            <c:ext xmlns:c16="http://schemas.microsoft.com/office/drawing/2014/chart" uri="{C3380CC4-5D6E-409C-BE32-E72D297353CC}">
              <c16:uniqueId val="{00000000-2EC5-46E3-9814-3FB4EEED3310}"/>
            </c:ext>
          </c:extLst>
        </c:ser>
        <c:dLbls>
          <c:showLegendKey val="0"/>
          <c:showVal val="0"/>
          <c:showCatName val="0"/>
          <c:showSerName val="0"/>
          <c:showPercent val="0"/>
          <c:showBubbleSize val="0"/>
        </c:dLbls>
        <c:gapWidth val="247"/>
        <c:axId val="232267080"/>
        <c:axId val="232266424"/>
      </c:barChart>
      <c:lineChart>
        <c:grouping val="standard"/>
        <c:varyColors val="0"/>
        <c:ser>
          <c:idx val="0"/>
          <c:order val="0"/>
          <c:tx>
            <c:v>Cement Materials / Cement</c:v>
          </c:tx>
          <c:spPr>
            <a:ln w="15875" cap="rnd">
              <a:solidFill>
                <a:schemeClr val="accent1"/>
              </a:solidFill>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1-2EC5-46E3-9814-3FB4EEED3310}"/>
            </c:ext>
          </c:extLst>
        </c:ser>
        <c:ser>
          <c:idx val="6"/>
          <c:order val="5"/>
          <c:tx>
            <c:v>Renewable power</c:v>
          </c:tx>
          <c:spPr>
            <a:ln w="15875" cap="rnd">
              <a:solidFill>
                <a:schemeClr val="accent1">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2-2EC5-46E3-9814-3FB4EEED3310}"/>
            </c:ext>
          </c:extLst>
        </c:ser>
        <c:ser>
          <c:idx val="5"/>
          <c:order val="4"/>
          <c:tx>
            <c:v>Renewable power</c:v>
          </c:tx>
          <c:spPr>
            <a:ln w="15875" cap="rnd">
              <a:solidFill>
                <a:schemeClr val="accent6"/>
              </a:solidFill>
              <a:round/>
            </a:ln>
            <a:effectLst>
              <a:outerShdw blurRad="40000" dist="20000" dir="5400000" rotWithShape="0">
                <a:srgbClr val="000000">
                  <a:alpha val="38000"/>
                </a:srgbClr>
              </a:outerShdw>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4223.8194842226903</c:v>
              </c:pt>
              <c:pt idx="1">
                <c:v>4384.7180568375206</c:v>
              </c:pt>
              <c:pt idx="2">
                <c:v>4750.4976888525362</c:v>
              </c:pt>
              <c:pt idx="3">
                <c:v>4801.3305198715216</c:v>
              </c:pt>
              <c:pt idx="4">
                <c:v>4861.7204892008631</c:v>
              </c:pt>
              <c:pt idx="5">
                <c:v>7085.2502997124884</c:v>
              </c:pt>
              <c:pt idx="6">
                <c:v>9936.4642368516397</c:v>
              </c:pt>
              <c:pt idx="7">
                <c:v>13075.695382933018</c:v>
              </c:pt>
              <c:pt idx="8">
                <c:v>15795.03268144004</c:v>
              </c:pt>
              <c:pt idx="9">
                <c:v>17251.53488110199</c:v>
              </c:pt>
              <c:pt idx="10">
                <c:v>18033.69682683608</c:v>
              </c:pt>
            </c:numLit>
          </c:val>
          <c:smooth val="0"/>
          <c:extLst>
            <c:ext xmlns:c16="http://schemas.microsoft.com/office/drawing/2014/chart" uri="{C3380CC4-5D6E-409C-BE32-E72D297353CC}">
              <c16:uniqueId val="{00000003-2EC5-46E3-9814-3FB4EEED3310}"/>
            </c:ext>
          </c:extLst>
        </c:ser>
        <c:ser>
          <c:idx val="7"/>
          <c:order val="6"/>
          <c:tx>
            <c:v>Renewable power</c:v>
          </c:tx>
          <c:spPr>
            <a:ln w="15875" cap="rnd">
              <a:solidFill>
                <a:schemeClr val="accent2">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4-2EC5-46E3-9814-3FB4EEED3310}"/>
            </c:ext>
          </c:extLst>
        </c:ser>
        <c:ser>
          <c:idx val="8"/>
          <c:order val="7"/>
          <c:tx>
            <c:v>Renewable power</c:v>
          </c:tx>
          <c:spPr>
            <a:ln w="15875" cap="rnd">
              <a:solidFill>
                <a:schemeClr val="accent3">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5-2EC5-46E3-9814-3FB4EEED3310}"/>
            </c:ext>
          </c:extLst>
        </c:ser>
        <c:ser>
          <c:idx val="9"/>
          <c:order val="8"/>
          <c:tx>
            <c:v>Renewable power</c:v>
          </c:tx>
          <c:spPr>
            <a:ln w="15875" cap="rnd">
              <a:solidFill>
                <a:schemeClr val="accent4">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6-2EC5-46E3-9814-3FB4EEED3310}"/>
            </c:ext>
          </c:extLst>
        </c:ser>
        <c:ser>
          <c:idx val="10"/>
          <c:order val="9"/>
          <c:tx>
            <c:v>Renewable power</c:v>
          </c:tx>
          <c:spPr>
            <a:ln w="15875" cap="rnd">
              <a:solidFill>
                <a:schemeClr val="accent5">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7-2EC5-46E3-9814-3FB4EEED3310}"/>
            </c:ext>
          </c:extLst>
        </c:ser>
        <c:ser>
          <c:idx val="11"/>
          <c:order val="10"/>
          <c:tx>
            <c:v>Renewable power</c:v>
          </c:tx>
          <c:spPr>
            <a:ln w="15875" cap="rnd">
              <a:solidFill>
                <a:schemeClr val="accent6">
                  <a:lumMod val="6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8-2EC5-46E3-9814-3FB4EEED3310}"/>
            </c:ext>
          </c:extLst>
        </c:ser>
        <c:ser>
          <c:idx val="12"/>
          <c:order val="11"/>
          <c:tx>
            <c:v>Renewable power</c:v>
          </c:tx>
          <c:spPr>
            <a:ln w="15875" cap="rnd">
              <a:solidFill>
                <a:schemeClr val="accent1">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1">
                      <a:lumMod val="80000"/>
                      <a:lumOff val="20000"/>
                      <a:tint val="50000"/>
                      <a:satMod val="300000"/>
                    </a:schemeClr>
                  </a:gs>
                  <a:gs pos="35000">
                    <a:schemeClr val="accent1">
                      <a:lumMod val="80000"/>
                      <a:lumOff val="20000"/>
                      <a:tint val="37000"/>
                      <a:satMod val="300000"/>
                    </a:schemeClr>
                  </a:gs>
                  <a:gs pos="100000">
                    <a:schemeClr val="accent1">
                      <a:lumMod val="80000"/>
                      <a:lumOff val="20000"/>
                      <a:tint val="15000"/>
                      <a:satMod val="350000"/>
                    </a:schemeClr>
                  </a:gs>
                </a:gsLst>
                <a:lin ang="16200000" scaled="1"/>
              </a:gradFill>
              <a:ln w="9525" cap="flat" cmpd="sng" algn="ctr">
                <a:solidFill>
                  <a:schemeClr val="accent1">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9-2EC5-46E3-9814-3FB4EEED3310}"/>
            </c:ext>
          </c:extLst>
        </c:ser>
        <c:ser>
          <c:idx val="13"/>
          <c:order val="12"/>
          <c:tx>
            <c:v>Renewable power</c:v>
          </c:tx>
          <c:spPr>
            <a:ln w="15875" cap="rnd">
              <a:solidFill>
                <a:schemeClr val="accent2">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2">
                      <a:lumMod val="80000"/>
                      <a:lumOff val="20000"/>
                      <a:tint val="50000"/>
                      <a:satMod val="300000"/>
                    </a:schemeClr>
                  </a:gs>
                  <a:gs pos="35000">
                    <a:schemeClr val="accent2">
                      <a:lumMod val="80000"/>
                      <a:lumOff val="20000"/>
                      <a:tint val="37000"/>
                      <a:satMod val="300000"/>
                    </a:schemeClr>
                  </a:gs>
                  <a:gs pos="100000">
                    <a:schemeClr val="accent2">
                      <a:lumMod val="80000"/>
                      <a:lumOff val="20000"/>
                      <a:tint val="15000"/>
                      <a:satMod val="350000"/>
                    </a:schemeClr>
                  </a:gs>
                </a:gsLst>
                <a:lin ang="16200000" scaled="1"/>
              </a:gradFill>
              <a:ln w="9525" cap="flat" cmpd="sng" algn="ctr">
                <a:solidFill>
                  <a:schemeClr val="accent2">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A-2EC5-46E3-9814-3FB4EEED3310}"/>
            </c:ext>
          </c:extLst>
        </c:ser>
        <c:ser>
          <c:idx val="14"/>
          <c:order val="13"/>
          <c:tx>
            <c:v>Renewable power</c:v>
          </c:tx>
          <c:spPr>
            <a:ln w="15875" cap="rnd">
              <a:solidFill>
                <a:schemeClr val="accent3">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3">
                      <a:lumMod val="80000"/>
                      <a:lumOff val="20000"/>
                      <a:tint val="50000"/>
                      <a:satMod val="300000"/>
                    </a:schemeClr>
                  </a:gs>
                  <a:gs pos="35000">
                    <a:schemeClr val="accent3">
                      <a:lumMod val="80000"/>
                      <a:lumOff val="20000"/>
                      <a:tint val="37000"/>
                      <a:satMod val="300000"/>
                    </a:schemeClr>
                  </a:gs>
                  <a:gs pos="100000">
                    <a:schemeClr val="accent3">
                      <a:lumMod val="80000"/>
                      <a:lumOff val="20000"/>
                      <a:tint val="15000"/>
                      <a:satMod val="350000"/>
                    </a:schemeClr>
                  </a:gs>
                </a:gsLst>
                <a:lin ang="16200000" scaled="1"/>
              </a:gradFill>
              <a:ln w="9525" cap="flat" cmpd="sng" algn="ctr">
                <a:solidFill>
                  <a:schemeClr val="accent3">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B-2EC5-46E3-9814-3FB4EEED3310}"/>
            </c:ext>
          </c:extLst>
        </c:ser>
        <c:ser>
          <c:idx val="15"/>
          <c:order val="14"/>
          <c:tx>
            <c:strRef>
              <c:f>'EU_All Sectors'!$S$70:$T$70</c:f>
              <c:strCache>
                <c:ptCount val="2"/>
                <c:pt idx="0">
                  <c:v>Renewable power</c:v>
                </c:pt>
              </c:strCache>
            </c:strRef>
          </c:tx>
          <c:spPr>
            <a:ln w="15875" cap="rnd">
              <a:solidFill>
                <a:schemeClr val="accent4">
                  <a:lumMod val="80000"/>
                  <a:lumOff val="20000"/>
                </a:schemeClr>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Sectors'!$U$70:$AE$70</c:f>
              <c:numCache>
                <c:formatCode>#,##0</c:formatCode>
                <c:ptCount val="11"/>
              </c:numCache>
            </c:numRef>
          </c:val>
          <c:smooth val="0"/>
          <c:extLst>
            <c:ext xmlns:c16="http://schemas.microsoft.com/office/drawing/2014/chart" uri="{C3380CC4-5D6E-409C-BE32-E72D297353CC}">
              <c16:uniqueId val="{0000000C-2EC5-46E3-9814-3FB4EEED3310}"/>
            </c:ext>
          </c:extLst>
        </c:ser>
        <c:ser>
          <c:idx val="17"/>
          <c:order val="16"/>
          <c:tx>
            <c:v>Renewable (thermal) heat</c:v>
          </c:tx>
          <c:spPr>
            <a:ln w="15875" cap="rnd">
              <a:solidFill>
                <a:schemeClr val="accent6">
                  <a:lumMod val="80000"/>
                  <a:lumOff val="20000"/>
                </a:schemeClr>
              </a:solidFill>
              <a:round/>
            </a:ln>
            <a:effectLst>
              <a:outerShdw blurRad="40000" dist="20000" dir="5400000" rotWithShape="0">
                <a:srgbClr val="000000">
                  <a:alpha val="38000"/>
                </a:srgbClr>
              </a:outerShdw>
            </a:effectLst>
          </c:spPr>
          <c:marker>
            <c:symbol val="circle"/>
            <c:size val="5"/>
            <c:spPr>
              <a:gradFill rotWithShape="1">
                <a:gsLst>
                  <a:gs pos="0">
                    <a:schemeClr val="accent6">
                      <a:lumMod val="80000"/>
                      <a:lumOff val="20000"/>
                      <a:tint val="50000"/>
                      <a:satMod val="300000"/>
                    </a:schemeClr>
                  </a:gs>
                  <a:gs pos="35000">
                    <a:schemeClr val="accent6">
                      <a:lumMod val="80000"/>
                      <a:lumOff val="20000"/>
                      <a:tint val="37000"/>
                      <a:satMod val="300000"/>
                    </a:schemeClr>
                  </a:gs>
                  <a:gs pos="100000">
                    <a:schemeClr val="accent6">
                      <a:lumMod val="80000"/>
                      <a:lumOff val="20000"/>
                      <a:tint val="15000"/>
                      <a:satMod val="350000"/>
                    </a:schemeClr>
                  </a:gs>
                </a:gsLst>
                <a:lin ang="16200000" scaled="1"/>
              </a:gradFill>
              <a:ln w="9525" cap="flat" cmpd="sng" algn="ctr">
                <a:solidFill>
                  <a:schemeClr val="accent6">
                    <a:lumMod val="80000"/>
                    <a:lumOff val="20000"/>
                    <a:shade val="95000"/>
                  </a:schemeClr>
                </a:solidFill>
                <a:round/>
              </a:ln>
              <a:effectLst>
                <a:outerShdw blurRad="40000" dist="20000" dir="5400000" rotWithShape="0">
                  <a:srgbClr val="000000">
                    <a:alpha val="38000"/>
                  </a:srgbClr>
                </a:outerShdw>
              </a:effectLst>
            </c:spPr>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numLit>
          </c:val>
          <c:smooth val="0"/>
          <c:extLst>
            <c:ext xmlns:c16="http://schemas.microsoft.com/office/drawing/2014/chart" uri="{C3380CC4-5D6E-409C-BE32-E72D297353CC}">
              <c16:uniqueId val="{0000000D-2EC5-46E3-9814-3FB4EEED3310}"/>
            </c:ext>
          </c:extLst>
        </c:ser>
        <c:ser>
          <c:idx val="18"/>
          <c:order val="17"/>
          <c:tx>
            <c:strRef>
              <c:f>'EU_All Sectors'!$S$73:$T$73</c:f>
              <c:strCache>
                <c:ptCount val="2"/>
                <c:pt idx="0">
                  <c:v>Renewables (power)</c:v>
                </c:pt>
              </c:strCache>
            </c:strRef>
          </c:tx>
          <c:spPr>
            <a:ln w="28575" cap="rnd">
              <a:solidFill>
                <a:srgbClr val="00B050"/>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Sectors'!$U$73:$AE$73</c:f>
              <c:numCache>
                <c:formatCode>General</c:formatCode>
                <c:ptCount val="11"/>
                <c:pt idx="0">
                  <c:v>4223.8194842226903</c:v>
                </c:pt>
                <c:pt idx="1">
                  <c:v>4384.7180568375206</c:v>
                </c:pt>
                <c:pt idx="2">
                  <c:v>4750.4976888525362</c:v>
                </c:pt>
                <c:pt idx="3">
                  <c:v>4801.3305198715216</c:v>
                </c:pt>
                <c:pt idx="4">
                  <c:v>4861.7204892008631</c:v>
                </c:pt>
                <c:pt idx="5">
                  <c:v>7085.2502997124884</c:v>
                </c:pt>
                <c:pt idx="6">
                  <c:v>9936.4642368516397</c:v>
                </c:pt>
                <c:pt idx="7">
                  <c:v>13075.695382933018</c:v>
                </c:pt>
                <c:pt idx="8">
                  <c:v>15795.03268144004</c:v>
                </c:pt>
                <c:pt idx="9">
                  <c:v>17251.53488110199</c:v>
                </c:pt>
                <c:pt idx="10">
                  <c:v>18033.69682683608</c:v>
                </c:pt>
              </c:numCache>
            </c:numRef>
          </c:val>
          <c:smooth val="0"/>
          <c:extLst>
            <c:ext xmlns:c16="http://schemas.microsoft.com/office/drawing/2014/chart" uri="{C3380CC4-5D6E-409C-BE32-E72D297353CC}">
              <c16:uniqueId val="{0000000E-2EC5-46E3-9814-3FB4EEED3310}"/>
            </c:ext>
          </c:extLst>
        </c:ser>
        <c:ser>
          <c:idx val="2"/>
          <c:order val="1"/>
          <c:tx>
            <c:strRef>
              <c:f>'EU_All Sectors'!$S$57:$T$57</c:f>
              <c:strCache>
                <c:ptCount val="2"/>
                <c:pt idx="0">
                  <c:v>Coal</c:v>
                </c:pt>
              </c:strCache>
            </c:strRef>
          </c:tx>
          <c:spPr>
            <a:ln w="38100" cap="rnd">
              <a:solidFill>
                <a:schemeClr val="tx1"/>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Sectors'!$U$57:$AE$57</c:f>
              <c:numCache>
                <c:formatCode>#,##0</c:formatCode>
                <c:ptCount val="11"/>
                <c:pt idx="0">
                  <c:v>12401.393633083218</c:v>
                </c:pt>
                <c:pt idx="1">
                  <c:v>11984.838044230662</c:v>
                </c:pt>
                <c:pt idx="2">
                  <c:v>12164.625684661571</c:v>
                </c:pt>
                <c:pt idx="3">
                  <c:v>9557.0643452543191</c:v>
                </c:pt>
                <c:pt idx="4">
                  <c:v>9594.6166632780896</c:v>
                </c:pt>
                <c:pt idx="5">
                  <c:v>4007.5476429927635</c:v>
                </c:pt>
                <c:pt idx="6">
                  <c:v>620.45216681072714</c:v>
                </c:pt>
                <c:pt idx="7">
                  <c:v>70.037541815509087</c:v>
                </c:pt>
                <c:pt idx="8">
                  <c:v>60.612635704767975</c:v>
                </c:pt>
                <c:pt idx="9">
                  <c:v>59.24957347208111</c:v>
                </c:pt>
                <c:pt idx="10">
                  <c:v>55.971571806456829</c:v>
                </c:pt>
              </c:numCache>
            </c:numRef>
          </c:val>
          <c:smooth val="0"/>
          <c:extLst>
            <c:ext xmlns:c16="http://schemas.microsoft.com/office/drawing/2014/chart" uri="{C3380CC4-5D6E-409C-BE32-E72D297353CC}">
              <c16:uniqueId val="{0000000F-2EC5-46E3-9814-3FB4EEED3310}"/>
            </c:ext>
          </c:extLst>
        </c:ser>
        <c:ser>
          <c:idx val="3"/>
          <c:order val="2"/>
          <c:tx>
            <c:strRef>
              <c:f>'EU_All Sectors'!$S$58:$T$58</c:f>
              <c:strCache>
                <c:ptCount val="2"/>
                <c:pt idx="0">
                  <c:v>Oil</c:v>
                </c:pt>
              </c:strCache>
            </c:strRef>
          </c:tx>
          <c:spPr>
            <a:ln w="28575" cap="rnd">
              <a:solidFill>
                <a:schemeClr val="bg2">
                  <a:lumMod val="50000"/>
                </a:schemeClr>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Sectors'!$U$58:$AE$58</c:f>
              <c:numCache>
                <c:formatCode>#,##0</c:formatCode>
                <c:ptCount val="11"/>
                <c:pt idx="0">
                  <c:v>24227.424999128471</c:v>
                </c:pt>
                <c:pt idx="1">
                  <c:v>23932.322316224392</c:v>
                </c:pt>
                <c:pt idx="2">
                  <c:v>24278.01583467083</c:v>
                </c:pt>
                <c:pt idx="3">
                  <c:v>22327.234154223312</c:v>
                </c:pt>
                <c:pt idx="4">
                  <c:v>21432.298382084948</c:v>
                </c:pt>
                <c:pt idx="5">
                  <c:v>13490.339230142135</c:v>
                </c:pt>
                <c:pt idx="6">
                  <c:v>5342.5890615188891</c:v>
                </c:pt>
                <c:pt idx="7">
                  <c:v>3864.2783053827379</c:v>
                </c:pt>
                <c:pt idx="8">
                  <c:v>2828.864164628274</c:v>
                </c:pt>
                <c:pt idx="9">
                  <c:v>2568.3014278202891</c:v>
                </c:pt>
                <c:pt idx="10">
                  <c:v>2379.1461504775248</c:v>
                </c:pt>
              </c:numCache>
            </c:numRef>
          </c:val>
          <c:smooth val="0"/>
          <c:extLst>
            <c:ext xmlns:c16="http://schemas.microsoft.com/office/drawing/2014/chart" uri="{C3380CC4-5D6E-409C-BE32-E72D297353CC}">
              <c16:uniqueId val="{00000010-2EC5-46E3-9814-3FB4EEED3310}"/>
            </c:ext>
          </c:extLst>
        </c:ser>
        <c:ser>
          <c:idx val="4"/>
          <c:order val="3"/>
          <c:tx>
            <c:strRef>
              <c:f>'EU_All Sectors'!$S$59:$T$59</c:f>
              <c:strCache>
                <c:ptCount val="2"/>
                <c:pt idx="0">
                  <c:v>Gas</c:v>
                </c:pt>
              </c:strCache>
            </c:strRef>
          </c:tx>
          <c:spPr>
            <a:ln w="28575" cap="rnd">
              <a:solidFill>
                <a:schemeClr val="bg1">
                  <a:lumMod val="65000"/>
                </a:schemeClr>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Sectors'!$U$59:$AE$59</c:f>
              <c:numCache>
                <c:formatCode>#,##0</c:formatCode>
                <c:ptCount val="11"/>
                <c:pt idx="0">
                  <c:v>18330.465844610859</c:v>
                </c:pt>
                <c:pt idx="1">
                  <c:v>17957.419954514207</c:v>
                </c:pt>
                <c:pt idx="2">
                  <c:v>18226.781253831912</c:v>
                </c:pt>
                <c:pt idx="3">
                  <c:v>17833.976392814533</c:v>
                </c:pt>
                <c:pt idx="4">
                  <c:v>16871.901812374741</c:v>
                </c:pt>
                <c:pt idx="5">
                  <c:v>15910.222118935599</c:v>
                </c:pt>
                <c:pt idx="6">
                  <c:v>13554.442010206983</c:v>
                </c:pt>
                <c:pt idx="7">
                  <c:v>10235.939233061868</c:v>
                </c:pt>
                <c:pt idx="8">
                  <c:v>5557.9960310511351</c:v>
                </c:pt>
                <c:pt idx="9">
                  <c:v>2352.1298232905588</c:v>
                </c:pt>
                <c:pt idx="10">
                  <c:v>585.69015783968666</c:v>
                </c:pt>
              </c:numCache>
            </c:numRef>
          </c:val>
          <c:smooth val="0"/>
          <c:extLst>
            <c:ext xmlns:c16="http://schemas.microsoft.com/office/drawing/2014/chart" uri="{C3380CC4-5D6E-409C-BE32-E72D297353CC}">
              <c16:uniqueId val="{00000011-2EC5-46E3-9814-3FB4EEED3310}"/>
            </c:ext>
          </c:extLst>
        </c:ser>
        <c:ser>
          <c:idx val="16"/>
          <c:order val="15"/>
          <c:tx>
            <c:v>Renewable (thermal) heat</c:v>
          </c:tx>
          <c:spPr>
            <a:ln w="15875" cap="rnd">
              <a:solidFill>
                <a:schemeClr val="accent5">
                  <a:lumMod val="80000"/>
                  <a:lumOff val="20000"/>
                </a:schemeClr>
              </a:solidFill>
              <a:round/>
            </a:ln>
            <a:effectLst>
              <a:outerShdw blurRad="40000" dist="20000" dir="5400000" rotWithShape="0">
                <a:srgbClr val="000000">
                  <a:alpha val="38000"/>
                </a:srgbClr>
              </a:outerShdw>
            </a:effectLst>
          </c:spPr>
          <c:marker>
            <c:symbol val="none"/>
          </c:marker>
          <c:cat>
            <c:strLit>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Lit>
          </c:cat>
          <c:val>
            <c:numLit>
              <c:formatCode>General</c:formatCode>
              <c:ptCount val="11"/>
              <c:pt idx="0">
                <c:v>272.53592647618467</c:v>
              </c:pt>
              <c:pt idx="1">
                <c:v>276.29049711330379</c:v>
              </c:pt>
              <c:pt idx="2">
                <c:v>276.57866679277708</c:v>
              </c:pt>
              <c:pt idx="3">
                <c:v>277.57866679277708</c:v>
              </c:pt>
              <c:pt idx="4">
                <c:v>276.22683647225023</c:v>
              </c:pt>
              <c:pt idx="5">
                <c:v>286.47303590823077</c:v>
              </c:pt>
              <c:pt idx="6">
                <c:v>248.16122245063133</c:v>
              </c:pt>
              <c:pt idx="7">
                <c:v>231.08928616652938</c:v>
              </c:pt>
              <c:pt idx="8">
                <c:v>206.38204848355909</c:v>
              </c:pt>
              <c:pt idx="9">
                <c:v>181.63007307885363</c:v>
              </c:pt>
              <c:pt idx="10">
                <c:v>167.60773558443643</c:v>
              </c:pt>
            </c:numLit>
          </c:val>
          <c:smooth val="0"/>
          <c:extLst>
            <c:ext xmlns:c16="http://schemas.microsoft.com/office/drawing/2014/chart" uri="{C3380CC4-5D6E-409C-BE32-E72D297353CC}">
              <c16:uniqueId val="{00000012-2EC5-46E3-9814-3FB4EEED3310}"/>
            </c:ext>
          </c:extLst>
        </c:ser>
        <c:ser>
          <c:idx val="19"/>
          <c:order val="18"/>
          <c:tx>
            <c:strRef>
              <c:f>'EU_All Sectors'!$S$74:$T$74</c:f>
              <c:strCache>
                <c:ptCount val="2"/>
                <c:pt idx="0">
                  <c:v>Renewable (electric) heat pumps</c:v>
                </c:pt>
              </c:strCache>
            </c:strRef>
          </c:tx>
          <c:spPr>
            <a:ln w="28575" cap="rnd">
              <a:solidFill>
                <a:srgbClr val="FFC000"/>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Sectors'!$U$74:$AE$74</c:f>
              <c:numCache>
                <c:formatCode>#,##0</c:formatCode>
                <c:ptCount val="11"/>
                <c:pt idx="0">
                  <c:v>150.36640937036739</c:v>
                </c:pt>
                <c:pt idx="1">
                  <c:v>157.59357944912563</c:v>
                </c:pt>
                <c:pt idx="2">
                  <c:v>159.95748314086251</c:v>
                </c:pt>
                <c:pt idx="3">
                  <c:v>175.95323145494879</c:v>
                </c:pt>
                <c:pt idx="4">
                  <c:v>262.64298922485955</c:v>
                </c:pt>
                <c:pt idx="5">
                  <c:v>640.92108465445574</c:v>
                </c:pt>
                <c:pt idx="6">
                  <c:v>936.25901041989243</c:v>
                </c:pt>
                <c:pt idx="7">
                  <c:v>1267.1742148324186</c:v>
                </c:pt>
                <c:pt idx="8">
                  <c:v>1648.1866609087128</c:v>
                </c:pt>
                <c:pt idx="9">
                  <c:v>1953.0180664457534</c:v>
                </c:pt>
                <c:pt idx="10">
                  <c:v>2224.8071828413749</c:v>
                </c:pt>
              </c:numCache>
            </c:numRef>
          </c:val>
          <c:smooth val="0"/>
          <c:extLst>
            <c:ext xmlns:c16="http://schemas.microsoft.com/office/drawing/2014/chart" uri="{C3380CC4-5D6E-409C-BE32-E72D297353CC}">
              <c16:uniqueId val="{00000013-2EC5-46E3-9814-3FB4EEED3310}"/>
            </c:ext>
          </c:extLst>
        </c:ser>
        <c:ser>
          <c:idx val="20"/>
          <c:order val="19"/>
          <c:tx>
            <c:strRef>
              <c:f>'EU_All Sectors'!$S$75:$T$75</c:f>
              <c:strCache>
                <c:ptCount val="2"/>
                <c:pt idx="0">
                  <c:v>Renewable fuels</c:v>
                </c:pt>
              </c:strCache>
            </c:strRef>
          </c:tx>
          <c:spPr>
            <a:ln w="28575" cap="rnd">
              <a:solidFill>
                <a:srgbClr val="92D050"/>
              </a:solidFill>
              <a:round/>
            </a:ln>
            <a:effectLst>
              <a:outerShdw blurRad="40000" dist="20000" dir="5400000" rotWithShape="0">
                <a:srgbClr val="000000">
                  <a:alpha val="38000"/>
                </a:srgbClr>
              </a:outerShdw>
            </a:effectLst>
          </c:spPr>
          <c:marker>
            <c:symbol val="none"/>
          </c:marker>
          <c:cat>
            <c:strRef>
              <c:f>'EU_All Sectors'!$U$56:$AE$56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'EU_All Sectors'!$U$75:$AE$75</c:f>
              <c:numCache>
                <c:formatCode>#,##0</c:formatCode>
                <c:ptCount val="11"/>
                <c:pt idx="0">
                  <c:v>0</c:v>
                </c:pt>
                <c:pt idx="1">
                  <c:v>0</c:v>
                </c:pt>
                <c:pt idx="2">
                  <c:v>0</c:v>
                </c:pt>
                <c:pt idx="3">
                  <c:v>0</c:v>
                </c:pt>
                <c:pt idx="4">
                  <c:v>2.7645348495501974E-5</c:v>
                </c:pt>
                <c:pt idx="5">
                  <c:v>171.58026753357692</c:v>
                </c:pt>
                <c:pt idx="6">
                  <c:v>1388.2432986016292</c:v>
                </c:pt>
                <c:pt idx="7">
                  <c:v>3926.1014392716688</c:v>
                </c:pt>
                <c:pt idx="8">
                  <c:v>5355.0976916889886</c:v>
                </c:pt>
                <c:pt idx="9">
                  <c:v>6409.2333279847189</c:v>
                </c:pt>
                <c:pt idx="10">
                  <c:v>6863.2776353368099</c:v>
                </c:pt>
              </c:numCache>
            </c:numRef>
          </c:val>
          <c:smooth val="0"/>
          <c:extLst>
            <c:ext xmlns:c16="http://schemas.microsoft.com/office/drawing/2014/chart" uri="{C3380CC4-5D6E-409C-BE32-E72D297353CC}">
              <c16:uniqueId val="{00000014-2EC5-46E3-9814-3FB4EEED3310}"/>
            </c:ext>
          </c:extLst>
        </c:ser>
        <c:dLbls>
          <c:showLegendKey val="0"/>
          <c:showVal val="0"/>
          <c:showCatName val="0"/>
          <c:showSerName val="0"/>
          <c:showPercent val="0"/>
          <c:showBubbleSize val="0"/>
        </c:dLbls>
        <c:marker val="1"/>
        <c:smooth val="0"/>
        <c:axId val="302067088"/>
        <c:axId val="302069712"/>
      </c:lineChart>
      <c:catAx>
        <c:axId val="3020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302069712"/>
        <c:crosses val="autoZero"/>
        <c:auto val="1"/>
        <c:lblAlgn val="ctr"/>
        <c:lblOffset val="100"/>
        <c:noMultiLvlLbl val="0"/>
      </c:catAx>
      <c:valAx>
        <c:axId val="30206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302067088"/>
        <c:crosses val="autoZero"/>
        <c:crossBetween val="between"/>
      </c:valAx>
      <c:valAx>
        <c:axId val="23226642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32267080"/>
        <c:crosses val="max"/>
        <c:crossBetween val="between"/>
      </c:valAx>
      <c:catAx>
        <c:axId val="232267080"/>
        <c:scaling>
          <c:orientation val="minMax"/>
        </c:scaling>
        <c:delete val="1"/>
        <c:axPos val="b"/>
        <c:numFmt formatCode="General" sourceLinked="1"/>
        <c:majorTickMark val="none"/>
        <c:minorTickMark val="none"/>
        <c:tickLblPos val="nextTo"/>
        <c:crossAx val="232266424"/>
        <c:crosses val="autoZero"/>
        <c:auto val="1"/>
        <c:lblAlgn val="ctr"/>
        <c:lblOffset val="100"/>
        <c:noMultiLvlLbl val="0"/>
      </c:catAx>
      <c:spPr>
        <a:noFill/>
        <a:ln>
          <a:noFill/>
        </a:ln>
        <a:effectLst/>
      </c:spPr>
    </c:plotArea>
    <c:legend>
      <c:legendPos val="b"/>
      <c:legendEntry>
        <c:idx val="12"/>
        <c:delete val="1"/>
      </c:legendEntry>
      <c:layout>
        <c:manualLayout>
          <c:xMode val="edge"/>
          <c:yMode val="edge"/>
          <c:x val="0.79990952457210629"/>
          <c:y val="5.115408328613659E-2"/>
          <c:w val="0.16108880587516375"/>
          <c:h val="0.896649045908264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NA_Utilities!$S$34</c:f>
              <c:strCache>
                <c:ptCount val="1"/>
                <c:pt idx="0">
                  <c:v>Natural Gas</c:v>
                </c:pt>
              </c:strCache>
            </c:strRef>
          </c:tx>
          <c:spPr>
            <a:solidFill>
              <a:schemeClr val="bg1">
                <a:lumMod val="75000"/>
              </a:schemeClr>
            </a:solidFill>
            <a:ln>
              <a:solidFill>
                <a:schemeClr val="bg1">
                  <a:lumMod val="75000"/>
                </a:schemeClr>
              </a:solidFill>
            </a:ln>
            <a:effectLst/>
          </c:spPr>
          <c:invertIfNegative val="0"/>
          <c:cat>
            <c:strRef>
              <c:f>NA_Utilities!$T$33:$AD$33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NA_Utilities!$T$34:$AD$34</c:f>
              <c:numCache>
                <c:formatCode>0%</c:formatCode>
                <c:ptCount val="11"/>
                <c:pt idx="0">
                  <c:v>1</c:v>
                </c:pt>
                <c:pt idx="1">
                  <c:v>1</c:v>
                </c:pt>
                <c:pt idx="2">
                  <c:v>1</c:v>
                </c:pt>
                <c:pt idx="3">
                  <c:v>1</c:v>
                </c:pt>
                <c:pt idx="4">
                  <c:v>0.99999994548289495</c:v>
                </c:pt>
                <c:pt idx="5">
                  <c:v>0.98327469803737089</c:v>
                </c:pt>
                <c:pt idx="6">
                  <c:v>0.79155252375320639</c:v>
                </c:pt>
                <c:pt idx="7">
                  <c:v>0.54467016113418421</c:v>
                </c:pt>
                <c:pt idx="8">
                  <c:v>0.29761793981863915</c:v>
                </c:pt>
                <c:pt idx="9">
                  <c:v>8.0778468746436946E-2</c:v>
                </c:pt>
                <c:pt idx="10">
                  <c:v>6.7890695120894934E-2</c:v>
                </c:pt>
              </c:numCache>
            </c:numRef>
          </c:val>
          <c:extLst>
            <c:ext xmlns:c16="http://schemas.microsoft.com/office/drawing/2014/chart" uri="{C3380CC4-5D6E-409C-BE32-E72D297353CC}">
              <c16:uniqueId val="{00000000-2C19-465A-8FD8-F464CA79797F}"/>
            </c:ext>
          </c:extLst>
        </c:ser>
        <c:ser>
          <c:idx val="1"/>
          <c:order val="1"/>
          <c:tx>
            <c:strRef>
              <c:f>NA_Utilities!$S$35</c:f>
              <c:strCache>
                <c:ptCount val="1"/>
                <c:pt idx="0">
                  <c:v>Synthetic fuels and Hydrogen</c:v>
                </c:pt>
              </c:strCache>
            </c:strRef>
          </c:tx>
          <c:spPr>
            <a:solidFill>
              <a:srgbClr val="92D050"/>
            </a:solidFill>
            <a:ln>
              <a:solidFill>
                <a:srgbClr val="92D050"/>
              </a:solidFill>
            </a:ln>
            <a:effectLst/>
          </c:spPr>
          <c:invertIfNegative val="0"/>
          <c:cat>
            <c:strRef>
              <c:f>NA_Utilities!$T$33:$AD$33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NA_Utilities!$T$35:$AD$35</c:f>
              <c:numCache>
                <c:formatCode>0%</c:formatCode>
                <c:ptCount val="11"/>
                <c:pt idx="0">
                  <c:v>0</c:v>
                </c:pt>
                <c:pt idx="1">
                  <c:v>0</c:v>
                </c:pt>
                <c:pt idx="2">
                  <c:v>0</c:v>
                </c:pt>
                <c:pt idx="3">
                  <c:v>0</c:v>
                </c:pt>
                <c:pt idx="4">
                  <c:v>5.4517105049335601E-8</c:v>
                </c:pt>
                <c:pt idx="5">
                  <c:v>1.6725301962629058E-2</c:v>
                </c:pt>
                <c:pt idx="6">
                  <c:v>0.20844747624679355</c:v>
                </c:pt>
                <c:pt idx="7">
                  <c:v>0.45532983886581574</c:v>
                </c:pt>
                <c:pt idx="8">
                  <c:v>0.70238206018136085</c:v>
                </c:pt>
                <c:pt idx="9">
                  <c:v>0.9192215312535631</c:v>
                </c:pt>
                <c:pt idx="10">
                  <c:v>0.93210930487910504</c:v>
                </c:pt>
              </c:numCache>
            </c:numRef>
          </c:val>
          <c:extLst>
            <c:ext xmlns:c16="http://schemas.microsoft.com/office/drawing/2014/chart" uri="{C3380CC4-5D6E-409C-BE32-E72D297353CC}">
              <c16:uniqueId val="{00000001-2C19-465A-8FD8-F464CA79797F}"/>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ext xmlns:c15="http://schemas.microsoft.com/office/drawing/2012/chart" uri="{02D57815-91ED-43cb-92C2-25804820EDAC}">
            <c15:filteredLineSeries>
              <c15:ser>
                <c:idx val="2"/>
                <c:order val="2"/>
                <c:tx>
                  <c:strRef>
                    <c:extLst>
                      <c:ext uri="{02D57815-91ED-43cb-92C2-25804820EDAC}">
                        <c15:formulaRef>
                          <c15:sqref>NA_Utilities!$S$36</c15:sqref>
                        </c15:formulaRef>
                      </c:ext>
                    </c:extLst>
                    <c:strCache>
                      <c:ptCount val="1"/>
                      <c:pt idx="0">
                        <c:v>Gas Utilities - Scope 1</c:v>
                      </c:pt>
                    </c:strCache>
                  </c:strRef>
                </c:tx>
                <c:spPr>
                  <a:ln w="28575" cap="rnd">
                    <a:solidFill>
                      <a:schemeClr val="accent3"/>
                    </a:solidFill>
                    <a:round/>
                  </a:ln>
                  <a:effectLst/>
                </c:spPr>
                <c:marker>
                  <c:symbol val="none"/>
                </c:marker>
                <c:cat>
                  <c:strRef>
                    <c:extLst>
                      <c:ext uri="{02D57815-91ED-43cb-92C2-25804820EDAC}">
                        <c15:formulaRef>
                          <c15:sqref>NA_Utilities!$T$33:$AD$33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NA_Utilities!$T$36:$AD$36</c15:sqref>
                        </c15:formulaRef>
                      </c:ext>
                    </c:extLst>
                    <c:numCache>
                      <c:formatCode>#,##0</c:formatCode>
                      <c:ptCount val="11"/>
                      <c:pt idx="0">
                        <c:v>1618.8078585502576</c:v>
                      </c:pt>
                      <c:pt idx="1">
                        <c:v>1795.9535283268949</c:v>
                      </c:pt>
                      <c:pt idx="2">
                        <c:v>1831.8725988934332</c:v>
                      </c:pt>
                      <c:pt idx="3">
                        <c:v>1795.5935979700273</c:v>
                      </c:pt>
                      <c:pt idx="4">
                        <c:v>1786.6216285348737</c:v>
                      </c:pt>
                      <c:pt idx="5">
                        <c:v>1488.6967099233475</c:v>
                      </c:pt>
                      <c:pt idx="6">
                        <c:v>849.60857426682344</c:v>
                      </c:pt>
                      <c:pt idx="7">
                        <c:v>440.97757052515192</c:v>
                      </c:pt>
                      <c:pt idx="8">
                        <c:v>219.1010497797302</c:v>
                      </c:pt>
                      <c:pt idx="9">
                        <c:v>13.184761619047785</c:v>
                      </c:pt>
                      <c:pt idx="10">
                        <c:v>0.18223491989894072</c:v>
                      </c:pt>
                    </c:numCache>
                  </c:numRef>
                </c:val>
                <c:smooth val="0"/>
                <c:extLst>
                  <c:ext xmlns:c16="http://schemas.microsoft.com/office/drawing/2014/chart" uri="{C3380CC4-5D6E-409C-BE32-E72D297353CC}">
                    <c16:uniqueId val="{00000002-2C19-465A-8FD8-F464CA79797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NA_Utilities!$S$37</c15:sqref>
                        </c15:formulaRef>
                      </c:ext>
                    </c:extLst>
                    <c:strCache>
                      <c:ptCount val="1"/>
                      <c:pt idx="0">
                        <c:v>Gas Utilities - Scope 2</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NA_Utilities!$T$33:$AD$33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NA_Utilities!$T$37:$AD$37</c15:sqref>
                        </c15:formulaRef>
                      </c:ext>
                    </c:extLst>
                    <c:numCache>
                      <c:formatCode>#,##0</c:formatCode>
                      <c:ptCount val="11"/>
                      <c:pt idx="0">
                        <c:v>33.607325935345962</c:v>
                      </c:pt>
                      <c:pt idx="1">
                        <c:v>37.171694483855532</c:v>
                      </c:pt>
                      <c:pt idx="2">
                        <c:v>37.91512837353266</c:v>
                      </c:pt>
                      <c:pt idx="3">
                        <c:v>37.163980125905383</c:v>
                      </c:pt>
                      <c:pt idx="4">
                        <c:v>36.549311572272572</c:v>
                      </c:pt>
                      <c:pt idx="5">
                        <c:v>30.106638409777609</c:v>
                      </c:pt>
                      <c:pt idx="6">
                        <c:v>16.726362455305946</c:v>
                      </c:pt>
                      <c:pt idx="7">
                        <c:v>8.8932506764899433</c:v>
                      </c:pt>
                      <c:pt idx="8">
                        <c:v>5.0002844718248323</c:v>
                      </c:pt>
                      <c:pt idx="9">
                        <c:v>1.1771596137294689</c:v>
                      </c:pt>
                      <c:pt idx="10">
                        <c:v>0.95206545348590232</c:v>
                      </c:pt>
                    </c:numCache>
                  </c:numRef>
                </c:val>
                <c:smooth val="0"/>
                <c:extLst xmlns:c15="http://schemas.microsoft.com/office/drawing/2012/chart">
                  <c:ext xmlns:c16="http://schemas.microsoft.com/office/drawing/2014/chart" uri="{C3380CC4-5D6E-409C-BE32-E72D297353CC}">
                    <c16:uniqueId val="{00000003-2C19-465A-8FD8-F464CA79797F}"/>
                  </c:ext>
                </c:extLst>
              </c15:ser>
            </c15:filteredLineSeries>
          </c:ext>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3526201934530899"/>
        </c:manualLayout>
      </c:layout>
      <c:barChart>
        <c:barDir val="col"/>
        <c:grouping val="clustered"/>
        <c:varyColors val="0"/>
        <c:ser>
          <c:idx val="2"/>
          <c:order val="2"/>
          <c:tx>
            <c:strRef>
              <c:f>NA_Utilities!$S$36</c:f>
              <c:strCache>
                <c:ptCount val="1"/>
                <c:pt idx="0">
                  <c:v>Gas Utilities - Scope 1</c:v>
                </c:pt>
              </c:strCache>
            </c:strRef>
          </c:tx>
          <c:spPr>
            <a:solidFill>
              <a:schemeClr val="accent3"/>
            </a:solidFill>
            <a:ln>
              <a:noFill/>
            </a:ln>
            <a:effectLst/>
          </c:spPr>
          <c:invertIfNegative val="0"/>
          <c:cat>
            <c:strRef>
              <c:f>NA_Utilities!$T$33:$AD$33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NA_Utilities!$T$36:$AD$36</c:f>
              <c:numCache>
                <c:formatCode>#,##0</c:formatCode>
                <c:ptCount val="11"/>
                <c:pt idx="0">
                  <c:v>1618.8078585502576</c:v>
                </c:pt>
                <c:pt idx="1">
                  <c:v>1795.9535283268949</c:v>
                </c:pt>
                <c:pt idx="2">
                  <c:v>1831.8725988934332</c:v>
                </c:pt>
                <c:pt idx="3">
                  <c:v>1795.5935979700273</c:v>
                </c:pt>
                <c:pt idx="4">
                  <c:v>1786.6216285348737</c:v>
                </c:pt>
                <c:pt idx="5">
                  <c:v>1488.6967099233475</c:v>
                </c:pt>
                <c:pt idx="6">
                  <c:v>849.60857426682344</c:v>
                </c:pt>
                <c:pt idx="7">
                  <c:v>440.97757052515192</c:v>
                </c:pt>
                <c:pt idx="8">
                  <c:v>219.1010497797302</c:v>
                </c:pt>
                <c:pt idx="9">
                  <c:v>13.184761619047785</c:v>
                </c:pt>
                <c:pt idx="10">
                  <c:v>0.18223491989894072</c:v>
                </c:pt>
              </c:numCache>
            </c:numRef>
          </c:val>
          <c:extLst>
            <c:ext xmlns:c16="http://schemas.microsoft.com/office/drawing/2014/chart" uri="{C3380CC4-5D6E-409C-BE32-E72D297353CC}">
              <c16:uniqueId val="{00000000-67E6-4B71-9C26-55BC19936985}"/>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ext xmlns:c15="http://schemas.microsoft.com/office/drawing/2012/chart" uri="{02D57815-91ED-43cb-92C2-25804820EDAC}">
            <c15:filteredBarSeries>
              <c15:ser>
                <c:idx val="0"/>
                <c:order val="0"/>
                <c:tx>
                  <c:strRef>
                    <c:extLst>
                      <c:ext uri="{02D57815-91ED-43cb-92C2-25804820EDAC}">
                        <c15:formulaRef>
                          <c15:sqref>NA_Utilities!$S$34</c15:sqref>
                        </c15:formulaRef>
                      </c:ext>
                    </c:extLst>
                    <c:strCache>
                      <c:ptCount val="1"/>
                      <c:pt idx="0">
                        <c:v>Natural Gas</c:v>
                      </c:pt>
                    </c:strCache>
                  </c:strRef>
                </c:tx>
                <c:spPr>
                  <a:solidFill>
                    <a:schemeClr val="accent1"/>
                  </a:solidFill>
                  <a:ln>
                    <a:noFill/>
                  </a:ln>
                  <a:effectLst/>
                </c:spPr>
                <c:invertIfNegative val="0"/>
                <c:cat>
                  <c:strRef>
                    <c:extLst>
                      <c:ext uri="{02D57815-91ED-43cb-92C2-25804820EDAC}">
                        <c15:formulaRef>
                          <c15:sqref>NA_Utilities!$T$33:$AD$33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c:ext uri="{02D57815-91ED-43cb-92C2-25804820EDAC}">
                        <c15:formulaRef>
                          <c15:sqref>NA_Utilities!$T$34:$AD$34</c15:sqref>
                        </c15:formulaRef>
                      </c:ext>
                    </c:extLst>
                    <c:numCache>
                      <c:formatCode>0%</c:formatCode>
                      <c:ptCount val="11"/>
                      <c:pt idx="0">
                        <c:v>1</c:v>
                      </c:pt>
                      <c:pt idx="1">
                        <c:v>1</c:v>
                      </c:pt>
                      <c:pt idx="2">
                        <c:v>1</c:v>
                      </c:pt>
                      <c:pt idx="3">
                        <c:v>1</c:v>
                      </c:pt>
                      <c:pt idx="4">
                        <c:v>0.99999994548289495</c:v>
                      </c:pt>
                      <c:pt idx="5">
                        <c:v>0.98327469803737089</c:v>
                      </c:pt>
                      <c:pt idx="6">
                        <c:v>0.79155252375320639</c:v>
                      </c:pt>
                      <c:pt idx="7">
                        <c:v>0.54467016113418421</c:v>
                      </c:pt>
                      <c:pt idx="8">
                        <c:v>0.29761793981863915</c:v>
                      </c:pt>
                      <c:pt idx="9">
                        <c:v>8.0778468746436946E-2</c:v>
                      </c:pt>
                      <c:pt idx="10">
                        <c:v>6.7890695120894934E-2</c:v>
                      </c:pt>
                    </c:numCache>
                  </c:numRef>
                </c:val>
                <c:extLst>
                  <c:ext xmlns:c16="http://schemas.microsoft.com/office/drawing/2014/chart" uri="{C3380CC4-5D6E-409C-BE32-E72D297353CC}">
                    <c16:uniqueId val="{00000002-67E6-4B71-9C26-55BC1993698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NA_Utilities!$S$35</c15:sqref>
                        </c15:formulaRef>
                      </c:ext>
                    </c:extLst>
                    <c:strCache>
                      <c:ptCount val="1"/>
                      <c:pt idx="0">
                        <c:v>Synthetic fuels and Hydrogen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NA_Utilities!$T$33:$AD$33</c15:sqref>
                        </c15:formulaRef>
                      </c:ext>
                    </c:extLst>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extLst xmlns:c15="http://schemas.microsoft.com/office/drawing/2012/chart">
                      <c:ext xmlns:c15="http://schemas.microsoft.com/office/drawing/2012/chart" uri="{02D57815-91ED-43cb-92C2-25804820EDAC}">
                        <c15:formulaRef>
                          <c15:sqref>NA_Utilities!$T$35:$AD$35</c15:sqref>
                        </c15:formulaRef>
                      </c:ext>
                    </c:extLst>
                    <c:numCache>
                      <c:formatCode>0%</c:formatCode>
                      <c:ptCount val="11"/>
                      <c:pt idx="0">
                        <c:v>0</c:v>
                      </c:pt>
                      <c:pt idx="1">
                        <c:v>0</c:v>
                      </c:pt>
                      <c:pt idx="2">
                        <c:v>0</c:v>
                      </c:pt>
                      <c:pt idx="3">
                        <c:v>0</c:v>
                      </c:pt>
                      <c:pt idx="4">
                        <c:v>5.4517105049335601E-8</c:v>
                      </c:pt>
                      <c:pt idx="5">
                        <c:v>1.6725301962629058E-2</c:v>
                      </c:pt>
                      <c:pt idx="6">
                        <c:v>0.20844747624679355</c:v>
                      </c:pt>
                      <c:pt idx="7">
                        <c:v>0.45532983886581574</c:v>
                      </c:pt>
                      <c:pt idx="8">
                        <c:v>0.70238206018136085</c:v>
                      </c:pt>
                      <c:pt idx="9">
                        <c:v>0.9192215312535631</c:v>
                      </c:pt>
                      <c:pt idx="10">
                        <c:v>0.93210930487910504</c:v>
                      </c:pt>
                    </c:numCache>
                  </c:numRef>
                </c:val>
                <c:extLst xmlns:c15="http://schemas.microsoft.com/office/drawing/2012/chart">
                  <c:ext xmlns:c16="http://schemas.microsoft.com/office/drawing/2014/chart" uri="{C3380CC4-5D6E-409C-BE32-E72D297353CC}">
                    <c16:uniqueId val="{00000003-67E6-4B71-9C26-55BC19936985}"/>
                  </c:ext>
                </c:extLst>
              </c15:ser>
            </c15:filteredBarSeries>
          </c:ext>
        </c:extLst>
      </c:barChart>
      <c:lineChart>
        <c:grouping val="standard"/>
        <c:varyColors val="0"/>
        <c:ser>
          <c:idx val="3"/>
          <c:order val="3"/>
          <c:tx>
            <c:strRef>
              <c:f>NA_Utilities!$S$37</c:f>
              <c:strCache>
                <c:ptCount val="1"/>
                <c:pt idx="0">
                  <c:v>Gas Utilities - Scope 2</c:v>
                </c:pt>
              </c:strCache>
            </c:strRef>
          </c:tx>
          <c:spPr>
            <a:ln w="38100" cap="rnd">
              <a:solidFill>
                <a:srgbClr val="92D050"/>
              </a:solidFill>
              <a:prstDash val="sysDot"/>
              <a:round/>
            </a:ln>
            <a:effectLst/>
          </c:spPr>
          <c:marker>
            <c:symbol val="none"/>
          </c:marker>
          <c:cat>
            <c:strRef>
              <c:f>NA_Utilities!$T$33:$AD$33</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NA_Utilities!$T$37:$AD$37</c:f>
              <c:numCache>
                <c:formatCode>#,##0</c:formatCode>
                <c:ptCount val="11"/>
                <c:pt idx="0">
                  <c:v>33.607325935345962</c:v>
                </c:pt>
                <c:pt idx="1">
                  <c:v>37.171694483855532</c:v>
                </c:pt>
                <c:pt idx="2">
                  <c:v>37.91512837353266</c:v>
                </c:pt>
                <c:pt idx="3">
                  <c:v>37.163980125905383</c:v>
                </c:pt>
                <c:pt idx="4">
                  <c:v>36.549311572272572</c:v>
                </c:pt>
                <c:pt idx="5">
                  <c:v>30.106638409777609</c:v>
                </c:pt>
                <c:pt idx="6">
                  <c:v>16.726362455305946</c:v>
                </c:pt>
                <c:pt idx="7">
                  <c:v>8.8932506764899433</c:v>
                </c:pt>
                <c:pt idx="8">
                  <c:v>5.0002844718248323</c:v>
                </c:pt>
                <c:pt idx="9">
                  <c:v>1.1771596137294689</c:v>
                </c:pt>
                <c:pt idx="10">
                  <c:v>0.95206545348590232</c:v>
                </c:pt>
              </c:numCache>
            </c:numRef>
          </c:val>
          <c:smooth val="0"/>
          <c:extLst>
            <c:ext xmlns:c16="http://schemas.microsoft.com/office/drawing/2014/chart" uri="{C3380CC4-5D6E-409C-BE32-E72D297353CC}">
              <c16:uniqueId val="{00000001-67E6-4B71-9C26-55BC19936985}"/>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G_Transport!$Z$9</c:f>
              <c:strCache>
                <c:ptCount val="1"/>
                <c:pt idx="0">
                  <c:v>2020 [1.5]</c:v>
                </c:pt>
              </c:strCache>
            </c:strRef>
          </c:tx>
          <c:spPr>
            <a:solidFill>
              <a:schemeClr val="accent1">
                <a:lumMod val="20000"/>
                <a:lumOff val="8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G_Transport!$Z$10:$Z$21</c15:sqref>
                  </c15:fullRef>
                </c:ext>
              </c:extLst>
              <c:f>G_Transport!$Z$10:$Z$12</c:f>
              <c:numCache>
                <c:formatCode>#,##0</c:formatCode>
                <c:ptCount val="3"/>
                <c:pt idx="0">
                  <c:v>2237.116</c:v>
                </c:pt>
                <c:pt idx="1">
                  <c:v>15.349440000000001</c:v>
                </c:pt>
                <c:pt idx="2">
                  <c:v>884.42611260172589</c:v>
                </c:pt>
              </c:numCache>
            </c:numRef>
          </c:val>
          <c:extLst>
            <c:ext xmlns:c16="http://schemas.microsoft.com/office/drawing/2014/chart" uri="{C3380CC4-5D6E-409C-BE32-E72D297353CC}">
              <c16:uniqueId val="{00000000-2256-4B55-8AE5-C0446D3270F0}"/>
            </c:ext>
          </c:extLst>
        </c:ser>
        <c:ser>
          <c:idx val="4"/>
          <c:order val="4"/>
          <c:tx>
            <c:strRef>
              <c:f>G_Transport!$AA$9</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G_Transport!$AA$10:$AA$21</c15:sqref>
                  </c15:fullRef>
                </c:ext>
              </c:extLst>
              <c:f>G_Transport!$AA$10:$AA$12</c:f>
              <c:numCache>
                <c:formatCode>#,##0</c:formatCode>
                <c:ptCount val="3"/>
                <c:pt idx="0">
                  <c:v>1878.3564799999997</c:v>
                </c:pt>
                <c:pt idx="1">
                  <c:v>13.278566400000001</c:v>
                </c:pt>
                <c:pt idx="2">
                  <c:v>766.84086802053582</c:v>
                </c:pt>
              </c:numCache>
            </c:numRef>
          </c:val>
          <c:extLst>
            <c:ext xmlns:c16="http://schemas.microsoft.com/office/drawing/2014/chart" uri="{C3380CC4-5D6E-409C-BE32-E72D297353CC}">
              <c16:uniqueId val="{00000001-2256-4B55-8AE5-C0446D3270F0}"/>
            </c:ext>
          </c:extLst>
        </c:ser>
        <c:ser>
          <c:idx val="5"/>
          <c:order val="5"/>
          <c:tx>
            <c:strRef>
              <c:f>G_Transport!$AB$9</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G_Transport!$AB$10:$AB$21</c15:sqref>
                  </c15:fullRef>
                </c:ext>
              </c:extLst>
              <c:f>G_Transport!$AB$10:$AB$12</c:f>
              <c:numCache>
                <c:formatCode>#,##0</c:formatCode>
                <c:ptCount val="3"/>
                <c:pt idx="0">
                  <c:v>1458.2815099999998</c:v>
                </c:pt>
                <c:pt idx="1">
                  <c:v>9.9355104000000001</c:v>
                </c:pt>
                <c:pt idx="2">
                  <c:v>425.64740456974124</c:v>
                </c:pt>
              </c:numCache>
            </c:numRef>
          </c:val>
          <c:extLst>
            <c:ext xmlns:c16="http://schemas.microsoft.com/office/drawing/2014/chart" uri="{C3380CC4-5D6E-409C-BE32-E72D297353CC}">
              <c16:uniqueId val="{00000002-2256-4B55-8AE5-C0446D3270F0}"/>
            </c:ext>
          </c:extLst>
        </c:ser>
        <c:ser>
          <c:idx val="6"/>
          <c:order val="6"/>
          <c:tx>
            <c:strRef>
              <c:f>G_Transport!$AC$9</c:f>
              <c:strCache>
                <c:ptCount val="1"/>
                <c:pt idx="0">
                  <c:v>2035</c:v>
                </c:pt>
              </c:strCache>
            </c:strRef>
          </c:tx>
          <c:spPr>
            <a:solidFill>
              <a:schemeClr val="accent1">
                <a:lumMod val="75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G_Transport!$AC$10:$AC$21</c15:sqref>
                  </c15:fullRef>
                </c:ext>
              </c:extLst>
              <c:f>G_Transport!$AC$10:$AC$12</c:f>
              <c:numCache>
                <c:formatCode>#,##0</c:formatCode>
                <c:ptCount val="3"/>
                <c:pt idx="0">
                  <c:v>1260.6867000000002</c:v>
                </c:pt>
                <c:pt idx="1">
                  <c:v>5.8275840000000017</c:v>
                </c:pt>
                <c:pt idx="2">
                  <c:v>199.79213028720372</c:v>
                </c:pt>
              </c:numCache>
            </c:numRef>
          </c:val>
          <c:extLst>
            <c:ext xmlns:c16="http://schemas.microsoft.com/office/drawing/2014/chart" uri="{C3380CC4-5D6E-409C-BE32-E72D297353CC}">
              <c16:uniqueId val="{00000003-2256-4B55-8AE5-C0446D3270F0}"/>
            </c:ext>
          </c:extLst>
        </c:ser>
        <c:ser>
          <c:idx val="7"/>
          <c:order val="7"/>
          <c:tx>
            <c:strRef>
              <c:f>G_Transport!$AD$9</c:f>
              <c:strCache>
                <c:ptCount val="1"/>
                <c:pt idx="0">
                  <c:v>2040</c:v>
                </c:pt>
              </c:strCache>
            </c:strRef>
          </c:tx>
          <c:spPr>
            <a:solidFill>
              <a:schemeClr val="accent1">
                <a:lumMod val="75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G_Transport!$AD$10:$AD$21</c15:sqref>
                  </c15:fullRef>
                </c:ext>
              </c:extLst>
              <c:f>G_Transport!$AD$10:$AD$12</c:f>
              <c:numCache>
                <c:formatCode>#,##0</c:formatCode>
                <c:ptCount val="3"/>
                <c:pt idx="0">
                  <c:v>944.10400000000038</c:v>
                </c:pt>
                <c:pt idx="1">
                  <c:v>0</c:v>
                </c:pt>
                <c:pt idx="2">
                  <c:v>63.149124478590331</c:v>
                </c:pt>
              </c:numCache>
            </c:numRef>
          </c:val>
          <c:extLst>
            <c:ext xmlns:c16="http://schemas.microsoft.com/office/drawing/2014/chart" uri="{C3380CC4-5D6E-409C-BE32-E72D297353CC}">
              <c16:uniqueId val="{00000004-2256-4B55-8AE5-C0446D3270F0}"/>
            </c:ext>
          </c:extLst>
        </c:ser>
        <c:ser>
          <c:idx val="8"/>
          <c:order val="8"/>
          <c:tx>
            <c:strRef>
              <c:f>G_Transport!$AE$9</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G_Transport!$AE$10:$AE$21</c15:sqref>
                  </c15:fullRef>
                </c:ext>
              </c:extLst>
              <c:f>G_Transport!$AE$10:$AE$12</c:f>
              <c:numCache>
                <c:formatCode>#,##0</c:formatCode>
                <c:ptCount val="3"/>
                <c:pt idx="0">
                  <c:v>280.15260000000012</c:v>
                </c:pt>
                <c:pt idx="1">
                  <c:v>0</c:v>
                </c:pt>
                <c:pt idx="2">
                  <c:v>9.448655348623781</c:v>
                </c:pt>
              </c:numCache>
            </c:numRef>
          </c:val>
          <c:extLst>
            <c:ext xmlns:c16="http://schemas.microsoft.com/office/drawing/2014/chart" uri="{C3380CC4-5D6E-409C-BE32-E72D297353CC}">
              <c16:uniqueId val="{00000005-2256-4B55-8AE5-C0446D3270F0}"/>
            </c:ext>
          </c:extLst>
        </c:ser>
        <c:ser>
          <c:idx val="9"/>
          <c:order val="9"/>
          <c:tx>
            <c:strRef>
              <c:f>G_Transport!$AF$9</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G_Transport!$AF$10:$AF$21</c15:sqref>
                  </c15:fullRef>
                </c:ext>
              </c:extLst>
              <c:f>G_Transport!$AF$10:$AF$12</c:f>
              <c:numCache>
                <c:formatCode>#,##0</c:formatCode>
                <c:ptCount val="3"/>
                <c:pt idx="0">
                  <c:v>0</c:v>
                </c:pt>
                <c:pt idx="1">
                  <c:v>0</c:v>
                </c:pt>
                <c:pt idx="2">
                  <c:v>8.3430453627975196E-4</c:v>
                </c:pt>
              </c:numCache>
            </c:numRef>
          </c:val>
          <c:extLst>
            <c:ext xmlns:c16="http://schemas.microsoft.com/office/drawing/2014/chart" uri="{C3380CC4-5D6E-409C-BE32-E72D297353CC}">
              <c16:uniqueId val="{00000006-2256-4B55-8AE5-C0446D3270F0}"/>
            </c:ext>
          </c:extLst>
        </c:ser>
        <c:ser>
          <c:idx val="10"/>
          <c:order val="10"/>
          <c:tx>
            <c:strRef>
              <c:f>G_Transport!$AG$9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G_Transport!$T$10:$U$21</c15:sqref>
                  </c15:fullRef>
                </c:ext>
              </c:extLst>
              <c:f>G_Transport!$T$10:$U$12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G_Transport!$AG$10:$AG$21</c15:sqref>
                  </c15:fullRef>
                </c:ext>
              </c:extLst>
              <c:f>G_Transport!$AG$10:$AG$12</c:f>
              <c:numCache>
                <c:formatCode>General</c:formatCode>
                <c:ptCount val="3"/>
              </c:numCache>
            </c:numRef>
          </c:val>
          <c:extLst>
            <c:ext xmlns:c16="http://schemas.microsoft.com/office/drawing/2014/chart" uri="{C3380CC4-5D6E-409C-BE32-E72D297353CC}">
              <c16:uniqueId val="{00000007-2256-4B55-8AE5-C0446D3270F0}"/>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G_Transport!$V$9</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G_Transport!$T$10:$U$21</c15:sqref>
                        </c15:fullRef>
                        <c15:formulaRef>
                          <c15:sqref>G_Transport!$T$10:$U$12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G_Transport!$V$10:$V$21</c15:sqref>
                        </c15:fullRef>
                        <c15:formulaRef>
                          <c15:sqref>G_Transport!$V$10:$V$12</c15:sqref>
                        </c15:formulaRef>
                      </c:ext>
                    </c:extLst>
                    <c:numCache>
                      <c:formatCode>#,##0</c:formatCode>
                      <c:ptCount val="3"/>
                      <c:pt idx="0">
                        <c:v>2360.2600000000002</c:v>
                      </c:pt>
                      <c:pt idx="1">
                        <c:v>15.479520000000001</c:v>
                      </c:pt>
                      <c:pt idx="2">
                        <c:v>856.5421797269579</c:v>
                      </c:pt>
                    </c:numCache>
                  </c:numRef>
                </c:val>
                <c:extLst>
                  <c:ext xmlns:c16="http://schemas.microsoft.com/office/drawing/2014/chart" uri="{C3380CC4-5D6E-409C-BE32-E72D297353CC}">
                    <c16:uniqueId val="{00000008-2256-4B55-8AE5-C0446D3270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G_Transport!$W$9</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G_Transport!$T$10:$U$21</c15:sqref>
                        </c15:fullRef>
                        <c15:formulaRef>
                          <c15:sqref>G_Transport!$T$10:$U$12</c15:sqref>
                        </c15:formulaRef>
                      </c:ext>
                    </c:extLst>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G_Transport!$W$10:$W$21</c15:sqref>
                        </c15:fullRef>
                        <c15:formulaRef>
                          <c15:sqref>G_Transport!$W$10:$W$12</c15:sqref>
                        </c15:formulaRef>
                      </c:ext>
                    </c:extLst>
                    <c:numCache>
                      <c:formatCode>#,##0</c:formatCode>
                      <c:ptCount val="3"/>
                      <c:pt idx="0">
                        <c:v>2360.2600000000002</c:v>
                      </c:pt>
                      <c:pt idx="1">
                        <c:v>15.349440000000001</c:v>
                      </c:pt>
                      <c:pt idx="2">
                        <c:v>873.71749329337752</c:v>
                      </c:pt>
                    </c:numCache>
                  </c:numRef>
                </c:val>
                <c:extLst xmlns:c15="http://schemas.microsoft.com/office/drawing/2012/chart">
                  <c:ext xmlns:c16="http://schemas.microsoft.com/office/drawing/2014/chart" uri="{C3380CC4-5D6E-409C-BE32-E72D297353CC}">
                    <c16:uniqueId val="{00000009-2256-4B55-8AE5-C0446D3270F0}"/>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G_Transport!$X$9</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G_Transport!$T$10:$U$21</c15:sqref>
                        </c15:fullRef>
                        <c15:formulaRef>
                          <c15:sqref>G_Transport!$T$10:$U$12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G_Transport!$X$10:$X$21</c15:sqref>
                        </c15:fullRef>
                        <c15:formulaRef>
                          <c15:sqref>G_Transport!$X$10:$X$12</c15:sqref>
                        </c15:formulaRef>
                      </c:ext>
                    </c:extLst>
                    <c:numCache>
                      <c:formatCode>#,##0</c:formatCode>
                      <c:ptCount val="3"/>
                      <c:pt idx="0">
                        <c:v>2237.116</c:v>
                      </c:pt>
                      <c:pt idx="1">
                        <c:v>15.349440000000001</c:v>
                      </c:pt>
                      <c:pt idx="2">
                        <c:v>939.76529647269945</c:v>
                      </c:pt>
                    </c:numCache>
                  </c:numRef>
                </c:val>
                <c:smooth val="0"/>
                <c:extLst>
                  <c:ext xmlns:c16="http://schemas.microsoft.com/office/drawing/2014/chart" uri="{C3380CC4-5D6E-409C-BE32-E72D297353CC}">
                    <c16:uniqueId val="{0000000A-2256-4B55-8AE5-C0446D3270F0}"/>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G_Transport!$Z$9</c:f>
              <c:strCache>
                <c:ptCount val="1"/>
                <c:pt idx="0">
                  <c:v>2020 [1.5]</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E172-4403-973D-F638A68120C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E172-4403-973D-F638A68120C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E172-4403-973D-F638A68120C0}"/>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E172-4403-973D-F638A68120C0}"/>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G_Transport!$Z$10:$Z$17</c15:sqref>
                  </c15:fullRef>
                </c:ext>
              </c:extLst>
              <c:f>G_Transport!$Z$15:$Z$17</c:f>
              <c:numCache>
                <c:formatCode>#,##0</c:formatCode>
                <c:ptCount val="3"/>
                <c:pt idx="0">
                  <c:v>371.36125599999991</c:v>
                </c:pt>
                <c:pt idx="1">
                  <c:v>4.5072720000000004</c:v>
                </c:pt>
                <c:pt idx="2">
                  <c:v>753.39643620610468</c:v>
                </c:pt>
              </c:numCache>
            </c:numRef>
          </c:val>
          <c:extLst xmlns:c15="http://schemas.microsoft.com/office/drawing/2012/chart">
            <c:ext xmlns:c15="http://schemas.microsoft.com/office/drawing/2012/chart" uri="{02D57815-91ED-43cb-92C2-25804820EDAC}">
              <c15:categoryFilterExceptions>
                <c15:categoryFilterException>
                  <c15:sqref>G_Transport!$Z$12</c15:sqref>
                  <c15:dLbl>
                    <c:idx val="-1"/>
                    <c:delete val="1"/>
                    <c:extLst>
                      <c:ext uri="{CE6537A1-D6FC-4f65-9D91-7224C49458BB}"/>
                      <c:ext xmlns:c16="http://schemas.microsoft.com/office/drawing/2014/chart" uri="{C3380CC4-5D6E-409C-BE32-E72D297353CC}">
                        <c16:uniqueId val="{00000005-FFB6-4483-B694-A91386508EDB}"/>
                      </c:ext>
                    </c:extLst>
                  </c15:dLbl>
                </c15:categoryFilterException>
                <c15:categoryFilterException>
                  <c15:sqref>G_Transport!$Z$13</c15:sqref>
                  <c15:dLbl>
                    <c:idx val="-1"/>
                    <c:delete val="1"/>
                    <c:extLst>
                      <c:ext uri="{CE6537A1-D6FC-4f65-9D91-7224C49458BB}"/>
                      <c:ext xmlns:c16="http://schemas.microsoft.com/office/drawing/2014/chart" uri="{C3380CC4-5D6E-409C-BE32-E72D297353CC}">
                        <c16:uniqueId val="{00000006-FFB6-4483-B694-A91386508EDB}"/>
                      </c:ext>
                    </c:extLst>
                  </c15:dLbl>
                </c15:categoryFilterException>
              </c15:categoryFilterExceptions>
            </c:ext>
            <c:ext xmlns:c16="http://schemas.microsoft.com/office/drawing/2014/chart" uri="{C3380CC4-5D6E-409C-BE32-E72D297353CC}">
              <c16:uniqueId val="{00000004-E172-4403-973D-F638A68120C0}"/>
            </c:ext>
          </c:extLst>
        </c:ser>
        <c:ser>
          <c:idx val="4"/>
          <c:order val="4"/>
          <c:tx>
            <c:strRef>
              <c:f>G_Transport!$AA$9</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E172-4403-973D-F638A68120C0}"/>
                </c:ext>
              </c:extLst>
            </c:dLbl>
            <c:dLbl>
              <c:idx val="1"/>
              <c:delete val="1"/>
              <c:extLst>
                <c:ext xmlns:c15="http://schemas.microsoft.com/office/drawing/2012/chart" uri="{CE6537A1-D6FC-4f65-9D91-7224C49458BB}"/>
                <c:ext xmlns:c16="http://schemas.microsoft.com/office/drawing/2014/chart" uri="{C3380CC4-5D6E-409C-BE32-E72D297353CC}">
                  <c16:uniqueId val="{00000006-E172-4403-973D-F638A68120C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E172-4403-973D-F638A68120C0}"/>
                </c:ext>
              </c:extLst>
            </c:dLbl>
            <c:dLbl>
              <c:idx val="3"/>
              <c:delete val="1"/>
              <c:extLst>
                <c:ext xmlns:c15="http://schemas.microsoft.com/office/drawing/2012/chart" uri="{CE6537A1-D6FC-4f65-9D91-7224C49458BB}"/>
                <c:ext xmlns:c16="http://schemas.microsoft.com/office/drawing/2014/chart" uri="{C3380CC4-5D6E-409C-BE32-E72D297353CC}">
                  <c16:uniqueId val="{00000008-E172-4403-973D-F638A68120C0}"/>
                </c:ext>
              </c:extLst>
            </c:dLbl>
            <c:dLbl>
              <c:idx val="4"/>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172-4403-973D-F638A6812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G_Transport!$AA$10:$AA$17</c15:sqref>
                  </c15:fullRef>
                </c:ext>
              </c:extLst>
              <c:f>G_Transport!$AA$15:$AA$17</c:f>
              <c:numCache>
                <c:formatCode>#,##0</c:formatCode>
                <c:ptCount val="3"/>
                <c:pt idx="0">
                  <c:v>311.80717567999994</c:v>
                </c:pt>
                <c:pt idx="1">
                  <c:v>3.9267353664</c:v>
                </c:pt>
                <c:pt idx="2">
                  <c:v>620.3428573770135</c:v>
                </c:pt>
              </c:numCache>
            </c:numRef>
          </c:val>
          <c:extLst>
            <c:ext xmlns:c15="http://schemas.microsoft.com/office/drawing/2012/chart" uri="{02D57815-91ED-43cb-92C2-25804820EDAC}">
              <c15:categoryFilterExceptions>
                <c15:categoryFilterException>
                  <c15:sqref>G_Transport!$AA$12</c15:sqref>
                  <c15:dLbl>
                    <c:idx val="-1"/>
                    <c:delete val="1"/>
                    <c:extLst>
                      <c:ext uri="{CE6537A1-D6FC-4f65-9D91-7224C49458BB}"/>
                      <c:ext xmlns:c16="http://schemas.microsoft.com/office/drawing/2014/chart" uri="{C3380CC4-5D6E-409C-BE32-E72D297353CC}">
                        <c16:uniqueId val="{00000007-FFB6-4483-B694-A91386508EDB}"/>
                      </c:ext>
                    </c:extLst>
                  </c15:dLbl>
                </c15:categoryFilterException>
                <c15:categoryFilterException>
                  <c15:sqref>G_Transport!$AA$13</c15:sqref>
                  <c15:dLbl>
                    <c:idx val="-1"/>
                    <c:delete val="1"/>
                    <c:extLst>
                      <c:ext uri="{CE6537A1-D6FC-4f65-9D91-7224C49458BB}"/>
                      <c:ext xmlns:c16="http://schemas.microsoft.com/office/drawing/2014/chart" uri="{C3380CC4-5D6E-409C-BE32-E72D297353CC}">
                        <c16:uniqueId val="{00000008-FFB6-4483-B694-A91386508EDB}"/>
                      </c:ext>
                    </c:extLst>
                  </c15:dLbl>
                </c15:categoryFilterException>
              </c15:categoryFilterExceptions>
            </c:ext>
            <c:ext xmlns:c16="http://schemas.microsoft.com/office/drawing/2014/chart" uri="{C3380CC4-5D6E-409C-BE32-E72D297353CC}">
              <c16:uniqueId val="{0000000A-E172-4403-973D-F638A68120C0}"/>
            </c:ext>
          </c:extLst>
        </c:ser>
        <c:ser>
          <c:idx val="5"/>
          <c:order val="5"/>
          <c:tx>
            <c:strRef>
              <c:f>G_Transport!$AB$9</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G_Transport!$AB$10:$AB$17</c15:sqref>
                  </c15:fullRef>
                </c:ext>
              </c:extLst>
              <c:f>G_Transport!$AB$15:$AB$17</c:f>
              <c:numCache>
                <c:formatCode>#,##0</c:formatCode>
                <c:ptCount val="3"/>
                <c:pt idx="0">
                  <c:v>242.07473065999994</c:v>
                </c:pt>
                <c:pt idx="1">
                  <c:v>2.9597767824239996</c:v>
                </c:pt>
                <c:pt idx="2">
                  <c:v>288.44752641576025</c:v>
                </c:pt>
              </c:numCache>
            </c:numRef>
          </c:val>
          <c:extLst>
            <c:ext xmlns:c16="http://schemas.microsoft.com/office/drawing/2014/chart" uri="{C3380CC4-5D6E-409C-BE32-E72D297353CC}">
              <c16:uniqueId val="{0000000B-E172-4403-973D-F638A68120C0}"/>
            </c:ext>
          </c:extLst>
        </c:ser>
        <c:ser>
          <c:idx val="6"/>
          <c:order val="6"/>
          <c:tx>
            <c:strRef>
              <c:f>G_Transport!$AC$9</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G_Transport!$AC$10:$AC$17</c15:sqref>
                  </c15:fullRef>
                </c:ext>
              </c:extLst>
              <c:f>G_Transport!$AC$15:$AC$17</c:f>
              <c:numCache>
                <c:formatCode>#,##0</c:formatCode>
                <c:ptCount val="3"/>
                <c:pt idx="0">
                  <c:v>209.27399220000001</c:v>
                </c:pt>
                <c:pt idx="1">
                  <c:v>1.7493606057312001</c:v>
                </c:pt>
                <c:pt idx="2">
                  <c:v>111.08117413221692</c:v>
                </c:pt>
              </c:numCache>
            </c:numRef>
          </c:val>
          <c:extLst>
            <c:ext xmlns:c16="http://schemas.microsoft.com/office/drawing/2014/chart" uri="{C3380CC4-5D6E-409C-BE32-E72D297353CC}">
              <c16:uniqueId val="{0000000C-E172-4403-973D-F638A68120C0}"/>
            </c:ext>
          </c:extLst>
        </c:ser>
        <c:ser>
          <c:idx val="7"/>
          <c:order val="7"/>
          <c:tx>
            <c:strRef>
              <c:f>G_Transport!$AD$9</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G_Transport!$AD$10:$AD$17</c15:sqref>
                  </c15:fullRef>
                </c:ext>
              </c:extLst>
              <c:f>G_Transport!$AD$15:$AD$17</c:f>
              <c:numCache>
                <c:formatCode>#,##0</c:formatCode>
                <c:ptCount val="3"/>
                <c:pt idx="0">
                  <c:v>156.72126400000002</c:v>
                </c:pt>
                <c:pt idx="1">
                  <c:v>0</c:v>
                </c:pt>
                <c:pt idx="2">
                  <c:v>34.164912997282457</c:v>
                </c:pt>
              </c:numCache>
            </c:numRef>
          </c:val>
          <c:extLst>
            <c:ext xmlns:c16="http://schemas.microsoft.com/office/drawing/2014/chart" uri="{C3380CC4-5D6E-409C-BE32-E72D297353CC}">
              <c16:uniqueId val="{0000000D-E172-4403-973D-F638A68120C0}"/>
            </c:ext>
          </c:extLst>
        </c:ser>
        <c:ser>
          <c:idx val="8"/>
          <c:order val="8"/>
          <c:tx>
            <c:strRef>
              <c:f>G_Transport!$AE$9</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G_Transport!$AE$10:$AE$17</c15:sqref>
                  </c15:fullRef>
                </c:ext>
              </c:extLst>
              <c:f>G_Transport!$AE$15:$AE$17</c:f>
              <c:numCache>
                <c:formatCode>#,##0</c:formatCode>
                <c:ptCount val="3"/>
                <c:pt idx="0">
                  <c:v>46.505331599999977</c:v>
                </c:pt>
                <c:pt idx="1">
                  <c:v>0</c:v>
                </c:pt>
                <c:pt idx="2">
                  <c:v>4.7156781909675001</c:v>
                </c:pt>
              </c:numCache>
            </c:numRef>
          </c:val>
          <c:extLst>
            <c:ext xmlns:c16="http://schemas.microsoft.com/office/drawing/2014/chart" uri="{C3380CC4-5D6E-409C-BE32-E72D297353CC}">
              <c16:uniqueId val="{0000000E-E172-4403-973D-F638A68120C0}"/>
            </c:ext>
          </c:extLst>
        </c:ser>
        <c:ser>
          <c:idx val="9"/>
          <c:order val="9"/>
          <c:tx>
            <c:strRef>
              <c:f>G_Transport!$AF$9</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ext>
              </c:extLst>
              <c:f>G_Transport!$T$15:$U$17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G_Transport!$AF$10:$AF$17</c15:sqref>
                  </c15:fullRef>
                </c:ext>
              </c:extLst>
              <c:f>G_Transport!$AF$15:$AF$17</c:f>
              <c:numCache>
                <c:formatCode>#,##0</c:formatCode>
                <c:ptCount val="3"/>
                <c:pt idx="0">
                  <c:v>0</c:v>
                </c:pt>
                <c:pt idx="1">
                  <c:v>0</c:v>
                </c:pt>
                <c:pt idx="2">
                  <c:v>3.8156136966711136E-4</c:v>
                </c:pt>
              </c:numCache>
            </c:numRef>
          </c:val>
          <c:extLst>
            <c:ext xmlns:c16="http://schemas.microsoft.com/office/drawing/2014/chart" uri="{C3380CC4-5D6E-409C-BE32-E72D297353CC}">
              <c16:uniqueId val="{0000000F-E172-4403-973D-F638A68120C0}"/>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G_Transport!$V$9</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10-E172-4403-973D-F638A68120C0}"/>
                      </c:ext>
                    </c:extLst>
                  </c:dLbl>
                  <c:dLbl>
                    <c:idx val="1"/>
                    <c:delete val="1"/>
                    <c:extLst>
                      <c:ext uri="{CE6537A1-D6FC-4f65-9D91-7224C49458BB}"/>
                      <c:ext xmlns:c16="http://schemas.microsoft.com/office/drawing/2014/chart" uri="{C3380CC4-5D6E-409C-BE32-E72D297353CC}">
                        <c16:uniqueId val="{00000011-E172-4403-973D-F638A68120C0}"/>
                      </c:ext>
                    </c:extLst>
                  </c:dLbl>
                  <c:dLbl>
                    <c:idx val="2"/>
                    <c:delete val="1"/>
                    <c:extLst>
                      <c:ext uri="{CE6537A1-D6FC-4f65-9D91-7224C49458BB}"/>
                      <c:ext xmlns:c16="http://schemas.microsoft.com/office/drawing/2014/chart" uri="{C3380CC4-5D6E-409C-BE32-E72D297353CC}">
                        <c16:uniqueId val="{00000012-E172-4403-973D-F638A68120C0}"/>
                      </c:ext>
                    </c:extLst>
                  </c:dLbl>
                  <c:dLbl>
                    <c:idx val="3"/>
                    <c:delete val="1"/>
                    <c:extLst>
                      <c:ext uri="{CE6537A1-D6FC-4f65-9D91-7224C49458BB}"/>
                      <c:ext xmlns:c16="http://schemas.microsoft.com/office/drawing/2014/chart" uri="{C3380CC4-5D6E-409C-BE32-E72D297353CC}">
                        <c16:uniqueId val="{00000013-E172-4403-973D-F638A6812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G_Transport!$T$10:$U$17</c15:sqref>
                        </c15:fullRef>
                        <c15:formulaRef>
                          <c15:sqref>G_Transport!$T$15:$U$17</c15:sqref>
                        </c15:formulaRef>
                      </c:ext>
                    </c:extLst>
                    <c:strCache>
                      <c:ptCount val="3"/>
                      <c:pt idx="0">
                        <c:v>Air Passenger</c:v>
                      </c:pt>
                      <c:pt idx="1">
                        <c:v>Navigation Passenger</c:v>
                      </c:pt>
                      <c:pt idx="2">
                        <c:v>Road Passenger (LDV)</c:v>
                      </c:pt>
                    </c:strCache>
                  </c:strRef>
                </c:cat>
                <c:val>
                  <c:numRef>
                    <c:extLst>
                      <c:ext uri="{02D57815-91ED-43cb-92C2-25804820EDAC}">
                        <c15:fullRef>
                          <c15:sqref>G_Transport!$V$10:$V$17</c15:sqref>
                        </c15:fullRef>
                        <c15:formulaRef>
                          <c15:sqref>G_Transport!$V$15:$V$17</c15:sqref>
                        </c15:formulaRef>
                      </c:ext>
                    </c:extLst>
                    <c:numCache>
                      <c:formatCode>#,##0</c:formatCode>
                      <c:ptCount val="3"/>
                      <c:pt idx="0">
                        <c:v>391.80315999999999</c:v>
                      </c:pt>
                      <c:pt idx="1">
                        <c:v>4.5527999999999995</c:v>
                      </c:pt>
                      <c:pt idx="2">
                        <c:v>715.34893371711064</c:v>
                      </c:pt>
                    </c:numCache>
                  </c:numRef>
                </c:val>
                <c:extLst>
                  <c:ext uri="{02D57815-91ED-43cb-92C2-25804820EDAC}">
                    <c15:categoryFilterExceptions>
                      <c15:categoryFilterException>
                        <c15:sqref>G_Transport!$V$13</c15:sqref>
                        <c15:dLbl>
                          <c:idx val="-1"/>
                          <c:delete val="1"/>
                          <c:extLst>
                            <c:ext uri="{CE6537A1-D6FC-4f65-9D91-7224C49458BB}"/>
                            <c:ext xmlns:c16="http://schemas.microsoft.com/office/drawing/2014/chart" uri="{C3380CC4-5D6E-409C-BE32-E72D297353CC}">
                              <c16:uniqueId val="{00000000-FFB6-4483-B694-A91386508EDB}"/>
                            </c:ext>
                          </c:extLst>
                        </c15:dLbl>
                      </c15:categoryFilterException>
                    </c15:categoryFilterExceptions>
                  </c:ext>
                  <c:ext xmlns:c16="http://schemas.microsoft.com/office/drawing/2014/chart" uri="{C3380CC4-5D6E-409C-BE32-E72D297353CC}">
                    <c16:uniqueId val="{00000014-E172-4403-973D-F638A68120C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G_Transport!$W$9</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E172-4403-973D-F638A68120C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6-E172-4403-973D-F638A68120C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E172-4403-973D-F638A68120C0}"/>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E172-4403-973D-F638A68120C0}"/>
                      </c:ext>
                    </c:extLst>
                  </c:dLbl>
                  <c:dLbl>
                    <c:idx val="4"/>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E172-4403-973D-F638A6812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15:formulaRef>
                          <c15:sqref>G_Transport!$T$15:$U$17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G_Transport!$W$10:$W$17</c15:sqref>
                        </c15:fullRef>
                        <c15:formulaRef>
                          <c15:sqref>G_Transport!$W$15:$W$17</c15:sqref>
                        </c15:formulaRef>
                      </c:ext>
                    </c:extLst>
                    <c:numCache>
                      <c:formatCode>#,##0</c:formatCode>
                      <c:ptCount val="3"/>
                      <c:pt idx="0">
                        <c:v>391.80315999999999</c:v>
                      </c:pt>
                      <c:pt idx="1">
                        <c:v>4.5527999999999995</c:v>
                      </c:pt>
                      <c:pt idx="2">
                        <c:v>718.90733101632475</c:v>
                      </c:pt>
                    </c:numCache>
                  </c:numRef>
                </c:val>
                <c:extLst xmlns:c15="http://schemas.microsoft.com/office/drawing/2012/chart">
                  <c:ext xmlns:c15="http://schemas.microsoft.com/office/drawing/2012/chart" uri="{02D57815-91ED-43cb-92C2-25804820EDAC}">
                    <c15:categoryFilterExceptions>
                      <c15:categoryFilterException>
                        <c15:sqref>G_Transport!$W$12</c15:sqref>
                        <c15:dLbl>
                          <c:idx val="-1"/>
                          <c:delete val="1"/>
                          <c:extLst>
                            <c:ext uri="{CE6537A1-D6FC-4f65-9D91-7224C49458BB}"/>
                            <c:ext xmlns:c16="http://schemas.microsoft.com/office/drawing/2014/chart" uri="{C3380CC4-5D6E-409C-BE32-E72D297353CC}">
                              <c16:uniqueId val="{00000001-FFB6-4483-B694-A91386508EDB}"/>
                            </c:ext>
                          </c:extLst>
                        </c15:dLbl>
                      </c15:categoryFilterException>
                      <c15:categoryFilterException>
                        <c15:sqref>G_Transport!$W$13</c15:sqref>
                        <c15:dLbl>
                          <c:idx val="-1"/>
                          <c:delete val="1"/>
                          <c:extLst>
                            <c:ext uri="{CE6537A1-D6FC-4f65-9D91-7224C49458BB}"/>
                            <c:ext xmlns:c16="http://schemas.microsoft.com/office/drawing/2014/chart" uri="{C3380CC4-5D6E-409C-BE32-E72D297353CC}">
                              <c16:uniqueId val="{00000002-FFB6-4483-B694-A91386508EDB}"/>
                            </c:ext>
                          </c:extLst>
                        </c15:dLbl>
                      </c15:categoryFilterException>
                    </c15:categoryFilterExceptions>
                  </c:ext>
                  <c:ext xmlns:c16="http://schemas.microsoft.com/office/drawing/2014/chart" uri="{C3380CC4-5D6E-409C-BE32-E72D297353CC}">
                    <c16:uniqueId val="{0000001A-E172-4403-973D-F638A68120C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G_Transport!$X$9</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B-E172-4403-973D-F638A68120C0}"/>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C-E172-4403-973D-F638A68120C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D-E172-4403-973D-F638A68120C0}"/>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E-E172-4403-973D-F638A6812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G_Transport!$T$10:$U$17</c15:sqref>
                        </c15:fullRef>
                        <c15:formulaRef>
                          <c15:sqref>G_Transport!$T$15:$U$17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G_Transport!$X$10:$X$17</c15:sqref>
                        </c15:fullRef>
                        <c15:formulaRef>
                          <c15:sqref>G_Transport!$X$15:$X$17</c15:sqref>
                        </c15:formulaRef>
                      </c:ext>
                    </c:extLst>
                    <c:numCache>
                      <c:formatCode>#,##0</c:formatCode>
                      <c:ptCount val="3"/>
                      <c:pt idx="0">
                        <c:v>371.36125599999991</c:v>
                      </c:pt>
                      <c:pt idx="1">
                        <c:v>4.5527999999999995</c:v>
                      </c:pt>
                      <c:pt idx="2">
                        <c:v>738.65908532477829</c:v>
                      </c:pt>
                    </c:numCache>
                  </c:numRef>
                </c:val>
                <c:extLst xmlns:c15="http://schemas.microsoft.com/office/drawing/2012/chart">
                  <c:ext xmlns:c15="http://schemas.microsoft.com/office/drawing/2012/chart" uri="{02D57815-91ED-43cb-92C2-25804820EDAC}">
                    <c15:categoryFilterExceptions>
                      <c15:categoryFilterException>
                        <c15:sqref>G_Transport!$X$12</c15:sqref>
                        <c15:dLbl>
                          <c:idx val="-1"/>
                          <c:delete val="1"/>
                          <c:extLst>
                            <c:ext uri="{CE6537A1-D6FC-4f65-9D91-7224C49458BB}"/>
                            <c:ext xmlns:c16="http://schemas.microsoft.com/office/drawing/2014/chart" uri="{C3380CC4-5D6E-409C-BE32-E72D297353CC}">
                              <c16:uniqueId val="{00000003-FFB6-4483-B694-A91386508EDB}"/>
                            </c:ext>
                          </c:extLst>
                        </c15:dLbl>
                      </c15:categoryFilterException>
                      <c15:categoryFilterException>
                        <c15:sqref>G_Transport!$X$13</c15:sqref>
                        <c15:dLbl>
                          <c:idx val="-1"/>
                          <c:delete val="1"/>
                          <c:extLst>
                            <c:ext uri="{CE6537A1-D6FC-4f65-9D91-7224C49458BB}"/>
                            <c:ext xmlns:c16="http://schemas.microsoft.com/office/drawing/2014/chart" uri="{C3380CC4-5D6E-409C-BE32-E72D297353CC}">
                              <c16:uniqueId val="{00000004-FFB6-4483-B694-A91386508EDB}"/>
                            </c:ext>
                          </c:extLst>
                        </c15:dLbl>
                      </c15:categoryFilterException>
                    </c15:categoryFilterExceptions>
                  </c:ext>
                  <c:ext xmlns:c16="http://schemas.microsoft.com/office/drawing/2014/chart" uri="{C3380CC4-5D6E-409C-BE32-E72D297353CC}">
                    <c16:uniqueId val="{0000001F-E172-4403-973D-F638A68120C0}"/>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6930478538"/>
          <c:h val="0.61891473410229925"/>
        </c:manualLayout>
      </c:layout>
      <c:barChart>
        <c:barDir val="col"/>
        <c:grouping val="clustered"/>
        <c:varyColors val="0"/>
        <c:ser>
          <c:idx val="2"/>
          <c:order val="2"/>
          <c:tx>
            <c:strRef>
              <c:f>G_Transport!$U$41</c:f>
              <c:strCache>
                <c:ptCount val="1"/>
                <c:pt idx="0">
                  <c:v>Navigation - Freight</c:v>
                </c:pt>
              </c:strCache>
            </c:strRef>
          </c:tx>
          <c:spPr>
            <a:solidFill>
              <a:srgbClr val="0070C0"/>
            </a:solidFill>
            <a:ln>
              <a:noFill/>
            </a:ln>
            <a:effectLst/>
          </c:spPr>
          <c:invertIfNegative val="0"/>
          <c:cat>
            <c:strRef>
              <c:extLst>
                <c:ext xmlns:c15="http://schemas.microsoft.com/office/drawing/2012/chart" uri="{02D57815-91ED-43cb-92C2-25804820EDAC}">
                  <c15:fullRef>
                    <c15:sqref>G_Transport!$V$38:$AF$38</c15:sqref>
                  </c15:fullRef>
                </c:ext>
              </c:extLst>
              <c:f>G_Transport!$W$38:$AF$38</c:f>
              <c:strCache>
                <c:ptCount val="10"/>
                <c:pt idx="0">
                  <c:v>2018</c:v>
                </c:pt>
                <c:pt idx="1">
                  <c:v>2019 - estimated</c:v>
                </c:pt>
                <c:pt idx="2">
                  <c:v>2020 - estimated</c:v>
                </c:pt>
                <c:pt idx="3">
                  <c:v>2020 [1.5]</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G_Transport!$V$41:$AF$41</c15:sqref>
                  </c15:fullRef>
                </c:ext>
              </c:extLst>
              <c:f>G_Transport!$W$41:$AF$41</c:f>
              <c:numCache>
                <c:formatCode>0.0</c:formatCode>
                <c:ptCount val="10"/>
                <c:pt idx="0">
                  <c:v>136.64980175591282</c:v>
                </c:pt>
                <c:pt idx="1">
                  <c:v>136.64980175591282</c:v>
                </c:pt>
                <c:pt idx="2">
                  <c:v>126.42238439999964</c:v>
                </c:pt>
                <c:pt idx="3">
                  <c:v>139.80562844646548</c:v>
                </c:pt>
                <c:pt idx="4">
                  <c:v>129.56408558370103</c:v>
                </c:pt>
                <c:pt idx="5">
                  <c:v>95.170084046212381</c:v>
                </c:pt>
                <c:pt idx="6">
                  <c:v>52.88958143715471</c:v>
                </c:pt>
                <c:pt idx="7">
                  <c:v>19.486968664207577</c:v>
                </c:pt>
                <c:pt idx="8">
                  <c:v>3.1954783610597381</c:v>
                </c:pt>
                <c:pt idx="9">
                  <c:v>2.9604292934163267E-4</c:v>
                </c:pt>
              </c:numCache>
            </c:numRef>
          </c:val>
          <c:extLst>
            <c:ext xmlns:c16="http://schemas.microsoft.com/office/drawing/2014/chart" uri="{C3380CC4-5D6E-409C-BE32-E72D297353CC}">
              <c16:uniqueId val="{00000000-0FDB-47DC-91DE-7D4D7EDCBEAB}"/>
            </c:ext>
          </c:extLst>
        </c:ser>
        <c:ser>
          <c:idx val="3"/>
          <c:order val="3"/>
          <c:tx>
            <c:strRef>
              <c:f>G_Transport!$U$42</c:f>
              <c:strCache>
                <c:ptCount val="1"/>
                <c:pt idx="0">
                  <c:v>Navigation - Passenger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G_Transport!$V$38:$AF$38</c15:sqref>
                  </c15:fullRef>
                </c:ext>
              </c:extLst>
              <c:f>G_Transport!$W$38:$AF$38</c:f>
              <c:strCache>
                <c:ptCount val="10"/>
                <c:pt idx="0">
                  <c:v>2018</c:v>
                </c:pt>
                <c:pt idx="1">
                  <c:v>2019 - estimated</c:v>
                </c:pt>
                <c:pt idx="2">
                  <c:v>2020 - estimated</c:v>
                </c:pt>
                <c:pt idx="3">
                  <c:v>2020 [1.5]</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G_Transport!$V$42:$AF$42</c15:sqref>
                  </c15:fullRef>
                </c:ext>
              </c:extLst>
              <c:f>G_Transport!$W$42:$AF$42</c:f>
              <c:numCache>
                <c:formatCode>#,##0</c:formatCode>
                <c:ptCount val="10"/>
                <c:pt idx="0">
                  <c:v>15.260887509539415</c:v>
                </c:pt>
                <c:pt idx="1">
                  <c:v>15.260887509539415</c:v>
                </c:pt>
                <c:pt idx="2">
                  <c:v>15.181399666877351</c:v>
                </c:pt>
                <c:pt idx="3">
                  <c:v>15.533958716273945</c:v>
                </c:pt>
                <c:pt idx="4">
                  <c:v>14.396009509300116</c:v>
                </c:pt>
                <c:pt idx="5">
                  <c:v>10.522260134726922</c:v>
                </c:pt>
                <c:pt idx="6">
                  <c:v>5.8476141938503892</c:v>
                </c:pt>
                <c:pt idx="7">
                  <c:v>2.1385642926898045</c:v>
                </c:pt>
                <c:pt idx="8">
                  <c:v>0.34635298913221613</c:v>
                </c:pt>
                <c:pt idx="9">
                  <c:v>3.1769626446270326E-5</c:v>
                </c:pt>
              </c:numCache>
            </c:numRef>
          </c:val>
          <c:extLst>
            <c:ext xmlns:c16="http://schemas.microsoft.com/office/drawing/2014/chart" uri="{C3380CC4-5D6E-409C-BE32-E72D297353CC}">
              <c16:uniqueId val="{00000001-0FDB-47DC-91DE-7D4D7EDCBEAB}"/>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G_Transport!$U$39</c:f>
              <c:strCache>
                <c:ptCount val="1"/>
                <c:pt idx="0">
                  <c:v>Aviation - Freight</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G_Transport!$V$38:$AF$38</c15:sqref>
                  </c15:fullRef>
                </c:ext>
              </c:extLst>
              <c:f>G_Transport!$W$38:$AF$38</c:f>
              <c:strCache>
                <c:ptCount val="10"/>
                <c:pt idx="0">
                  <c:v>2018</c:v>
                </c:pt>
                <c:pt idx="1">
                  <c:v>2019 - estimated</c:v>
                </c:pt>
                <c:pt idx="2">
                  <c:v>2020 - estimated</c:v>
                </c:pt>
                <c:pt idx="3">
                  <c:v>2020 [1.5]</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G_Transport!$V$39:$AF$39</c15:sqref>
                  </c15:fullRef>
                </c:ext>
              </c:extLst>
              <c:f>G_Transport!$W$39:$AF$39</c:f>
              <c:numCache>
                <c:formatCode>0.0</c:formatCode>
                <c:ptCount val="10"/>
                <c:pt idx="0">
                  <c:v>27.934058178138887</c:v>
                </c:pt>
                <c:pt idx="1">
                  <c:v>28.604475574414213</c:v>
                </c:pt>
                <c:pt idx="2">
                  <c:v>21.059509812177868</c:v>
                </c:pt>
                <c:pt idx="3">
                  <c:v>24.343385487140832</c:v>
                </c:pt>
                <c:pt idx="4">
                  <c:v>18.831951351342685</c:v>
                </c:pt>
                <c:pt idx="5">
                  <c:v>11.23510862017533</c:v>
                </c:pt>
                <c:pt idx="6">
                  <c:v>5.3249724499252853</c:v>
                </c:pt>
                <c:pt idx="7">
                  <c:v>1.5968926368725254</c:v>
                </c:pt>
                <c:pt idx="8">
                  <c:v>0.21722870930800922</c:v>
                </c:pt>
                <c:pt idx="9">
                  <c:v>1.6904855930194017E-5</c:v>
                </c:pt>
              </c:numCache>
            </c:numRef>
          </c:val>
          <c:smooth val="0"/>
          <c:extLst>
            <c:ext xmlns:c16="http://schemas.microsoft.com/office/drawing/2014/chart" uri="{C3380CC4-5D6E-409C-BE32-E72D297353CC}">
              <c16:uniqueId val="{00000002-0FDB-47DC-91DE-7D4D7EDCBEAB}"/>
            </c:ext>
          </c:extLst>
        </c:ser>
        <c:ser>
          <c:idx val="1"/>
          <c:order val="1"/>
          <c:tx>
            <c:strRef>
              <c:f>G_Transport!$U$40</c:f>
              <c:strCache>
                <c:ptCount val="1"/>
                <c:pt idx="0">
                  <c:v>Aviation Passenger</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G_Transport!$V$38:$AF$38</c15:sqref>
                  </c15:fullRef>
                </c:ext>
              </c:extLst>
              <c:f>G_Transport!$W$38:$AF$38</c:f>
              <c:strCache>
                <c:ptCount val="10"/>
                <c:pt idx="0">
                  <c:v>2018</c:v>
                </c:pt>
                <c:pt idx="1">
                  <c:v>2019 - estimated</c:v>
                </c:pt>
                <c:pt idx="2">
                  <c:v>2020 - estimated</c:v>
                </c:pt>
                <c:pt idx="3">
                  <c:v>2020 [1.5]</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G_Transport!$V$40:$AF$40</c15:sqref>
                  </c15:fullRef>
                </c:ext>
              </c:extLst>
              <c:f>G_Transport!$W$40:$AF$40</c:f>
              <c:numCache>
                <c:formatCode>0.0</c:formatCode>
                <c:ptCount val="10"/>
                <c:pt idx="0">
                  <c:v>371.123915795274</c:v>
                </c:pt>
                <c:pt idx="1">
                  <c:v>380.03088977436062</c:v>
                </c:pt>
                <c:pt idx="2">
                  <c:v>279.7906303617919</c:v>
                </c:pt>
                <c:pt idx="3">
                  <c:v>323.41926432915699</c:v>
                </c:pt>
                <c:pt idx="4">
                  <c:v>250.19592509641009</c:v>
                </c:pt>
                <c:pt idx="5">
                  <c:v>149.26644309661521</c:v>
                </c:pt>
                <c:pt idx="6">
                  <c:v>70.746062549007419</c:v>
                </c:pt>
                <c:pt idx="7">
                  <c:v>21.215859318449287</c:v>
                </c:pt>
                <c:pt idx="8">
                  <c:v>2.812419015938405</c:v>
                </c:pt>
                <c:pt idx="9">
                  <c:v>2.1516627406470255E-4</c:v>
                </c:pt>
              </c:numCache>
            </c:numRef>
          </c:val>
          <c:smooth val="0"/>
          <c:extLst>
            <c:ext xmlns:c16="http://schemas.microsoft.com/office/drawing/2014/chart" uri="{C3380CC4-5D6E-409C-BE32-E72D297353CC}">
              <c16:uniqueId val="{00000003-0FDB-47DC-91DE-7D4D7EDCBEAB}"/>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Global: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039838762462862"/>
          <c:h val="0.62629323177690666"/>
        </c:manualLayout>
      </c:layout>
      <c:barChart>
        <c:barDir val="col"/>
        <c:grouping val="clustered"/>
        <c:varyColors val="0"/>
        <c:ser>
          <c:idx val="0"/>
          <c:order val="0"/>
          <c:tx>
            <c:strRef>
              <c:f>G_Transport!$U$44</c:f>
              <c:strCache>
                <c:ptCount val="1"/>
                <c:pt idx="0">
                  <c:v>Road - Freight</c:v>
                </c:pt>
              </c:strCache>
            </c:strRef>
          </c:tx>
          <c:spPr>
            <a:solidFill>
              <a:schemeClr val="accent1"/>
            </a:solidFill>
            <a:ln>
              <a:noFill/>
            </a:ln>
            <a:effectLst/>
          </c:spPr>
          <c:invertIfNegative val="0"/>
          <c:cat>
            <c:strRef>
              <c:extLst>
                <c:ext xmlns:c15="http://schemas.microsoft.com/office/drawing/2012/chart" uri="{02D57815-91ED-43cb-92C2-25804820EDAC}">
                  <c15:fullRef>
                    <c15:sqref>G_Transport!$V$43:$AF$43</c15:sqref>
                  </c15:fullRef>
                </c:ext>
              </c:extLst>
              <c:f>G_Transport!$X$43:$AF$43</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G_Transport!$V$44:$AF$44</c15:sqref>
                  </c15:fullRef>
                </c:ext>
              </c:extLst>
              <c:f>G_Transport!$X$44:$AF$44</c:f>
              <c:numCache>
                <c:formatCode>0.0</c:formatCode>
                <c:ptCount val="9"/>
                <c:pt idx="0">
                  <c:v>2609.6359848588654</c:v>
                </c:pt>
                <c:pt idx="1">
                  <c:v>2377.1336832363972</c:v>
                </c:pt>
                <c:pt idx="2">
                  <c:v>2455.9645031128812</c:v>
                </c:pt>
                <c:pt idx="3">
                  <c:v>1911.7377443623416</c:v>
                </c:pt>
                <c:pt idx="4">
                  <c:v>967.29613764721648</c:v>
                </c:pt>
                <c:pt idx="5">
                  <c:v>413.10552055222684</c:v>
                </c:pt>
                <c:pt idx="6">
                  <c:v>123.93690421303029</c:v>
                </c:pt>
                <c:pt idx="7">
                  <c:v>17.6016116848213</c:v>
                </c:pt>
                <c:pt idx="8">
                  <c:v>1.4752124643548671E-3</c:v>
                </c:pt>
              </c:numCache>
            </c:numRef>
          </c:val>
          <c:extLst>
            <c:ext xmlns:c16="http://schemas.microsoft.com/office/drawing/2014/chart" uri="{C3380CC4-5D6E-409C-BE32-E72D297353CC}">
              <c16:uniqueId val="{00000000-91EC-4716-9945-DDD308C64136}"/>
            </c:ext>
          </c:extLst>
        </c:ser>
        <c:ser>
          <c:idx val="2"/>
          <c:order val="2"/>
          <c:tx>
            <c:strRef>
              <c:f>G_Transport!$U$46</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G_Transport!$V$43:$AF$43</c15:sqref>
                  </c15:fullRef>
                </c:ext>
              </c:extLst>
              <c:f>G_Transport!$X$43:$AF$43</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G_Transport!$V$46:$AF$46</c15:sqref>
                  </c15:fullRef>
                </c:ext>
              </c:extLst>
              <c:f>G_Transport!$X$46:$AF$46</c:f>
              <c:numCache>
                <c:formatCode>0.0</c:formatCode>
                <c:ptCount val="9"/>
                <c:pt idx="0">
                  <c:v>2774.8902621891925</c:v>
                </c:pt>
                <c:pt idx="1">
                  <c:v>2524.6155774485746</c:v>
                </c:pt>
                <c:pt idx="2">
                  <c:v>2620.1135170464877</c:v>
                </c:pt>
                <c:pt idx="3">
                  <c:v>2060.1337812973852</c:v>
                </c:pt>
                <c:pt idx="4">
                  <c:v>1073.7013303136041</c:v>
                </c:pt>
                <c:pt idx="5">
                  <c:v>471.32007443930684</c:v>
                </c:pt>
                <c:pt idx="6">
                  <c:v>145.02076551411039</c:v>
                </c:pt>
                <c:pt idx="7">
                  <c:v>21.014318755189048</c:v>
                </c:pt>
                <c:pt idx="8">
                  <c:v>1.7881602496266939E-3</c:v>
                </c:pt>
              </c:numCache>
            </c:numRef>
          </c:val>
          <c:extLst>
            <c:ext xmlns:c16="http://schemas.microsoft.com/office/drawing/2014/chart" uri="{C3380CC4-5D6E-409C-BE32-E72D297353CC}">
              <c16:uniqueId val="{00000001-91EC-4716-9945-DDD308C64136}"/>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G_Transport!$U$45</c:f>
              <c:strCache>
                <c:ptCount val="1"/>
                <c:pt idx="0">
                  <c:v>Road - Passenger</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G_Transport!$V$43:$AF$43</c15:sqref>
                  </c15:fullRef>
                </c:ext>
              </c:extLst>
              <c:f>G_Transport!$X$43:$AF$43</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G_Transport!$V$45:$AF$45</c15:sqref>
                  </c15:fullRef>
                </c:ext>
              </c:extLst>
              <c:f>G_Transport!$X$45:$AF$45</c:f>
              <c:numCache>
                <c:formatCode>0.0</c:formatCode>
                <c:ptCount val="9"/>
                <c:pt idx="0">
                  <c:v>4034.100937169942</c:v>
                </c:pt>
                <c:pt idx="1">
                  <c:v>3674.7620269637546</c:v>
                </c:pt>
                <c:pt idx="2">
                  <c:v>3677.5995937158514</c:v>
                </c:pt>
                <c:pt idx="3">
                  <c:v>2734.98050557641</c:v>
                </c:pt>
                <c:pt idx="4">
                  <c:v>1180.1520712435631</c:v>
                </c:pt>
                <c:pt idx="5">
                  <c:v>457.44099101766437</c:v>
                </c:pt>
                <c:pt idx="6">
                  <c:v>142.56419995704647</c:v>
                </c:pt>
                <c:pt idx="7">
                  <c:v>19.904587932464377</c:v>
                </c:pt>
                <c:pt idx="8">
                  <c:v>1.6305931553065125E-3</c:v>
                </c:pt>
              </c:numCache>
            </c:numRef>
          </c:val>
          <c:smooth val="0"/>
          <c:extLst>
            <c:ext xmlns:c16="http://schemas.microsoft.com/office/drawing/2014/chart" uri="{C3380CC4-5D6E-409C-BE32-E72D297353CC}">
              <c16:uniqueId val="{00000002-91EC-4716-9945-DDD308C64136}"/>
            </c:ext>
          </c:extLst>
        </c:ser>
        <c:ser>
          <c:idx val="3"/>
          <c:order val="3"/>
          <c:tx>
            <c:strRef>
              <c:f>G_Transport!$U$47</c:f>
              <c:strCache>
                <c:ptCount val="1"/>
                <c:pt idx="0">
                  <c:v>Total Transport - Passenger</c:v>
                </c:pt>
              </c:strCache>
            </c:strRef>
          </c:tx>
          <c:spPr>
            <a:ln w="28575" cap="rnd">
              <a:solidFill>
                <a:schemeClr val="accent1">
                  <a:lumMod val="40000"/>
                  <a:lumOff val="60000"/>
                </a:schemeClr>
              </a:solidFill>
              <a:round/>
            </a:ln>
            <a:effectLst/>
          </c:spPr>
          <c:marker>
            <c:symbol val="none"/>
          </c:marker>
          <c:cat>
            <c:strRef>
              <c:extLst>
                <c:ext xmlns:c15="http://schemas.microsoft.com/office/drawing/2012/chart" uri="{02D57815-91ED-43cb-92C2-25804820EDAC}">
                  <c15:fullRef>
                    <c15:sqref>G_Transport!$V$43:$AF$43</c15:sqref>
                  </c15:fullRef>
                </c:ext>
              </c:extLst>
              <c:f>G_Transport!$X$43:$AF$43</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G_Transport!$V$47:$AF$47</c15:sqref>
                  </c15:fullRef>
                </c:ext>
              </c:extLst>
              <c:f>G_Transport!$X$47:$AF$47</c:f>
              <c:numCache>
                <c:formatCode>#,##0</c:formatCode>
                <c:ptCount val="9"/>
                <c:pt idx="0">
                  <c:v>4429.392714453842</c:v>
                </c:pt>
                <c:pt idx="1">
                  <c:v>3969.7340569924236</c:v>
                </c:pt>
                <c:pt idx="2">
                  <c:v>4016.5528167612824</c:v>
                </c:pt>
                <c:pt idx="3">
                  <c:v>2999.5724401821203</c:v>
                </c:pt>
                <c:pt idx="4">
                  <c:v>1339.9407744749053</c:v>
                </c:pt>
                <c:pt idx="5">
                  <c:v>534.03466776052221</c:v>
                </c:pt>
                <c:pt idx="6">
                  <c:v>165.91862356818555</c:v>
                </c:pt>
                <c:pt idx="7">
                  <c:v>23.063359937534997</c:v>
                </c:pt>
                <c:pt idx="8">
                  <c:v>1.8775290558174854E-3</c:v>
                </c:pt>
              </c:numCache>
            </c:numRef>
          </c:val>
          <c:smooth val="0"/>
          <c:extLst>
            <c:ext xmlns:c16="http://schemas.microsoft.com/office/drawing/2014/chart" uri="{C3380CC4-5D6E-409C-BE32-E72D297353CC}">
              <c16:uniqueId val="{00000003-91EC-4716-9945-DDD308C64136}"/>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4972405014439589"/>
          <c:h val="0.76585100950161478"/>
        </c:manualLayout>
      </c:layout>
      <c:barChart>
        <c:barDir val="col"/>
        <c:grouping val="clustered"/>
        <c:varyColors val="0"/>
        <c:ser>
          <c:idx val="0"/>
          <c:order val="0"/>
          <c:tx>
            <c:strRef>
              <c:f>G_Transport!$U$50</c:f>
              <c:strCache>
                <c:ptCount val="1"/>
                <c:pt idx="0">
                  <c:v>Scope 1 - Transport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G_Transport!$V$49:$AF$49</c15:sqref>
                  </c15:fullRef>
                </c:ext>
              </c:extLst>
              <c:f>G_Transport!$X$49:$AF$49</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G_Transport!$V$50:$AF$50</c15:sqref>
                  </c15:fullRef>
                </c:ext>
              </c:extLst>
              <c:f>G_Transport!$X$50:$AF$50</c:f>
              <c:numCache>
                <c:formatCode>0.0</c:formatCode>
                <c:ptCount val="9"/>
                <c:pt idx="0">
                  <c:v>7204.2829766430341</c:v>
                </c:pt>
                <c:pt idx="1">
                  <c:v>6494.3496344409978</c:v>
                </c:pt>
                <c:pt idx="2">
                  <c:v>6636.6663338077697</c:v>
                </c:pt>
                <c:pt idx="3">
                  <c:v>5059.706221479506</c:v>
                </c:pt>
                <c:pt idx="4">
                  <c:v>2413.6421047885096</c:v>
                </c:pt>
                <c:pt idx="5">
                  <c:v>1005.354742199829</c:v>
                </c:pt>
                <c:pt idx="6">
                  <c:v>310.93938908229597</c:v>
                </c:pt>
                <c:pt idx="7">
                  <c:v>44.077678692724042</c:v>
                </c:pt>
                <c:pt idx="8">
                  <c:v>3.6656893054441793E-3</c:v>
                </c:pt>
              </c:numCache>
            </c:numRef>
          </c:val>
          <c:extLst>
            <c:ext xmlns:c16="http://schemas.microsoft.com/office/drawing/2014/chart" uri="{C3380CC4-5D6E-409C-BE32-E72D297353CC}">
              <c16:uniqueId val="{00000000-6A26-4FD3-8E7A-EE67BCF55CB3}"/>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2"/>
                <c:order val="2"/>
                <c:tx>
                  <c:strRef>
                    <c:extLst>
                      <c:ext uri="{02D57815-91ED-43cb-92C2-25804820EDAC}">
                        <c15:formulaRef>
                          <c15:sqref>G_Transport!$U$52</c15:sqref>
                        </c15:formulaRef>
                      </c:ext>
                    </c:extLst>
                    <c:strCache>
                      <c:ptCount val="1"/>
                    </c:strCache>
                  </c:strRef>
                </c:tx>
                <c:spPr>
                  <a:solidFill>
                    <a:srgbClr val="92D050"/>
                  </a:solidFill>
                  <a:ln>
                    <a:solidFill>
                      <a:srgbClr val="92D050"/>
                    </a:solidFill>
                  </a:ln>
                  <a:effectLst/>
                </c:spPr>
                <c:invertIfNegative val="0"/>
                <c:cat>
                  <c:strRef>
                    <c:extLst>
                      <c:ext uri="{02D57815-91ED-43cb-92C2-25804820EDAC}">
                        <c15:fullRef>
                          <c15:sqref>G_Transport!$V$49:$AF$49</c15:sqref>
                        </c15:fullRef>
                        <c15:formulaRef>
                          <c15:sqref>G_Transport!$X$49:$AF$49</c15:sqref>
                        </c15:formulaRef>
                      </c:ext>
                    </c:extLst>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uri="{02D57815-91ED-43cb-92C2-25804820EDAC}">
                        <c15:fullRef>
                          <c15:sqref>G_Transport!$V$52:$AF$52</c15:sqref>
                        </c15:fullRef>
                        <c15:formulaRef>
                          <c15:sqref>G_Transport!$X$52:$AF$52</c15:sqref>
                        </c15:formulaRef>
                      </c:ext>
                    </c:extLst>
                    <c:numCache>
                      <c:formatCode>0.0</c:formatCode>
                      <c:ptCount val="9"/>
                    </c:numCache>
                  </c:numRef>
                </c:val>
                <c:extLst>
                  <c:ext xmlns:c16="http://schemas.microsoft.com/office/drawing/2014/chart" uri="{C3380CC4-5D6E-409C-BE32-E72D297353CC}">
                    <c16:uniqueId val="{00000002-6A26-4FD3-8E7A-EE67BCF55CB3}"/>
                  </c:ext>
                </c:extLst>
              </c15:ser>
            </c15:filteredBarSeries>
          </c:ext>
        </c:extLst>
      </c:barChart>
      <c:lineChart>
        <c:grouping val="standard"/>
        <c:varyColors val="0"/>
        <c:ser>
          <c:idx val="1"/>
          <c:order val="1"/>
          <c:tx>
            <c:strRef>
              <c:f>G_Transport!$U$51</c:f>
              <c:strCache>
                <c:ptCount val="1"/>
                <c:pt idx="0">
                  <c:v>Scope 2 - Transport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G_Transport!$V$49:$AF$49</c15:sqref>
                  </c15:fullRef>
                </c:ext>
              </c:extLst>
              <c:f>G_Transport!$X$49:$AF$49</c:f>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xmlns:c15="http://schemas.microsoft.com/office/drawing/2012/chart" uri="{02D57815-91ED-43cb-92C2-25804820EDAC}">
                  <c15:fullRef>
                    <c15:sqref>G_Transport!$V$51:$AF$51</c15:sqref>
                  </c15:fullRef>
                </c:ext>
              </c:extLst>
              <c:f>G_Transport!$X$51:$AF$51</c:f>
              <c:numCache>
                <c:formatCode>0.0</c:formatCode>
                <c:ptCount val="9"/>
                <c:pt idx="0">
                  <c:v>63.939520194235655</c:v>
                </c:pt>
                <c:pt idx="1">
                  <c:v>70.583425701652033</c:v>
                </c:pt>
                <c:pt idx="2">
                  <c:v>82.445682745186829</c:v>
                </c:pt>
                <c:pt idx="3">
                  <c:v>334.35746206626902</c:v>
                </c:pt>
                <c:pt idx="4">
                  <c:v>496.62171388833769</c:v>
                </c:pt>
                <c:pt idx="5">
                  <c:v>355.98349308346684</c:v>
                </c:pt>
                <c:pt idx="6">
                  <c:v>166.14217032568436</c:v>
                </c:pt>
                <c:pt idx="7">
                  <c:v>49.833830424141063</c:v>
                </c:pt>
                <c:pt idx="8">
                  <c:v>1.4402884232256334E-3</c:v>
                </c:pt>
              </c:numCache>
            </c:numRef>
          </c:val>
          <c:smooth val="0"/>
          <c:extLst>
            <c:ext xmlns:c16="http://schemas.microsoft.com/office/drawing/2014/chart" uri="{C3380CC4-5D6E-409C-BE32-E72D297353CC}">
              <c16:uniqueId val="{00000001-6A26-4FD3-8E7A-EE67BCF55CB3}"/>
            </c:ext>
          </c:extLst>
        </c:ser>
        <c:dLbls>
          <c:showLegendKey val="0"/>
          <c:showVal val="0"/>
          <c:showCatName val="0"/>
          <c:showSerName val="0"/>
          <c:showPercent val="0"/>
          <c:showBubbleSize val="0"/>
        </c:dLbls>
        <c:marker val="1"/>
        <c:smooth val="0"/>
        <c:axId val="967076768"/>
        <c:axId val="967086280"/>
        <c:extLst>
          <c:ext xmlns:c15="http://schemas.microsoft.com/office/drawing/2012/chart" uri="{02D57815-91ED-43cb-92C2-25804820EDAC}">
            <c15:filteredLineSeries>
              <c15:ser>
                <c:idx val="3"/>
                <c:order val="3"/>
                <c:tx>
                  <c:strRef>
                    <c:extLst>
                      <c:ext uri="{02D57815-91ED-43cb-92C2-25804820EDAC}">
                        <c15:formulaRef>
                          <c15:sqref>G_Transport!$U$53</c15:sqref>
                        </c15:formulaRef>
                      </c:ext>
                    </c:extLst>
                    <c:strCache>
                      <c:ptCount val="1"/>
                    </c:strCache>
                  </c:strRef>
                </c:tx>
                <c:spPr>
                  <a:ln w="28575" cap="rnd">
                    <a:solidFill>
                      <a:srgbClr val="0070C0"/>
                    </a:solidFill>
                    <a:round/>
                  </a:ln>
                  <a:effectLst/>
                </c:spPr>
                <c:marker>
                  <c:symbol val="none"/>
                </c:marker>
                <c:cat>
                  <c:strRef>
                    <c:extLst>
                      <c:ext uri="{02D57815-91ED-43cb-92C2-25804820EDAC}">
                        <c15:fullRef>
                          <c15:sqref>G_Transport!$V$49:$AF$49</c15:sqref>
                        </c15:fullRef>
                        <c15:formulaRef>
                          <c15:sqref>G_Transport!$X$49:$AF$49</c15:sqref>
                        </c15:formulaRef>
                      </c:ext>
                    </c:extLst>
                    <c:strCache>
                      <c:ptCount val="9"/>
                      <c:pt idx="0">
                        <c:v>2019 - estimated</c:v>
                      </c:pt>
                      <c:pt idx="1">
                        <c:v>2020 - estimated</c:v>
                      </c:pt>
                      <c:pt idx="2">
                        <c:v>2020 [1.5]</c:v>
                      </c:pt>
                      <c:pt idx="3">
                        <c:v>2025</c:v>
                      </c:pt>
                      <c:pt idx="4">
                        <c:v>2030</c:v>
                      </c:pt>
                      <c:pt idx="5">
                        <c:v>2035</c:v>
                      </c:pt>
                      <c:pt idx="6">
                        <c:v>2040</c:v>
                      </c:pt>
                      <c:pt idx="7">
                        <c:v>2045</c:v>
                      </c:pt>
                      <c:pt idx="8">
                        <c:v>2050</c:v>
                      </c:pt>
                    </c:strCache>
                  </c:strRef>
                </c:cat>
                <c:val>
                  <c:numRef>
                    <c:extLst>
                      <c:ext uri="{02D57815-91ED-43cb-92C2-25804820EDAC}">
                        <c15:fullRef>
                          <c15:sqref>G_Transport!$V$53:$AF$53</c15:sqref>
                        </c15:fullRef>
                        <c15:formulaRef>
                          <c15:sqref>G_Transport!$X$53:$AF$53</c15:sqref>
                        </c15:formulaRef>
                      </c:ext>
                    </c:extLst>
                    <c:numCache>
                      <c:formatCode>#,##0</c:formatCode>
                      <c:ptCount val="9"/>
                    </c:numCache>
                  </c:numRef>
                </c:val>
                <c:smooth val="0"/>
                <c:extLst>
                  <c:ext xmlns:c16="http://schemas.microsoft.com/office/drawing/2014/chart" uri="{C3380CC4-5D6E-409C-BE32-E72D297353CC}">
                    <c16:uniqueId val="{00000003-6A26-4FD3-8E7A-EE67BCF55CB3}"/>
                  </c:ext>
                </c:extLst>
              </c15:ser>
            </c15:filteredLineSeries>
          </c:ext>
        </c:extLst>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EU_Transport!$Z$9</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EU_Transport!$Z$10:$Z$19</c15:sqref>
                  </c15:fullRef>
                </c:ext>
              </c:extLst>
              <c:f>EU_Transport!$Z$10:$Z$12</c:f>
              <c:numCache>
                <c:formatCode>#,##0</c:formatCode>
                <c:ptCount val="3"/>
                <c:pt idx="0">
                  <c:v>2237.116</c:v>
                </c:pt>
                <c:pt idx="1">
                  <c:v>15.349440000000001</c:v>
                </c:pt>
                <c:pt idx="2">
                  <c:v>120.48005315542737</c:v>
                </c:pt>
              </c:numCache>
            </c:numRef>
          </c:val>
          <c:extLst>
            <c:ext xmlns:c16="http://schemas.microsoft.com/office/drawing/2014/chart" uri="{C3380CC4-5D6E-409C-BE32-E72D297353CC}">
              <c16:uniqueId val="{00000000-11E0-481A-9E4E-2BF8AF4777FB}"/>
            </c:ext>
          </c:extLst>
        </c:ser>
        <c:ser>
          <c:idx val="4"/>
          <c:order val="4"/>
          <c:tx>
            <c:strRef>
              <c:f>EU_Transport!$AA$9</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EU_Transport!$AA$10:$AA$19</c15:sqref>
                  </c15:fullRef>
                </c:ext>
              </c:extLst>
              <c:f>EU_Transport!$AA$10:$AA$12</c:f>
              <c:numCache>
                <c:formatCode>#,##0</c:formatCode>
                <c:ptCount val="3"/>
                <c:pt idx="0">
                  <c:v>1878.3564799999997</c:v>
                </c:pt>
                <c:pt idx="1">
                  <c:v>13.278566400000001</c:v>
                </c:pt>
                <c:pt idx="2">
                  <c:v>79.628732278854997</c:v>
                </c:pt>
              </c:numCache>
            </c:numRef>
          </c:val>
          <c:extLst>
            <c:ext xmlns:c16="http://schemas.microsoft.com/office/drawing/2014/chart" uri="{C3380CC4-5D6E-409C-BE32-E72D297353CC}">
              <c16:uniqueId val="{00000001-11E0-481A-9E4E-2BF8AF4777FB}"/>
            </c:ext>
          </c:extLst>
        </c:ser>
        <c:ser>
          <c:idx val="5"/>
          <c:order val="5"/>
          <c:tx>
            <c:strRef>
              <c:f>EU_Transport!$AB$9</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EU_Transport!$AB$10:$AB$19</c15:sqref>
                  </c15:fullRef>
                </c:ext>
              </c:extLst>
              <c:f>EU_Transport!$AB$10:$AB$12</c:f>
              <c:numCache>
                <c:formatCode>#,##0</c:formatCode>
                <c:ptCount val="3"/>
                <c:pt idx="0">
                  <c:v>1493.1209999999999</c:v>
                </c:pt>
                <c:pt idx="1">
                  <c:v>9.9355103999999983</c:v>
                </c:pt>
                <c:pt idx="2">
                  <c:v>22.975374663800569</c:v>
                </c:pt>
              </c:numCache>
            </c:numRef>
          </c:val>
          <c:extLst>
            <c:ext xmlns:c16="http://schemas.microsoft.com/office/drawing/2014/chart" uri="{C3380CC4-5D6E-409C-BE32-E72D297353CC}">
              <c16:uniqueId val="{00000002-11E0-481A-9E4E-2BF8AF4777FB}"/>
            </c:ext>
          </c:extLst>
        </c:ser>
        <c:ser>
          <c:idx val="6"/>
          <c:order val="6"/>
          <c:tx>
            <c:strRef>
              <c:f>EU_Transport!$AC$9</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EU_Transport!$AC$10:$AC$19</c15:sqref>
                  </c15:fullRef>
                </c:ext>
              </c:extLst>
              <c:f>EU_Transport!$AC$10:$AC$12</c:f>
              <c:numCache>
                <c:formatCode>#,##0</c:formatCode>
                <c:ptCount val="3"/>
                <c:pt idx="0">
                  <c:v>911.5734600000003</c:v>
                </c:pt>
                <c:pt idx="1">
                  <c:v>5.8275840000000017</c:v>
                </c:pt>
                <c:pt idx="2">
                  <c:v>11.411000739744415</c:v>
                </c:pt>
              </c:numCache>
            </c:numRef>
          </c:val>
          <c:extLst>
            <c:ext xmlns:c16="http://schemas.microsoft.com/office/drawing/2014/chart" uri="{C3380CC4-5D6E-409C-BE32-E72D297353CC}">
              <c16:uniqueId val="{00000003-11E0-481A-9E4E-2BF8AF4777FB}"/>
            </c:ext>
          </c:extLst>
        </c:ser>
        <c:ser>
          <c:idx val="7"/>
          <c:order val="7"/>
          <c:tx>
            <c:strRef>
              <c:f>EU_Transport!$AD$9</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EU_Transport!$AD$10:$AD$19</c15:sqref>
                  </c15:fullRef>
                </c:ext>
              </c:extLst>
              <c:f>EU_Transport!$AD$10:$AD$12</c:f>
              <c:numCache>
                <c:formatCode>#,##0</c:formatCode>
                <c:ptCount val="3"/>
                <c:pt idx="0">
                  <c:v>0</c:v>
                </c:pt>
                <c:pt idx="1">
                  <c:v>0</c:v>
                </c:pt>
                <c:pt idx="2">
                  <c:v>1.7487305601047254</c:v>
                </c:pt>
              </c:numCache>
            </c:numRef>
          </c:val>
          <c:extLst>
            <c:ext xmlns:c16="http://schemas.microsoft.com/office/drawing/2014/chart" uri="{C3380CC4-5D6E-409C-BE32-E72D297353CC}">
              <c16:uniqueId val="{00000004-11E0-481A-9E4E-2BF8AF4777FB}"/>
            </c:ext>
          </c:extLst>
        </c:ser>
        <c:ser>
          <c:idx val="8"/>
          <c:order val="8"/>
          <c:tx>
            <c:strRef>
              <c:f>EU_Transport!$AE$9</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EU_Transport!$AE$10:$AE$19</c15:sqref>
                  </c15:fullRef>
                </c:ext>
              </c:extLst>
              <c:f>EU_Transport!$AE$10:$AE$12</c:f>
              <c:numCache>
                <c:formatCode>#,##0</c:formatCode>
                <c:ptCount val="3"/>
                <c:pt idx="0">
                  <c:v>0</c:v>
                </c:pt>
                <c:pt idx="1">
                  <c:v>0</c:v>
                </c:pt>
                <c:pt idx="2">
                  <c:v>5.4256386503403363E-3</c:v>
                </c:pt>
              </c:numCache>
            </c:numRef>
          </c:val>
          <c:extLst>
            <c:ext xmlns:c16="http://schemas.microsoft.com/office/drawing/2014/chart" uri="{C3380CC4-5D6E-409C-BE32-E72D297353CC}">
              <c16:uniqueId val="{00000005-11E0-481A-9E4E-2BF8AF4777FB}"/>
            </c:ext>
          </c:extLst>
        </c:ser>
        <c:ser>
          <c:idx val="9"/>
          <c:order val="9"/>
          <c:tx>
            <c:strRef>
              <c:f>EU_Transport!$AF$9</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EU_Transport!$AF$10:$AF$19</c15:sqref>
                  </c15:fullRef>
                </c:ext>
              </c:extLst>
              <c:f>EU_Transport!$AF$10:$AF$12</c:f>
              <c:numCache>
                <c:formatCode>#,##0</c:formatCode>
                <c:ptCount val="3"/>
                <c:pt idx="0">
                  <c:v>0</c:v>
                </c:pt>
                <c:pt idx="1">
                  <c:v>0</c:v>
                </c:pt>
                <c:pt idx="2">
                  <c:v>5.6508317084775833E-3</c:v>
                </c:pt>
              </c:numCache>
            </c:numRef>
          </c:val>
          <c:extLst>
            <c:ext xmlns:c16="http://schemas.microsoft.com/office/drawing/2014/chart" uri="{C3380CC4-5D6E-409C-BE32-E72D297353CC}">
              <c16:uniqueId val="{00000006-11E0-481A-9E4E-2BF8AF4777FB}"/>
            </c:ext>
          </c:extLst>
        </c:ser>
        <c:ser>
          <c:idx val="10"/>
          <c:order val="10"/>
          <c:tx>
            <c:strRef>
              <c:f>EU_Transport!$AG$9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EU_Transport!$T$10:$U$19</c15:sqref>
                  </c15:fullRef>
                </c:ext>
              </c:extLst>
              <c:f>EU_Transport!$T$10:$U$12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EU_Transport!$AG$10:$AG$21</c15:sqref>
                  </c15:fullRef>
                </c:ext>
              </c:extLst>
              <c:f>EU_Transport!$AG$10:$AG$12</c:f>
              <c:numCache>
                <c:formatCode>General</c:formatCode>
                <c:ptCount val="3"/>
              </c:numCache>
            </c:numRef>
          </c:val>
          <c:extLst>
            <c:ext xmlns:c16="http://schemas.microsoft.com/office/drawing/2014/chart" uri="{C3380CC4-5D6E-409C-BE32-E72D297353CC}">
              <c16:uniqueId val="{00000007-11E0-481A-9E4E-2BF8AF4777FB}"/>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EU_Transport!$V$9</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EU_Transport!$T$10:$U$19</c15:sqref>
                        </c15:fullRef>
                        <c15:formulaRef>
                          <c15:sqref>EU_Transport!$T$10:$U$12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EU_Transport!$V$10:$V$19</c15:sqref>
                        </c15:fullRef>
                        <c15:formulaRef>
                          <c15:sqref>EU_Transport!$V$10:$V$12</c15:sqref>
                        </c15:formulaRef>
                      </c:ext>
                    </c:extLst>
                    <c:numCache>
                      <c:formatCode>#,##0</c:formatCode>
                      <c:ptCount val="3"/>
                      <c:pt idx="0">
                        <c:v>2360.2600000000002</c:v>
                      </c:pt>
                      <c:pt idx="1">
                        <c:v>15.479520000000001</c:v>
                      </c:pt>
                      <c:pt idx="2">
                        <c:v>111.16919819012794</c:v>
                      </c:pt>
                    </c:numCache>
                  </c:numRef>
                </c:val>
                <c:extLst>
                  <c:ext xmlns:c16="http://schemas.microsoft.com/office/drawing/2014/chart" uri="{C3380CC4-5D6E-409C-BE32-E72D297353CC}">
                    <c16:uniqueId val="{00000008-11E0-481A-9E4E-2BF8AF4777F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EU_Transport!$W$9</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EU_Transport!$T$10:$U$19</c15:sqref>
                        </c15:fullRef>
                        <c15:formulaRef>
                          <c15:sqref>EU_Transport!$T$10:$U$12</c15:sqref>
                        </c15:formulaRef>
                      </c:ext>
                    </c:extLst>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EU_Transport!$W$10:$W$19</c15:sqref>
                        </c15:fullRef>
                        <c15:formulaRef>
                          <c15:sqref>EU_Transport!$W$10:$W$12</c15:sqref>
                        </c15:formulaRef>
                      </c:ext>
                    </c:extLst>
                    <c:numCache>
                      <c:formatCode>#,##0</c:formatCode>
                      <c:ptCount val="3"/>
                      <c:pt idx="0">
                        <c:v>2360.2600000000002</c:v>
                      </c:pt>
                      <c:pt idx="1">
                        <c:v>15.349440000000001</c:v>
                      </c:pt>
                      <c:pt idx="2">
                        <c:v>111.83031965234045</c:v>
                      </c:pt>
                    </c:numCache>
                  </c:numRef>
                </c:val>
                <c:extLst xmlns:c15="http://schemas.microsoft.com/office/drawing/2012/chart">
                  <c:ext xmlns:c16="http://schemas.microsoft.com/office/drawing/2014/chart" uri="{C3380CC4-5D6E-409C-BE32-E72D297353CC}">
                    <c16:uniqueId val="{00000009-11E0-481A-9E4E-2BF8AF4777FB}"/>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EU_Transport!$X$9</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EU_Transport!$T$10:$U$19</c15:sqref>
                        </c15:fullRef>
                        <c15:formulaRef>
                          <c15:sqref>EU_Transport!$T$10:$U$12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EU_Transport!$X$10:$X$19</c15:sqref>
                        </c15:fullRef>
                        <c15:formulaRef>
                          <c15:sqref>EU_Transport!$X$10:$X$12</c15:sqref>
                        </c15:formulaRef>
                      </c:ext>
                    </c:extLst>
                    <c:numCache>
                      <c:formatCode>#,##0</c:formatCode>
                      <c:ptCount val="3"/>
                      <c:pt idx="0">
                        <c:v>2237.116</c:v>
                      </c:pt>
                      <c:pt idx="1">
                        <c:v>15.349440000000001</c:v>
                      </c:pt>
                      <c:pt idx="2">
                        <c:v>112.25921324213711</c:v>
                      </c:pt>
                    </c:numCache>
                  </c:numRef>
                </c:val>
                <c:smooth val="0"/>
                <c:extLst>
                  <c:ext xmlns:c16="http://schemas.microsoft.com/office/drawing/2014/chart" uri="{C3380CC4-5D6E-409C-BE32-E72D297353CC}">
                    <c16:uniqueId val="{0000000A-11E0-481A-9E4E-2BF8AF4777FB}"/>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EU_Transport!$Z$9</c:f>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31D8-4664-ADF8-5E719A742BC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31D8-4664-ADF8-5E719A742BC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31D8-4664-ADF8-5E719A742BC8}"/>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31D8-4664-ADF8-5E719A742BC8}"/>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EU_Transport!$Z$10:$Z$17</c15:sqref>
                  </c15:fullRef>
                </c:ext>
              </c:extLst>
              <c:f>EU_Transport!$Z$15:$Z$17</c:f>
              <c:numCache>
                <c:formatCode>#,##0</c:formatCode>
                <c:ptCount val="3"/>
                <c:pt idx="0">
                  <c:v>371.36125599999991</c:v>
                </c:pt>
                <c:pt idx="1">
                  <c:v>4.5072720000000004</c:v>
                </c:pt>
                <c:pt idx="2">
                  <c:v>105.64363429034674</c:v>
                </c:pt>
              </c:numCache>
            </c:numRef>
          </c:val>
          <c:extLst xmlns:c15="http://schemas.microsoft.com/office/drawing/2012/chart">
            <c:ext xmlns:c15="http://schemas.microsoft.com/office/drawing/2012/chart" uri="{02D57815-91ED-43cb-92C2-25804820EDAC}">
              <c15:categoryFilterExceptions>
                <c15:categoryFilterException>
                  <c15:sqref>EU_Transport!$Z$12</c15:sqref>
                  <c15:dLbl>
                    <c:idx val="-1"/>
                    <c:delete val="1"/>
                    <c:extLst>
                      <c:ext uri="{CE6537A1-D6FC-4f65-9D91-7224C49458BB}"/>
                      <c:ext xmlns:c16="http://schemas.microsoft.com/office/drawing/2014/chart" uri="{C3380CC4-5D6E-409C-BE32-E72D297353CC}">
                        <c16:uniqueId val="{00000005-F7BC-4761-9258-46125F0C75A6}"/>
                      </c:ext>
                    </c:extLst>
                  </c15:dLbl>
                </c15:categoryFilterException>
                <c15:categoryFilterException>
                  <c15:sqref>EU_Transport!$Z$13</c15:sqref>
                  <c15:dLbl>
                    <c:idx val="-1"/>
                    <c:delete val="1"/>
                    <c:extLst>
                      <c:ext uri="{CE6537A1-D6FC-4f65-9D91-7224C49458BB}"/>
                      <c:ext xmlns:c16="http://schemas.microsoft.com/office/drawing/2014/chart" uri="{C3380CC4-5D6E-409C-BE32-E72D297353CC}">
                        <c16:uniqueId val="{00000006-F7BC-4761-9258-46125F0C75A6}"/>
                      </c:ext>
                    </c:extLst>
                  </c15:dLbl>
                </c15:categoryFilterException>
              </c15:categoryFilterExceptions>
            </c:ext>
            <c:ext xmlns:c16="http://schemas.microsoft.com/office/drawing/2014/chart" uri="{C3380CC4-5D6E-409C-BE32-E72D297353CC}">
              <c16:uniqueId val="{00000004-31D8-4664-ADF8-5E719A742BC8}"/>
            </c:ext>
          </c:extLst>
        </c:ser>
        <c:ser>
          <c:idx val="4"/>
          <c:order val="4"/>
          <c:tx>
            <c:strRef>
              <c:f>EU_Transport!$AA$9</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31D8-4664-ADF8-5E719A742BC8}"/>
                </c:ext>
              </c:extLst>
            </c:dLbl>
            <c:dLbl>
              <c:idx val="1"/>
              <c:delete val="1"/>
              <c:extLst>
                <c:ext xmlns:c15="http://schemas.microsoft.com/office/drawing/2012/chart" uri="{CE6537A1-D6FC-4f65-9D91-7224C49458BB}"/>
                <c:ext xmlns:c16="http://schemas.microsoft.com/office/drawing/2014/chart" uri="{C3380CC4-5D6E-409C-BE32-E72D297353CC}">
                  <c16:uniqueId val="{00000006-31D8-4664-ADF8-5E719A742BC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31D8-4664-ADF8-5E719A742BC8}"/>
                </c:ext>
              </c:extLst>
            </c:dLbl>
            <c:dLbl>
              <c:idx val="3"/>
              <c:delete val="1"/>
              <c:extLst>
                <c:ext xmlns:c15="http://schemas.microsoft.com/office/drawing/2012/chart" uri="{CE6537A1-D6FC-4f65-9D91-7224C49458BB}"/>
                <c:ext xmlns:c16="http://schemas.microsoft.com/office/drawing/2014/chart" uri="{C3380CC4-5D6E-409C-BE32-E72D297353CC}">
                  <c16:uniqueId val="{00000008-31D8-4664-ADF8-5E719A742BC8}"/>
                </c:ext>
              </c:extLst>
            </c:dLbl>
            <c:dLbl>
              <c:idx val="4"/>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1D8-4664-ADF8-5E719A742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EU_Transport!$AA$10:$AA$17</c15:sqref>
                  </c15:fullRef>
                </c:ext>
              </c:extLst>
              <c:f>EU_Transport!$AA$15:$AA$17</c:f>
              <c:numCache>
                <c:formatCode>#,##0</c:formatCode>
                <c:ptCount val="3"/>
                <c:pt idx="0">
                  <c:v>311.80717567999994</c:v>
                </c:pt>
                <c:pt idx="1">
                  <c:v>3.9267353664</c:v>
                </c:pt>
                <c:pt idx="2">
                  <c:v>66.396848691384577</c:v>
                </c:pt>
              </c:numCache>
            </c:numRef>
          </c:val>
          <c:extLst>
            <c:ext xmlns:c15="http://schemas.microsoft.com/office/drawing/2012/chart" uri="{02D57815-91ED-43cb-92C2-25804820EDAC}">
              <c15:categoryFilterExceptions>
                <c15:categoryFilterException>
                  <c15:sqref>EU_Transport!$AA$12</c15:sqref>
                  <c15:dLbl>
                    <c:idx val="-1"/>
                    <c:delete val="1"/>
                    <c:extLst>
                      <c:ext uri="{CE6537A1-D6FC-4f65-9D91-7224C49458BB}"/>
                      <c:ext xmlns:c16="http://schemas.microsoft.com/office/drawing/2014/chart" uri="{C3380CC4-5D6E-409C-BE32-E72D297353CC}">
                        <c16:uniqueId val="{00000007-F7BC-4761-9258-46125F0C75A6}"/>
                      </c:ext>
                    </c:extLst>
                  </c15:dLbl>
                </c15:categoryFilterException>
                <c15:categoryFilterException>
                  <c15:sqref>EU_Transport!$AA$13</c15:sqref>
                  <c15:dLbl>
                    <c:idx val="-1"/>
                    <c:delete val="1"/>
                    <c:extLst>
                      <c:ext uri="{CE6537A1-D6FC-4f65-9D91-7224C49458BB}"/>
                      <c:ext xmlns:c16="http://schemas.microsoft.com/office/drawing/2014/chart" uri="{C3380CC4-5D6E-409C-BE32-E72D297353CC}">
                        <c16:uniqueId val="{00000008-F7BC-4761-9258-46125F0C75A6}"/>
                      </c:ext>
                    </c:extLst>
                  </c15:dLbl>
                </c15:categoryFilterException>
              </c15:categoryFilterExceptions>
            </c:ext>
            <c:ext xmlns:c16="http://schemas.microsoft.com/office/drawing/2014/chart" uri="{C3380CC4-5D6E-409C-BE32-E72D297353CC}">
              <c16:uniqueId val="{0000000A-31D8-4664-ADF8-5E719A742BC8}"/>
            </c:ext>
          </c:extLst>
        </c:ser>
        <c:ser>
          <c:idx val="5"/>
          <c:order val="5"/>
          <c:tx>
            <c:strRef>
              <c:f>EU_Transport!$AB$9</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EU_Transport!$AB$10:$AB$17</c15:sqref>
                  </c15:fullRef>
                </c:ext>
              </c:extLst>
              <c:f>EU_Transport!$AB$15:$AB$17</c:f>
              <c:numCache>
                <c:formatCode>#,##0</c:formatCode>
                <c:ptCount val="3"/>
                <c:pt idx="0">
                  <c:v>247.85808599999996</c:v>
                </c:pt>
                <c:pt idx="1">
                  <c:v>2.9597767824239991</c:v>
                </c:pt>
                <c:pt idx="2">
                  <c:v>17.049820102330443</c:v>
                </c:pt>
              </c:numCache>
            </c:numRef>
          </c:val>
          <c:extLst>
            <c:ext xmlns:c16="http://schemas.microsoft.com/office/drawing/2014/chart" uri="{C3380CC4-5D6E-409C-BE32-E72D297353CC}">
              <c16:uniqueId val="{0000000B-31D8-4664-ADF8-5E719A742BC8}"/>
            </c:ext>
          </c:extLst>
        </c:ser>
        <c:ser>
          <c:idx val="6"/>
          <c:order val="6"/>
          <c:tx>
            <c:strRef>
              <c:f>EU_Transport!$AC$9</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EU_Transport!$AC$10:$AC$17</c15:sqref>
                  </c15:fullRef>
                </c:ext>
              </c:extLst>
              <c:f>EU_Transport!$AC$15:$AC$17</c:f>
              <c:numCache>
                <c:formatCode>#,##0</c:formatCode>
                <c:ptCount val="3"/>
                <c:pt idx="0">
                  <c:v>151.32119436000005</c:v>
                </c:pt>
                <c:pt idx="1">
                  <c:v>1.7493606057311997</c:v>
                </c:pt>
                <c:pt idx="2">
                  <c:v>6.9012794425278718</c:v>
                </c:pt>
              </c:numCache>
            </c:numRef>
          </c:val>
          <c:extLst>
            <c:ext xmlns:c16="http://schemas.microsoft.com/office/drawing/2014/chart" uri="{C3380CC4-5D6E-409C-BE32-E72D297353CC}">
              <c16:uniqueId val="{0000000C-31D8-4664-ADF8-5E719A742BC8}"/>
            </c:ext>
          </c:extLst>
        </c:ser>
        <c:ser>
          <c:idx val="7"/>
          <c:order val="7"/>
          <c:tx>
            <c:strRef>
              <c:f>EU_Transport!$AD$9</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EU_Transport!$AD$10:$AD$17</c15:sqref>
                  </c15:fullRef>
                </c:ext>
              </c:extLst>
              <c:f>EU_Transport!$AD$15:$AD$17</c:f>
              <c:numCache>
                <c:formatCode>#,##0</c:formatCode>
                <c:ptCount val="3"/>
                <c:pt idx="0">
                  <c:v>0</c:v>
                </c:pt>
                <c:pt idx="1">
                  <c:v>0</c:v>
                </c:pt>
                <c:pt idx="2">
                  <c:v>0.93805954102466416</c:v>
                </c:pt>
              </c:numCache>
            </c:numRef>
          </c:val>
          <c:extLst>
            <c:ext xmlns:c16="http://schemas.microsoft.com/office/drawing/2014/chart" uri="{C3380CC4-5D6E-409C-BE32-E72D297353CC}">
              <c16:uniqueId val="{0000000D-31D8-4664-ADF8-5E719A742BC8}"/>
            </c:ext>
          </c:extLst>
        </c:ser>
        <c:ser>
          <c:idx val="8"/>
          <c:order val="8"/>
          <c:tx>
            <c:strRef>
              <c:f>EU_Transport!$AE$9</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EU_Transport!$AE$10:$AE$17</c15:sqref>
                  </c15:fullRef>
                </c:ext>
              </c:extLst>
              <c:f>EU_Transport!$AE$15:$AE$17</c:f>
              <c:numCache>
                <c:formatCode>#,##0</c:formatCode>
                <c:ptCount val="3"/>
                <c:pt idx="0">
                  <c:v>0</c:v>
                </c:pt>
                <c:pt idx="1">
                  <c:v>0</c:v>
                </c:pt>
                <c:pt idx="2">
                  <c:v>2.7306702794456573E-3</c:v>
                </c:pt>
              </c:numCache>
            </c:numRef>
          </c:val>
          <c:extLst>
            <c:ext xmlns:c16="http://schemas.microsoft.com/office/drawing/2014/chart" uri="{C3380CC4-5D6E-409C-BE32-E72D297353CC}">
              <c16:uniqueId val="{0000000E-31D8-4664-ADF8-5E719A742BC8}"/>
            </c:ext>
          </c:extLst>
        </c:ser>
        <c:ser>
          <c:idx val="9"/>
          <c:order val="9"/>
          <c:tx>
            <c:strRef>
              <c:f>EU_Transport!$AF$9</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ext>
              </c:extLst>
              <c:f>EU_Transport!$T$15:$U$17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EU_Transport!$AF$10:$AF$17</c15:sqref>
                  </c15:fullRef>
                </c:ext>
              </c:extLst>
              <c:f>EU_Transport!$AF$15:$AF$17</c:f>
              <c:numCache>
                <c:formatCode>#,##0</c:formatCode>
                <c:ptCount val="3"/>
                <c:pt idx="0">
                  <c:v>0</c:v>
                </c:pt>
                <c:pt idx="1">
                  <c:v>0</c:v>
                </c:pt>
                <c:pt idx="2">
                  <c:v>2.6295787020020828E-3</c:v>
                </c:pt>
              </c:numCache>
            </c:numRef>
          </c:val>
          <c:extLst>
            <c:ext xmlns:c16="http://schemas.microsoft.com/office/drawing/2014/chart" uri="{C3380CC4-5D6E-409C-BE32-E72D297353CC}">
              <c16:uniqueId val="{0000000F-31D8-4664-ADF8-5E719A742BC8}"/>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EU_Transport!$V$9</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10-31D8-4664-ADF8-5E719A742BC8}"/>
                      </c:ext>
                    </c:extLst>
                  </c:dLbl>
                  <c:dLbl>
                    <c:idx val="1"/>
                    <c:delete val="1"/>
                    <c:extLst>
                      <c:ext uri="{CE6537A1-D6FC-4f65-9D91-7224C49458BB}"/>
                      <c:ext xmlns:c16="http://schemas.microsoft.com/office/drawing/2014/chart" uri="{C3380CC4-5D6E-409C-BE32-E72D297353CC}">
                        <c16:uniqueId val="{00000011-31D8-4664-ADF8-5E719A742BC8}"/>
                      </c:ext>
                    </c:extLst>
                  </c:dLbl>
                  <c:dLbl>
                    <c:idx val="2"/>
                    <c:delete val="1"/>
                    <c:extLst>
                      <c:ext uri="{CE6537A1-D6FC-4f65-9D91-7224C49458BB}"/>
                      <c:ext xmlns:c16="http://schemas.microsoft.com/office/drawing/2014/chart" uri="{C3380CC4-5D6E-409C-BE32-E72D297353CC}">
                        <c16:uniqueId val="{00000012-31D8-4664-ADF8-5E719A742BC8}"/>
                      </c:ext>
                    </c:extLst>
                  </c:dLbl>
                  <c:dLbl>
                    <c:idx val="3"/>
                    <c:delete val="1"/>
                    <c:extLst>
                      <c:ext uri="{CE6537A1-D6FC-4f65-9D91-7224C49458BB}"/>
                      <c:ext xmlns:c16="http://schemas.microsoft.com/office/drawing/2014/chart" uri="{C3380CC4-5D6E-409C-BE32-E72D297353CC}">
                        <c16:uniqueId val="{00000013-31D8-4664-ADF8-5E719A742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EU_Transport!$T$10:$U$17</c15:sqref>
                        </c15:fullRef>
                        <c15:formulaRef>
                          <c15:sqref>EU_Transport!$T$15:$U$17</c15:sqref>
                        </c15:formulaRef>
                      </c:ext>
                    </c:extLst>
                    <c:strCache>
                      <c:ptCount val="3"/>
                      <c:pt idx="0">
                        <c:v>Air Passenger</c:v>
                      </c:pt>
                      <c:pt idx="1">
                        <c:v>Navigation Passenger</c:v>
                      </c:pt>
                      <c:pt idx="2">
                        <c:v>Road Passenger (LDV)</c:v>
                      </c:pt>
                    </c:strCache>
                  </c:strRef>
                </c:cat>
                <c:val>
                  <c:numRef>
                    <c:extLst>
                      <c:ext uri="{02D57815-91ED-43cb-92C2-25804820EDAC}">
                        <c15:fullRef>
                          <c15:sqref>EU_Transport!$V$10:$V$17</c15:sqref>
                        </c15:fullRef>
                        <c15:formulaRef>
                          <c15:sqref>EU_Transport!$V$15:$V$17</c15:sqref>
                        </c15:formulaRef>
                      </c:ext>
                    </c:extLst>
                    <c:numCache>
                      <c:formatCode>#,##0</c:formatCode>
                      <c:ptCount val="3"/>
                      <c:pt idx="0">
                        <c:v>391.80315999999999</c:v>
                      </c:pt>
                      <c:pt idx="1">
                        <c:v>4.5527999999999995</c:v>
                      </c:pt>
                      <c:pt idx="2">
                        <c:v>96.639004801311458</c:v>
                      </c:pt>
                    </c:numCache>
                  </c:numRef>
                </c:val>
                <c:extLst>
                  <c:ext uri="{02D57815-91ED-43cb-92C2-25804820EDAC}">
                    <c15:categoryFilterExceptions>
                      <c15:categoryFilterException>
                        <c15:sqref>EU_Transport!$V$13</c15:sqref>
                        <c15:dLbl>
                          <c:idx val="-1"/>
                          <c:delete val="1"/>
                          <c:extLst>
                            <c:ext uri="{CE6537A1-D6FC-4f65-9D91-7224C49458BB}"/>
                            <c:ext xmlns:c16="http://schemas.microsoft.com/office/drawing/2014/chart" uri="{C3380CC4-5D6E-409C-BE32-E72D297353CC}">
                              <c16:uniqueId val="{00000000-F7BC-4761-9258-46125F0C75A6}"/>
                            </c:ext>
                          </c:extLst>
                        </c15:dLbl>
                      </c15:categoryFilterException>
                    </c15:categoryFilterExceptions>
                  </c:ext>
                  <c:ext xmlns:c16="http://schemas.microsoft.com/office/drawing/2014/chart" uri="{C3380CC4-5D6E-409C-BE32-E72D297353CC}">
                    <c16:uniqueId val="{00000014-31D8-4664-ADF8-5E719A742BC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EU_Transport!$W$9</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31D8-4664-ADF8-5E719A742BC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6-31D8-4664-ADF8-5E719A742BC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31D8-4664-ADF8-5E719A742BC8}"/>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31D8-4664-ADF8-5E719A742BC8}"/>
                      </c:ext>
                    </c:extLst>
                  </c:dLbl>
                  <c:dLbl>
                    <c:idx val="4"/>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31D8-4664-ADF8-5E719A742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15:formulaRef>
                          <c15:sqref>EU_Transport!$T$15:$U$17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EU_Transport!$W$10:$W$17</c15:sqref>
                        </c15:fullRef>
                        <c15:formulaRef>
                          <c15:sqref>EU_Transport!$W$15:$W$17</c15:sqref>
                        </c15:formulaRef>
                      </c:ext>
                    </c:extLst>
                    <c:numCache>
                      <c:formatCode>#,##0</c:formatCode>
                      <c:ptCount val="3"/>
                      <c:pt idx="0">
                        <c:v>391.80315999999999</c:v>
                      </c:pt>
                      <c:pt idx="1">
                        <c:v>4.5527999999999995</c:v>
                      </c:pt>
                      <c:pt idx="2">
                        <c:v>98.172574435561387</c:v>
                      </c:pt>
                    </c:numCache>
                  </c:numRef>
                </c:val>
                <c:extLst xmlns:c15="http://schemas.microsoft.com/office/drawing/2012/chart">
                  <c:ext xmlns:c15="http://schemas.microsoft.com/office/drawing/2012/chart" uri="{02D57815-91ED-43cb-92C2-25804820EDAC}">
                    <c15:categoryFilterExceptions>
                      <c15:categoryFilterException>
                        <c15:sqref>EU_Transport!$W$12</c15:sqref>
                        <c15:dLbl>
                          <c:idx val="-1"/>
                          <c:delete val="1"/>
                          <c:extLst>
                            <c:ext uri="{CE6537A1-D6FC-4f65-9D91-7224C49458BB}"/>
                            <c:ext xmlns:c16="http://schemas.microsoft.com/office/drawing/2014/chart" uri="{C3380CC4-5D6E-409C-BE32-E72D297353CC}">
                              <c16:uniqueId val="{00000001-F7BC-4761-9258-46125F0C75A6}"/>
                            </c:ext>
                          </c:extLst>
                        </c15:dLbl>
                      </c15:categoryFilterException>
                      <c15:categoryFilterException>
                        <c15:sqref>EU_Transport!$W$13</c15:sqref>
                        <c15:dLbl>
                          <c:idx val="-1"/>
                          <c:delete val="1"/>
                          <c:extLst>
                            <c:ext uri="{CE6537A1-D6FC-4f65-9D91-7224C49458BB}"/>
                            <c:ext xmlns:c16="http://schemas.microsoft.com/office/drawing/2014/chart" uri="{C3380CC4-5D6E-409C-BE32-E72D297353CC}">
                              <c16:uniqueId val="{00000002-F7BC-4761-9258-46125F0C75A6}"/>
                            </c:ext>
                          </c:extLst>
                        </c15:dLbl>
                      </c15:categoryFilterException>
                    </c15:categoryFilterExceptions>
                  </c:ext>
                  <c:ext xmlns:c16="http://schemas.microsoft.com/office/drawing/2014/chart" uri="{C3380CC4-5D6E-409C-BE32-E72D297353CC}">
                    <c16:uniqueId val="{0000001A-31D8-4664-ADF8-5E719A742BC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EU_Transport!$X$9</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B-31D8-4664-ADF8-5E719A742BC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C-31D8-4664-ADF8-5E719A742BC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D-31D8-4664-ADF8-5E719A742BC8}"/>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E-31D8-4664-ADF8-5E719A742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EU_Transport!$T$10:$U$17</c15:sqref>
                        </c15:fullRef>
                        <c15:formulaRef>
                          <c15:sqref>EU_Transport!$T$15:$U$17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EU_Transport!$X$10:$X$17</c15:sqref>
                        </c15:fullRef>
                        <c15:formulaRef>
                          <c15:sqref>EU_Transport!$X$15:$X$17</c15:sqref>
                        </c15:formulaRef>
                      </c:ext>
                    </c:extLst>
                    <c:numCache>
                      <c:formatCode>#,##0</c:formatCode>
                      <c:ptCount val="3"/>
                      <c:pt idx="0">
                        <c:v>371.36125599999991</c:v>
                      </c:pt>
                      <c:pt idx="1">
                        <c:v>4.5527999999999995</c:v>
                      </c:pt>
                      <c:pt idx="2">
                        <c:v>100.11383026328468</c:v>
                      </c:pt>
                    </c:numCache>
                  </c:numRef>
                </c:val>
                <c:extLst xmlns:c15="http://schemas.microsoft.com/office/drawing/2012/chart">
                  <c:ext xmlns:c15="http://schemas.microsoft.com/office/drawing/2012/chart" uri="{02D57815-91ED-43cb-92C2-25804820EDAC}">
                    <c15:categoryFilterExceptions>
                      <c15:categoryFilterException>
                        <c15:sqref>EU_Transport!$X$12</c15:sqref>
                        <c15:dLbl>
                          <c:idx val="-1"/>
                          <c:delete val="1"/>
                          <c:extLst>
                            <c:ext uri="{CE6537A1-D6FC-4f65-9D91-7224C49458BB}"/>
                            <c:ext xmlns:c16="http://schemas.microsoft.com/office/drawing/2014/chart" uri="{C3380CC4-5D6E-409C-BE32-E72D297353CC}">
                              <c16:uniqueId val="{00000003-F7BC-4761-9258-46125F0C75A6}"/>
                            </c:ext>
                          </c:extLst>
                        </c15:dLbl>
                      </c15:categoryFilterException>
                      <c15:categoryFilterException>
                        <c15:sqref>EU_Transport!$X$13</c15:sqref>
                        <c15:dLbl>
                          <c:idx val="-1"/>
                          <c:delete val="1"/>
                          <c:extLst>
                            <c:ext uri="{CE6537A1-D6FC-4f65-9D91-7224C49458BB}"/>
                            <c:ext xmlns:c16="http://schemas.microsoft.com/office/drawing/2014/chart" uri="{C3380CC4-5D6E-409C-BE32-E72D297353CC}">
                              <c16:uniqueId val="{00000004-F7BC-4761-9258-46125F0C75A6}"/>
                            </c:ext>
                          </c:extLst>
                        </c15:dLbl>
                      </c15:categoryFilterException>
                    </c15:categoryFilterExceptions>
                  </c:ext>
                  <c:ext xmlns:c16="http://schemas.microsoft.com/office/drawing/2014/chart" uri="{C3380CC4-5D6E-409C-BE32-E72D297353CC}">
                    <c16:uniqueId val="{0000001F-31D8-4664-ADF8-5E719A742BC8}"/>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949459417969692"/>
          <c:h val="0.59788432265756819"/>
        </c:manualLayout>
      </c:layout>
      <c:barChart>
        <c:barDir val="col"/>
        <c:grouping val="clustered"/>
        <c:varyColors val="0"/>
        <c:ser>
          <c:idx val="2"/>
          <c:order val="2"/>
          <c:tx>
            <c:strRef>
              <c:f>EU_Transport!$U$23</c:f>
              <c:strCache>
                <c:ptCount val="1"/>
                <c:pt idx="0">
                  <c:v>Navigation - Freight</c:v>
                </c:pt>
              </c:strCache>
            </c:strRef>
          </c:tx>
          <c:spPr>
            <a:solidFill>
              <a:srgbClr val="0070C0"/>
            </a:solidFill>
            <a:ln>
              <a:noFill/>
            </a:ln>
            <a:effectLst/>
          </c:spPr>
          <c:invertIfNegative val="0"/>
          <c:cat>
            <c:strRef>
              <c:extLst>
                <c:ext xmlns:c15="http://schemas.microsoft.com/office/drawing/2012/chart" uri="{02D57815-91ED-43cb-92C2-25804820EDAC}">
                  <c15:fullRef>
                    <c15:sqref>EU_Transport!$V$20:$AF$20</c15:sqref>
                  </c15:fullRef>
                </c:ext>
              </c:extLst>
              <c:f>EU_Transport!$W$20:$AF$20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EU_Transport!$V$23:$AF$23</c15:sqref>
                  </c15:fullRef>
                </c:ext>
              </c:extLst>
              <c:f>EU_Transport!$W$23:$AF$23</c:f>
              <c:numCache>
                <c:formatCode>0.0</c:formatCode>
                <c:ptCount val="10"/>
                <c:pt idx="0">
                  <c:v>14.891099260870904</c:v>
                </c:pt>
                <c:pt idx="1">
                  <c:v>14.891099260870904</c:v>
                </c:pt>
                <c:pt idx="2">
                  <c:v>14.821736248391623</c:v>
                </c:pt>
                <c:pt idx="3">
                  <c:v>13.260957450202778</c:v>
                </c:pt>
                <c:pt idx="4">
                  <c:v>11.835094484047497</c:v>
                </c:pt>
                <c:pt idx="5">
                  <c:v>5.6933517235952706</c:v>
                </c:pt>
                <c:pt idx="6">
                  <c:v>2.7678628730838488</c:v>
                </c:pt>
                <c:pt idx="7">
                  <c:v>0.47299149663498918</c:v>
                </c:pt>
                <c:pt idx="8">
                  <c:v>1.6059042782043914E-3</c:v>
                </c:pt>
                <c:pt idx="9">
                  <c:v>1.7754879377992474E-3</c:v>
                </c:pt>
              </c:numCache>
            </c:numRef>
          </c:val>
          <c:extLst>
            <c:ext xmlns:c16="http://schemas.microsoft.com/office/drawing/2014/chart" uri="{C3380CC4-5D6E-409C-BE32-E72D297353CC}">
              <c16:uniqueId val="{00000000-B8EE-497F-8338-9CC8E0292E2E}"/>
            </c:ext>
          </c:extLst>
        </c:ser>
        <c:ser>
          <c:idx val="3"/>
          <c:order val="3"/>
          <c:tx>
            <c:strRef>
              <c:f>EU_Transport!$U$24</c:f>
              <c:strCache>
                <c:ptCount val="1"/>
                <c:pt idx="0">
                  <c:v>Navigation - Passenger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EU_Transport!$V$20:$AF$20</c15:sqref>
                  </c15:fullRef>
                </c:ext>
              </c:extLst>
              <c:f>EU_Transport!$W$20:$AF$20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EU_Transport!$V$24:$AF$24</c15:sqref>
                  </c15:fullRef>
                </c:ext>
              </c:extLst>
              <c:f>EU_Transport!$W$24:$AF$24</c:f>
              <c:numCache>
                <c:formatCode>#,##0</c:formatCode>
                <c:ptCount val="10"/>
                <c:pt idx="0">
                  <c:v>1.6630202736734183</c:v>
                </c:pt>
                <c:pt idx="1">
                  <c:v>1.6630202736734183</c:v>
                </c:pt>
                <c:pt idx="2">
                  <c:v>1.6552738948483696</c:v>
                </c:pt>
                <c:pt idx="3">
                  <c:v>1.4734397166891975</c:v>
                </c:pt>
                <c:pt idx="4">
                  <c:v>1.3150104982274995</c:v>
                </c:pt>
                <c:pt idx="5">
                  <c:v>0.63259463595503018</c:v>
                </c:pt>
                <c:pt idx="6">
                  <c:v>0.31137493915525033</c:v>
                </c:pt>
                <c:pt idx="7">
                  <c:v>5.3209897035679091E-2</c:v>
                </c:pt>
                <c:pt idx="8">
                  <c:v>1.8065864164647883E-4</c:v>
                </c:pt>
                <c:pt idx="9">
                  <c:v>1.9973621308311601E-4</c:v>
                </c:pt>
              </c:numCache>
            </c:numRef>
          </c:val>
          <c:extLst>
            <c:ext xmlns:c16="http://schemas.microsoft.com/office/drawing/2014/chart" uri="{C3380CC4-5D6E-409C-BE32-E72D297353CC}">
              <c16:uniqueId val="{00000001-B8EE-497F-8338-9CC8E0292E2E}"/>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EU_Transport!$U$21</c:f>
              <c:strCache>
                <c:ptCount val="1"/>
                <c:pt idx="0">
                  <c:v>Aviation - Freight</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EU_Transport!$V$20:$AF$20</c15:sqref>
                  </c15:fullRef>
                </c:ext>
              </c:extLst>
              <c:f>EU_Transport!$W$20:$AF$20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EU_Transport!$V$21:$AF$21</c15:sqref>
                  </c15:fullRef>
                </c:ext>
              </c:extLst>
              <c:f>EU_Transport!$W$21:$AF$21</c:f>
              <c:numCache>
                <c:formatCode>0.0</c:formatCode>
                <c:ptCount val="10"/>
                <c:pt idx="0">
                  <c:v>1.8119530393219372</c:v>
                </c:pt>
                <c:pt idx="1">
                  <c:v>1.8391323349117659</c:v>
                </c:pt>
                <c:pt idx="2">
                  <c:v>1.3546390352866786</c:v>
                </c:pt>
                <c:pt idx="3">
                  <c:v>1.8145623005674252</c:v>
                </c:pt>
                <c:pt idx="4">
                  <c:v>1.3711471390998999</c:v>
                </c:pt>
                <c:pt idx="5">
                  <c:v>0.46087487972761715</c:v>
                </c:pt>
                <c:pt idx="6">
                  <c:v>0.14890043438030082</c:v>
                </c:pt>
                <c:pt idx="7">
                  <c:v>1.8800908520810893E-2</c:v>
                </c:pt>
                <c:pt idx="8">
                  <c:v>5.5011620698925796E-5</c:v>
                </c:pt>
                <c:pt idx="9">
                  <c:v>5.2159421199552287E-5</c:v>
                </c:pt>
              </c:numCache>
            </c:numRef>
          </c:val>
          <c:smooth val="0"/>
          <c:extLst>
            <c:ext xmlns:c16="http://schemas.microsoft.com/office/drawing/2014/chart" uri="{C3380CC4-5D6E-409C-BE32-E72D297353CC}">
              <c16:uniqueId val="{00000002-B8EE-497F-8338-9CC8E0292E2E}"/>
            </c:ext>
          </c:extLst>
        </c:ser>
        <c:ser>
          <c:idx val="1"/>
          <c:order val="1"/>
          <c:tx>
            <c:strRef>
              <c:f>EU_Transport!$U$22</c:f>
              <c:strCache>
                <c:ptCount val="1"/>
                <c:pt idx="0">
                  <c:v>Aviation Passenger</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EU_Transport!$V$20:$AF$20</c15:sqref>
                  </c15:fullRef>
                </c:ext>
              </c:extLst>
              <c:f>EU_Transport!$W$20:$AF$20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EU_Transport!$V$22:$AF$22</c15:sqref>
                  </c15:fullRef>
                </c:ext>
              </c:extLst>
              <c:f>EU_Transport!$W$22:$AF$22</c:f>
              <c:numCache>
                <c:formatCode>0.0</c:formatCode>
                <c:ptCount val="10"/>
                <c:pt idx="0">
                  <c:v>24.073090379562903</c:v>
                </c:pt>
                <c:pt idx="1">
                  <c:v>24.43418673525634</c:v>
                </c:pt>
                <c:pt idx="2">
                  <c:v>17.997347183094462</c:v>
                </c:pt>
                <c:pt idx="3">
                  <c:v>24.107756278967237</c:v>
                </c:pt>
                <c:pt idx="4">
                  <c:v>18.216669133755826</c:v>
                </c:pt>
                <c:pt idx="5">
                  <c:v>6.1230519735240589</c:v>
                </c:pt>
                <c:pt idx="6">
                  <c:v>1.9782486281954266</c:v>
                </c:pt>
                <c:pt idx="7">
                  <c:v>0.24978349891934479</c:v>
                </c:pt>
                <c:pt idx="8">
                  <c:v>7.8884602767558736E-4</c:v>
                </c:pt>
                <c:pt idx="9">
                  <c:v>8.0727863906594592E-4</c:v>
                </c:pt>
              </c:numCache>
            </c:numRef>
          </c:val>
          <c:smooth val="0"/>
          <c:extLst>
            <c:ext xmlns:c16="http://schemas.microsoft.com/office/drawing/2014/chart" uri="{C3380CC4-5D6E-409C-BE32-E72D297353CC}">
              <c16:uniqueId val="{00000003-B8EE-497F-8338-9CC8E0292E2E}"/>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a:t>
            </a:r>
            <a:r>
              <a:rPr lang="en-AU" baseline="0"/>
              <a:t> Europe: Passenger - Road</a:t>
            </a:r>
          </a:p>
          <a:p>
            <a:pPr>
              <a:defRPr/>
            </a:pPr>
            <a:r>
              <a:rPr lang="en-AU" sz="1200" baseline="0"/>
              <a:t>Market shares: Internal Combustion Engine (ICE) versus Electric Vehicles </a:t>
            </a:r>
            <a:endParaRPr lang="en-AU"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'EU_All Sectors'!$Y$98</c:f>
              <c:strCache>
                <c:ptCount val="1"/>
                <c:pt idx="0">
                  <c:v>2020 [1.5C]</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Sectors'!$Y$99:$Y$110</c15:sqref>
                  </c15:fullRef>
                </c:ext>
              </c:extLst>
              <c:f>('EU_All Sectors'!$Y$102:$Y$103,'EU_All Sectors'!$Y$106:$Y$107)</c:f>
              <c:numCache>
                <c:formatCode>0.00</c:formatCode>
                <c:ptCount val="2"/>
                <c:pt idx="0" formatCode="0%">
                  <c:v>5.0000000000000001E-3</c:v>
                </c:pt>
                <c:pt idx="1" formatCode="0%">
                  <c:v>0.91999999999999993</c:v>
                </c:pt>
              </c:numCache>
            </c:numRef>
          </c:val>
          <c:extLst>
            <c:ext xmlns:c16="http://schemas.microsoft.com/office/drawing/2014/chart" uri="{C3380CC4-5D6E-409C-BE32-E72D297353CC}">
              <c16:uniqueId val="{00000000-C1DC-4083-B520-97C883EAFDD6}"/>
            </c:ext>
          </c:extLst>
        </c:ser>
        <c:ser>
          <c:idx val="4"/>
          <c:order val="4"/>
          <c:tx>
            <c:strRef>
              <c:f>'EU_All Sectors'!$Z$98</c:f>
              <c:strCache>
                <c:ptCount val="1"/>
                <c:pt idx="0">
                  <c:v>2025</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Sectors'!$Z$99:$Z$110</c15:sqref>
                  </c15:fullRef>
                </c:ext>
              </c:extLst>
              <c:f>('EU_All Sectors'!$Z$102:$Z$103,'EU_All Sectors'!$Z$106:$Z$107)</c:f>
              <c:numCache>
                <c:formatCode>0.00</c:formatCode>
                <c:ptCount val="2"/>
                <c:pt idx="0" formatCode="0%">
                  <c:v>6.8150000000000002E-2</c:v>
                </c:pt>
                <c:pt idx="1" formatCode="0%">
                  <c:v>0.87684999999999991</c:v>
                </c:pt>
              </c:numCache>
            </c:numRef>
          </c:val>
          <c:extLst>
            <c:ext xmlns:c16="http://schemas.microsoft.com/office/drawing/2014/chart" uri="{C3380CC4-5D6E-409C-BE32-E72D297353CC}">
              <c16:uniqueId val="{00000001-C1DC-4083-B520-97C883EAFDD6}"/>
            </c:ext>
          </c:extLst>
        </c:ser>
        <c:ser>
          <c:idx val="5"/>
          <c:order val="5"/>
          <c:tx>
            <c:strRef>
              <c:f>'EU_All Sectors'!$AA$98</c:f>
              <c:strCache>
                <c:ptCount val="1"/>
                <c:pt idx="0">
                  <c:v>2030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Sectors'!$AA$99:$AA$110</c15:sqref>
                  </c15:fullRef>
                </c:ext>
              </c:extLst>
              <c:f>('EU_All Sectors'!$AA$102:$AA$103,'EU_All Sectors'!$AA$106:$AA$107)</c:f>
              <c:numCache>
                <c:formatCode>0.00</c:formatCode>
                <c:ptCount val="2"/>
                <c:pt idx="0" formatCode="0%">
                  <c:v>0.31019999999999998</c:v>
                </c:pt>
                <c:pt idx="1" formatCode="0%">
                  <c:v>0.59449999999999992</c:v>
                </c:pt>
              </c:numCache>
            </c:numRef>
          </c:val>
          <c:extLst>
            <c:ext xmlns:c16="http://schemas.microsoft.com/office/drawing/2014/chart" uri="{C3380CC4-5D6E-409C-BE32-E72D297353CC}">
              <c16:uniqueId val="{00000002-C1DC-4083-B520-97C883EAFDD6}"/>
            </c:ext>
          </c:extLst>
        </c:ser>
        <c:ser>
          <c:idx val="6"/>
          <c:order val="6"/>
          <c:tx>
            <c:strRef>
              <c:f>'EU_All Sectors'!$AB$98</c:f>
              <c:strCache>
                <c:ptCount val="1"/>
                <c:pt idx="0">
                  <c:v>2035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Sectors'!$AB$99:$AB$110</c15:sqref>
                  </c15:fullRef>
                </c:ext>
              </c:extLst>
              <c:f>('EU_All Sectors'!$AB$102:$AB$103,'EU_All Sectors'!$AB$106:$AB$107)</c:f>
              <c:numCache>
                <c:formatCode>0.00</c:formatCode>
                <c:ptCount val="2"/>
                <c:pt idx="0" formatCode="0%">
                  <c:v>0.55920000000000003</c:v>
                </c:pt>
                <c:pt idx="1" formatCode="0%">
                  <c:v>0.29079999999999995</c:v>
                </c:pt>
              </c:numCache>
            </c:numRef>
          </c:val>
          <c:extLst>
            <c:ext xmlns:c16="http://schemas.microsoft.com/office/drawing/2014/chart" uri="{C3380CC4-5D6E-409C-BE32-E72D297353CC}">
              <c16:uniqueId val="{00000003-C1DC-4083-B520-97C883EAFDD6}"/>
            </c:ext>
          </c:extLst>
        </c:ser>
        <c:ser>
          <c:idx val="7"/>
          <c:order val="7"/>
          <c:tx>
            <c:strRef>
              <c:f>'EU_All Sectors'!$AC$98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Sectors'!$AC$99:$AC$110</c15:sqref>
                  </c15:fullRef>
                </c:ext>
              </c:extLst>
              <c:f>('EU_All Sectors'!$AC$102:$AC$103,'EU_All Sectors'!$AC$106:$AC$107)</c:f>
              <c:numCache>
                <c:formatCode>0.00</c:formatCode>
                <c:ptCount val="2"/>
                <c:pt idx="0" formatCode="0%">
                  <c:v>0.69855</c:v>
                </c:pt>
                <c:pt idx="1" formatCode="0%">
                  <c:v>0.11695</c:v>
                </c:pt>
              </c:numCache>
            </c:numRef>
          </c:val>
          <c:extLst>
            <c:ext xmlns:c16="http://schemas.microsoft.com/office/drawing/2014/chart" uri="{C3380CC4-5D6E-409C-BE32-E72D297353CC}">
              <c16:uniqueId val="{00000004-C1DC-4083-B520-97C883EAFDD6}"/>
            </c:ext>
          </c:extLst>
        </c:ser>
        <c:ser>
          <c:idx val="8"/>
          <c:order val="8"/>
          <c:tx>
            <c:strRef>
              <c:f>'EU_All Sectors'!$AD$98</c:f>
              <c:strCache>
                <c:ptCount val="1"/>
                <c:pt idx="0">
                  <c:v>2045</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Sectors'!$AD$99:$AD$110</c15:sqref>
                  </c15:fullRef>
                </c:ext>
              </c:extLst>
              <c:f>('EU_All Sectors'!$AD$102:$AD$103,'EU_All Sectors'!$AD$106:$AD$107)</c:f>
              <c:numCache>
                <c:formatCode>0.00</c:formatCode>
                <c:ptCount val="2"/>
                <c:pt idx="0" formatCode="0%">
                  <c:v>0.7923</c:v>
                </c:pt>
                <c:pt idx="1" formatCode="0%">
                  <c:v>7.0000000000000617E-4</c:v>
                </c:pt>
              </c:numCache>
            </c:numRef>
          </c:val>
          <c:extLst>
            <c:ext xmlns:c16="http://schemas.microsoft.com/office/drawing/2014/chart" uri="{C3380CC4-5D6E-409C-BE32-E72D297353CC}">
              <c16:uniqueId val="{00000005-C1DC-4083-B520-97C883EAFDD6}"/>
            </c:ext>
          </c:extLst>
        </c:ser>
        <c:ser>
          <c:idx val="9"/>
          <c:order val="9"/>
          <c:tx>
            <c:strRef>
              <c:f>'EU_All Sectors'!$AE$98</c:f>
              <c:strCache>
                <c:ptCount val="1"/>
                <c:pt idx="0">
                  <c:v>2050</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'EU_All Sectors'!$S$99:$T$110</c15:sqref>
                  </c15:fullRef>
                </c:ext>
              </c:extLst>
              <c:f>('EU_All Sectors'!$S$102:$T$103,'EU_All Sectors'!$S$106:$T$107)</c:f>
              <c:strCache>
                <c:ptCount val="2"/>
                <c:pt idx="0">
                  <c:v>Electric Vehicle</c:v>
                </c:pt>
                <c:pt idx="1">
                  <c:v>ICE Diesel/OIL</c:v>
                </c:pt>
              </c:strCache>
            </c:strRef>
          </c:cat>
          <c:val>
            <c:numRef>
              <c:extLst>
                <c:ext xmlns:c15="http://schemas.microsoft.com/office/drawing/2012/chart" uri="{02D57815-91ED-43cb-92C2-25804820EDAC}">
                  <c15:fullRef>
                    <c15:sqref>'EU_All Sectors'!$AE$99:$AE$110</c15:sqref>
                  </c15:fullRef>
                </c:ext>
              </c:extLst>
              <c:f>('EU_All Sectors'!$AE$102:$AE$103,'EU_All Sectors'!$AE$106:$AE$107)</c:f>
              <c:numCache>
                <c:formatCode>0.00</c:formatCode>
                <c:ptCount val="2"/>
                <c:pt idx="0" formatCode="0%">
                  <c:v>0.81069999999999998</c:v>
                </c:pt>
                <c:pt idx="1" formatCode="0%">
                  <c:v>-2.6699999999999974E-2</c:v>
                </c:pt>
              </c:numCache>
            </c:numRef>
          </c:val>
          <c:extLst>
            <c:ext xmlns:c16="http://schemas.microsoft.com/office/drawing/2014/chart" uri="{C3380CC4-5D6E-409C-BE32-E72D297353CC}">
              <c16:uniqueId val="{00000006-C1DC-4083-B520-97C883EAFDD6}"/>
            </c:ext>
          </c:extLst>
        </c:ser>
        <c:dLbls>
          <c:showLegendKey val="0"/>
          <c:showVal val="0"/>
          <c:showCatName val="0"/>
          <c:showSerName val="0"/>
          <c:showPercent val="0"/>
          <c:showBubbleSize val="0"/>
        </c:dLbls>
        <c:gapWidth val="219"/>
        <c:overlap val="-27"/>
        <c:axId val="890772264"/>
        <c:axId val="890768984"/>
        <c:extLst>
          <c:ext xmlns:c15="http://schemas.microsoft.com/office/drawing/2012/chart" uri="{02D57815-91ED-43cb-92C2-25804820EDAC}">
            <c15:filteredBarSeries>
              <c15:ser>
                <c:idx val="0"/>
                <c:order val="0"/>
                <c:tx>
                  <c:strRef>
                    <c:extLst>
                      <c:ext uri="{02D57815-91ED-43cb-92C2-25804820EDAC}">
                        <c15:formulaRef>
                          <c15:sqref>'EU_All Sectors'!$U$98</c15:sqref>
                        </c15:formulaRef>
                      </c:ext>
                    </c:extLst>
                    <c:strCache>
                      <c:ptCount val="1"/>
                      <c:pt idx="0">
                        <c:v>2017</c:v>
                      </c:pt>
                    </c:strCache>
                  </c:strRef>
                </c:tx>
                <c:spPr>
                  <a:solidFill>
                    <a:schemeClr val="accent1"/>
                  </a:solidFill>
                  <a:ln>
                    <a:noFill/>
                  </a:ln>
                  <a:effectLst/>
                </c:spPr>
                <c:invertIfNegative val="0"/>
                <c:cat>
                  <c:strRef>
                    <c:extLst>
                      <c:ext uri="{02D57815-91ED-43cb-92C2-25804820EDAC}">
                        <c15:fullRef>
                          <c15:sqref>'EU_All Sectors'!$S$99:$T$110</c15:sqref>
                        </c15:fullRef>
                        <c15:formulaRef>
                          <c15:sqref>('EU_All Sectors'!$S$102:$T$103,'EU_All Sectors'!$S$106:$T$107)</c15:sqref>
                        </c15:formulaRef>
                      </c:ext>
                    </c:extLst>
                    <c:strCache>
                      <c:ptCount val="2"/>
                      <c:pt idx="0">
                        <c:v>Electric Vehicle</c:v>
                      </c:pt>
                      <c:pt idx="1">
                        <c:v>ICE Diesel/OIL</c:v>
                      </c:pt>
                    </c:strCache>
                  </c:strRef>
                </c:cat>
                <c:val>
                  <c:numRef>
                    <c:extLst>
                      <c:ext uri="{02D57815-91ED-43cb-92C2-25804820EDAC}">
                        <c15:fullRef>
                          <c15:sqref>'EU_All Sectors'!$U$99:$U$110</c15:sqref>
                        </c15:fullRef>
                        <c15:formulaRef>
                          <c15:sqref>('EU_All Sectors'!$U$102:$U$103,'EU_All Sectors'!$U$106:$U$107)</c15:sqref>
                        </c15:formulaRef>
                      </c:ext>
                    </c:extLst>
                    <c:numCache>
                      <c:formatCode>0.00</c:formatCode>
                      <c:ptCount val="2"/>
                      <c:pt idx="0" formatCode="0%">
                        <c:v>0</c:v>
                      </c:pt>
                      <c:pt idx="1" formatCode="0%">
                        <c:v>1</c:v>
                      </c:pt>
                    </c:numCache>
                  </c:numRef>
                </c:val>
                <c:extLst>
                  <c:ext xmlns:c16="http://schemas.microsoft.com/office/drawing/2014/chart" uri="{C3380CC4-5D6E-409C-BE32-E72D297353CC}">
                    <c16:uniqueId val="{00000007-C1DC-4083-B520-97C883EAFD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'EU_All Sectors'!$V$98</c15:sqref>
                        </c15:formulaRef>
                      </c:ext>
                    </c:extLst>
                    <c:strCache>
                      <c:ptCount val="1"/>
                      <c:pt idx="0">
                        <c:v>2018</c:v>
                      </c:pt>
                    </c:strCache>
                  </c:strRef>
                </c:tx>
                <c:spPr>
                  <a:solidFill>
                    <a:schemeClr val="accent2"/>
                  </a:solidFill>
                  <a:ln>
                    <a:noFill/>
                  </a:ln>
                  <a:effectLst/>
                </c:spPr>
                <c:invertIfNegative val="0"/>
                <c:cat>
                  <c:strRef>
                    <c:extLst>
                      <c:ext xmlns:c15="http://schemas.microsoft.com/office/drawing/2012/chart" uri="{02D57815-91ED-43cb-92C2-25804820EDAC}">
                        <c15:fullRef>
                          <c15:sqref>'EU_All Sectors'!$S$99:$T$110</c15:sqref>
                        </c15:fullRef>
                        <c15:formulaRef>
                          <c15:sqref>('EU_All Sectors'!$S$102:$T$103,'EU_All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'EU_All Sectors'!$V$99:$V$110</c15:sqref>
                        </c15:fullRef>
                        <c15:formulaRef>
                          <c15:sqref>('EU_All Sectors'!$V$102:$V$103,'EU_All Sectors'!$V$106:$V$107)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8-C1DC-4083-B520-97C883EAFDD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'EU_All Sectors'!$W$98</c15:sqref>
                        </c15:formulaRef>
                      </c:ext>
                    </c:extLst>
                    <c:strCache>
                      <c:ptCount val="1"/>
                      <c:pt idx="0">
                        <c:v>2019 - estimated</c:v>
                      </c:pt>
                    </c:strCache>
                  </c:strRef>
                </c:tx>
                <c:spPr>
                  <a:solidFill>
                    <a:schemeClr val="accent3"/>
                  </a:solidFill>
                  <a:ln>
                    <a:noFill/>
                  </a:ln>
                  <a:effectLst/>
                </c:spPr>
                <c:invertIfNegative val="0"/>
                <c:cat>
                  <c:strRef>
                    <c:extLst>
                      <c:ext xmlns:c15="http://schemas.microsoft.com/office/drawing/2012/chart" uri="{02D57815-91ED-43cb-92C2-25804820EDAC}">
                        <c15:fullRef>
                          <c15:sqref>'EU_All Sectors'!$S$99:$T$110</c15:sqref>
                        </c15:fullRef>
                        <c15:formulaRef>
                          <c15:sqref>('EU_All Sectors'!$S$102:$T$103,'EU_All Sectors'!$S$106:$T$107)</c15:sqref>
                        </c15:formulaRef>
                      </c:ext>
                    </c:extLst>
                    <c:strCache>
                      <c:ptCount val="2"/>
                      <c:pt idx="0">
                        <c:v>Electric Vehicle</c:v>
                      </c:pt>
                      <c:pt idx="1">
                        <c:v>ICE Diesel/OIL</c:v>
                      </c:pt>
                    </c:strCache>
                  </c:strRef>
                </c:cat>
                <c:val>
                  <c:numRef>
                    <c:extLst>
                      <c:ext xmlns:c15="http://schemas.microsoft.com/office/drawing/2012/chart" uri="{02D57815-91ED-43cb-92C2-25804820EDAC}">
                        <c15:fullRef>
                          <c15:sqref>'EU_All Sectors'!$W$99:$W$110</c15:sqref>
                        </c15:fullRef>
                        <c15:formulaRef>
                          <c15:sqref>('EU_All Sectors'!$W$102:$W$103,'EU_All Sectors'!$W$106:$W$107)</c15:sqref>
                        </c15:formulaRef>
                      </c:ext>
                    </c:extLst>
                    <c:numCache>
                      <c:formatCode>0.00</c:formatCode>
                      <c:ptCount val="2"/>
                      <c:pt idx="0" formatCode="0%">
                        <c:v>0</c:v>
                      </c:pt>
                      <c:pt idx="1" formatCode="0%">
                        <c:v>1</c:v>
                      </c:pt>
                    </c:numCache>
                  </c:numRef>
                </c:val>
                <c:extLst xmlns:c15="http://schemas.microsoft.com/office/drawing/2012/chart">
                  <c:ext xmlns:c16="http://schemas.microsoft.com/office/drawing/2014/chart" uri="{C3380CC4-5D6E-409C-BE32-E72D297353CC}">
                    <c16:uniqueId val="{00000009-C1DC-4083-B520-97C883EAFDD6}"/>
                  </c:ext>
                </c:extLst>
              </c15:ser>
            </c15:filteredBarSeries>
          </c:ext>
        </c:extLst>
      </c:barChart>
      <c:catAx>
        <c:axId val="8907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90768984"/>
        <c:crosses val="autoZero"/>
        <c:auto val="1"/>
        <c:lblAlgn val="ctr"/>
        <c:lblOffset val="100"/>
        <c:noMultiLvlLbl val="0"/>
      </c:catAx>
      <c:valAx>
        <c:axId val="8907689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77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1363386262827242"/>
          <c:h val="0.64094763782444186"/>
        </c:manualLayout>
      </c:layout>
      <c:barChart>
        <c:barDir val="col"/>
        <c:grouping val="clustered"/>
        <c:varyColors val="0"/>
        <c:ser>
          <c:idx val="0"/>
          <c:order val="0"/>
          <c:tx>
            <c:strRef>
              <c:f>EU_Transport!$U$26</c:f>
              <c:strCache>
                <c:ptCount val="1"/>
                <c:pt idx="0">
                  <c:v>Road - Freight</c:v>
                </c:pt>
              </c:strCache>
            </c:strRef>
          </c:tx>
          <c:spPr>
            <a:solidFill>
              <a:schemeClr val="accent1"/>
            </a:solidFill>
            <a:ln>
              <a:noFill/>
            </a:ln>
            <a:effectLst/>
          </c:spPr>
          <c:invertIfNegative val="0"/>
          <c:cat>
            <c:strRef>
              <c:extLst>
                <c:ext xmlns:c15="http://schemas.microsoft.com/office/drawing/2012/chart" uri="{02D57815-91ED-43cb-92C2-25804820EDAC}">
                  <c15:fullRef>
                    <c15:sqref>EU_Transport!$V$25:$AF$25</c15:sqref>
                  </c15:fullRef>
                </c:ext>
              </c:extLst>
              <c:f>EU_Transport!$W$25:$AF$25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EU_Transport!$V$26:$AF$26</c15:sqref>
                  </c15:fullRef>
                </c:ext>
              </c:extLst>
              <c:f>EU_Transport!$W$26:$AF$26</c:f>
              <c:numCache>
                <c:formatCode>0.0</c:formatCode>
                <c:ptCount val="10"/>
                <c:pt idx="0">
                  <c:v>324.65460098270955</c:v>
                </c:pt>
                <c:pt idx="1">
                  <c:v>311.7328162767887</c:v>
                </c:pt>
                <c:pt idx="2">
                  <c:v>310.41376086428033</c:v>
                </c:pt>
                <c:pt idx="3">
                  <c:v>334.56128179260327</c:v>
                </c:pt>
                <c:pt idx="4">
                  <c:v>198.51478889768089</c:v>
                </c:pt>
                <c:pt idx="5">
                  <c:v>52.212208825181882</c:v>
                </c:pt>
                <c:pt idx="6">
                  <c:v>23.594259662968721</c:v>
                </c:pt>
                <c:pt idx="7">
                  <c:v>3.4320705744000879</c:v>
                </c:pt>
                <c:pt idx="8">
                  <c:v>1.0107256656298542E-2</c:v>
                </c:pt>
                <c:pt idx="9">
                  <c:v>9.9917680029521297E-3</c:v>
                </c:pt>
              </c:numCache>
            </c:numRef>
          </c:val>
          <c:extLst>
            <c:ext xmlns:c16="http://schemas.microsoft.com/office/drawing/2014/chart" uri="{C3380CC4-5D6E-409C-BE32-E72D297353CC}">
              <c16:uniqueId val="{00000000-85A4-41E0-8D19-A87411C5DA1A}"/>
            </c:ext>
          </c:extLst>
        </c:ser>
        <c:ser>
          <c:idx val="2"/>
          <c:order val="2"/>
          <c:tx>
            <c:strRef>
              <c:f>EU_Transport!$U$28</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EU_Transport!$V$25:$AF$25</c15:sqref>
                  </c15:fullRef>
                </c:ext>
              </c:extLst>
              <c:f>EU_Transport!$W$25:$AF$25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EU_Transport!$V$28:$AF$28</c15:sqref>
                  </c15:fullRef>
                </c:ext>
              </c:extLst>
              <c:f>EU_Transport!$W$28:$AF$28</c:f>
              <c:numCache>
                <c:formatCode>0.0</c:formatCode>
                <c:ptCount val="10"/>
                <c:pt idx="0">
                  <c:v>341.35765328290239</c:v>
                </c:pt>
                <c:pt idx="1">
                  <c:v>328.46304787257134</c:v>
                </c:pt>
                <c:pt idx="2">
                  <c:v>326.59013614795862</c:v>
                </c:pt>
                <c:pt idx="3">
                  <c:v>349.63680154337345</c:v>
                </c:pt>
                <c:pt idx="4">
                  <c:v>211.72103052082829</c:v>
                </c:pt>
                <c:pt idx="5">
                  <c:v>58.366435428504772</c:v>
                </c:pt>
                <c:pt idx="6">
                  <c:v>26.511022970432869</c:v>
                </c:pt>
                <c:pt idx="7">
                  <c:v>3.9238629795558881</c:v>
                </c:pt>
                <c:pt idx="8">
                  <c:v>1.1768172555201859E-2</c:v>
                </c:pt>
                <c:pt idx="9">
                  <c:v>1.1819415361950929E-2</c:v>
                </c:pt>
              </c:numCache>
            </c:numRef>
          </c:val>
          <c:extLst>
            <c:ext xmlns:c16="http://schemas.microsoft.com/office/drawing/2014/chart" uri="{C3380CC4-5D6E-409C-BE32-E72D297353CC}">
              <c16:uniqueId val="{00000001-85A4-41E0-8D19-A87411C5DA1A}"/>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EU_Transport!$U$27</c:f>
              <c:strCache>
                <c:ptCount val="1"/>
                <c:pt idx="0">
                  <c:v>Road - Passenger</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EU_Transport!$V$25:$AF$25</c15:sqref>
                  </c15:fullRef>
                </c:ext>
              </c:extLst>
              <c:f>EU_Transport!$W$25:$AF$25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EU_Transport!$V$27:$AF$27</c15:sqref>
                  </c15:fullRef>
                </c:ext>
              </c:extLst>
              <c:f>EU_Transport!$W$27:$AF$27</c:f>
              <c:numCache>
                <c:formatCode>0.0</c:formatCode>
                <c:ptCount val="10"/>
                <c:pt idx="0">
                  <c:v>536.15813086594812</c:v>
                </c:pt>
                <c:pt idx="1">
                  <c:v>546.76007445466325</c:v>
                </c:pt>
                <c:pt idx="2">
                  <c:v>544.41483291105692</c:v>
                </c:pt>
                <c:pt idx="3">
                  <c:v>515.68466198393344</c:v>
                </c:pt>
                <c:pt idx="4">
                  <c:v>292.73180893945482</c:v>
                </c:pt>
                <c:pt idx="5">
                  <c:v>69.757507572080925</c:v>
                </c:pt>
                <c:pt idx="6">
                  <c:v>28.420010250541445</c:v>
                </c:pt>
                <c:pt idx="7">
                  <c:v>3.9143582185879673</c:v>
                </c:pt>
                <c:pt idx="8">
                  <c:v>1.1525991488541706E-2</c:v>
                </c:pt>
                <c:pt idx="9">
                  <c:v>1.1237440091393935E-2</c:v>
                </c:pt>
              </c:numCache>
            </c:numRef>
          </c:val>
          <c:smooth val="0"/>
          <c:extLst>
            <c:ext xmlns:c16="http://schemas.microsoft.com/office/drawing/2014/chart" uri="{C3380CC4-5D6E-409C-BE32-E72D297353CC}">
              <c16:uniqueId val="{00000002-85A4-41E0-8D19-A87411C5DA1A}"/>
            </c:ext>
          </c:extLst>
        </c:ser>
        <c:ser>
          <c:idx val="3"/>
          <c:order val="3"/>
          <c:tx>
            <c:strRef>
              <c:f>EU_Transport!$U$29</c:f>
              <c:strCache>
                <c:ptCount val="1"/>
                <c:pt idx="0">
                  <c:v>Total Transport - Passenger</c:v>
                </c:pt>
              </c:strCache>
            </c:strRef>
          </c:tx>
          <c:spPr>
            <a:ln w="28575" cap="rnd">
              <a:solidFill>
                <a:schemeClr val="accent1">
                  <a:lumMod val="40000"/>
                  <a:lumOff val="60000"/>
                </a:schemeClr>
              </a:solidFill>
              <a:round/>
            </a:ln>
            <a:effectLst/>
          </c:spPr>
          <c:marker>
            <c:symbol val="none"/>
          </c:marker>
          <c:cat>
            <c:strRef>
              <c:extLst>
                <c:ext xmlns:c15="http://schemas.microsoft.com/office/drawing/2012/chart" uri="{02D57815-91ED-43cb-92C2-25804820EDAC}">
                  <c15:fullRef>
                    <c15:sqref>EU_Transport!$V$25:$AF$25</c15:sqref>
                  </c15:fullRef>
                </c:ext>
              </c:extLst>
              <c:f>EU_Transport!$W$25:$AF$25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EU_Transport!$V$29:$AF$29</c15:sqref>
                  </c15:fullRef>
                </c:ext>
              </c:extLst>
              <c:f>EU_Transport!$W$29:$AF$29</c:f>
              <c:numCache>
                <c:formatCode>#,##0</c:formatCode>
                <c:ptCount val="10"/>
                <c:pt idx="0">
                  <c:v>561.89424151918445</c:v>
                </c:pt>
                <c:pt idx="1">
                  <c:v>572.85728146359304</c:v>
                </c:pt>
                <c:pt idx="2">
                  <c:v>564.06745398899977</c:v>
                </c:pt>
                <c:pt idx="3">
                  <c:v>541.2658579795899</c:v>
                </c:pt>
                <c:pt idx="4">
                  <c:v>312.26348857143813</c:v>
                </c:pt>
                <c:pt idx="5">
                  <c:v>76.513154181560012</c:v>
                </c:pt>
                <c:pt idx="6">
                  <c:v>30.709633817892122</c:v>
                </c:pt>
                <c:pt idx="7">
                  <c:v>4.2173516145429915</c:v>
                </c:pt>
                <c:pt idx="8">
                  <c:v>1.2495496157863772E-2</c:v>
                </c:pt>
                <c:pt idx="9">
                  <c:v>1.2244454943542997E-2</c:v>
                </c:pt>
              </c:numCache>
            </c:numRef>
          </c:val>
          <c:smooth val="0"/>
          <c:extLst>
            <c:ext xmlns:c16="http://schemas.microsoft.com/office/drawing/2014/chart" uri="{C3380CC4-5D6E-409C-BE32-E72D297353CC}">
              <c16:uniqueId val="{00000003-85A4-41E0-8D19-A87411C5DA1A}"/>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EU_Transport!$U$32</c:f>
              <c:strCache>
                <c:ptCount val="1"/>
                <c:pt idx="0">
                  <c:v>Scope 1 - Transport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EU_Transport!$V$31:$AF$31</c15:sqref>
                  </c15:fullRef>
                </c:ext>
              </c:extLst>
              <c:f>EU_Transport!$W$31:$AF$31</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EU_Transport!$V$32:$AF$32</c15:sqref>
                  </c15:fullRef>
                </c:ext>
              </c:extLst>
              <c:f>EU_Transport!$W$32:$AF$32</c:f>
              <c:numCache>
                <c:formatCode>0.0</c:formatCode>
                <c:ptCount val="10"/>
                <c:pt idx="0">
                  <c:v>903.38866939255854</c:v>
                </c:pt>
                <c:pt idx="1">
                  <c:v>901.32032933616438</c:v>
                </c:pt>
                <c:pt idx="2">
                  <c:v>890.65759013695833</c:v>
                </c:pt>
                <c:pt idx="3">
                  <c:v>890.90265952296329</c:v>
                </c:pt>
                <c:pt idx="4">
                  <c:v>523.9845190922664</c:v>
                </c:pt>
                <c:pt idx="5">
                  <c:v>134.87958961006478</c:v>
                </c:pt>
                <c:pt idx="6">
                  <c:v>57.220656788324987</c:v>
                </c:pt>
                <c:pt idx="7">
                  <c:v>8.14121459409888</c:v>
                </c:pt>
                <c:pt idx="8">
                  <c:v>2.4263668713065633E-2</c:v>
                </c:pt>
                <c:pt idx="9">
                  <c:v>2.4063870305493926E-2</c:v>
                </c:pt>
              </c:numCache>
            </c:numRef>
          </c:val>
          <c:extLst>
            <c:ext xmlns:c16="http://schemas.microsoft.com/office/drawing/2014/chart" uri="{C3380CC4-5D6E-409C-BE32-E72D297353CC}">
              <c16:uniqueId val="{00000000-7E90-4EBC-B5D5-D476F8CBFE50}"/>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2"/>
                <c:order val="2"/>
                <c:tx>
                  <c:strRef>
                    <c:extLst>
                      <c:ext uri="{02D57815-91ED-43cb-92C2-25804820EDAC}">
                        <c15:formulaRef>
                          <c15:sqref>EU_Transport!$U$34</c15:sqref>
                        </c15:formulaRef>
                      </c:ext>
                    </c:extLst>
                    <c:strCache>
                      <c:ptCount val="1"/>
                    </c:strCache>
                  </c:strRef>
                </c:tx>
                <c:spPr>
                  <a:solidFill>
                    <a:srgbClr val="92D050"/>
                  </a:solidFill>
                  <a:ln>
                    <a:solidFill>
                      <a:srgbClr val="92D050"/>
                    </a:solidFill>
                  </a:ln>
                  <a:effectLst/>
                </c:spPr>
                <c:invertIfNegative val="0"/>
                <c:cat>
                  <c:strRef>
                    <c:extLst>
                      <c:ext uri="{02D57815-91ED-43cb-92C2-25804820EDAC}">
                        <c15:fullRef>
                          <c15:sqref>EU_Transport!$V$31:$AF$31</c15:sqref>
                        </c15:fullRef>
                        <c15:formulaRef>
                          <c15:sqref>EU_Transport!$W$31:$AF$31</c15:sqref>
                        </c15:formulaRef>
                      </c:ext>
                    </c:extLst>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uri="{02D57815-91ED-43cb-92C2-25804820EDAC}">
                        <c15:fullRef>
                          <c15:sqref>EU_Transport!$V$34:$AF$34</c15:sqref>
                        </c15:fullRef>
                        <c15:formulaRef>
                          <c15:sqref>EU_Transport!$W$34:$AF$34</c15:sqref>
                        </c15:formulaRef>
                      </c:ext>
                    </c:extLst>
                    <c:numCache>
                      <c:formatCode>0.0</c:formatCode>
                      <c:ptCount val="10"/>
                    </c:numCache>
                  </c:numRef>
                </c:val>
                <c:extLst>
                  <c:ext xmlns:c16="http://schemas.microsoft.com/office/drawing/2014/chart" uri="{C3380CC4-5D6E-409C-BE32-E72D297353CC}">
                    <c16:uniqueId val="{00000002-7E90-4EBC-B5D5-D476F8CBFE50}"/>
                  </c:ext>
                </c:extLst>
              </c15:ser>
            </c15:filteredBarSeries>
          </c:ext>
        </c:extLst>
      </c:barChart>
      <c:lineChart>
        <c:grouping val="standard"/>
        <c:varyColors val="0"/>
        <c:ser>
          <c:idx val="1"/>
          <c:order val="1"/>
          <c:tx>
            <c:strRef>
              <c:f>EU_Transport!$U$33</c:f>
              <c:strCache>
                <c:ptCount val="1"/>
                <c:pt idx="0">
                  <c:v>Scope 2 - Transport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EU_Transport!$V$31:$AF$31</c15:sqref>
                  </c15:fullRef>
                </c:ext>
              </c:extLst>
              <c:f>EU_Transport!$W$31:$AF$31</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EU_Transport!$V$33:$AF$33</c15:sqref>
                  </c15:fullRef>
                </c:ext>
              </c:extLst>
              <c:f>EU_Transport!$W$33:$AF$33</c:f>
              <c:numCache>
                <c:formatCode>0.0</c:formatCode>
                <c:ptCount val="10"/>
                <c:pt idx="0">
                  <c:v>1.3009477060946977</c:v>
                </c:pt>
                <c:pt idx="1">
                  <c:v>1.7623525949177214</c:v>
                </c:pt>
                <c:pt idx="2">
                  <c:v>2.2029407436471522</c:v>
                </c:pt>
                <c:pt idx="3">
                  <c:v>1.9213734754489797</c:v>
                </c:pt>
                <c:pt idx="4">
                  <c:v>27.454044265691362</c:v>
                </c:pt>
                <c:pt idx="5">
                  <c:v>57.349259438917734</c:v>
                </c:pt>
                <c:pt idx="6">
                  <c:v>48.53984704626243</c:v>
                </c:pt>
                <c:pt idx="7">
                  <c:v>22.523641558872527</c:v>
                </c:pt>
                <c:pt idx="8">
                  <c:v>7.2413558666298545</c:v>
                </c:pt>
                <c:pt idx="9">
                  <c:v>2.1086854862408509E-4</c:v>
                </c:pt>
              </c:numCache>
            </c:numRef>
          </c:val>
          <c:smooth val="0"/>
          <c:extLst>
            <c:ext xmlns:c16="http://schemas.microsoft.com/office/drawing/2014/chart" uri="{C3380CC4-5D6E-409C-BE32-E72D297353CC}">
              <c16:uniqueId val="{00000001-7E90-4EBC-B5D5-D476F8CBFE50}"/>
            </c:ext>
          </c:extLst>
        </c:ser>
        <c:dLbls>
          <c:showLegendKey val="0"/>
          <c:showVal val="0"/>
          <c:showCatName val="0"/>
          <c:showSerName val="0"/>
          <c:showPercent val="0"/>
          <c:showBubbleSize val="0"/>
        </c:dLbls>
        <c:marker val="1"/>
        <c:smooth val="0"/>
        <c:axId val="967076768"/>
        <c:axId val="967086280"/>
        <c:extLst>
          <c:ext xmlns:c15="http://schemas.microsoft.com/office/drawing/2012/chart" uri="{02D57815-91ED-43cb-92C2-25804820EDAC}">
            <c15:filteredLineSeries>
              <c15:ser>
                <c:idx val="3"/>
                <c:order val="3"/>
                <c:tx>
                  <c:strRef>
                    <c:extLst>
                      <c:ext uri="{02D57815-91ED-43cb-92C2-25804820EDAC}">
                        <c15:formulaRef>
                          <c15:sqref>EU_Transport!$U$35</c15:sqref>
                        </c15:formulaRef>
                      </c:ext>
                    </c:extLst>
                    <c:strCache>
                      <c:ptCount val="1"/>
                    </c:strCache>
                  </c:strRef>
                </c:tx>
                <c:spPr>
                  <a:ln w="28575" cap="rnd">
                    <a:solidFill>
                      <a:srgbClr val="0070C0"/>
                    </a:solidFill>
                    <a:round/>
                  </a:ln>
                  <a:effectLst/>
                </c:spPr>
                <c:marker>
                  <c:symbol val="none"/>
                </c:marker>
                <c:cat>
                  <c:strRef>
                    <c:extLst>
                      <c:ext uri="{02D57815-91ED-43cb-92C2-25804820EDAC}">
                        <c15:fullRef>
                          <c15:sqref>EU_Transport!$V$31:$AF$31</c15:sqref>
                        </c15:fullRef>
                        <c15:formulaRef>
                          <c15:sqref>EU_Transport!$W$31:$AF$31</c15:sqref>
                        </c15:formulaRef>
                      </c:ext>
                    </c:extLst>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uri="{02D57815-91ED-43cb-92C2-25804820EDAC}">
                        <c15:fullRef>
                          <c15:sqref>EU_Transport!$V$35:$AF$35</c15:sqref>
                        </c15:fullRef>
                        <c15:formulaRef>
                          <c15:sqref>EU_Transport!$W$35:$AF$35</c15:sqref>
                        </c15:formulaRef>
                      </c:ext>
                    </c:extLst>
                    <c:numCache>
                      <c:formatCode>#,##0</c:formatCode>
                      <c:ptCount val="10"/>
                    </c:numCache>
                  </c:numRef>
                </c:val>
                <c:smooth val="0"/>
                <c:extLst>
                  <c:ext xmlns:c16="http://schemas.microsoft.com/office/drawing/2014/chart" uri="{C3380CC4-5D6E-409C-BE32-E72D297353CC}">
                    <c16:uniqueId val="{00000003-7E90-4EBC-B5D5-D476F8CBFE50}"/>
                  </c:ext>
                </c:extLst>
              </c15:ser>
            </c15:filteredLineSeries>
          </c:ext>
        </c:extLst>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North America: 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NA_Transport!$Z$9</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NA_Transport!$Z$10:$Z$19</c15:sqref>
                  </c15:fullRef>
                </c:ext>
              </c:extLst>
              <c:f>NA_Transport!$Z$10:$Z$12</c:f>
              <c:numCache>
                <c:formatCode>#,##0</c:formatCode>
                <c:ptCount val="3"/>
                <c:pt idx="0">
                  <c:v>2237.116</c:v>
                </c:pt>
                <c:pt idx="1">
                  <c:v>15.349440000000001</c:v>
                </c:pt>
                <c:pt idx="2">
                  <c:v>260.8892254714757</c:v>
                </c:pt>
              </c:numCache>
            </c:numRef>
          </c:val>
          <c:extLst>
            <c:ext xmlns:c16="http://schemas.microsoft.com/office/drawing/2014/chart" uri="{C3380CC4-5D6E-409C-BE32-E72D297353CC}">
              <c16:uniqueId val="{00000000-AC42-4C17-8C39-B73CDE363925}"/>
            </c:ext>
          </c:extLst>
        </c:ser>
        <c:ser>
          <c:idx val="4"/>
          <c:order val="4"/>
          <c:tx>
            <c:strRef>
              <c:f>NA_Transport!$AA$9</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NA_Transport!$AA$10:$AA$19</c15:sqref>
                  </c15:fullRef>
                </c:ext>
              </c:extLst>
              <c:f>NA_Transport!$AA$10:$AA$12</c:f>
              <c:numCache>
                <c:formatCode>#,##0</c:formatCode>
                <c:ptCount val="3"/>
                <c:pt idx="0">
                  <c:v>1798.3128799999997</c:v>
                </c:pt>
                <c:pt idx="1">
                  <c:v>13.4294592</c:v>
                </c:pt>
                <c:pt idx="2">
                  <c:v>157.21970604842087</c:v>
                </c:pt>
              </c:numCache>
            </c:numRef>
          </c:val>
          <c:extLst>
            <c:ext xmlns:c16="http://schemas.microsoft.com/office/drawing/2014/chart" uri="{C3380CC4-5D6E-409C-BE32-E72D297353CC}">
              <c16:uniqueId val="{00000001-AC42-4C17-8C39-B73CDE363925}"/>
            </c:ext>
          </c:extLst>
        </c:ser>
        <c:ser>
          <c:idx val="5"/>
          <c:order val="5"/>
          <c:tx>
            <c:strRef>
              <c:f>NA_Transport!$AB$9</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NA_Transport!$AB$10:$AB$19</c15:sqref>
                  </c15:fullRef>
                </c:ext>
              </c:extLst>
              <c:f>NA_Transport!$AB$10:$AB$12</c:f>
              <c:numCache>
                <c:formatCode>#,##0</c:formatCode>
                <c:ptCount val="3"/>
                <c:pt idx="0">
                  <c:v>1174.5885199999998</c:v>
                </c:pt>
                <c:pt idx="1">
                  <c:v>10.8994032</c:v>
                </c:pt>
                <c:pt idx="2">
                  <c:v>60.040233471831485</c:v>
                </c:pt>
              </c:numCache>
            </c:numRef>
          </c:val>
          <c:extLst>
            <c:ext xmlns:c16="http://schemas.microsoft.com/office/drawing/2014/chart" uri="{C3380CC4-5D6E-409C-BE32-E72D297353CC}">
              <c16:uniqueId val="{00000002-AC42-4C17-8C39-B73CDE363925}"/>
            </c:ext>
          </c:extLst>
        </c:ser>
        <c:ser>
          <c:idx val="6"/>
          <c:order val="6"/>
          <c:tx>
            <c:strRef>
              <c:f>NA_Transport!$AC$9</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NA_Transport!$AC$10:$AC$19</c15:sqref>
                  </c15:fullRef>
                </c:ext>
              </c:extLst>
              <c:f>NA_Transport!$AC$10:$AC$12</c:f>
              <c:numCache>
                <c:formatCode>#,##0</c:formatCode>
                <c:ptCount val="3"/>
                <c:pt idx="0">
                  <c:v>572.15781000000015</c:v>
                </c:pt>
                <c:pt idx="1">
                  <c:v>8.7413760000000007</c:v>
                </c:pt>
                <c:pt idx="2">
                  <c:v>22.63938862330561</c:v>
                </c:pt>
              </c:numCache>
            </c:numRef>
          </c:val>
          <c:extLst>
            <c:ext xmlns:c16="http://schemas.microsoft.com/office/drawing/2014/chart" uri="{C3380CC4-5D6E-409C-BE32-E72D297353CC}">
              <c16:uniqueId val="{00000003-AC42-4C17-8C39-B73CDE363925}"/>
            </c:ext>
          </c:extLst>
        </c:ser>
        <c:ser>
          <c:idx val="7"/>
          <c:order val="7"/>
          <c:tx>
            <c:strRef>
              <c:f>NA_Transport!$AD$9</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NA_Transport!$AD$10:$AD$19</c15:sqref>
                  </c15:fullRef>
                </c:ext>
              </c:extLst>
              <c:f>NA_Transport!$AD$10:$AD$12</c:f>
              <c:numCache>
                <c:formatCode>#,##0</c:formatCode>
                <c:ptCount val="3"/>
                <c:pt idx="0">
                  <c:v>0</c:v>
                </c:pt>
                <c:pt idx="1">
                  <c:v>0</c:v>
                </c:pt>
                <c:pt idx="2">
                  <c:v>9.9714916490905452</c:v>
                </c:pt>
              </c:numCache>
            </c:numRef>
          </c:val>
          <c:extLst>
            <c:ext xmlns:c16="http://schemas.microsoft.com/office/drawing/2014/chart" uri="{C3380CC4-5D6E-409C-BE32-E72D297353CC}">
              <c16:uniqueId val="{00000004-AC42-4C17-8C39-B73CDE363925}"/>
            </c:ext>
          </c:extLst>
        </c:ser>
        <c:ser>
          <c:idx val="8"/>
          <c:order val="8"/>
          <c:tx>
            <c:strRef>
              <c:f>NA_Transport!$AE$9</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NA_Transport!$AE$10:$AE$19</c15:sqref>
                  </c15:fullRef>
                </c:ext>
              </c:extLst>
              <c:f>NA_Transport!$AE$10:$AE$12</c:f>
              <c:numCache>
                <c:formatCode>#,##0</c:formatCode>
                <c:ptCount val="3"/>
                <c:pt idx="0">
                  <c:v>0</c:v>
                </c:pt>
                <c:pt idx="1">
                  <c:v>0</c:v>
                </c:pt>
                <c:pt idx="2">
                  <c:v>0.13050231271686155</c:v>
                </c:pt>
              </c:numCache>
            </c:numRef>
          </c:val>
          <c:extLst>
            <c:ext xmlns:c16="http://schemas.microsoft.com/office/drawing/2014/chart" uri="{C3380CC4-5D6E-409C-BE32-E72D297353CC}">
              <c16:uniqueId val="{00000005-AC42-4C17-8C39-B73CDE363925}"/>
            </c:ext>
          </c:extLst>
        </c:ser>
        <c:ser>
          <c:idx val="9"/>
          <c:order val="9"/>
          <c:tx>
            <c:strRef>
              <c:f>NA_Transport!$AF$9</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NA_Transport!$AF$10:$AF$19</c15:sqref>
                  </c15:fullRef>
                </c:ext>
              </c:extLst>
              <c:f>NA_Transport!$AF$10:$AF$12</c:f>
              <c:numCache>
                <c:formatCode>#,##0</c:formatCode>
                <c:ptCount val="3"/>
                <c:pt idx="0">
                  <c:v>0</c:v>
                </c:pt>
                <c:pt idx="1">
                  <c:v>0</c:v>
                </c:pt>
                <c:pt idx="2">
                  <c:v>9.295851905295768E-3</c:v>
                </c:pt>
              </c:numCache>
            </c:numRef>
          </c:val>
          <c:extLst>
            <c:ext xmlns:c16="http://schemas.microsoft.com/office/drawing/2014/chart" uri="{C3380CC4-5D6E-409C-BE32-E72D297353CC}">
              <c16:uniqueId val="{00000006-AC42-4C17-8C39-B73CDE363925}"/>
            </c:ext>
          </c:extLst>
        </c:ser>
        <c:ser>
          <c:idx val="10"/>
          <c:order val="10"/>
          <c:tx>
            <c:strRef>
              <c:f>NA_Transport!$AG$9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NA_Transport!$T$10:$U$19</c15:sqref>
                  </c15:fullRef>
                </c:ext>
              </c:extLst>
              <c:f>NA_Transport!$T$10:$U$12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NA_Transport!$AG$10:$AG$21</c15:sqref>
                  </c15:fullRef>
                </c:ext>
              </c:extLst>
              <c:f>NA_Transport!$AG$10:$AG$12</c:f>
              <c:numCache>
                <c:formatCode>General</c:formatCode>
                <c:ptCount val="3"/>
              </c:numCache>
            </c:numRef>
          </c:val>
          <c:extLst>
            <c:ext xmlns:c16="http://schemas.microsoft.com/office/drawing/2014/chart" uri="{C3380CC4-5D6E-409C-BE32-E72D297353CC}">
              <c16:uniqueId val="{00000007-AC42-4C17-8C39-B73CDE363925}"/>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NA_Transport!$V$9</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NA_Transport!$T$10:$U$19</c15:sqref>
                        </c15:fullRef>
                        <c15:formulaRef>
                          <c15:sqref>NA_Transport!$T$10:$U$12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NA_Transport!$V$10:$V$19</c15:sqref>
                        </c15:fullRef>
                        <c15:formulaRef>
                          <c15:sqref>NA_Transport!$V$10:$V$12</c15:sqref>
                        </c15:formulaRef>
                      </c:ext>
                    </c:extLst>
                    <c:numCache>
                      <c:formatCode>#,##0</c:formatCode>
                      <c:ptCount val="3"/>
                      <c:pt idx="0">
                        <c:v>2360.2600000000002</c:v>
                      </c:pt>
                      <c:pt idx="1">
                        <c:v>15.479520000000001</c:v>
                      </c:pt>
                      <c:pt idx="2">
                        <c:v>228.98282389450796</c:v>
                      </c:pt>
                    </c:numCache>
                  </c:numRef>
                </c:val>
                <c:extLst>
                  <c:ext xmlns:c16="http://schemas.microsoft.com/office/drawing/2014/chart" uri="{C3380CC4-5D6E-409C-BE32-E72D297353CC}">
                    <c16:uniqueId val="{00000008-AC42-4C17-8C39-B73CDE36392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NA_Transport!$W$9</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NA_Transport!$T$10:$U$19</c15:sqref>
                        </c15:fullRef>
                        <c15:formulaRef>
                          <c15:sqref>NA_Transport!$T$10:$U$12</c15:sqref>
                        </c15:formulaRef>
                      </c:ext>
                    </c:extLst>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NA_Transport!$W$10:$W$19</c15:sqref>
                        </c15:fullRef>
                        <c15:formulaRef>
                          <c15:sqref>NA_Transport!$W$10:$W$12</c15:sqref>
                        </c15:formulaRef>
                      </c:ext>
                    </c:extLst>
                    <c:numCache>
                      <c:formatCode>#,##0</c:formatCode>
                      <c:ptCount val="3"/>
                      <c:pt idx="0">
                        <c:v>2360.2600000000002</c:v>
                      </c:pt>
                      <c:pt idx="1">
                        <c:v>15.349440000000001</c:v>
                      </c:pt>
                      <c:pt idx="2">
                        <c:v>231.46404668715357</c:v>
                      </c:pt>
                    </c:numCache>
                  </c:numRef>
                </c:val>
                <c:extLst xmlns:c15="http://schemas.microsoft.com/office/drawing/2012/chart">
                  <c:ext xmlns:c16="http://schemas.microsoft.com/office/drawing/2014/chart" uri="{C3380CC4-5D6E-409C-BE32-E72D297353CC}">
                    <c16:uniqueId val="{00000009-AC42-4C17-8C39-B73CDE363925}"/>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NA_Transport!$X$9</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NA_Transport!$T$10:$U$19</c15:sqref>
                        </c15:fullRef>
                        <c15:formulaRef>
                          <c15:sqref>NA_Transport!$T$10:$U$12</c15:sqref>
                        </c15:formulaRef>
                      </c:ext>
                    </c:extLst>
                    <c:strCache>
                      <c:ptCount val="3"/>
                      <c:pt idx="0">
                        <c:v>Air Freight Transport</c:v>
                      </c:pt>
                      <c:pt idx="1">
                        <c:v>Navigation Freight</c:v>
                      </c:pt>
                      <c:pt idx="2">
                        <c:v>Road Freight</c:v>
                      </c:pt>
                    </c:strCache>
                  </c:strRef>
                </c:cat>
                <c:val>
                  <c:numRef>
                    <c:extLst>
                      <c:ext uri="{02D57815-91ED-43cb-92C2-25804820EDAC}">
                        <c15:fullRef>
                          <c15:sqref>NA_Transport!$X$10:$X$19</c15:sqref>
                        </c15:fullRef>
                        <c15:formulaRef>
                          <c15:sqref>NA_Transport!$X$10:$X$12</c15:sqref>
                        </c15:formulaRef>
                      </c:ext>
                    </c:extLst>
                    <c:numCache>
                      <c:formatCode>#,##0</c:formatCode>
                      <c:ptCount val="3"/>
                      <c:pt idx="0">
                        <c:v>2237.116</c:v>
                      </c:pt>
                      <c:pt idx="1">
                        <c:v>15.349440000000001</c:v>
                      </c:pt>
                      <c:pt idx="2">
                        <c:v>232.23729115580687</c:v>
                      </c:pt>
                    </c:numCache>
                  </c:numRef>
                </c:val>
                <c:smooth val="0"/>
                <c:extLst>
                  <c:ext xmlns:c16="http://schemas.microsoft.com/office/drawing/2014/chart" uri="{C3380CC4-5D6E-409C-BE32-E72D297353CC}">
                    <c16:uniqueId val="{0000000A-AC42-4C17-8C39-B73CDE363925}"/>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North America: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3"/>
          <c:tx>
            <c:strRef>
              <c:f>NA_Transport!$Z$9</c:f>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8C86-4E42-A639-C150229625F2}"/>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8C86-4E42-A639-C150229625F2}"/>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2-8C86-4E42-A639-C150229625F2}"/>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8C86-4E42-A639-C150229625F2}"/>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NA_Transport!$Z$10:$Z$17</c15:sqref>
                  </c15:fullRef>
                </c:ext>
              </c:extLst>
              <c:f>NA_Transport!$Z$15:$Z$17</c:f>
              <c:numCache>
                <c:formatCode>#,##0</c:formatCode>
                <c:ptCount val="3"/>
                <c:pt idx="0">
                  <c:v>371.36125599999991</c:v>
                </c:pt>
                <c:pt idx="1">
                  <c:v>4.5072720000000004</c:v>
                </c:pt>
                <c:pt idx="2">
                  <c:v>252.95629601257778</c:v>
                </c:pt>
              </c:numCache>
            </c:numRef>
          </c:val>
          <c:extLst xmlns:c15="http://schemas.microsoft.com/office/drawing/2012/chart">
            <c:ext xmlns:c15="http://schemas.microsoft.com/office/drawing/2012/chart" uri="{02D57815-91ED-43cb-92C2-25804820EDAC}">
              <c15:categoryFilterExceptions>
                <c15:categoryFilterException>
                  <c15:sqref>NA_Transport!$Z$12</c15:sqref>
                  <c15:dLbl>
                    <c:idx val="-1"/>
                    <c:delete val="1"/>
                    <c:extLst>
                      <c:ext uri="{CE6537A1-D6FC-4f65-9D91-7224C49458BB}"/>
                      <c:ext xmlns:c16="http://schemas.microsoft.com/office/drawing/2014/chart" uri="{C3380CC4-5D6E-409C-BE32-E72D297353CC}">
                        <c16:uniqueId val="{00000005-6033-4E46-9BDD-025227524701}"/>
                      </c:ext>
                    </c:extLst>
                  </c15:dLbl>
                </c15:categoryFilterException>
                <c15:categoryFilterException>
                  <c15:sqref>NA_Transport!$Z$13</c15:sqref>
                  <c15:dLbl>
                    <c:idx val="-1"/>
                    <c:delete val="1"/>
                    <c:extLst>
                      <c:ext uri="{CE6537A1-D6FC-4f65-9D91-7224C49458BB}"/>
                      <c:ext xmlns:c16="http://schemas.microsoft.com/office/drawing/2014/chart" uri="{C3380CC4-5D6E-409C-BE32-E72D297353CC}">
                        <c16:uniqueId val="{00000006-6033-4E46-9BDD-025227524701}"/>
                      </c:ext>
                    </c:extLst>
                  </c15:dLbl>
                </c15:categoryFilterException>
              </c15:categoryFilterExceptions>
            </c:ext>
            <c:ext xmlns:c16="http://schemas.microsoft.com/office/drawing/2014/chart" uri="{C3380CC4-5D6E-409C-BE32-E72D297353CC}">
              <c16:uniqueId val="{00000004-8C86-4E42-A639-C150229625F2}"/>
            </c:ext>
          </c:extLst>
        </c:ser>
        <c:ser>
          <c:idx val="4"/>
          <c:order val="4"/>
          <c:tx>
            <c:strRef>
              <c:f>NA_Transport!$AA$9</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8C86-4E42-A639-C150229625F2}"/>
                </c:ext>
              </c:extLst>
            </c:dLbl>
            <c:dLbl>
              <c:idx val="1"/>
              <c:delete val="1"/>
              <c:extLst>
                <c:ext xmlns:c15="http://schemas.microsoft.com/office/drawing/2012/chart" uri="{CE6537A1-D6FC-4f65-9D91-7224C49458BB}"/>
                <c:ext xmlns:c16="http://schemas.microsoft.com/office/drawing/2014/chart" uri="{C3380CC4-5D6E-409C-BE32-E72D297353CC}">
                  <c16:uniqueId val="{00000006-8C86-4E42-A639-C150229625F2}"/>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8C86-4E42-A639-C150229625F2}"/>
                </c:ext>
              </c:extLst>
            </c:dLbl>
            <c:dLbl>
              <c:idx val="3"/>
              <c:delete val="1"/>
              <c:extLst>
                <c:ext xmlns:c15="http://schemas.microsoft.com/office/drawing/2012/chart" uri="{CE6537A1-D6FC-4f65-9D91-7224C49458BB}"/>
                <c:ext xmlns:c16="http://schemas.microsoft.com/office/drawing/2014/chart" uri="{C3380CC4-5D6E-409C-BE32-E72D297353CC}">
                  <c16:uniqueId val="{00000008-8C86-4E42-A639-C150229625F2}"/>
                </c:ext>
              </c:extLst>
            </c:dLbl>
            <c:dLbl>
              <c:idx val="4"/>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8C86-4E42-A639-C15022962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NA_Transport!$AA$10:$AA$17</c15:sqref>
                  </c15:fullRef>
                </c:ext>
              </c:extLst>
              <c:f>NA_Transport!$AA$15:$AA$17</c:f>
              <c:numCache>
                <c:formatCode>#,##0</c:formatCode>
                <c:ptCount val="3"/>
                <c:pt idx="0">
                  <c:v>298.51993807999992</c:v>
                </c:pt>
                <c:pt idx="1">
                  <c:v>3.9713573592000002</c:v>
                </c:pt>
                <c:pt idx="2">
                  <c:v>146.7405262347535</c:v>
                </c:pt>
              </c:numCache>
            </c:numRef>
          </c:val>
          <c:extLst>
            <c:ext xmlns:c15="http://schemas.microsoft.com/office/drawing/2012/chart" uri="{02D57815-91ED-43cb-92C2-25804820EDAC}">
              <c15:categoryFilterExceptions>
                <c15:categoryFilterException>
                  <c15:sqref>NA_Transport!$AA$12</c15:sqref>
                  <c15:dLbl>
                    <c:idx val="-1"/>
                    <c:delete val="1"/>
                    <c:extLst>
                      <c:ext uri="{CE6537A1-D6FC-4f65-9D91-7224C49458BB}"/>
                      <c:ext xmlns:c16="http://schemas.microsoft.com/office/drawing/2014/chart" uri="{C3380CC4-5D6E-409C-BE32-E72D297353CC}">
                        <c16:uniqueId val="{00000007-6033-4E46-9BDD-025227524701}"/>
                      </c:ext>
                    </c:extLst>
                  </c15:dLbl>
                </c15:categoryFilterException>
                <c15:categoryFilterException>
                  <c15:sqref>NA_Transport!$AA$13</c15:sqref>
                  <c15:dLbl>
                    <c:idx val="-1"/>
                    <c:delete val="1"/>
                    <c:extLst>
                      <c:ext uri="{CE6537A1-D6FC-4f65-9D91-7224C49458BB}"/>
                      <c:ext xmlns:c16="http://schemas.microsoft.com/office/drawing/2014/chart" uri="{C3380CC4-5D6E-409C-BE32-E72D297353CC}">
                        <c16:uniqueId val="{00000008-6033-4E46-9BDD-025227524701}"/>
                      </c:ext>
                    </c:extLst>
                  </c15:dLbl>
                </c15:categoryFilterException>
              </c15:categoryFilterExceptions>
            </c:ext>
            <c:ext xmlns:c16="http://schemas.microsoft.com/office/drawing/2014/chart" uri="{C3380CC4-5D6E-409C-BE32-E72D297353CC}">
              <c16:uniqueId val="{0000000A-8C86-4E42-A639-C150229625F2}"/>
            </c:ext>
          </c:extLst>
        </c:ser>
        <c:ser>
          <c:idx val="5"/>
          <c:order val="5"/>
          <c:tx>
            <c:strRef>
              <c:f>NA_Transport!$AB$9</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NA_Transport!$AB$10:$AB$17</c15:sqref>
                  </c15:fullRef>
                </c:ext>
              </c:extLst>
              <c:f>NA_Transport!$AB$15:$AB$17</c:f>
              <c:numCache>
                <c:formatCode>#,##0</c:formatCode>
                <c:ptCount val="3"/>
                <c:pt idx="0">
                  <c:v>194.98169431999997</c:v>
                </c:pt>
                <c:pt idx="1">
                  <c:v>3.2469193060919994</c:v>
                </c:pt>
                <c:pt idx="2">
                  <c:v>48.854723783594295</c:v>
                </c:pt>
              </c:numCache>
            </c:numRef>
          </c:val>
          <c:extLst>
            <c:ext xmlns:c16="http://schemas.microsoft.com/office/drawing/2014/chart" uri="{C3380CC4-5D6E-409C-BE32-E72D297353CC}">
              <c16:uniqueId val="{0000000B-8C86-4E42-A639-C150229625F2}"/>
            </c:ext>
          </c:extLst>
        </c:ser>
        <c:ser>
          <c:idx val="6"/>
          <c:order val="6"/>
          <c:tx>
            <c:strRef>
              <c:f>NA_Transport!$AC$9</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NA_Transport!$AC$10:$AC$17</c15:sqref>
                  </c15:fullRef>
                </c:ext>
              </c:extLst>
              <c:f>NA_Transport!$AC$15:$AC$17</c:f>
              <c:numCache>
                <c:formatCode>#,##0</c:formatCode>
                <c:ptCount val="3"/>
                <c:pt idx="0">
                  <c:v>94.978196460000021</c:v>
                </c:pt>
                <c:pt idx="1">
                  <c:v>2.6240409085967999</c:v>
                </c:pt>
                <c:pt idx="2">
                  <c:v>15.915997045752135</c:v>
                </c:pt>
              </c:numCache>
            </c:numRef>
          </c:val>
          <c:extLst>
            <c:ext xmlns:c16="http://schemas.microsoft.com/office/drawing/2014/chart" uri="{C3380CC4-5D6E-409C-BE32-E72D297353CC}">
              <c16:uniqueId val="{0000000C-8C86-4E42-A639-C150229625F2}"/>
            </c:ext>
          </c:extLst>
        </c:ser>
        <c:ser>
          <c:idx val="7"/>
          <c:order val="7"/>
          <c:tx>
            <c:strRef>
              <c:f>NA_Transport!$AD$9</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NA_Transport!$AD$10:$AD$17</c15:sqref>
                  </c15:fullRef>
                </c:ext>
              </c:extLst>
              <c:f>NA_Transport!$AD$15:$AD$17</c:f>
              <c:numCache>
                <c:formatCode>#,##0</c:formatCode>
                <c:ptCount val="3"/>
                <c:pt idx="0">
                  <c:v>0</c:v>
                </c:pt>
                <c:pt idx="1">
                  <c:v>0</c:v>
                </c:pt>
                <c:pt idx="2">
                  <c:v>6.676481981715864</c:v>
                </c:pt>
              </c:numCache>
            </c:numRef>
          </c:val>
          <c:extLst>
            <c:ext xmlns:c16="http://schemas.microsoft.com/office/drawing/2014/chart" uri="{C3380CC4-5D6E-409C-BE32-E72D297353CC}">
              <c16:uniqueId val="{0000000D-8C86-4E42-A639-C150229625F2}"/>
            </c:ext>
          </c:extLst>
        </c:ser>
        <c:ser>
          <c:idx val="8"/>
          <c:order val="8"/>
          <c:tx>
            <c:strRef>
              <c:f>NA_Transport!$AE$9</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NA_Transport!$AE$10:$AE$17</c15:sqref>
                  </c15:fullRef>
                </c:ext>
              </c:extLst>
              <c:f>NA_Transport!$AE$15:$AE$17</c:f>
              <c:numCache>
                <c:formatCode>#,##0</c:formatCode>
                <c:ptCount val="3"/>
                <c:pt idx="0">
                  <c:v>0</c:v>
                </c:pt>
                <c:pt idx="1">
                  <c:v>0</c:v>
                </c:pt>
                <c:pt idx="2">
                  <c:v>8.0437964826631153E-2</c:v>
                </c:pt>
              </c:numCache>
            </c:numRef>
          </c:val>
          <c:extLst>
            <c:ext xmlns:c16="http://schemas.microsoft.com/office/drawing/2014/chart" uri="{C3380CC4-5D6E-409C-BE32-E72D297353CC}">
              <c16:uniqueId val="{0000000E-8C86-4E42-A639-C150229625F2}"/>
            </c:ext>
          </c:extLst>
        </c:ser>
        <c:ser>
          <c:idx val="9"/>
          <c:order val="9"/>
          <c:tx>
            <c:strRef>
              <c:f>NA_Transport!$AF$9</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ext>
              </c:extLst>
              <c:f>NA_Transport!$T$15:$U$17</c:f>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NA_Transport!$AF$10:$AF$17</c15:sqref>
                  </c15:fullRef>
                </c:ext>
              </c:extLst>
              <c:f>NA_Transport!$AF$15:$AF$17</c:f>
              <c:numCache>
                <c:formatCode>#,##0</c:formatCode>
                <c:ptCount val="3"/>
                <c:pt idx="0">
                  <c:v>0</c:v>
                </c:pt>
                <c:pt idx="1">
                  <c:v>0</c:v>
                </c:pt>
                <c:pt idx="2">
                  <c:v>5.2824788913027384E-3</c:v>
                </c:pt>
              </c:numCache>
            </c:numRef>
          </c:val>
          <c:extLst>
            <c:ext xmlns:c16="http://schemas.microsoft.com/office/drawing/2014/chart" uri="{C3380CC4-5D6E-409C-BE32-E72D297353CC}">
              <c16:uniqueId val="{0000000F-8C86-4E42-A639-C150229625F2}"/>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NA_Transport!$V$9</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10-8C86-4E42-A639-C150229625F2}"/>
                      </c:ext>
                    </c:extLst>
                  </c:dLbl>
                  <c:dLbl>
                    <c:idx val="1"/>
                    <c:delete val="1"/>
                    <c:extLst>
                      <c:ext uri="{CE6537A1-D6FC-4f65-9D91-7224C49458BB}"/>
                      <c:ext xmlns:c16="http://schemas.microsoft.com/office/drawing/2014/chart" uri="{C3380CC4-5D6E-409C-BE32-E72D297353CC}">
                        <c16:uniqueId val="{00000011-8C86-4E42-A639-C150229625F2}"/>
                      </c:ext>
                    </c:extLst>
                  </c:dLbl>
                  <c:dLbl>
                    <c:idx val="2"/>
                    <c:delete val="1"/>
                    <c:extLst>
                      <c:ext uri="{CE6537A1-D6FC-4f65-9D91-7224C49458BB}"/>
                      <c:ext xmlns:c16="http://schemas.microsoft.com/office/drawing/2014/chart" uri="{C3380CC4-5D6E-409C-BE32-E72D297353CC}">
                        <c16:uniqueId val="{00000012-8C86-4E42-A639-C150229625F2}"/>
                      </c:ext>
                    </c:extLst>
                  </c:dLbl>
                  <c:dLbl>
                    <c:idx val="3"/>
                    <c:delete val="1"/>
                    <c:extLst>
                      <c:ext uri="{CE6537A1-D6FC-4f65-9D91-7224C49458BB}"/>
                      <c:ext xmlns:c16="http://schemas.microsoft.com/office/drawing/2014/chart" uri="{C3380CC4-5D6E-409C-BE32-E72D297353CC}">
                        <c16:uniqueId val="{00000013-8C86-4E42-A639-C15022962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NA_Transport!$T$10:$U$17</c15:sqref>
                        </c15:fullRef>
                        <c15:formulaRef>
                          <c15:sqref>NA_Transport!$T$15:$U$17</c15:sqref>
                        </c15:formulaRef>
                      </c:ext>
                    </c:extLst>
                    <c:strCache>
                      <c:ptCount val="3"/>
                      <c:pt idx="0">
                        <c:v>Air Passenger</c:v>
                      </c:pt>
                      <c:pt idx="1">
                        <c:v>Navigation Passenger</c:v>
                      </c:pt>
                      <c:pt idx="2">
                        <c:v>Road Passenger (LDV)</c:v>
                      </c:pt>
                    </c:strCache>
                  </c:strRef>
                </c:cat>
                <c:val>
                  <c:numRef>
                    <c:extLst>
                      <c:ext uri="{02D57815-91ED-43cb-92C2-25804820EDAC}">
                        <c15:fullRef>
                          <c15:sqref>NA_Transport!$V$10:$V$17</c15:sqref>
                        </c15:fullRef>
                        <c15:formulaRef>
                          <c15:sqref>NA_Transport!$V$15:$V$17</c15:sqref>
                        </c15:formulaRef>
                      </c:ext>
                    </c:extLst>
                    <c:numCache>
                      <c:formatCode>#,##0</c:formatCode>
                      <c:ptCount val="3"/>
                      <c:pt idx="0">
                        <c:v>391.80315999999999</c:v>
                      </c:pt>
                      <c:pt idx="1">
                        <c:v>4.5527999999999995</c:v>
                      </c:pt>
                      <c:pt idx="2">
                        <c:v>221.37532436277621</c:v>
                      </c:pt>
                    </c:numCache>
                  </c:numRef>
                </c:val>
                <c:extLst>
                  <c:ext uri="{02D57815-91ED-43cb-92C2-25804820EDAC}">
                    <c15:categoryFilterExceptions>
                      <c15:categoryFilterException>
                        <c15:sqref>NA_Transport!$V$13</c15:sqref>
                        <c15:dLbl>
                          <c:idx val="-1"/>
                          <c:delete val="1"/>
                          <c:extLst>
                            <c:ext uri="{CE6537A1-D6FC-4f65-9D91-7224C49458BB}"/>
                            <c:ext xmlns:c16="http://schemas.microsoft.com/office/drawing/2014/chart" uri="{C3380CC4-5D6E-409C-BE32-E72D297353CC}">
                              <c16:uniqueId val="{00000000-6033-4E46-9BDD-025227524701}"/>
                            </c:ext>
                          </c:extLst>
                        </c15:dLbl>
                      </c15:categoryFilterException>
                    </c15:categoryFilterExceptions>
                  </c:ext>
                  <c:ext xmlns:c16="http://schemas.microsoft.com/office/drawing/2014/chart" uri="{C3380CC4-5D6E-409C-BE32-E72D297353CC}">
                    <c16:uniqueId val="{00000014-8C86-4E42-A639-C150229625F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NA_Transport!$W$9</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8C86-4E42-A639-C150229625F2}"/>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6-8C86-4E42-A639-C150229625F2}"/>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8C86-4E42-A639-C150229625F2}"/>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8C86-4E42-A639-C150229625F2}"/>
                      </c:ext>
                    </c:extLst>
                  </c:dLbl>
                  <c:dLbl>
                    <c:idx val="4"/>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8C86-4E42-A639-C15022962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15:formulaRef>
                          <c15:sqref>NA_Transport!$T$15:$U$17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NA_Transport!$W$10:$W$17</c15:sqref>
                        </c15:fullRef>
                        <c15:formulaRef>
                          <c15:sqref>NA_Transport!$W$15:$W$17</c15:sqref>
                        </c15:formulaRef>
                      </c:ext>
                    </c:extLst>
                    <c:numCache>
                      <c:formatCode>#,##0</c:formatCode>
                      <c:ptCount val="3"/>
                      <c:pt idx="0">
                        <c:v>391.80315999999999</c:v>
                      </c:pt>
                      <c:pt idx="1">
                        <c:v>4.5527999999999995</c:v>
                      </c:pt>
                      <c:pt idx="2">
                        <c:v>227.00924296400464</c:v>
                      </c:pt>
                    </c:numCache>
                  </c:numRef>
                </c:val>
                <c:extLst xmlns:c15="http://schemas.microsoft.com/office/drawing/2012/chart">
                  <c:ext xmlns:c15="http://schemas.microsoft.com/office/drawing/2012/chart" uri="{02D57815-91ED-43cb-92C2-25804820EDAC}">
                    <c15:categoryFilterExceptions>
                      <c15:categoryFilterException>
                        <c15:sqref>NA_Transport!$W$12</c15:sqref>
                        <c15:dLbl>
                          <c:idx val="-1"/>
                          <c:delete val="1"/>
                          <c:extLst>
                            <c:ext uri="{CE6537A1-D6FC-4f65-9D91-7224C49458BB}"/>
                            <c:ext xmlns:c16="http://schemas.microsoft.com/office/drawing/2014/chart" uri="{C3380CC4-5D6E-409C-BE32-E72D297353CC}">
                              <c16:uniqueId val="{00000001-6033-4E46-9BDD-025227524701}"/>
                            </c:ext>
                          </c:extLst>
                        </c15:dLbl>
                      </c15:categoryFilterException>
                      <c15:categoryFilterException>
                        <c15:sqref>NA_Transport!$W$13</c15:sqref>
                        <c15:dLbl>
                          <c:idx val="-1"/>
                          <c:delete val="1"/>
                          <c:extLst>
                            <c:ext uri="{CE6537A1-D6FC-4f65-9D91-7224C49458BB}"/>
                            <c:ext xmlns:c16="http://schemas.microsoft.com/office/drawing/2014/chart" uri="{C3380CC4-5D6E-409C-BE32-E72D297353CC}">
                              <c16:uniqueId val="{00000002-6033-4E46-9BDD-025227524701}"/>
                            </c:ext>
                          </c:extLst>
                        </c15:dLbl>
                      </c15:categoryFilterException>
                    </c15:categoryFilterExceptions>
                  </c:ext>
                  <c:ext xmlns:c16="http://schemas.microsoft.com/office/drawing/2014/chart" uri="{C3380CC4-5D6E-409C-BE32-E72D297353CC}">
                    <c16:uniqueId val="{0000001A-8C86-4E42-A639-C150229625F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NA_Transport!$X$9</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B-8C86-4E42-A639-C150229625F2}"/>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C-8C86-4E42-A639-C150229625F2}"/>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D-8C86-4E42-A639-C150229625F2}"/>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E-8C86-4E42-A639-C15022962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NA_Transport!$T$10:$U$17</c15:sqref>
                        </c15:fullRef>
                        <c15:formulaRef>
                          <c15:sqref>NA_Transport!$T$15:$U$17</c15:sqref>
                        </c15:formulaRef>
                      </c:ext>
                    </c:extLst>
                    <c:strCache>
                      <c:ptCount val="3"/>
                      <c:pt idx="0">
                        <c:v>Air Passenger</c:v>
                      </c:pt>
                      <c:pt idx="1">
                        <c:v>Navigation Passenger</c:v>
                      </c:pt>
                      <c:pt idx="2">
                        <c:v>Road Passenger (LDV)</c:v>
                      </c:pt>
                    </c:strCache>
                  </c:strRef>
                </c:cat>
                <c:val>
                  <c:numRef>
                    <c:extLst>
                      <c:ext xmlns:c15="http://schemas.microsoft.com/office/drawing/2012/chart" uri="{02D57815-91ED-43cb-92C2-25804820EDAC}">
                        <c15:fullRef>
                          <c15:sqref>NA_Transport!$X$10:$X$17</c15:sqref>
                        </c15:fullRef>
                        <c15:formulaRef>
                          <c15:sqref>NA_Transport!$X$15:$X$17</c15:sqref>
                        </c15:formulaRef>
                      </c:ext>
                    </c:extLst>
                    <c:numCache>
                      <c:formatCode>#,##0</c:formatCode>
                      <c:ptCount val="3"/>
                      <c:pt idx="0">
                        <c:v>371.36125599999991</c:v>
                      </c:pt>
                      <c:pt idx="1">
                        <c:v>4.5527999999999995</c:v>
                      </c:pt>
                      <c:pt idx="2">
                        <c:v>231.98088227199534</c:v>
                      </c:pt>
                    </c:numCache>
                  </c:numRef>
                </c:val>
                <c:extLst xmlns:c15="http://schemas.microsoft.com/office/drawing/2012/chart">
                  <c:ext xmlns:c15="http://schemas.microsoft.com/office/drawing/2012/chart" uri="{02D57815-91ED-43cb-92C2-25804820EDAC}">
                    <c15:categoryFilterExceptions>
                      <c15:categoryFilterException>
                        <c15:sqref>NA_Transport!$X$12</c15:sqref>
                        <c15:dLbl>
                          <c:idx val="-1"/>
                          <c:delete val="1"/>
                          <c:extLst>
                            <c:ext uri="{CE6537A1-D6FC-4f65-9D91-7224C49458BB}"/>
                            <c:ext xmlns:c16="http://schemas.microsoft.com/office/drawing/2014/chart" uri="{C3380CC4-5D6E-409C-BE32-E72D297353CC}">
                              <c16:uniqueId val="{00000003-6033-4E46-9BDD-025227524701}"/>
                            </c:ext>
                          </c:extLst>
                        </c15:dLbl>
                      </c15:categoryFilterException>
                      <c15:categoryFilterException>
                        <c15:sqref>NA_Transport!$X$13</c15:sqref>
                        <c15:dLbl>
                          <c:idx val="-1"/>
                          <c:delete val="1"/>
                          <c:extLst>
                            <c:ext uri="{CE6537A1-D6FC-4f65-9D91-7224C49458BB}"/>
                            <c:ext xmlns:c16="http://schemas.microsoft.com/office/drawing/2014/chart" uri="{C3380CC4-5D6E-409C-BE32-E72D297353CC}">
                              <c16:uniqueId val="{00000004-6033-4E46-9BDD-025227524701}"/>
                            </c:ext>
                          </c:extLst>
                        </c15:dLbl>
                      </c15:categoryFilterException>
                    </c15:categoryFilterExceptions>
                  </c:ext>
                  <c:ext xmlns:c16="http://schemas.microsoft.com/office/drawing/2014/chart" uri="{C3380CC4-5D6E-409C-BE32-E72D297353CC}">
                    <c16:uniqueId val="{0000001F-8C86-4E42-A639-C150229625F2}"/>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North America: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949459417969692"/>
          <c:h val="0.59788432265756819"/>
        </c:manualLayout>
      </c:layout>
      <c:barChart>
        <c:barDir val="col"/>
        <c:grouping val="clustered"/>
        <c:varyColors val="0"/>
        <c:ser>
          <c:idx val="2"/>
          <c:order val="2"/>
          <c:tx>
            <c:strRef>
              <c:f>NA_Transport!$U$23</c:f>
              <c:strCache>
                <c:ptCount val="1"/>
                <c:pt idx="0">
                  <c:v>Navigation - Freight</c:v>
                </c:pt>
              </c:strCache>
            </c:strRef>
          </c:tx>
          <c:spPr>
            <a:solidFill>
              <a:srgbClr val="0070C0"/>
            </a:solidFill>
            <a:ln>
              <a:noFill/>
            </a:ln>
            <a:effectLst/>
          </c:spPr>
          <c:invertIfNegative val="0"/>
          <c:cat>
            <c:strRef>
              <c:extLst>
                <c:ext xmlns:c15="http://schemas.microsoft.com/office/drawing/2012/chart" uri="{02D57815-91ED-43cb-92C2-25804820EDAC}">
                  <c15:fullRef>
                    <c15:sqref>NA_Transport!$V$20:$AF$20</c15:sqref>
                  </c15:fullRef>
                </c:ext>
              </c:extLst>
              <c:f>NA_Transport!$W$20:$AF$20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NA_Transport!$V$23:$AF$23</c15:sqref>
                  </c15:fullRef>
                </c:ext>
              </c:extLst>
              <c:f>NA_Transport!$W$23:$AF$23</c:f>
              <c:numCache>
                <c:formatCode>0.0</c:formatCode>
                <c:ptCount val="10"/>
                <c:pt idx="0">
                  <c:v>26.590933618599724</c:v>
                </c:pt>
                <c:pt idx="1">
                  <c:v>26.590933618599724</c:v>
                </c:pt>
                <c:pt idx="2">
                  <c:v>26.39855364985803</c:v>
                </c:pt>
                <c:pt idx="3">
                  <c:v>23.646738356579718</c:v>
                </c:pt>
                <c:pt idx="4">
                  <c:v>17.892256304375067</c:v>
                </c:pt>
                <c:pt idx="5">
                  <c:v>9.6961928733189637</c:v>
                </c:pt>
                <c:pt idx="6">
                  <c:v>4.6657401532638234</c:v>
                </c:pt>
                <c:pt idx="7">
                  <c:v>2.4387606569700488</c:v>
                </c:pt>
                <c:pt idx="8">
                  <c:v>3.5180013676242114E-2</c:v>
                </c:pt>
                <c:pt idx="9">
                  <c:v>2.5552254735532309E-3</c:v>
                </c:pt>
              </c:numCache>
            </c:numRef>
          </c:val>
          <c:extLst>
            <c:ext xmlns:c16="http://schemas.microsoft.com/office/drawing/2014/chart" uri="{C3380CC4-5D6E-409C-BE32-E72D297353CC}">
              <c16:uniqueId val="{00000000-BCB7-40FC-884A-FA5F5D51DA8C}"/>
            </c:ext>
          </c:extLst>
        </c:ser>
        <c:ser>
          <c:idx val="3"/>
          <c:order val="3"/>
          <c:tx>
            <c:strRef>
              <c:f>NA_Transport!$U$24</c:f>
              <c:strCache>
                <c:ptCount val="1"/>
                <c:pt idx="0">
                  <c:v>Navigation - Passenger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NA_Transport!$V$20:$AF$20</c15:sqref>
                  </c15:fullRef>
                </c:ext>
              </c:extLst>
              <c:f>NA_Transport!$W$20:$AF$20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NA_Transport!$V$24:$AF$24</c15:sqref>
                  </c15:fullRef>
                </c:ext>
              </c:extLst>
              <c:f>NA_Transport!$W$24:$AF$24</c:f>
              <c:numCache>
                <c:formatCode>#,##0</c:formatCode>
                <c:ptCount val="10"/>
                <c:pt idx="0">
                  <c:v>2.9696438744340981</c:v>
                </c:pt>
                <c:pt idx="1">
                  <c:v>2.9696438744340981</c:v>
                </c:pt>
                <c:pt idx="2">
                  <c:v>2.9481591080873466</c:v>
                </c:pt>
                <c:pt idx="3">
                  <c:v>2.6274153729533012</c:v>
                </c:pt>
                <c:pt idx="4">
                  <c:v>1.8811706181288654</c:v>
                </c:pt>
                <c:pt idx="5">
                  <c:v>0.98443426014455238</c:v>
                </c:pt>
                <c:pt idx="6">
                  <c:v>0.45743397691404603</c:v>
                </c:pt>
                <c:pt idx="7">
                  <c:v>0.23088698324591703</c:v>
                </c:pt>
                <c:pt idx="8">
                  <c:v>3.216241642722318E-3</c:v>
                </c:pt>
                <c:pt idx="9">
                  <c:v>2.2446296636570871E-4</c:v>
                </c:pt>
              </c:numCache>
            </c:numRef>
          </c:val>
          <c:extLst>
            <c:ext xmlns:c16="http://schemas.microsoft.com/office/drawing/2014/chart" uri="{C3380CC4-5D6E-409C-BE32-E72D297353CC}">
              <c16:uniqueId val="{00000001-BCB7-40FC-884A-FA5F5D51DA8C}"/>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NA_Transport!$U$21</c:f>
              <c:strCache>
                <c:ptCount val="1"/>
                <c:pt idx="0">
                  <c:v>Aviation - Freight</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NA_Transport!$V$20:$AF$20</c15:sqref>
                  </c15:fullRef>
                </c:ext>
              </c:extLst>
              <c:f>NA_Transport!$W$20:$AF$20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NA_Transport!$V$21:$AF$21</c15:sqref>
                  </c15:fullRef>
                </c:ext>
              </c:extLst>
              <c:f>NA_Transport!$W$21:$AF$21</c:f>
              <c:numCache>
                <c:formatCode>0.0</c:formatCode>
                <c:ptCount val="10"/>
                <c:pt idx="0">
                  <c:v>13.736992792086381</c:v>
                </c:pt>
                <c:pt idx="1">
                  <c:v>14.011732647928115</c:v>
                </c:pt>
                <c:pt idx="2">
                  <c:v>10.294036363942816</c:v>
                </c:pt>
                <c:pt idx="3">
                  <c:v>11.265969866449133</c:v>
                </c:pt>
                <c:pt idx="4">
                  <c:v>7.4413768776133322</c:v>
                </c:pt>
                <c:pt idx="5">
                  <c:v>3.3742793799615671</c:v>
                </c:pt>
                <c:pt idx="6">
                  <c:v>1.4195389487330146</c:v>
                </c:pt>
                <c:pt idx="7">
                  <c:v>0.64845130867472422</c:v>
                </c:pt>
                <c:pt idx="8">
                  <c:v>8.0614557876476246E-3</c:v>
                </c:pt>
                <c:pt idx="9">
                  <c:v>5.0214246873929696E-4</c:v>
                </c:pt>
              </c:numCache>
            </c:numRef>
          </c:val>
          <c:smooth val="0"/>
          <c:extLst>
            <c:ext xmlns:c16="http://schemas.microsoft.com/office/drawing/2014/chart" uri="{C3380CC4-5D6E-409C-BE32-E72D297353CC}">
              <c16:uniqueId val="{00000002-BCB7-40FC-884A-FA5F5D51DA8C}"/>
            </c:ext>
          </c:extLst>
        </c:ser>
        <c:ser>
          <c:idx val="1"/>
          <c:order val="1"/>
          <c:tx>
            <c:strRef>
              <c:f>NA_Transport!$U$22</c:f>
              <c:strCache>
                <c:ptCount val="1"/>
                <c:pt idx="0">
                  <c:v>Aviation Passenger</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NA_Transport!$V$20:$AF$20</c15:sqref>
                  </c15:fullRef>
                </c:ext>
              </c:extLst>
              <c:f>NA_Transport!$W$20:$AF$20</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NA_Transport!$V$22:$AF$22</c15:sqref>
                  </c15:fullRef>
                </c:ext>
              </c:extLst>
              <c:f>NA_Transport!$W$22:$AF$22</c:f>
              <c:numCache>
                <c:formatCode>0.0</c:formatCode>
                <c:ptCount val="10"/>
                <c:pt idx="0">
                  <c:v>182.50576138057636</c:v>
                </c:pt>
                <c:pt idx="1">
                  <c:v>186.15587660818792</c:v>
                </c:pt>
                <c:pt idx="2">
                  <c:v>136.76362597809751</c:v>
                </c:pt>
                <c:pt idx="3">
                  <c:v>195.62114293488335</c:v>
                </c:pt>
                <c:pt idx="4">
                  <c:v>109.16067737001329</c:v>
                </c:pt>
                <c:pt idx="5">
                  <c:v>45.422536482290759</c:v>
                </c:pt>
                <c:pt idx="6">
                  <c:v>16.041740232343354</c:v>
                </c:pt>
                <c:pt idx="7">
                  <c:v>6.9616122529570807</c:v>
                </c:pt>
                <c:pt idx="8">
                  <c:v>8.7750769426199582E-2</c:v>
                </c:pt>
                <c:pt idx="9">
                  <c:v>5.6361996486321841E-3</c:v>
                </c:pt>
              </c:numCache>
            </c:numRef>
          </c:val>
          <c:smooth val="0"/>
          <c:extLst>
            <c:ext xmlns:c16="http://schemas.microsoft.com/office/drawing/2014/chart" uri="{C3380CC4-5D6E-409C-BE32-E72D297353CC}">
              <c16:uniqueId val="{00000003-BCB7-40FC-884A-FA5F5D51DA8C}"/>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North America: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1363386262827242"/>
          <c:h val="0.64094763782444186"/>
        </c:manualLayout>
      </c:layout>
      <c:barChart>
        <c:barDir val="col"/>
        <c:grouping val="clustered"/>
        <c:varyColors val="0"/>
        <c:ser>
          <c:idx val="0"/>
          <c:order val="0"/>
          <c:tx>
            <c:strRef>
              <c:f>NA_Transport!$U$26</c:f>
              <c:strCache>
                <c:ptCount val="1"/>
                <c:pt idx="0">
                  <c:v>Road - Freight</c:v>
                </c:pt>
              </c:strCache>
            </c:strRef>
          </c:tx>
          <c:spPr>
            <a:solidFill>
              <a:schemeClr val="accent1"/>
            </a:solidFill>
            <a:ln>
              <a:noFill/>
            </a:ln>
            <a:effectLst/>
          </c:spPr>
          <c:invertIfNegative val="0"/>
          <c:cat>
            <c:strRef>
              <c:extLst>
                <c:ext xmlns:c15="http://schemas.microsoft.com/office/drawing/2012/chart" uri="{02D57815-91ED-43cb-92C2-25804820EDAC}">
                  <c15:fullRef>
                    <c15:sqref>NA_Transport!$V$25:$AF$25</c15:sqref>
                  </c15:fullRef>
                </c:ext>
              </c:extLst>
              <c:f>NA_Transport!$W$25:$AF$25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NA_Transport!$V$26:$AF$26</c15:sqref>
                  </c15:fullRef>
                </c:ext>
              </c:extLst>
              <c:f>NA_Transport!$W$26:$AF$26</c:f>
              <c:numCache>
                <c:formatCode>0.0</c:formatCode>
                <c:ptCount val="10"/>
                <c:pt idx="0">
                  <c:v>671.96327393747549</c:v>
                </c:pt>
                <c:pt idx="1">
                  <c:v>644.90016209482928</c:v>
                </c:pt>
                <c:pt idx="2">
                  <c:v>640.23444125911794</c:v>
                </c:pt>
                <c:pt idx="3">
                  <c:v>724.46377133495196</c:v>
                </c:pt>
                <c:pt idx="4">
                  <c:v>391.94943663627157</c:v>
                </c:pt>
                <c:pt idx="5">
                  <c:v>136.44318118054917</c:v>
                </c:pt>
                <c:pt idx="6">
                  <c:v>46.810934989133713</c:v>
                </c:pt>
                <c:pt idx="7">
                  <c:v>19.57011780572439</c:v>
                </c:pt>
                <c:pt idx="8">
                  <c:v>0.24310877555163279</c:v>
                </c:pt>
                <c:pt idx="9">
                  <c:v>1.6436871671150797E-2</c:v>
                </c:pt>
              </c:numCache>
            </c:numRef>
          </c:val>
          <c:extLst>
            <c:ext xmlns:c16="http://schemas.microsoft.com/office/drawing/2014/chart" uri="{C3380CC4-5D6E-409C-BE32-E72D297353CC}">
              <c16:uniqueId val="{00000000-0176-4675-9690-4940D9C6458C}"/>
            </c:ext>
          </c:extLst>
        </c:ser>
        <c:ser>
          <c:idx val="2"/>
          <c:order val="2"/>
          <c:tx>
            <c:strRef>
              <c:f>NA_Transport!$U$28</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NA_Transport!$V$25:$AF$25</c15:sqref>
                  </c15:fullRef>
                </c:ext>
              </c:extLst>
              <c:f>NA_Transport!$W$25:$AF$25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NA_Transport!$V$28:$AF$28</c15:sqref>
                  </c15:fullRef>
                </c:ext>
              </c:extLst>
              <c:f>NA_Transport!$W$28:$AF$28</c:f>
              <c:numCache>
                <c:formatCode>0.0</c:formatCode>
                <c:ptCount val="10"/>
                <c:pt idx="0">
                  <c:v>712.29120034816162</c:v>
                </c:pt>
                <c:pt idx="1">
                  <c:v>685.50282836135716</c:v>
                </c:pt>
                <c:pt idx="2">
                  <c:v>676.92703127291884</c:v>
                </c:pt>
                <c:pt idx="3">
                  <c:v>759.37647955798082</c:v>
                </c:pt>
                <c:pt idx="4">
                  <c:v>417.28306981825995</c:v>
                </c:pt>
                <c:pt idx="5">
                  <c:v>149.51365343382972</c:v>
                </c:pt>
                <c:pt idx="6">
                  <c:v>52.896214091130553</c:v>
                </c:pt>
                <c:pt idx="7">
                  <c:v>22.657329771369163</c:v>
                </c:pt>
                <c:pt idx="8">
                  <c:v>0.28635024501552253</c:v>
                </c:pt>
                <c:pt idx="9">
                  <c:v>1.9494239613443324E-2</c:v>
                </c:pt>
              </c:numCache>
            </c:numRef>
          </c:val>
          <c:extLst>
            <c:ext xmlns:c16="http://schemas.microsoft.com/office/drawing/2014/chart" uri="{C3380CC4-5D6E-409C-BE32-E72D297353CC}">
              <c16:uniqueId val="{00000001-0176-4675-9690-4940D9C6458C}"/>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NA_Transport!$U$27</c:f>
              <c:strCache>
                <c:ptCount val="1"/>
                <c:pt idx="0">
                  <c:v>Road - Passenger</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NA_Transport!$V$25:$AF$25</c15:sqref>
                  </c15:fullRef>
                </c:ext>
              </c:extLst>
              <c:f>NA_Transport!$W$25:$AF$25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NA_Transport!$V$27:$AF$27</c15:sqref>
                  </c15:fullRef>
                </c:ext>
              </c:extLst>
              <c:f>NA_Transport!$W$27:$AF$27</c:f>
              <c:numCache>
                <c:formatCode>0.0</c:formatCode>
                <c:ptCount val="10"/>
                <c:pt idx="0">
                  <c:v>1239.7846557112</c:v>
                </c:pt>
                <c:pt idx="1">
                  <c:v>1266.9366872641833</c:v>
                </c:pt>
                <c:pt idx="2">
                  <c:v>1259.8982955640035</c:v>
                </c:pt>
                <c:pt idx="3">
                  <c:v>1234.7708679487707</c:v>
                </c:pt>
                <c:pt idx="4">
                  <c:v>646.95268730427995</c:v>
                </c:pt>
                <c:pt idx="5">
                  <c:v>199.88385471587372</c:v>
                </c:pt>
                <c:pt idx="6">
                  <c:v>65.543324676935256</c:v>
                </c:pt>
                <c:pt idx="7">
                  <c:v>27.859790315481511</c:v>
                </c:pt>
                <c:pt idx="8">
                  <c:v>0.33952370775997909</c:v>
                </c:pt>
                <c:pt idx="9">
                  <c:v>2.2574543986788258E-2</c:v>
                </c:pt>
              </c:numCache>
            </c:numRef>
          </c:val>
          <c:smooth val="0"/>
          <c:extLst>
            <c:ext xmlns:c16="http://schemas.microsoft.com/office/drawing/2014/chart" uri="{C3380CC4-5D6E-409C-BE32-E72D297353CC}">
              <c16:uniqueId val="{00000002-0176-4675-9690-4940D9C6458C}"/>
            </c:ext>
          </c:extLst>
        </c:ser>
        <c:ser>
          <c:idx val="3"/>
          <c:order val="3"/>
          <c:tx>
            <c:strRef>
              <c:f>NA_Transport!$U$29</c:f>
              <c:strCache>
                <c:ptCount val="1"/>
                <c:pt idx="0">
                  <c:v>Total Transport - Passenger</c:v>
                </c:pt>
              </c:strCache>
            </c:strRef>
          </c:tx>
          <c:spPr>
            <a:ln w="28575" cap="rnd">
              <a:solidFill>
                <a:schemeClr val="accent1">
                  <a:lumMod val="40000"/>
                  <a:lumOff val="60000"/>
                </a:schemeClr>
              </a:solidFill>
              <a:round/>
            </a:ln>
            <a:effectLst/>
          </c:spPr>
          <c:marker>
            <c:symbol val="none"/>
          </c:marker>
          <c:cat>
            <c:strRef>
              <c:extLst>
                <c:ext xmlns:c15="http://schemas.microsoft.com/office/drawing/2012/chart" uri="{02D57815-91ED-43cb-92C2-25804820EDAC}">
                  <c15:fullRef>
                    <c15:sqref>NA_Transport!$V$25:$AF$25</c15:sqref>
                  </c15:fullRef>
                </c:ext>
              </c:extLst>
              <c:f>NA_Transport!$W$25:$AF$25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NA_Transport!$V$29:$AF$29</c15:sqref>
                  </c15:fullRef>
                </c:ext>
              </c:extLst>
              <c:f>NA_Transport!$W$29:$AF$29</c:f>
              <c:numCache>
                <c:formatCode>#,##0</c:formatCode>
                <c:ptCount val="10"/>
                <c:pt idx="0">
                  <c:v>1425.2600609662104</c:v>
                </c:pt>
                <c:pt idx="1">
                  <c:v>1456.0622077468054</c:v>
                </c:pt>
                <c:pt idx="2">
                  <c:v>1399.6100806501884</c:v>
                </c:pt>
                <c:pt idx="3">
                  <c:v>1433.0194262566074</c:v>
                </c:pt>
                <c:pt idx="4">
                  <c:v>757.99453529242214</c:v>
                </c:pt>
                <c:pt idx="5">
                  <c:v>246.29082545830903</c:v>
                </c:pt>
                <c:pt idx="6">
                  <c:v>82.042498886192661</c:v>
                </c:pt>
                <c:pt idx="7">
                  <c:v>35.05228955168451</c:v>
                </c:pt>
                <c:pt idx="8">
                  <c:v>0.430490718828901</c:v>
                </c:pt>
                <c:pt idx="9">
                  <c:v>2.843520660178615E-2</c:v>
                </c:pt>
              </c:numCache>
            </c:numRef>
          </c:val>
          <c:smooth val="0"/>
          <c:extLst>
            <c:ext xmlns:c16="http://schemas.microsoft.com/office/drawing/2014/chart" uri="{C3380CC4-5D6E-409C-BE32-E72D297353CC}">
              <c16:uniqueId val="{00000003-0176-4675-9690-4940D9C6458C}"/>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North America: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NA_Transport!$U$32</c:f>
              <c:strCache>
                <c:ptCount val="1"/>
                <c:pt idx="0">
                  <c:v>Scope 1 - Transport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NA_Transport!$V$31:$AF$31</c15:sqref>
                  </c15:fullRef>
                </c:ext>
              </c:extLst>
              <c:f>NA_Transport!$W$31:$AF$31</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NA_Transport!$V$32:$AF$32</c15:sqref>
                  </c15:fullRef>
                </c:ext>
              </c:extLst>
              <c:f>NA_Transport!$W$32:$AF$32</c:f>
              <c:numCache>
                <c:formatCode>0.0</c:formatCode>
                <c:ptCount val="10"/>
                <c:pt idx="0">
                  <c:v>2137.7954987606631</c:v>
                </c:pt>
                <c:pt idx="1">
                  <c:v>2141.5650361081625</c:v>
                </c:pt>
                <c:pt idx="2">
                  <c:v>2076.5371119231072</c:v>
                </c:pt>
                <c:pt idx="3">
                  <c:v>2192.3959058145879</c:v>
                </c:pt>
                <c:pt idx="4">
                  <c:v>1175.2776051106821</c:v>
                </c:pt>
                <c:pt idx="5">
                  <c:v>395.80447889213872</c:v>
                </c:pt>
                <c:pt idx="6">
                  <c:v>134.93871297732321</c:v>
                </c:pt>
                <c:pt idx="7">
                  <c:v>57.709619323053673</c:v>
                </c:pt>
                <c:pt idx="8">
                  <c:v>0.71684096384442353</c:v>
                </c:pt>
                <c:pt idx="9">
                  <c:v>4.7929446215229481E-2</c:v>
                </c:pt>
              </c:numCache>
            </c:numRef>
          </c:val>
          <c:extLst>
            <c:ext xmlns:c16="http://schemas.microsoft.com/office/drawing/2014/chart" uri="{C3380CC4-5D6E-409C-BE32-E72D297353CC}">
              <c16:uniqueId val="{00000000-8436-4F79-8578-EAB73DA81BBB}"/>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2"/>
                <c:order val="2"/>
                <c:tx>
                  <c:strRef>
                    <c:extLst>
                      <c:ext uri="{02D57815-91ED-43cb-92C2-25804820EDAC}">
                        <c15:formulaRef>
                          <c15:sqref>NA_Transport!$U$34</c15:sqref>
                        </c15:formulaRef>
                      </c:ext>
                    </c:extLst>
                    <c:strCache>
                      <c:ptCount val="1"/>
                    </c:strCache>
                  </c:strRef>
                </c:tx>
                <c:spPr>
                  <a:solidFill>
                    <a:srgbClr val="92D050"/>
                  </a:solidFill>
                  <a:ln>
                    <a:solidFill>
                      <a:srgbClr val="92D050"/>
                    </a:solidFill>
                  </a:ln>
                  <a:effectLst/>
                </c:spPr>
                <c:invertIfNegative val="0"/>
                <c:cat>
                  <c:strRef>
                    <c:extLst>
                      <c:ext uri="{02D57815-91ED-43cb-92C2-25804820EDAC}">
                        <c15:fullRef>
                          <c15:sqref>NA_Transport!$V$31:$AF$31</c15:sqref>
                        </c15:fullRef>
                        <c15:formulaRef>
                          <c15:sqref>NA_Transport!$W$31:$AF$31</c15:sqref>
                        </c15:formulaRef>
                      </c:ext>
                    </c:extLst>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uri="{02D57815-91ED-43cb-92C2-25804820EDAC}">
                        <c15:fullRef>
                          <c15:sqref>NA_Transport!$V$34:$AF$34</c15:sqref>
                        </c15:fullRef>
                        <c15:formulaRef>
                          <c15:sqref>NA_Transport!$W$34:$AF$34</c15:sqref>
                        </c15:formulaRef>
                      </c:ext>
                    </c:extLst>
                    <c:numCache>
                      <c:formatCode>0.0</c:formatCode>
                      <c:ptCount val="10"/>
                    </c:numCache>
                  </c:numRef>
                </c:val>
                <c:extLst>
                  <c:ext xmlns:c16="http://schemas.microsoft.com/office/drawing/2014/chart" uri="{C3380CC4-5D6E-409C-BE32-E72D297353CC}">
                    <c16:uniqueId val="{00000002-8436-4F79-8578-EAB73DA81BBB}"/>
                  </c:ext>
                </c:extLst>
              </c15:ser>
            </c15:filteredBarSeries>
          </c:ext>
        </c:extLst>
      </c:barChart>
      <c:lineChart>
        <c:grouping val="standard"/>
        <c:varyColors val="0"/>
        <c:ser>
          <c:idx val="1"/>
          <c:order val="1"/>
          <c:tx>
            <c:strRef>
              <c:f>NA_Transport!$U$33</c:f>
              <c:strCache>
                <c:ptCount val="1"/>
                <c:pt idx="0">
                  <c:v>Scope 2 - Transport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NA_Transport!$V$31:$AF$31</c15:sqref>
                  </c15:fullRef>
                </c:ext>
              </c:extLst>
              <c:f>NA_Transport!$W$31:$AF$31</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NA_Transport!$V$33:$AF$33</c15:sqref>
                  </c15:fullRef>
                </c:ext>
              </c:extLst>
              <c:f>NA_Transport!$W$33:$AF$33</c:f>
              <c:numCache>
                <c:formatCode>0.0</c:formatCode>
                <c:ptCount val="10"/>
                <c:pt idx="0">
                  <c:v>1.8384540984068174</c:v>
                </c:pt>
                <c:pt idx="1">
                  <c:v>3.1253720470906536</c:v>
                </c:pt>
                <c:pt idx="2">
                  <c:v>4.6880580706359805</c:v>
                </c:pt>
                <c:pt idx="3">
                  <c:v>6.1186424328164382</c:v>
                </c:pt>
                <c:pt idx="4">
                  <c:v>65.487515042948615</c:v>
                </c:pt>
                <c:pt idx="5">
                  <c:v>57.13965635522743</c:v>
                </c:pt>
                <c:pt idx="6">
                  <c:v>30.632310787697822</c:v>
                </c:pt>
                <c:pt idx="7">
                  <c:v>7.7981518014712634</c:v>
                </c:pt>
                <c:pt idx="8">
                  <c:v>0.20319555016288732</c:v>
                </c:pt>
                <c:pt idx="9">
                  <c:v>1.6450690521384571E-2</c:v>
                </c:pt>
              </c:numCache>
            </c:numRef>
          </c:val>
          <c:smooth val="0"/>
          <c:extLst>
            <c:ext xmlns:c16="http://schemas.microsoft.com/office/drawing/2014/chart" uri="{C3380CC4-5D6E-409C-BE32-E72D297353CC}">
              <c16:uniqueId val="{00000001-8436-4F79-8578-EAB73DA81BBB}"/>
            </c:ext>
          </c:extLst>
        </c:ser>
        <c:dLbls>
          <c:showLegendKey val="0"/>
          <c:showVal val="0"/>
          <c:showCatName val="0"/>
          <c:showSerName val="0"/>
          <c:showPercent val="0"/>
          <c:showBubbleSize val="0"/>
        </c:dLbls>
        <c:marker val="1"/>
        <c:smooth val="0"/>
        <c:axId val="967076768"/>
        <c:axId val="967086280"/>
        <c:extLst>
          <c:ext xmlns:c15="http://schemas.microsoft.com/office/drawing/2012/chart" uri="{02D57815-91ED-43cb-92C2-25804820EDAC}">
            <c15:filteredLineSeries>
              <c15:ser>
                <c:idx val="3"/>
                <c:order val="3"/>
                <c:tx>
                  <c:strRef>
                    <c:extLst>
                      <c:ext uri="{02D57815-91ED-43cb-92C2-25804820EDAC}">
                        <c15:formulaRef>
                          <c15:sqref>NA_Transport!$U$35</c15:sqref>
                        </c15:formulaRef>
                      </c:ext>
                    </c:extLst>
                    <c:strCache>
                      <c:ptCount val="1"/>
                    </c:strCache>
                  </c:strRef>
                </c:tx>
                <c:spPr>
                  <a:ln w="28575" cap="rnd">
                    <a:solidFill>
                      <a:srgbClr val="0070C0"/>
                    </a:solidFill>
                    <a:round/>
                  </a:ln>
                  <a:effectLst/>
                </c:spPr>
                <c:marker>
                  <c:symbol val="none"/>
                </c:marker>
                <c:cat>
                  <c:strRef>
                    <c:extLst>
                      <c:ext uri="{02D57815-91ED-43cb-92C2-25804820EDAC}">
                        <c15:fullRef>
                          <c15:sqref>NA_Transport!$V$31:$AF$31</c15:sqref>
                        </c15:fullRef>
                        <c15:formulaRef>
                          <c15:sqref>NA_Transport!$W$31:$AF$31</c15:sqref>
                        </c15:formulaRef>
                      </c:ext>
                    </c:extLst>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uri="{02D57815-91ED-43cb-92C2-25804820EDAC}">
                        <c15:fullRef>
                          <c15:sqref>NA_Transport!$V$35:$AF$35</c15:sqref>
                        </c15:fullRef>
                        <c15:formulaRef>
                          <c15:sqref>NA_Transport!$W$35:$AF$35</c15:sqref>
                        </c15:formulaRef>
                      </c:ext>
                    </c:extLst>
                    <c:numCache>
                      <c:formatCode>#,##0</c:formatCode>
                      <c:ptCount val="10"/>
                    </c:numCache>
                  </c:numRef>
                </c:val>
                <c:smooth val="0"/>
                <c:extLst>
                  <c:ext xmlns:c16="http://schemas.microsoft.com/office/drawing/2014/chart" uri="{C3380CC4-5D6E-409C-BE32-E72D297353CC}">
                    <c16:uniqueId val="{00000003-8436-4F79-8578-EAB73DA81BBB}"/>
                  </c:ext>
                </c:extLst>
              </c15:ser>
            </c15:filteredLineSeries>
          </c:ext>
        </c:extLst>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Aviation Freight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G_Aviation!$Z$8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G_Aviation!$Z$9:$Z$20</c15:sqref>
                  </c15:fullRef>
                </c:ext>
              </c:extLst>
              <c:f>(G_Aviation!$Z$9:$Z$10,G_Aviation!$Z$19:$Z$20)</c:f>
              <c:numCache>
                <c:formatCode>#,##0</c:formatCode>
                <c:ptCount val="2"/>
                <c:pt idx="0">
                  <c:v>348.27189215479927</c:v>
                </c:pt>
                <c:pt idx="1">
                  <c:v>0</c:v>
                </c:pt>
              </c:numCache>
            </c:numRef>
          </c:val>
          <c:extLst>
            <c:ext xmlns:c16="http://schemas.microsoft.com/office/drawing/2014/chart" uri="{C3380CC4-5D6E-409C-BE32-E72D297353CC}">
              <c16:uniqueId val="{00000000-7EBA-4427-8D6E-2A1FD6A8D3A1}"/>
            </c:ext>
          </c:extLst>
        </c:ser>
        <c:ser>
          <c:idx val="4"/>
          <c:order val="4"/>
          <c:tx>
            <c:strRef>
              <c:f>G_Aviation!$AA$8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G_Aviation!$AA$9:$AA$20</c15:sqref>
                  </c15:fullRef>
                </c:ext>
              </c:extLst>
              <c:f>(G_Aviation!$AA$9:$AA$10,G_Aviation!$AA$19:$AA$20)</c:f>
              <c:numCache>
                <c:formatCode>#,##0</c:formatCode>
                <c:ptCount val="2"/>
                <c:pt idx="0">
                  <c:v>264.32504657687599</c:v>
                </c:pt>
                <c:pt idx="1">
                  <c:v>36.044324533210364</c:v>
                </c:pt>
              </c:numCache>
            </c:numRef>
          </c:val>
          <c:extLst>
            <c:ext xmlns:c16="http://schemas.microsoft.com/office/drawing/2014/chart" uri="{C3380CC4-5D6E-409C-BE32-E72D297353CC}">
              <c16:uniqueId val="{00000001-7EBA-4427-8D6E-2A1FD6A8D3A1}"/>
            </c:ext>
          </c:extLst>
        </c:ser>
        <c:ser>
          <c:idx val="5"/>
          <c:order val="5"/>
          <c:tx>
            <c:strRef>
              <c:f>G_Aviation!$AB$8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G_Aviation!$AB$9:$AB$20</c15:sqref>
                  </c15:fullRef>
                </c:ext>
              </c:extLst>
              <c:f>(G_Aviation!$AB$9:$AB$10,G_Aviation!$AB$19:$AB$20)</c:f>
              <c:numCache>
                <c:formatCode>#,##0</c:formatCode>
                <c:ptCount val="2"/>
                <c:pt idx="0">
                  <c:v>185.49493164812313</c:v>
                </c:pt>
                <c:pt idx="1">
                  <c:v>67.740469919280471</c:v>
                </c:pt>
              </c:numCache>
            </c:numRef>
          </c:val>
          <c:extLst>
            <c:ext xmlns:c16="http://schemas.microsoft.com/office/drawing/2014/chart" uri="{C3380CC4-5D6E-409C-BE32-E72D297353CC}">
              <c16:uniqueId val="{00000002-7EBA-4427-8D6E-2A1FD6A8D3A1}"/>
            </c:ext>
          </c:extLst>
        </c:ser>
        <c:ser>
          <c:idx val="6"/>
          <c:order val="6"/>
          <c:tx>
            <c:strRef>
              <c:f>G_Aviation!$AC$8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G_Aviation!$AC$9:$AC$20</c15:sqref>
                  </c15:fullRef>
                </c:ext>
              </c:extLst>
              <c:f>(G_Aviation!$AC$9:$AC$10,G_Aviation!$AC$19:$AC$20)</c:f>
              <c:numCache>
                <c:formatCode>#,##0</c:formatCode>
                <c:ptCount val="2"/>
                <c:pt idx="0">
                  <c:v>144.95334042024209</c:v>
                </c:pt>
                <c:pt idx="1">
                  <c:v>78.05179868782264</c:v>
                </c:pt>
              </c:numCache>
            </c:numRef>
          </c:val>
          <c:extLst>
            <c:ext xmlns:c16="http://schemas.microsoft.com/office/drawing/2014/chart" uri="{C3380CC4-5D6E-409C-BE32-E72D297353CC}">
              <c16:uniqueId val="{00000003-7EBA-4427-8D6E-2A1FD6A8D3A1}"/>
            </c:ext>
          </c:extLst>
        </c:ser>
        <c:ser>
          <c:idx val="7"/>
          <c:order val="7"/>
          <c:tx>
            <c:strRef>
              <c:f>G_Aviation!$AD$8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G_Aviation!$AD$9:$AD$20</c15:sqref>
                  </c15:fullRef>
                </c:ext>
              </c:extLst>
              <c:f>(G_Aviation!$AD$9:$AD$10,G_Aviation!$AD$19:$AD$20)</c:f>
              <c:numCache>
                <c:formatCode>#,##0</c:formatCode>
                <c:ptCount val="2"/>
                <c:pt idx="0">
                  <c:v>93.217953856831926</c:v>
                </c:pt>
                <c:pt idx="1">
                  <c:v>93.217953856831883</c:v>
                </c:pt>
              </c:numCache>
            </c:numRef>
          </c:val>
          <c:extLst>
            <c:ext xmlns:c16="http://schemas.microsoft.com/office/drawing/2014/chart" uri="{C3380CC4-5D6E-409C-BE32-E72D297353CC}">
              <c16:uniqueId val="{00000004-7EBA-4427-8D6E-2A1FD6A8D3A1}"/>
            </c:ext>
          </c:extLst>
        </c:ser>
        <c:ser>
          <c:idx val="8"/>
          <c:order val="8"/>
          <c:tx>
            <c:strRef>
              <c:f>G_Aviation!$AE$8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G_Aviation!$AE$9:$AE$20</c15:sqref>
                  </c15:fullRef>
                </c:ext>
              </c:extLst>
              <c:f>(G_Aviation!$AE$9:$AE$10,G_Aviation!$AE$19:$AE$20)</c:f>
              <c:numCache>
                <c:formatCode>#,##0</c:formatCode>
                <c:ptCount val="2"/>
                <c:pt idx="0">
                  <c:v>23.753797888866728</c:v>
                </c:pt>
                <c:pt idx="1">
                  <c:v>134.60485470357816</c:v>
                </c:pt>
              </c:numCache>
            </c:numRef>
          </c:val>
          <c:extLst>
            <c:ext xmlns:c16="http://schemas.microsoft.com/office/drawing/2014/chart" uri="{C3380CC4-5D6E-409C-BE32-E72D297353CC}">
              <c16:uniqueId val="{00000005-7EBA-4427-8D6E-2A1FD6A8D3A1}"/>
            </c:ext>
          </c:extLst>
        </c:ser>
        <c:ser>
          <c:idx val="9"/>
          <c:order val="9"/>
          <c:tx>
            <c:strRef>
              <c:f>G_Aviation!$AF$8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G_Aviation!$AF$9:$AF$20</c15:sqref>
                  </c15:fullRef>
                </c:ext>
              </c:extLst>
              <c:f>(G_Aviation!$AF$9:$AF$10,G_Aviation!$AF$19:$AF$20)</c:f>
              <c:numCache>
                <c:formatCode>#,##0</c:formatCode>
                <c:ptCount val="2"/>
                <c:pt idx="0">
                  <c:v>0</c:v>
                </c:pt>
                <c:pt idx="1">
                  <c:v>134.49359002266385</c:v>
                </c:pt>
              </c:numCache>
            </c:numRef>
          </c:val>
          <c:extLst>
            <c:ext xmlns:c16="http://schemas.microsoft.com/office/drawing/2014/chart" uri="{C3380CC4-5D6E-409C-BE32-E72D297353CC}">
              <c16:uniqueId val="{00000006-7EBA-4427-8D6E-2A1FD6A8D3A1}"/>
            </c:ext>
          </c:extLst>
        </c:ser>
        <c:ser>
          <c:idx val="10"/>
          <c:order val="10"/>
          <c:tx>
            <c:strRef>
              <c:f>G_Aviation!$AG$8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G_Aviation!$T$9:$U$20</c15:sqref>
                  </c15:fullRef>
                </c:ext>
              </c:extLst>
              <c:f>(G_Aviation!$T$9:$U$10,G_Aviation!$T$19:$U$20)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G_Aviation!$AG$9:$AG$20</c15:sqref>
                  </c15:fullRef>
                </c:ext>
              </c:extLst>
              <c:f>(G_Aviation!$AG$9:$AG$10,G_Aviation!$AG$19:$AG$20)</c:f>
              <c:numCache>
                <c:formatCode>General</c:formatCode>
                <c:ptCount val="2"/>
              </c:numCache>
            </c:numRef>
          </c:val>
          <c:extLst>
            <c:ext xmlns:c16="http://schemas.microsoft.com/office/drawing/2014/chart" uri="{C3380CC4-5D6E-409C-BE32-E72D297353CC}">
              <c16:uniqueId val="{00000007-7EBA-4427-8D6E-2A1FD6A8D3A1}"/>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G_Aviation!$V$8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G_Aviation!$T$9:$U$20</c15:sqref>
                        </c15:fullRef>
                        <c15:formulaRef>
                          <c15:sqref>(G_Aviation!$T$9:$U$10,G_Aviation!$T$19:$U$20)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G_Aviation!$V$9:$V$20</c15:sqref>
                        </c15:fullRef>
                        <c15:formulaRef>
                          <c15:sqref>(G_Aviation!$V$9:$V$10,G_Aviation!$V$19:$V$20)</c15:sqref>
                        </c15:formulaRef>
                      </c:ext>
                    </c:extLst>
                    <c:numCache>
                      <c:formatCode>#,##0</c:formatCode>
                      <c:ptCount val="2"/>
                      <c:pt idx="0">
                        <c:v>384.18559061399975</c:v>
                      </c:pt>
                      <c:pt idx="1">
                        <c:v>0</c:v>
                      </c:pt>
                    </c:numCache>
                  </c:numRef>
                </c:val>
                <c:extLst>
                  <c:ext xmlns:c16="http://schemas.microsoft.com/office/drawing/2014/chart" uri="{C3380CC4-5D6E-409C-BE32-E72D297353CC}">
                    <c16:uniqueId val="{00000008-7EBA-4427-8D6E-2A1FD6A8D3A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G_Aviation!$W$8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G_Aviation!$T$9:$U$20</c15:sqref>
                        </c15:fullRef>
                        <c15:formulaRef>
                          <c15:sqref>(G_Aviation!$T$9:$U$10,G_Aviation!$T$19:$U$20)</c15:sqref>
                        </c15:formulaRef>
                      </c:ext>
                    </c:extLst>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G_Aviation!$W$9:$W$20</c15:sqref>
                        </c15:fullRef>
                        <c15:formulaRef>
                          <c15:sqref>(G_Aviation!$W$9:$W$10,G_Aviation!$W$19:$W$20)</c15:sqref>
                        </c15:formulaRef>
                      </c:ext>
                    </c:extLst>
                    <c:numCache>
                      <c:formatCode>#,##0</c:formatCode>
                      <c:ptCount val="2"/>
                      <c:pt idx="0">
                        <c:v>396.82335890399969</c:v>
                      </c:pt>
                      <c:pt idx="1">
                        <c:v>0</c:v>
                      </c:pt>
                    </c:numCache>
                  </c:numRef>
                </c:val>
                <c:extLst xmlns:c15="http://schemas.microsoft.com/office/drawing/2012/chart">
                  <c:ext xmlns:c16="http://schemas.microsoft.com/office/drawing/2014/chart" uri="{C3380CC4-5D6E-409C-BE32-E72D297353CC}">
                    <c16:uniqueId val="{00000009-7EBA-4427-8D6E-2A1FD6A8D3A1}"/>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G_Aviation!$X$8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G_Aviation!$T$9:$U$20</c15:sqref>
                        </c15:fullRef>
                        <c15:formulaRef>
                          <c15:sqref>(G_Aviation!$T$9:$U$10,G_Aviation!$T$19:$U$20)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G_Aviation!$X$9:$X$20</c15:sqref>
                        </c15:fullRef>
                        <c15:formulaRef>
                          <c15:sqref>(G_Aviation!$X$9:$X$10,G_Aviation!$X$19:$X$20)</c15:sqref>
                        </c15:formulaRef>
                      </c:ext>
                    </c:extLst>
                    <c:numCache>
                      <c:formatCode>#,##0</c:formatCode>
                      <c:ptCount val="2"/>
                      <c:pt idx="0">
                        <c:v>406.34711951769566</c:v>
                      </c:pt>
                      <c:pt idx="1">
                        <c:v>0</c:v>
                      </c:pt>
                    </c:numCache>
                  </c:numRef>
                </c:val>
                <c:smooth val="0"/>
                <c:extLst>
                  <c:ext xmlns:c16="http://schemas.microsoft.com/office/drawing/2014/chart" uri="{C3380CC4-5D6E-409C-BE32-E72D297353CC}">
                    <c16:uniqueId val="{0000000A-7EBA-4427-8D6E-2A1FD6A8D3A1}"/>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Aviation Passenger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4"/>
          <c:order val="4"/>
          <c:tx>
            <c:strRef>
              <c:f>G_Aviation!$AA$8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093-4AC8-BE91-C49454265768}"/>
                </c:ext>
              </c:extLst>
            </c:dLbl>
            <c:dLbl>
              <c:idx val="1"/>
              <c:delete val="1"/>
              <c:extLst>
                <c:ext xmlns:c15="http://schemas.microsoft.com/office/drawing/2012/chart" uri="{CE6537A1-D6FC-4f65-9D91-7224C49458BB}"/>
                <c:ext xmlns:c16="http://schemas.microsoft.com/office/drawing/2014/chart" uri="{C3380CC4-5D6E-409C-BE32-E72D297353CC}">
                  <c16:uniqueId val="{00000001-7093-4AC8-BE91-C49454265768}"/>
                </c:ext>
              </c:extLst>
            </c:dLbl>
            <c:dLbl>
              <c:idx val="2"/>
              <c:delete val="1"/>
              <c:extLst>
                <c:ext xmlns:c15="http://schemas.microsoft.com/office/drawing/2012/chart" uri="{CE6537A1-D6FC-4f65-9D91-7224C49458BB}"/>
                <c:ext xmlns:c16="http://schemas.microsoft.com/office/drawing/2014/chart" uri="{C3380CC4-5D6E-409C-BE32-E72D297353CC}">
                  <c16:uniqueId val="{00000002-7093-4AC8-BE91-C49454265768}"/>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093-4AC8-BE91-C49454265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G_Aviation!$AA$9:$AA$16</c15:sqref>
                  </c15:fullRef>
                </c:ext>
              </c:extLst>
              <c:f>G_Aviation!$AA$14:$AA$15</c:f>
              <c:numCache>
                <c:formatCode>#,##0</c:formatCode>
                <c:ptCount val="2"/>
                <c:pt idx="0">
                  <c:v>3511.7470473784974</c:v>
                </c:pt>
                <c:pt idx="1">
                  <c:v>478.87459736979508</c:v>
                </c:pt>
              </c:numCache>
            </c:numRef>
          </c:val>
          <c:extLst>
            <c:ext xmlns:c15="http://schemas.microsoft.com/office/drawing/2012/chart" uri="{02D57815-91ED-43cb-92C2-25804820EDAC}">
              <c15:categoryFilterExceptions>
                <c15:categoryFilterException>
                  <c15:sqref>G_Aviation!$AA$12</c15:sqref>
                  <c15:dLbl>
                    <c:idx val="-1"/>
                    <c:delete val="1"/>
                    <c:extLst>
                      <c:ext uri="{CE6537A1-D6FC-4f65-9D91-7224C49458BB}"/>
                      <c:ext xmlns:c16="http://schemas.microsoft.com/office/drawing/2014/chart" uri="{C3380CC4-5D6E-409C-BE32-E72D297353CC}">
                        <c16:uniqueId val="{0000000C-5925-4E34-AAB2-70EBFF6CE97D}"/>
                      </c:ext>
                    </c:extLst>
                  </c15:dLbl>
                </c15:categoryFilterException>
                <c15:categoryFilterException>
                  <c15:sqref>G_Aviation!$AA$13</c15:sqref>
                  <c15:dLbl>
                    <c:idx val="-1"/>
                    <c:delete val="1"/>
                    <c:extLst>
                      <c:ext uri="{CE6537A1-D6FC-4f65-9D91-7224C49458BB}"/>
                      <c:ext xmlns:c16="http://schemas.microsoft.com/office/drawing/2014/chart" uri="{C3380CC4-5D6E-409C-BE32-E72D297353CC}">
                        <c16:uniqueId val="{0000000D-5925-4E34-AAB2-70EBFF6CE97D}"/>
                      </c:ext>
                    </c:extLst>
                  </c15:dLbl>
                </c15:categoryFilterException>
                <c15:categoryFilterException>
                  <c15:sqref>G_Aviation!$AA$16</c15:sqref>
                  <c15:dLbl>
                    <c:idx val="1"/>
                    <c:delete val="1"/>
                    <c:extLst>
                      <c:ext uri="{CE6537A1-D6FC-4f65-9D91-7224C49458BB}"/>
                      <c:ext xmlns:c16="http://schemas.microsoft.com/office/drawing/2014/chart" uri="{C3380CC4-5D6E-409C-BE32-E72D297353CC}">
                        <c16:uniqueId val="{0000000E-5925-4E34-AAB2-70EBFF6CE97D}"/>
                      </c:ext>
                    </c:extLst>
                  </c15:dLbl>
                </c15:categoryFilterException>
              </c15:categoryFilterExceptions>
            </c:ext>
            <c:ext xmlns:c16="http://schemas.microsoft.com/office/drawing/2014/chart" uri="{C3380CC4-5D6E-409C-BE32-E72D297353CC}">
              <c16:uniqueId val="{00000004-7093-4AC8-BE91-C49454265768}"/>
            </c:ext>
          </c:extLst>
        </c:ser>
        <c:ser>
          <c:idx val="5"/>
          <c:order val="5"/>
          <c:tx>
            <c:strRef>
              <c:f>G_Aviation!$AB$8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G_Aviation!$AB$9:$AB$16</c15:sqref>
                  </c15:fullRef>
                </c:ext>
              </c:extLst>
              <c:f>G_Aviation!$AB$14:$AB$15</c:f>
              <c:numCache>
                <c:formatCode>#,##0</c:formatCode>
                <c:ptCount val="2"/>
                <c:pt idx="0">
                  <c:v>2464.4326633250666</c:v>
                </c:pt>
                <c:pt idx="1">
                  <c:v>899.98052892758403</c:v>
                </c:pt>
              </c:numCache>
            </c:numRef>
          </c:val>
          <c:extLst>
            <c:ext xmlns:c16="http://schemas.microsoft.com/office/drawing/2014/chart" uri="{C3380CC4-5D6E-409C-BE32-E72D297353CC}">
              <c16:uniqueId val="{00000005-7093-4AC8-BE91-C49454265768}"/>
            </c:ext>
          </c:extLst>
        </c:ser>
        <c:ser>
          <c:idx val="6"/>
          <c:order val="6"/>
          <c:tx>
            <c:strRef>
              <c:f>G_Aviation!$AC$8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G_Aviation!$AC$9:$AC$16</c15:sqref>
                  </c15:fullRef>
                </c:ext>
              </c:extLst>
              <c:f>G_Aviation!$AC$14:$AC$15</c:f>
              <c:numCache>
                <c:formatCode>#,##0</c:formatCode>
                <c:ptCount val="2"/>
                <c:pt idx="0">
                  <c:v>1925.8086655832176</c:v>
                </c:pt>
                <c:pt idx="1">
                  <c:v>1036.9738968525016</c:v>
                </c:pt>
              </c:numCache>
            </c:numRef>
          </c:val>
          <c:extLst>
            <c:ext xmlns:c16="http://schemas.microsoft.com/office/drawing/2014/chart" uri="{C3380CC4-5D6E-409C-BE32-E72D297353CC}">
              <c16:uniqueId val="{00000006-7093-4AC8-BE91-C49454265768}"/>
            </c:ext>
          </c:extLst>
        </c:ser>
        <c:ser>
          <c:idx val="7"/>
          <c:order val="7"/>
          <c:tx>
            <c:strRef>
              <c:f>G_Aviation!$AD$8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G_Aviation!$AD$9:$AD$16</c15:sqref>
                  </c15:fullRef>
                </c:ext>
              </c:extLst>
              <c:f>G_Aviation!$AD$14:$AD$15</c:f>
              <c:numCache>
                <c:formatCode>#,##0</c:formatCode>
                <c:ptCount val="2"/>
                <c:pt idx="0">
                  <c:v>1238.4671012407682</c:v>
                </c:pt>
                <c:pt idx="1">
                  <c:v>1238.4671012407678</c:v>
                </c:pt>
              </c:numCache>
            </c:numRef>
          </c:val>
          <c:extLst>
            <c:ext xmlns:c16="http://schemas.microsoft.com/office/drawing/2014/chart" uri="{C3380CC4-5D6E-409C-BE32-E72D297353CC}">
              <c16:uniqueId val="{00000007-7093-4AC8-BE91-C49454265768}"/>
            </c:ext>
          </c:extLst>
        </c:ser>
        <c:ser>
          <c:idx val="8"/>
          <c:order val="8"/>
          <c:tx>
            <c:strRef>
              <c:f>G_Aviation!$AE$8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G_Aviation!$AE$9:$AE$16</c15:sqref>
                  </c15:fullRef>
                </c:ext>
              </c:extLst>
              <c:f>G_Aviation!$AE$14:$AE$15</c:f>
              <c:numCache>
                <c:formatCode>#,##0</c:formatCode>
                <c:ptCount val="2"/>
                <c:pt idx="0">
                  <c:v>307.53592881999049</c:v>
                </c:pt>
                <c:pt idx="1">
                  <c:v>1742.7035966466131</c:v>
                </c:pt>
              </c:numCache>
            </c:numRef>
          </c:val>
          <c:extLst>
            <c:ext xmlns:c16="http://schemas.microsoft.com/office/drawing/2014/chart" uri="{C3380CC4-5D6E-409C-BE32-E72D297353CC}">
              <c16:uniqueId val="{00000008-7093-4AC8-BE91-C49454265768}"/>
            </c:ext>
          </c:extLst>
        </c:ser>
        <c:ser>
          <c:idx val="9"/>
          <c:order val="9"/>
          <c:tx>
            <c:strRef>
              <c:f>G_Aviation!$AF$8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ext>
              </c:extLst>
              <c:f>G_Aviation!$T$14:$U$15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G_Aviation!$AF$9:$AF$16</c15:sqref>
                  </c15:fullRef>
                </c:ext>
              </c:extLst>
              <c:f>G_Aviation!$AF$14:$AF$15</c:f>
              <c:numCache>
                <c:formatCode>#,##0</c:formatCode>
                <c:ptCount val="2"/>
                <c:pt idx="0">
                  <c:v>0</c:v>
                </c:pt>
                <c:pt idx="1">
                  <c:v>1711.8445001991868</c:v>
                </c:pt>
              </c:numCache>
            </c:numRef>
          </c:val>
          <c:extLst>
            <c:ext xmlns:c16="http://schemas.microsoft.com/office/drawing/2014/chart" uri="{C3380CC4-5D6E-409C-BE32-E72D297353CC}">
              <c16:uniqueId val="{00000009-7093-4AC8-BE91-C49454265768}"/>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G_Aviation!$V$8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A-7093-4AC8-BE91-C49454265768}"/>
                      </c:ext>
                    </c:extLst>
                  </c:dLbl>
                  <c:dLbl>
                    <c:idx val="1"/>
                    <c:delete val="1"/>
                    <c:extLst>
                      <c:ext uri="{CE6537A1-D6FC-4f65-9D91-7224C49458BB}"/>
                      <c:ext xmlns:c16="http://schemas.microsoft.com/office/drawing/2014/chart" uri="{C3380CC4-5D6E-409C-BE32-E72D297353CC}">
                        <c16:uniqueId val="{0000000B-7093-4AC8-BE91-C49454265768}"/>
                      </c:ext>
                    </c:extLst>
                  </c:dLbl>
                  <c:dLbl>
                    <c:idx val="2"/>
                    <c:delete val="1"/>
                    <c:extLst>
                      <c:ext uri="{CE6537A1-D6FC-4f65-9D91-7224C49458BB}"/>
                      <c:ext xmlns:c16="http://schemas.microsoft.com/office/drawing/2014/chart" uri="{C3380CC4-5D6E-409C-BE32-E72D297353CC}">
                        <c16:uniqueId val="{0000000C-7093-4AC8-BE91-C49454265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G_Aviation!$T$9:$U$16</c15:sqref>
                        </c15:fullRef>
                        <c15:formulaRef>
                          <c15:sqref>G_Aviation!$T$14:$U$15</c15:sqref>
                        </c15:formulaRef>
                      </c:ext>
                    </c:extLst>
                    <c:strCache>
                      <c:ptCount val="2"/>
                      <c:pt idx="0">
                        <c:v>Air Passenger Fuel: Fossil</c:v>
                      </c:pt>
                      <c:pt idx="1">
                        <c:v>Air Passenger Fuel: Renewable &amp; Synthetic Fuels</c:v>
                      </c:pt>
                    </c:strCache>
                  </c:strRef>
                </c:cat>
                <c:val>
                  <c:numRef>
                    <c:extLst>
                      <c:ext uri="{02D57815-91ED-43cb-92C2-25804820EDAC}">
                        <c15:fullRef>
                          <c15:sqref>G_Aviation!$V$9:$V$16</c15:sqref>
                        </c15:fullRef>
                        <c15:formulaRef>
                          <c15:sqref>G_Aviation!$V$14:$V$15</c15:sqref>
                        </c15:formulaRef>
                      </c:ext>
                    </c:extLst>
                    <c:numCache>
                      <c:formatCode>#,##0</c:formatCode>
                      <c:ptCount val="2"/>
                      <c:pt idx="0">
                        <c:v>5104.1799895860004</c:v>
                      </c:pt>
                      <c:pt idx="1">
                        <c:v>0</c:v>
                      </c:pt>
                    </c:numCache>
                  </c:numRef>
                </c:val>
                <c:extLst>
                  <c:ext uri="{02D57815-91ED-43cb-92C2-25804820EDAC}">
                    <c15:categoryFilterExceptions>
                      <c15:categoryFilterException>
                        <c15:sqref>G_Aviation!$V$12</c15:sqref>
                        <c15:dLbl>
                          <c:idx val="-1"/>
                          <c:delete val="1"/>
                          <c:extLst>
                            <c:ext uri="{CE6537A1-D6FC-4f65-9D91-7224C49458BB}"/>
                            <c:ext xmlns:c16="http://schemas.microsoft.com/office/drawing/2014/chart" uri="{C3380CC4-5D6E-409C-BE32-E72D297353CC}">
                              <c16:uniqueId val="{00000000-5925-4E34-AAB2-70EBFF6CE97D}"/>
                            </c:ext>
                          </c:extLst>
                        </c15:dLbl>
                      </c15:categoryFilterException>
                      <c15:categoryFilterException>
                        <c15:sqref>G_Aviation!$V$13</c15:sqref>
                        <c15:dLbl>
                          <c:idx val="-1"/>
                          <c:delete val="1"/>
                          <c:extLst>
                            <c:ext uri="{CE6537A1-D6FC-4f65-9D91-7224C49458BB}"/>
                            <c:ext xmlns:c16="http://schemas.microsoft.com/office/drawing/2014/chart" uri="{C3380CC4-5D6E-409C-BE32-E72D297353CC}">
                              <c16:uniqueId val="{00000001-5925-4E34-AAB2-70EBFF6CE97D}"/>
                            </c:ext>
                          </c:extLst>
                        </c15:dLbl>
                      </c15:categoryFilterException>
                      <c15:categoryFilterException>
                        <c15:sqref>G_Aviation!$V$16</c15:sqref>
                        <c15:dLbl>
                          <c:idx val="1"/>
                          <c:delete val="1"/>
                          <c:extLst>
                            <c:ext uri="{CE6537A1-D6FC-4f65-9D91-7224C49458BB}"/>
                            <c:ext xmlns:c16="http://schemas.microsoft.com/office/drawing/2014/chart" uri="{C3380CC4-5D6E-409C-BE32-E72D297353CC}">
                              <c16:uniqueId val="{00000002-5925-4E34-AAB2-70EBFF6CE97D}"/>
                            </c:ext>
                          </c:extLst>
                        </c15:dLbl>
                      </c15:categoryFilterException>
                    </c15:categoryFilterExceptions>
                  </c:ext>
                  <c:ext xmlns:c16="http://schemas.microsoft.com/office/drawing/2014/chart" uri="{C3380CC4-5D6E-409C-BE32-E72D297353CC}">
                    <c16:uniqueId val="{0000000D-7093-4AC8-BE91-C4945426576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G_Aviation!$W$8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7093-4AC8-BE91-C4945426576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7093-4AC8-BE91-C4945426576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7093-4AC8-BE91-C49454265768}"/>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7093-4AC8-BE91-C49454265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15:formulaRef>
                          <c15:sqref>G_Aviation!$T$14:$U$15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G_Aviation!$W$9:$W$16</c15:sqref>
                        </c15:fullRef>
                        <c15:formulaRef>
                          <c15:sqref>G_Aviation!$W$14:$W$15</c15:sqref>
                        </c15:formulaRef>
                      </c:ext>
                    </c:extLst>
                    <c:numCache>
                      <c:formatCode>#,##0</c:formatCode>
                      <c:ptCount val="2"/>
                      <c:pt idx="0">
                        <c:v>5272.0817682959996</c:v>
                      </c:pt>
                      <c:pt idx="1">
                        <c:v>0</c:v>
                      </c:pt>
                    </c:numCache>
                  </c:numRef>
                </c:val>
                <c:extLst xmlns:c15="http://schemas.microsoft.com/office/drawing/2012/chart">
                  <c:ext xmlns:c15="http://schemas.microsoft.com/office/drawing/2012/chart" uri="{02D57815-91ED-43cb-92C2-25804820EDAC}">
                    <c15:categoryFilterExceptions>
                      <c15:categoryFilterException>
                        <c15:sqref>G_Aviation!$W$12</c15:sqref>
                        <c15:dLbl>
                          <c:idx val="-1"/>
                          <c:delete val="1"/>
                          <c:extLst>
                            <c:ext uri="{CE6537A1-D6FC-4f65-9D91-7224C49458BB}"/>
                            <c:ext xmlns:c16="http://schemas.microsoft.com/office/drawing/2014/chart" uri="{C3380CC4-5D6E-409C-BE32-E72D297353CC}">
                              <c16:uniqueId val="{00000003-5925-4E34-AAB2-70EBFF6CE97D}"/>
                            </c:ext>
                          </c:extLst>
                        </c15:dLbl>
                      </c15:categoryFilterException>
                      <c15:categoryFilterException>
                        <c15:sqref>G_Aviation!$W$13</c15:sqref>
                        <c15:dLbl>
                          <c:idx val="-1"/>
                          <c:delete val="1"/>
                          <c:extLst>
                            <c:ext uri="{CE6537A1-D6FC-4f65-9D91-7224C49458BB}"/>
                            <c:ext xmlns:c16="http://schemas.microsoft.com/office/drawing/2014/chart" uri="{C3380CC4-5D6E-409C-BE32-E72D297353CC}">
                              <c16:uniqueId val="{00000004-5925-4E34-AAB2-70EBFF6CE97D}"/>
                            </c:ext>
                          </c:extLst>
                        </c15:dLbl>
                      </c15:categoryFilterException>
                      <c15:categoryFilterException>
                        <c15:sqref>G_Aviation!$W$16</c15:sqref>
                        <c15:dLbl>
                          <c:idx val="1"/>
                          <c:delete val="1"/>
                          <c:extLst>
                            <c:ext uri="{CE6537A1-D6FC-4f65-9D91-7224C49458BB}"/>
                            <c:ext xmlns:c16="http://schemas.microsoft.com/office/drawing/2014/chart" uri="{C3380CC4-5D6E-409C-BE32-E72D297353CC}">
                              <c16:uniqueId val="{00000005-5925-4E34-AAB2-70EBFF6CE97D}"/>
                            </c:ext>
                          </c:extLst>
                        </c15:dLbl>
                      </c15:categoryFilterException>
                    </c15:categoryFilterExceptions>
                  </c:ext>
                  <c:ext xmlns:c16="http://schemas.microsoft.com/office/drawing/2014/chart" uri="{C3380CC4-5D6E-409C-BE32-E72D297353CC}">
                    <c16:uniqueId val="{00000012-7093-4AC8-BE91-C4945426576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G_Aviation!$X$8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7093-4AC8-BE91-C4945426576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7093-4AC8-BE91-C4945426576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7093-4AC8-BE91-C494542657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15:formulaRef>
                          <c15:sqref>G_Aviation!$T$14:$U$15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G_Aviation!$X$9:$X$16</c15:sqref>
                        </c15:fullRef>
                        <c15:formulaRef>
                          <c15:sqref>G_Aviation!$X$14:$X$15</c15:sqref>
                        </c15:formulaRef>
                      </c:ext>
                    </c:extLst>
                    <c:numCache>
                      <c:formatCode>#,##0</c:formatCode>
                      <c:ptCount val="2"/>
                      <c:pt idx="0">
                        <c:v>5398.6117307351042</c:v>
                      </c:pt>
                      <c:pt idx="1">
                        <c:v>0</c:v>
                      </c:pt>
                    </c:numCache>
                  </c:numRef>
                </c:val>
                <c:extLst xmlns:c15="http://schemas.microsoft.com/office/drawing/2012/chart">
                  <c:ext xmlns:c15="http://schemas.microsoft.com/office/drawing/2012/chart" uri="{02D57815-91ED-43cb-92C2-25804820EDAC}">
                    <c15:categoryFilterExceptions>
                      <c15:categoryFilterException>
                        <c15:sqref>G_Aviation!$X$12</c15:sqref>
                        <c15:dLbl>
                          <c:idx val="-1"/>
                          <c:delete val="1"/>
                          <c:extLst>
                            <c:ext uri="{CE6537A1-D6FC-4f65-9D91-7224C49458BB}"/>
                            <c:ext xmlns:c16="http://schemas.microsoft.com/office/drawing/2014/chart" uri="{C3380CC4-5D6E-409C-BE32-E72D297353CC}">
                              <c16:uniqueId val="{00000006-5925-4E34-AAB2-70EBFF6CE97D}"/>
                            </c:ext>
                          </c:extLst>
                        </c15:dLbl>
                      </c15:categoryFilterException>
                      <c15:categoryFilterException>
                        <c15:sqref>G_Aviation!$X$13</c15:sqref>
                        <c15:dLbl>
                          <c:idx val="-1"/>
                          <c:delete val="1"/>
                          <c:extLst>
                            <c:ext uri="{CE6537A1-D6FC-4f65-9D91-7224C49458BB}"/>
                            <c:ext xmlns:c16="http://schemas.microsoft.com/office/drawing/2014/chart" uri="{C3380CC4-5D6E-409C-BE32-E72D297353CC}">
                              <c16:uniqueId val="{00000007-5925-4E34-AAB2-70EBFF6CE97D}"/>
                            </c:ext>
                          </c:extLst>
                        </c15:dLbl>
                      </c15:categoryFilterException>
                      <c15:categoryFilterException>
                        <c15:sqref>G_Aviation!$X$16</c15:sqref>
                        <c15:dLbl>
                          <c:idx val="1"/>
                          <c:delete val="1"/>
                          <c:extLst>
                            <c:ext uri="{CE6537A1-D6FC-4f65-9D91-7224C49458BB}"/>
                            <c:ext xmlns:c16="http://schemas.microsoft.com/office/drawing/2014/chart" uri="{C3380CC4-5D6E-409C-BE32-E72D297353CC}">
                              <c16:uniqueId val="{00000008-5925-4E34-AAB2-70EBFF6CE97D}"/>
                            </c:ext>
                          </c:extLst>
                        </c15:dLbl>
                      </c15:categoryFilterException>
                    </c15:categoryFilterExceptions>
                  </c:ext>
                  <c:ext xmlns:c16="http://schemas.microsoft.com/office/drawing/2014/chart" uri="{C3380CC4-5D6E-409C-BE32-E72D297353CC}">
                    <c16:uniqueId val="{00000016-7093-4AC8-BE91-C4945426576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G_Aviation!$Z$8</c15:sqref>
                        </c15:formulaRef>
                      </c:ext>
                    </c:extLst>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7093-4AC8-BE91-C4945426576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7093-4AC8-BE91-C49454265768}"/>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7093-4AC8-BE91-C49454265768}"/>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G_Aviation!$T$9:$U$16</c15:sqref>
                        </c15:fullRef>
                        <c15:formulaRef>
                          <c15:sqref>G_Aviation!$T$14:$U$15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G_Aviation!$Z$9:$Z$16</c15:sqref>
                        </c15:fullRef>
                        <c15:formulaRef>
                          <c15:sqref>G_Aviation!$Z$14:$Z$15</c15:sqref>
                        </c15:formulaRef>
                      </c:ext>
                    </c:extLst>
                    <c:numCache>
                      <c:formatCode>#,##0</c:formatCode>
                      <c:ptCount val="2"/>
                      <c:pt idx="0">
                        <c:v>4627.0408529137649</c:v>
                      </c:pt>
                      <c:pt idx="1">
                        <c:v>0</c:v>
                      </c:pt>
                    </c:numCache>
                  </c:numRef>
                </c:val>
                <c:extLst xmlns:c15="http://schemas.microsoft.com/office/drawing/2012/chart">
                  <c:ext xmlns:c15="http://schemas.microsoft.com/office/drawing/2012/chart" uri="{02D57815-91ED-43cb-92C2-25804820EDAC}">
                    <c15:categoryFilterExceptions>
                      <c15:categoryFilterException>
                        <c15:sqref>G_Aviation!$Z$12</c15:sqref>
                        <c15:dLbl>
                          <c:idx val="-1"/>
                          <c:delete val="1"/>
                          <c:extLst>
                            <c:ext uri="{CE6537A1-D6FC-4f65-9D91-7224C49458BB}"/>
                            <c:ext xmlns:c16="http://schemas.microsoft.com/office/drawing/2014/chart" uri="{C3380CC4-5D6E-409C-BE32-E72D297353CC}">
                              <c16:uniqueId val="{00000009-5925-4E34-AAB2-70EBFF6CE97D}"/>
                            </c:ext>
                          </c:extLst>
                        </c15:dLbl>
                      </c15:categoryFilterException>
                      <c15:categoryFilterException>
                        <c15:sqref>G_Aviation!$Z$13</c15:sqref>
                        <c15:dLbl>
                          <c:idx val="-1"/>
                          <c:delete val="1"/>
                          <c:extLst>
                            <c:ext uri="{CE6537A1-D6FC-4f65-9D91-7224C49458BB}"/>
                            <c:ext xmlns:c16="http://schemas.microsoft.com/office/drawing/2014/chart" uri="{C3380CC4-5D6E-409C-BE32-E72D297353CC}">
                              <c16:uniqueId val="{0000000A-5925-4E34-AAB2-70EBFF6CE97D}"/>
                            </c:ext>
                          </c:extLst>
                        </c15:dLbl>
                      </c15:categoryFilterException>
                      <c15:categoryFilterException>
                        <c15:sqref>G_Aviation!$Z$16</c15:sqref>
                        <c15:dLbl>
                          <c:idx val="1"/>
                          <c:delete val="1"/>
                          <c:extLst>
                            <c:ext uri="{CE6537A1-D6FC-4f65-9D91-7224C49458BB}"/>
                            <c:ext xmlns:c16="http://schemas.microsoft.com/office/drawing/2014/chart" uri="{C3380CC4-5D6E-409C-BE32-E72D297353CC}">
                              <c16:uniqueId val="{0000000B-5925-4E34-AAB2-70EBFF6CE97D}"/>
                            </c:ext>
                          </c:extLst>
                        </c15:dLbl>
                      </c15:categoryFilterException>
                    </c15:categoryFilterExceptions>
                  </c:ext>
                  <c:ext xmlns:c16="http://schemas.microsoft.com/office/drawing/2014/chart" uri="{C3380CC4-5D6E-409C-BE32-E72D297353CC}">
                    <c16:uniqueId val="{0000001A-7093-4AC8-BE91-C49454265768}"/>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Aviation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8257868592"/>
          <c:h val="0.65113981095896811"/>
        </c:manualLayout>
      </c:layout>
      <c:barChart>
        <c:barDir val="col"/>
        <c:grouping val="clustered"/>
        <c:varyColors val="0"/>
        <c:ser>
          <c:idx val="2"/>
          <c:order val="2"/>
          <c:tx>
            <c:strRef>
              <c:f>G_Aviation!$U$32</c:f>
              <c:strCache>
                <c:ptCount val="1"/>
                <c:pt idx="0">
                  <c:v>Air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G_Aviation!$V$29:$AF$29</c15:sqref>
                  </c15:fullRef>
                </c:ext>
              </c:extLst>
              <c:f>G_Aviation!$Y$29:$AF$29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G_Aviation!$V$32:$AF$32</c15:sqref>
                  </c15:fullRef>
                </c:ext>
              </c:extLst>
              <c:f>G_Aviation!$Y$32:$AF$32</c:f>
              <c:numCache>
                <c:formatCode>#,##0</c:formatCode>
                <c:ptCount val="8"/>
                <c:pt idx="0">
                  <c:v>300.73185362217959</c:v>
                </c:pt>
                <c:pt idx="1">
                  <c:v>348.27189215479927</c:v>
                </c:pt>
                <c:pt idx="2">
                  <c:v>300.36937111008638</c:v>
                </c:pt>
                <c:pt idx="3">
                  <c:v>253.23540156740358</c:v>
                </c:pt>
                <c:pt idx="4">
                  <c:v>223.0051391080647</c:v>
                </c:pt>
                <c:pt idx="5">
                  <c:v>186.43590771366382</c:v>
                </c:pt>
                <c:pt idx="6">
                  <c:v>158.35865259244488</c:v>
                </c:pt>
                <c:pt idx="7">
                  <c:v>134.49359002266385</c:v>
                </c:pt>
              </c:numCache>
            </c:numRef>
          </c:val>
          <c:extLst>
            <c:ext xmlns:c16="http://schemas.microsoft.com/office/drawing/2014/chart" uri="{C3380CC4-5D6E-409C-BE32-E72D297353CC}">
              <c16:uniqueId val="{00000000-A185-480B-8BC2-98A09741AD7F}"/>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G_Aviation!$U$33</c15:sqref>
                        </c15:formulaRef>
                      </c:ext>
                    </c:extLst>
                    <c:strCache>
                      <c:ptCount val="1"/>
                      <c:pt idx="0">
                        <c:v>Air Passenger: Energy Demand</c:v>
                      </c:pt>
                    </c:strCache>
                  </c:strRef>
                </c:tx>
                <c:spPr>
                  <a:solidFill>
                    <a:schemeClr val="accent4"/>
                  </a:solidFill>
                  <a:ln>
                    <a:noFill/>
                  </a:ln>
                  <a:effectLst/>
                </c:spPr>
                <c:invertIfNegative val="0"/>
                <c:cat>
                  <c:strRef>
                    <c:extLst>
                      <c:ext uri="{02D57815-91ED-43cb-92C2-25804820EDAC}">
                        <c15:fullRef>
                          <c15:sqref>G_Aviation!$V$29:$AF$29</c15:sqref>
                        </c15:fullRef>
                        <c15:formulaRef>
                          <c15:sqref>G_Aviation!$Y$29:$AF$29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G_Aviation!$V$33:$AF$33</c15:sqref>
                        </c15:fullRef>
                        <c15:formulaRef>
                          <c15:sqref>G_Aviation!$Y$33:$AF$33</c15:sqref>
                        </c15:formulaRef>
                      </c:ext>
                    </c:extLst>
                    <c:numCache>
                      <c:formatCode>#,##0</c:formatCode>
                      <c:ptCount val="8"/>
                      <c:pt idx="0">
                        <c:v>3995.437483837532</c:v>
                      </c:pt>
                      <c:pt idx="1">
                        <c:v>4627.0408529137649</c:v>
                      </c:pt>
                      <c:pt idx="2">
                        <c:v>3990.6216447482925</c:v>
                      </c:pt>
                      <c:pt idx="3">
                        <c:v>3364.4131922526503</c:v>
                      </c:pt>
                      <c:pt idx="4">
                        <c:v>2962.7825624357192</c:v>
                      </c:pt>
                      <c:pt idx="5">
                        <c:v>2476.934202481536</c:v>
                      </c:pt>
                      <c:pt idx="6">
                        <c:v>2050.2395254666035</c:v>
                      </c:pt>
                      <c:pt idx="7">
                        <c:v>1711.8445001991868</c:v>
                      </c:pt>
                    </c:numCache>
                  </c:numRef>
                </c:val>
                <c:extLst>
                  <c:ext xmlns:c16="http://schemas.microsoft.com/office/drawing/2014/chart" uri="{C3380CC4-5D6E-409C-BE32-E72D297353CC}">
                    <c16:uniqueId val="{00000003-A185-480B-8BC2-98A09741AD7F}"/>
                  </c:ext>
                </c:extLst>
              </c15:ser>
            </c15:filteredBarSeries>
          </c:ext>
        </c:extLst>
      </c:barChart>
      <c:lineChart>
        <c:grouping val="standard"/>
        <c:varyColors val="0"/>
        <c:ser>
          <c:idx val="0"/>
          <c:order val="0"/>
          <c:tx>
            <c:strRef>
              <c:f>G_Aviation!$U$30</c:f>
              <c:strCache>
                <c:ptCount val="1"/>
                <c:pt idx="0">
                  <c:v>Air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G_Aviation!$V$29:$AF$29</c15:sqref>
                  </c15:fullRef>
                </c:ext>
              </c:extLst>
              <c:f>G_Aviation!$Y$29:$AF$29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G_Aviation!$V$30:$AF$30</c15:sqref>
                  </c15:fullRef>
                </c:ext>
              </c:extLst>
              <c:f>G_Aviation!$Y$30:$AF$30</c:f>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1-A185-480B-8BC2-98A09741AD7F}"/>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G_Aviation!$U$31</c15:sqref>
                        </c15:formulaRef>
                      </c:ext>
                    </c:extLst>
                    <c:strCache>
                      <c:ptCount val="1"/>
                      <c:pt idx="0">
                        <c:v>Air-Passenger: Energy Intensity</c:v>
                      </c:pt>
                    </c:strCache>
                  </c:strRef>
                </c:tx>
                <c:spPr>
                  <a:ln w="28575" cap="rnd">
                    <a:solidFill>
                      <a:schemeClr val="accent2"/>
                    </a:solidFill>
                    <a:round/>
                  </a:ln>
                  <a:effectLst/>
                </c:spPr>
                <c:marker>
                  <c:symbol val="none"/>
                </c:marker>
                <c:cat>
                  <c:strRef>
                    <c:extLst>
                      <c:ext uri="{02D57815-91ED-43cb-92C2-25804820EDAC}">
                        <c15:fullRef>
                          <c15:sqref>G_Aviation!$V$29:$AF$29</c15:sqref>
                        </c15:fullRef>
                        <c15:formulaRef>
                          <c15:sqref>G_Aviation!$Y$29:$AF$29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G_Aviation!$V$31:$AF$31</c15:sqref>
                        </c15:fullRef>
                        <c15:formulaRef>
                          <c15:sqref>G_Aviation!$Y$31:$AF$31</c15:sqref>
                        </c15:formulaRef>
                      </c:ext>
                    </c:extLst>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2-A185-480B-8BC2-98A09741AD7F}"/>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 Scope 1:</a:t>
            </a:r>
          </a:p>
          <a:p>
            <a:pPr>
              <a:defRPr/>
            </a:pPr>
            <a:r>
              <a:rPr lang="en-AU" b="1"/>
              <a:t> </a:t>
            </a:r>
            <a:r>
              <a:rPr lang="en-AU"/>
              <a:t>CO</a:t>
            </a:r>
            <a:r>
              <a:rPr lang="en-AU" baseline="-25000"/>
              <a:t>2equivalent</a:t>
            </a:r>
            <a:r>
              <a:rPr lang="en-AU" baseline="0"/>
              <a:t> - 2017 - 2050 (CO2 + CH4)</a:t>
            </a:r>
          </a:p>
          <a:p>
            <a:pPr>
              <a:defRPr/>
            </a:pPr>
            <a:r>
              <a:rPr lang="en-AU" baseline="0"/>
              <a:t>[MtCO2/a]</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128964079427964E-2"/>
          <c:y val="0.16677777541437508"/>
          <c:w val="0.90691898159635531"/>
          <c:h val="0.70312699592134875"/>
        </c:manualLayout>
      </c:layout>
      <c:barChart>
        <c:barDir val="col"/>
        <c:grouping val="clustered"/>
        <c:varyColors val="0"/>
        <c:ser>
          <c:idx val="0"/>
          <c:order val="0"/>
          <c:tx>
            <c:strRef>
              <c:f>'NA_All Sectors'!$T$7</c:f>
              <c:strCache>
                <c:ptCount val="1"/>
                <c:pt idx="0">
                  <c:v>Energy Sector</c:v>
                </c:pt>
              </c:strCache>
            </c:strRef>
          </c:tx>
          <c:spPr>
            <a:solidFill>
              <a:schemeClr val="bg1">
                <a:lumMod val="65000"/>
              </a:schemeClr>
            </a:solidFill>
            <a:ln>
              <a:solidFill>
                <a:schemeClr val="bg1">
                  <a:lumMod val="75000"/>
                </a:schemeClr>
              </a:solidFill>
            </a:ln>
            <a:effectLst/>
          </c:spPr>
          <c:invertIfNegative val="0"/>
          <c:cat>
            <c:strRef>
              <c:f>'NA_All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Sectors'!$U$7:$AE$7</c:f>
              <c:numCache>
                <c:formatCode>#,##0</c:formatCode>
                <c:ptCount val="11"/>
                <c:pt idx="0">
                  <c:v>6278.0928021266609</c:v>
                </c:pt>
                <c:pt idx="1">
                  <c:v>6504.9638485721098</c:v>
                </c:pt>
                <c:pt idx="2">
                  <c:v>6633.4576967981775</c:v>
                </c:pt>
                <c:pt idx="3">
                  <c:v>5947.0570846153014</c:v>
                </c:pt>
                <c:pt idx="4">
                  <c:v>6651.8128705111385</c:v>
                </c:pt>
                <c:pt idx="5">
                  <c:v>3647.724375808823</c:v>
                </c:pt>
                <c:pt idx="6">
                  <c:v>1373.3077386854725</c:v>
                </c:pt>
                <c:pt idx="7">
                  <c:v>588.265235654055</c:v>
                </c:pt>
                <c:pt idx="8">
                  <c:v>266.20577574921538</c:v>
                </c:pt>
                <c:pt idx="9">
                  <c:v>40.373603345899937</c:v>
                </c:pt>
                <c:pt idx="10">
                  <c:v>24.055040068018339</c:v>
                </c:pt>
              </c:numCache>
            </c:numRef>
          </c:val>
          <c:extLst>
            <c:ext xmlns:c16="http://schemas.microsoft.com/office/drawing/2014/chart" uri="{C3380CC4-5D6E-409C-BE32-E72D297353CC}">
              <c16:uniqueId val="{00000000-CBC1-4DF3-AB29-C8C2C916EF49}"/>
            </c:ext>
          </c:extLst>
        </c:ser>
        <c:ser>
          <c:idx val="1"/>
          <c:order val="1"/>
          <c:tx>
            <c:strRef>
              <c:f>'NA_All Sectors'!$S$8:$T$8</c:f>
              <c:strCache>
                <c:ptCount val="2"/>
                <c:pt idx="0">
                  <c:v>Utilities - Scope 1: Total CO2 equivalent</c:v>
                </c:pt>
                <c:pt idx="1">
                  <c:v>Utility Sector</c:v>
                </c:pt>
              </c:strCache>
            </c:strRef>
          </c:tx>
          <c:spPr>
            <a:solidFill>
              <a:srgbClr val="00B0F0"/>
            </a:solidFill>
            <a:ln>
              <a:solidFill>
                <a:srgbClr val="00B0F0"/>
              </a:solidFill>
            </a:ln>
            <a:effectLst/>
          </c:spPr>
          <c:invertIfNegative val="0"/>
          <c:cat>
            <c:strRef>
              <c:f>'NA_All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Sectors'!$U$8:$AE$8</c:f>
              <c:numCache>
                <c:formatCode>#,##0</c:formatCode>
                <c:ptCount val="11"/>
                <c:pt idx="0">
                  <c:v>3736.4754338329476</c:v>
                </c:pt>
                <c:pt idx="1">
                  <c:v>3963.4977406477537</c:v>
                </c:pt>
                <c:pt idx="2">
                  <c:v>4042.7677422035622</c:v>
                </c:pt>
                <c:pt idx="3">
                  <c:v>3697.019412687468</c:v>
                </c:pt>
                <c:pt idx="4">
                  <c:v>4031.7998346940631</c:v>
                </c:pt>
                <c:pt idx="5">
                  <c:v>2534.869870625962</c:v>
                </c:pt>
                <c:pt idx="6">
                  <c:v>1270.8882852577851</c:v>
                </c:pt>
                <c:pt idx="7">
                  <c:v>704.93445982058051</c:v>
                </c:pt>
                <c:pt idx="8">
                  <c:v>408.18528987242985</c:v>
                </c:pt>
                <c:pt idx="9">
                  <c:v>62.061121176246751</c:v>
                </c:pt>
                <c:pt idx="10">
                  <c:v>47.855836753002627</c:v>
                </c:pt>
              </c:numCache>
            </c:numRef>
          </c:val>
          <c:extLst>
            <c:ext xmlns:c16="http://schemas.microsoft.com/office/drawing/2014/chart" uri="{C3380CC4-5D6E-409C-BE32-E72D297353CC}">
              <c16:uniqueId val="{00000001-CBC1-4DF3-AB29-C8C2C916EF49}"/>
            </c:ext>
          </c:extLst>
        </c:ser>
        <c:ser>
          <c:idx val="2"/>
          <c:order val="2"/>
          <c:tx>
            <c:strRef>
              <c:f>'NA_All Sectors'!$S$9:$T$9</c:f>
              <c:strCache>
                <c:ptCount val="2"/>
                <c:pt idx="0">
                  <c:v>Transport - Scope 1: Total CO2 equivalent</c:v>
                </c:pt>
                <c:pt idx="1">
                  <c:v>Transport Sector</c:v>
                </c:pt>
              </c:strCache>
            </c:strRef>
          </c:tx>
          <c:spPr>
            <a:solidFill>
              <a:srgbClr val="92D050"/>
            </a:solidFill>
            <a:ln>
              <a:solidFill>
                <a:srgbClr val="92D050"/>
              </a:solidFill>
            </a:ln>
            <a:effectLst/>
          </c:spPr>
          <c:invertIfNegative val="0"/>
          <c:cat>
            <c:strRef>
              <c:f>'NA_All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Sectors'!$U$9:$AE$9</c:f>
              <c:numCache>
                <c:formatCode>#,##0</c:formatCode>
                <c:ptCount val="11"/>
                <c:pt idx="0">
                  <c:v>2095.4216352341255</c:v>
                </c:pt>
                <c:pt idx="1">
                  <c:v>2137.7954987606631</c:v>
                </c:pt>
                <c:pt idx="2">
                  <c:v>2141.5650361081625</c:v>
                </c:pt>
                <c:pt idx="3">
                  <c:v>2076.5371119231072</c:v>
                </c:pt>
                <c:pt idx="4">
                  <c:v>2192.3959058145879</c:v>
                </c:pt>
                <c:pt idx="5">
                  <c:v>1175.2776051106821</c:v>
                </c:pt>
                <c:pt idx="6">
                  <c:v>395.80447889213872</c:v>
                </c:pt>
                <c:pt idx="7">
                  <c:v>134.93871297732321</c:v>
                </c:pt>
                <c:pt idx="8">
                  <c:v>57.709619323053673</c:v>
                </c:pt>
                <c:pt idx="9">
                  <c:v>0.71684096384442353</c:v>
                </c:pt>
                <c:pt idx="10">
                  <c:v>4.7929446215229481E-2</c:v>
                </c:pt>
              </c:numCache>
            </c:numRef>
          </c:val>
          <c:extLst>
            <c:ext xmlns:c16="http://schemas.microsoft.com/office/drawing/2014/chart" uri="{C3380CC4-5D6E-409C-BE32-E72D297353CC}">
              <c16:uniqueId val="{00000002-CBC1-4DF3-AB29-C8C2C916EF49}"/>
            </c:ext>
          </c:extLst>
        </c:ser>
        <c:ser>
          <c:idx val="3"/>
          <c:order val="3"/>
          <c:tx>
            <c:strRef>
              <c:f>'NA_All Sectors'!$S$10:$T$10</c:f>
              <c:strCache>
                <c:ptCount val="2"/>
                <c:pt idx="0">
                  <c:v>Steel</c:v>
                </c:pt>
                <c:pt idx="1">
                  <c:v>Materials / Steel</c:v>
                </c:pt>
              </c:strCache>
            </c:strRef>
          </c:tx>
          <c:spPr>
            <a:solidFill>
              <a:srgbClr val="0070C0"/>
            </a:solidFill>
            <a:ln>
              <a:solidFill>
                <a:srgbClr val="0070C0"/>
              </a:solidFill>
            </a:ln>
            <a:effectLst/>
          </c:spPr>
          <c:invertIfNegative val="0"/>
          <c:cat>
            <c:strRef>
              <c:f>'NA_All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Sectors'!$U$10:$AE$10</c:f>
              <c:numCache>
                <c:formatCode>#,##0</c:formatCode>
                <c:ptCount val="11"/>
                <c:pt idx="0">
                  <c:v>221.59604287926049</c:v>
                </c:pt>
                <c:pt idx="1">
                  <c:v>233.30478353841579</c:v>
                </c:pt>
                <c:pt idx="2">
                  <c:v>239.65892592633014</c:v>
                </c:pt>
                <c:pt idx="3">
                  <c:v>234.88115460083503</c:v>
                </c:pt>
                <c:pt idx="4">
                  <c:v>252.98410222787885</c:v>
                </c:pt>
                <c:pt idx="5">
                  <c:v>234.79274326678456</c:v>
                </c:pt>
                <c:pt idx="6">
                  <c:v>184.67225991459856</c:v>
                </c:pt>
                <c:pt idx="7">
                  <c:v>143.14800939538026</c:v>
                </c:pt>
                <c:pt idx="8">
                  <c:v>88.101515608891532</c:v>
                </c:pt>
                <c:pt idx="9">
                  <c:v>50.961800439658653</c:v>
                </c:pt>
                <c:pt idx="10">
                  <c:v>14.689305299796169</c:v>
                </c:pt>
              </c:numCache>
            </c:numRef>
          </c:val>
          <c:extLst>
            <c:ext xmlns:c16="http://schemas.microsoft.com/office/drawing/2014/chart" uri="{C3380CC4-5D6E-409C-BE32-E72D297353CC}">
              <c16:uniqueId val="{00000003-CBC1-4DF3-AB29-C8C2C916EF49}"/>
            </c:ext>
          </c:extLst>
        </c:ser>
        <c:ser>
          <c:idx val="4"/>
          <c:order val="4"/>
          <c:tx>
            <c:strRef>
              <c:f>'NA_All Sectors'!$S$11:$T$11</c:f>
              <c:strCache>
                <c:ptCount val="2"/>
                <c:pt idx="0">
                  <c:v>Cement</c:v>
                </c:pt>
                <c:pt idx="1">
                  <c:v>Materials / Cement</c:v>
                </c:pt>
              </c:strCache>
            </c:strRef>
          </c:tx>
          <c:spPr>
            <a:solidFill>
              <a:srgbClr val="FFFFCC"/>
            </a:solidFill>
            <a:ln>
              <a:solidFill>
                <a:schemeClr val="accent1"/>
              </a:solidFill>
            </a:ln>
            <a:effectLst/>
          </c:spPr>
          <c:invertIfNegative val="0"/>
          <c:cat>
            <c:strRef>
              <c:f>'NA_All Sectors'!$U$6:$AE$6</c:f>
              <c:strCache>
                <c:ptCount val="11"/>
                <c:pt idx="0">
                  <c:v>2017</c:v>
                </c:pt>
                <c:pt idx="1">
                  <c:v>2018</c:v>
                </c:pt>
                <c:pt idx="2">
                  <c:v>2019 - estimated</c:v>
                </c:pt>
                <c:pt idx="3">
                  <c:v>2020 - estimated</c:v>
                </c:pt>
                <c:pt idx="4">
                  <c:v>2020 [1.5C]</c:v>
                </c:pt>
                <c:pt idx="5">
                  <c:v>2025</c:v>
                </c:pt>
                <c:pt idx="6">
                  <c:v>2030</c:v>
                </c:pt>
                <c:pt idx="7">
                  <c:v>2035</c:v>
                </c:pt>
                <c:pt idx="8">
                  <c:v>2040</c:v>
                </c:pt>
                <c:pt idx="9">
                  <c:v>2045</c:v>
                </c:pt>
                <c:pt idx="10">
                  <c:v>2050</c:v>
                </c:pt>
              </c:strCache>
            </c:strRef>
          </c:cat>
          <c:val>
            <c:numRef>
              <c:f>'NA_All Sectors'!$U$11:$AE$11</c:f>
              <c:numCache>
                <c:formatCode>#,##0</c:formatCode>
                <c:ptCount val="11"/>
                <c:pt idx="0">
                  <c:v>62.135273727131825</c:v>
                </c:pt>
                <c:pt idx="1">
                  <c:v>72.341282106755813</c:v>
                </c:pt>
                <c:pt idx="2">
                  <c:v>70.944488922359454</c:v>
                </c:pt>
                <c:pt idx="3">
                  <c:v>68.549243091921795</c:v>
                </c:pt>
                <c:pt idx="4">
                  <c:v>62.872734884524633</c:v>
                </c:pt>
                <c:pt idx="5">
                  <c:v>60.000357197908251</c:v>
                </c:pt>
                <c:pt idx="6">
                  <c:v>49.745399325918065</c:v>
                </c:pt>
                <c:pt idx="7">
                  <c:v>40.6120468607701</c:v>
                </c:pt>
                <c:pt idx="8">
                  <c:v>34.02680929946267</c:v>
                </c:pt>
                <c:pt idx="9">
                  <c:v>28.617686344306943</c:v>
                </c:pt>
                <c:pt idx="10">
                  <c:v>24.689881056101559</c:v>
                </c:pt>
              </c:numCache>
            </c:numRef>
          </c:val>
          <c:extLst>
            <c:ext xmlns:c16="http://schemas.microsoft.com/office/drawing/2014/chart" uri="{C3380CC4-5D6E-409C-BE32-E72D297353CC}">
              <c16:uniqueId val="{00000004-CBC1-4DF3-AB29-C8C2C916EF49}"/>
            </c:ext>
          </c:extLst>
        </c:ser>
        <c:dLbls>
          <c:showLegendKey val="0"/>
          <c:showVal val="0"/>
          <c:showCatName val="0"/>
          <c:showSerName val="0"/>
          <c:showPercent val="0"/>
          <c:showBubbleSize val="0"/>
        </c:dLbls>
        <c:gapWidth val="150"/>
        <c:axId val="830208288"/>
        <c:axId val="836179976"/>
      </c:barChart>
      <c:catAx>
        <c:axId val="83020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6179976"/>
        <c:crosses val="autoZero"/>
        <c:auto val="1"/>
        <c:lblAlgn val="ctr"/>
        <c:lblOffset val="100"/>
        <c:noMultiLvlLbl val="0"/>
      </c:catAx>
      <c:valAx>
        <c:axId val="836179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830208288"/>
        <c:crosses val="autoZero"/>
        <c:crossBetween val="between"/>
      </c:valAx>
      <c:spPr>
        <a:noFill/>
        <a:ln>
          <a:noFill/>
        </a:ln>
        <a:effectLst/>
      </c:spPr>
    </c:plotArea>
    <c:legend>
      <c:legendPos val="b"/>
      <c:layout>
        <c:manualLayout>
          <c:xMode val="edge"/>
          <c:yMode val="edge"/>
          <c:x val="0.53759338879517837"/>
          <c:y val="0.17428256571601822"/>
          <c:w val="0.4611071035533133"/>
          <c:h val="0.34613891728105706"/>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Global: Aviation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1560449039681127"/>
          <c:h val="0.68000154046737094"/>
        </c:manualLayout>
      </c:layout>
      <c:barChart>
        <c:barDir val="col"/>
        <c:grouping val="clustered"/>
        <c:varyColors val="0"/>
        <c:ser>
          <c:idx val="3"/>
          <c:order val="3"/>
          <c:tx>
            <c:strRef>
              <c:f>G_Aviation!$U$33</c:f>
              <c:strCache>
                <c:ptCount val="1"/>
                <c:pt idx="0">
                  <c:v>Air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G_Aviation!$V$29:$AF$29</c15:sqref>
                  </c15:fullRef>
                </c:ext>
              </c:extLst>
              <c:f>G_Aviation!$Y$29:$AF$29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G_Aviation!$V$33:$AF$33</c15:sqref>
                  </c15:fullRef>
                </c:ext>
              </c:extLst>
              <c:f>G_Aviation!$Y$33:$AF$33</c:f>
              <c:numCache>
                <c:formatCode>#,##0</c:formatCode>
                <c:ptCount val="8"/>
                <c:pt idx="0">
                  <c:v>3995.437483837532</c:v>
                </c:pt>
                <c:pt idx="1">
                  <c:v>4627.0408529137649</c:v>
                </c:pt>
                <c:pt idx="2">
                  <c:v>3990.6216447482925</c:v>
                </c:pt>
                <c:pt idx="3">
                  <c:v>3364.4131922526503</c:v>
                </c:pt>
                <c:pt idx="4">
                  <c:v>2962.7825624357192</c:v>
                </c:pt>
                <c:pt idx="5">
                  <c:v>2476.934202481536</c:v>
                </c:pt>
                <c:pt idx="6">
                  <c:v>2050.2395254666035</c:v>
                </c:pt>
                <c:pt idx="7">
                  <c:v>1711.8445001991868</c:v>
                </c:pt>
              </c:numCache>
            </c:numRef>
          </c:val>
          <c:extLst>
            <c:ext xmlns:c16="http://schemas.microsoft.com/office/drawing/2014/chart" uri="{C3380CC4-5D6E-409C-BE32-E72D297353CC}">
              <c16:uniqueId val="{00000000-5E62-4AD5-8088-04A9410B6FC6}"/>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G_Aviation!$U$32</c15:sqref>
                        </c15:formulaRef>
                      </c:ext>
                    </c:extLst>
                    <c:strCache>
                      <c:ptCount val="1"/>
                      <c:pt idx="0">
                        <c:v>Air Freight: Energy Demand</c:v>
                      </c:pt>
                    </c:strCache>
                  </c:strRef>
                </c:tx>
                <c:spPr>
                  <a:solidFill>
                    <a:schemeClr val="accent3"/>
                  </a:solidFill>
                  <a:ln>
                    <a:noFill/>
                  </a:ln>
                  <a:effectLst/>
                </c:spPr>
                <c:invertIfNegative val="0"/>
                <c:cat>
                  <c:strRef>
                    <c:extLst>
                      <c:ext uri="{02D57815-91ED-43cb-92C2-25804820EDAC}">
                        <c15:fullRef>
                          <c15:sqref>G_Aviation!$V$29:$AF$29</c15:sqref>
                        </c15:fullRef>
                        <c15:formulaRef>
                          <c15:sqref>G_Aviation!$Y$29:$AF$29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G_Aviation!$V$32:$AF$32</c15:sqref>
                        </c15:fullRef>
                        <c15:formulaRef>
                          <c15:sqref>G_Aviation!$Y$32:$AF$32</c15:sqref>
                        </c15:formulaRef>
                      </c:ext>
                    </c:extLst>
                    <c:numCache>
                      <c:formatCode>#,##0</c:formatCode>
                      <c:ptCount val="8"/>
                      <c:pt idx="0">
                        <c:v>300.73185362217959</c:v>
                      </c:pt>
                      <c:pt idx="1">
                        <c:v>348.27189215479927</c:v>
                      </c:pt>
                      <c:pt idx="2">
                        <c:v>300.36937111008638</c:v>
                      </c:pt>
                      <c:pt idx="3">
                        <c:v>253.23540156740358</c:v>
                      </c:pt>
                      <c:pt idx="4">
                        <c:v>223.0051391080647</c:v>
                      </c:pt>
                      <c:pt idx="5">
                        <c:v>186.43590771366382</c:v>
                      </c:pt>
                      <c:pt idx="6">
                        <c:v>158.35865259244488</c:v>
                      </c:pt>
                      <c:pt idx="7">
                        <c:v>134.49359002266385</c:v>
                      </c:pt>
                    </c:numCache>
                  </c:numRef>
                </c:val>
                <c:extLst>
                  <c:ext xmlns:c16="http://schemas.microsoft.com/office/drawing/2014/chart" uri="{C3380CC4-5D6E-409C-BE32-E72D297353CC}">
                    <c16:uniqueId val="{00000003-5E62-4AD5-8088-04A9410B6FC6}"/>
                  </c:ext>
                </c:extLst>
              </c15:ser>
            </c15:filteredBarSeries>
          </c:ext>
        </c:extLst>
      </c:barChart>
      <c:lineChart>
        <c:grouping val="standard"/>
        <c:varyColors val="0"/>
        <c:ser>
          <c:idx val="1"/>
          <c:order val="1"/>
          <c:tx>
            <c:strRef>
              <c:f>G_Aviation!$U$31</c:f>
              <c:strCache>
                <c:ptCount val="1"/>
                <c:pt idx="0">
                  <c:v>Air-Passenger: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G_Aviation!$V$29:$AF$29</c15:sqref>
                  </c15:fullRef>
                </c:ext>
              </c:extLst>
              <c:f>G_Aviation!$Y$29:$AF$29</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G_Aviation!$V$31:$AF$31</c15:sqref>
                  </c15:fullRef>
                </c:ext>
              </c:extLst>
              <c:f>G_Aviation!$Y$31:$AF$31</c:f>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1-5E62-4AD5-8088-04A9410B6FC6}"/>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G_Aviation!$U$30</c15:sqref>
                        </c15:formulaRef>
                      </c:ext>
                    </c:extLst>
                    <c:strCache>
                      <c:ptCount val="1"/>
                      <c:pt idx="0">
                        <c:v>Air Freight: Energy Intensity</c:v>
                      </c:pt>
                    </c:strCache>
                  </c:strRef>
                </c:tx>
                <c:spPr>
                  <a:ln w="28575" cap="rnd">
                    <a:solidFill>
                      <a:schemeClr val="accent1"/>
                    </a:solidFill>
                    <a:round/>
                  </a:ln>
                  <a:effectLst/>
                </c:spPr>
                <c:marker>
                  <c:symbol val="none"/>
                </c:marker>
                <c:cat>
                  <c:strRef>
                    <c:extLst>
                      <c:ext uri="{02D57815-91ED-43cb-92C2-25804820EDAC}">
                        <c15:fullRef>
                          <c15:sqref>G_Aviation!$V$29:$AF$29</c15:sqref>
                        </c15:fullRef>
                        <c15:formulaRef>
                          <c15:sqref>G_Aviation!$Y$29:$AF$29</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G_Aviation!$V$30:$AF$30</c15:sqref>
                        </c15:fullRef>
                        <c15:formulaRef>
                          <c15:sqref>G_Aviation!$Y$30:$AF$30</c15:sqref>
                        </c15:formulaRef>
                      </c:ext>
                    </c:extLst>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2-5E62-4AD5-8088-04A9410B6FC6}"/>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G_Aviation!$U$37</c:f>
              <c:strCache>
                <c:ptCount val="1"/>
                <c:pt idx="0">
                  <c:v>Aviation - Passenger Transport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G_Aviation!$V$35:$AF$35</c15:sqref>
                  </c15:fullRef>
                </c:ext>
              </c:extLst>
              <c:f>G_Aviation!$W$35:$AF$35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G_Aviation!$V$37:$AF$37</c15:sqref>
                  </c15:fullRef>
                </c:ext>
              </c:extLst>
              <c:f>G_Aviation!$W$37:$AF$37</c:f>
              <c:numCache>
                <c:formatCode>#,##0</c:formatCode>
                <c:ptCount val="10"/>
                <c:pt idx="0">
                  <c:v>371.123915795274</c:v>
                </c:pt>
                <c:pt idx="1">
                  <c:v>380.03088977436062</c:v>
                </c:pt>
                <c:pt idx="2">
                  <c:v>279.7906303617919</c:v>
                </c:pt>
                <c:pt idx="3">
                  <c:v>323.41926432915699</c:v>
                </c:pt>
                <c:pt idx="4">
                  <c:v>250.19592509641009</c:v>
                </c:pt>
                <c:pt idx="5">
                  <c:v>149.26644309661521</c:v>
                </c:pt>
                <c:pt idx="6">
                  <c:v>70.746062549007419</c:v>
                </c:pt>
                <c:pt idx="7">
                  <c:v>21.215859318449287</c:v>
                </c:pt>
                <c:pt idx="8">
                  <c:v>2.812419015938405</c:v>
                </c:pt>
                <c:pt idx="9">
                  <c:v>2.1516627406470255E-4</c:v>
                </c:pt>
              </c:numCache>
            </c:numRef>
          </c:val>
          <c:extLst>
            <c:ext xmlns:c16="http://schemas.microsoft.com/office/drawing/2014/chart" uri="{C3380CC4-5D6E-409C-BE32-E72D297353CC}">
              <c16:uniqueId val="{00000000-760F-4F3E-9226-CEC1AC3B24BA}"/>
            </c:ext>
          </c:extLst>
        </c:ser>
        <c:ser>
          <c:idx val="2"/>
          <c:order val="2"/>
          <c:tx>
            <c:strRef>
              <c:f>G_Aviation!$U$39</c:f>
              <c:strCache>
                <c:ptCount val="1"/>
                <c:pt idx="0">
                  <c:v>Aviation - Passenger Transport - Scope 2: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G_Aviation!$V$35:$AF$35</c15:sqref>
                  </c15:fullRef>
                </c:ext>
              </c:extLst>
              <c:f>G_Aviation!$W$35:$AF$35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G_Aviation!$V$39:$AF$39</c15:sqref>
                  </c15:fullRef>
                </c:ext>
              </c:extLst>
              <c:f>G_Aviation!$W$39:$AF$39</c:f>
              <c:numCache>
                <c:formatCode>#,##0</c:formatCode>
                <c:ptCount val="10"/>
                <c:pt idx="0">
                  <c:v>371.123915795274</c:v>
                </c:pt>
                <c:pt idx="1">
                  <c:v>380.03088977436062</c:v>
                </c:pt>
                <c:pt idx="2">
                  <c:v>279.7906303617919</c:v>
                </c:pt>
                <c:pt idx="3">
                  <c:v>323.41926432915699</c:v>
                </c:pt>
                <c:pt idx="4">
                  <c:v>250.19592509641009</c:v>
                </c:pt>
                <c:pt idx="5">
                  <c:v>149.26644309661521</c:v>
                </c:pt>
                <c:pt idx="6">
                  <c:v>70.746062549007419</c:v>
                </c:pt>
                <c:pt idx="7">
                  <c:v>21.215859318449287</c:v>
                </c:pt>
                <c:pt idx="8">
                  <c:v>2.812419015938405</c:v>
                </c:pt>
                <c:pt idx="9">
                  <c:v>2.1516627406470255E-4</c:v>
                </c:pt>
              </c:numCache>
            </c:numRef>
          </c:val>
          <c:extLst>
            <c:ext xmlns:c16="http://schemas.microsoft.com/office/drawing/2014/chart" uri="{C3380CC4-5D6E-409C-BE32-E72D297353CC}">
              <c16:uniqueId val="{00000001-760F-4F3E-9226-CEC1AC3B24BA}"/>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G_Aviation!$U$38</c:f>
              <c:strCache>
                <c:ptCount val="1"/>
                <c:pt idx="0">
                  <c:v>Aviation - Passenger Transport - Scope 1: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G_Aviation!$V$35:$AF$35</c15:sqref>
                  </c15:fullRef>
                </c:ext>
              </c:extLst>
              <c:f>G_Aviation!$W$35:$AF$35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G_Aviation!$V$38:$AF$38</c15:sqref>
                  </c15:fullRef>
                </c:ext>
              </c:extLst>
              <c:f>G_Aviation!$W$38:$AF$38</c:f>
              <c:numCache>
                <c:formatCode>#,##0</c:formatCode>
                <c:ptCount val="10"/>
                <c:pt idx="0">
                  <c:v>0</c:v>
                </c:pt>
                <c:pt idx="1">
                  <c:v>0</c:v>
                </c:pt>
                <c:pt idx="2">
                  <c:v>0</c:v>
                </c:pt>
                <c:pt idx="3">
                  <c:v>0</c:v>
                </c:pt>
                <c:pt idx="4">
                  <c:v>2.7673879522628679</c:v>
                </c:pt>
                <c:pt idx="5">
                  <c:v>2.5892578385920233</c:v>
                </c:pt>
                <c:pt idx="6">
                  <c:v>1.3014249709482502</c:v>
                </c:pt>
                <c:pt idx="7">
                  <c:v>0.59955605181185523</c:v>
                </c:pt>
                <c:pt idx="8">
                  <c:v>0.25778778669513736</c:v>
                </c:pt>
                <c:pt idx="9">
                  <c:v>7.6579895398455833E-6</c:v>
                </c:pt>
              </c:numCache>
            </c:numRef>
          </c:val>
          <c:smooth val="0"/>
          <c:extLst>
            <c:ext xmlns:c16="http://schemas.microsoft.com/office/drawing/2014/chart" uri="{C3380CC4-5D6E-409C-BE32-E72D297353CC}">
              <c16:uniqueId val="{00000002-760F-4F3E-9226-CEC1AC3B24BA}"/>
            </c:ext>
          </c:extLst>
        </c:ser>
        <c:ser>
          <c:idx val="3"/>
          <c:order val="3"/>
          <c:tx>
            <c:strRef>
              <c:f>G_Aviation!$U$40</c:f>
              <c:strCache>
                <c:ptCount val="1"/>
                <c:pt idx="0">
                  <c:v>Aviation - Transport - Scope 1: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G_Aviation!$V$35:$AF$35</c15:sqref>
                  </c15:fullRef>
                </c:ext>
              </c:extLst>
              <c:f>G_Aviation!$W$35:$AF$35</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extLst>
                <c:ext xmlns:c15="http://schemas.microsoft.com/office/drawing/2012/chart" uri="{02D57815-91ED-43cb-92C2-25804820EDAC}">
                  <c15:fullRef>
                    <c15:sqref>G_Aviation!$V$40:$AF$40</c15:sqref>
                  </c15:fullRef>
                </c:ext>
              </c:extLst>
              <c:f>G_Aviation!$W$40:$AF$40</c:f>
              <c:numCache>
                <c:formatCode>#,##0</c:formatCode>
                <c:ptCount val="10"/>
                <c:pt idx="0">
                  <c:v>0</c:v>
                </c:pt>
                <c:pt idx="1">
                  <c:v>0</c:v>
                </c:pt>
                <c:pt idx="2">
                  <c:v>0</c:v>
                </c:pt>
                <c:pt idx="3">
                  <c:v>0</c:v>
                </c:pt>
                <c:pt idx="4">
                  <c:v>36.766725651492408</c:v>
                </c:pt>
                <c:pt idx="5">
                  <c:v>34.400139855579759</c:v>
                </c:pt>
                <c:pt idx="6">
                  <c:v>17.290360328312481</c:v>
                </c:pt>
                <c:pt idx="7">
                  <c:v>7.9655304026432274</c:v>
                </c:pt>
                <c:pt idx="8">
                  <c:v>3.3375297201167262</c:v>
                </c:pt>
                <c:pt idx="9">
                  <c:v>9.7471465176581895E-5</c:v>
                </c:pt>
              </c:numCache>
            </c:numRef>
          </c:val>
          <c:smooth val="0"/>
          <c:extLst>
            <c:ext xmlns:c16="http://schemas.microsoft.com/office/drawing/2014/chart" uri="{C3380CC4-5D6E-409C-BE32-E72D297353CC}">
              <c16:uniqueId val="{00000003-760F-4F3E-9226-CEC1AC3B24BA}"/>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Aviation Freight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EU_Aviation!$Z$8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EU_Aviation!$Z$9:$Z$20</c15:sqref>
                  </c15:fullRef>
                </c:ext>
              </c:extLst>
              <c:f>(EU_Aviation!$Z$9:$Z$10,EU_Aviation!$Z$19:$Z$20)</c:f>
              <c:numCache>
                <c:formatCode>#,##0</c:formatCode>
                <c:ptCount val="2"/>
                <c:pt idx="0">
                  <c:v>25.991207364226927</c:v>
                </c:pt>
                <c:pt idx="1">
                  <c:v>0</c:v>
                </c:pt>
              </c:numCache>
            </c:numRef>
          </c:val>
          <c:extLst>
            <c:ext xmlns:c16="http://schemas.microsoft.com/office/drawing/2014/chart" uri="{C3380CC4-5D6E-409C-BE32-E72D297353CC}">
              <c16:uniqueId val="{00000000-B184-4BF3-A376-3E75EFBF6C08}"/>
            </c:ext>
          </c:extLst>
        </c:ser>
        <c:ser>
          <c:idx val="4"/>
          <c:order val="4"/>
          <c:tx>
            <c:strRef>
              <c:f>EU_Aviation!$AA$8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EU_Aviation!$AA$9:$AA$20</c15:sqref>
                  </c15:fullRef>
                </c:ext>
              </c:extLst>
              <c:f>(EU_Aviation!$AA$9:$AA$10,EU_Aviation!$AA$19:$AA$20)</c:f>
              <c:numCache>
                <c:formatCode>#,##0</c:formatCode>
                <c:ptCount val="2"/>
                <c:pt idx="0">
                  <c:v>19.22821839241281</c:v>
                </c:pt>
                <c:pt idx="1">
                  <c:v>2.6220297807835653</c:v>
                </c:pt>
              </c:numCache>
            </c:numRef>
          </c:val>
          <c:extLst>
            <c:ext xmlns:c16="http://schemas.microsoft.com/office/drawing/2014/chart" uri="{C3380CC4-5D6E-409C-BE32-E72D297353CC}">
              <c16:uniqueId val="{00000001-B184-4BF3-A376-3E75EFBF6C08}"/>
            </c:ext>
          </c:extLst>
        </c:ser>
        <c:ser>
          <c:idx val="5"/>
          <c:order val="5"/>
          <c:tx>
            <c:strRef>
              <c:f>EU_Aviation!$AB$8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EU_Aviation!$AB$9:$AB$20</c15:sqref>
                  </c15:fullRef>
                </c:ext>
              </c:extLst>
              <c:f>(EU_Aviation!$AB$9:$AB$10,EU_Aviation!$AB$19:$AB$20)</c:f>
              <c:numCache>
                <c:formatCode>#,##0</c:formatCode>
                <c:ptCount val="2"/>
                <c:pt idx="0">
                  <c:v>11.82698534897715</c:v>
                </c:pt>
                <c:pt idx="1">
                  <c:v>3.9423284496590498</c:v>
                </c:pt>
              </c:numCache>
            </c:numRef>
          </c:val>
          <c:extLst>
            <c:ext xmlns:c16="http://schemas.microsoft.com/office/drawing/2014/chart" uri="{C3380CC4-5D6E-409C-BE32-E72D297353CC}">
              <c16:uniqueId val="{00000002-B184-4BF3-A376-3E75EFBF6C08}"/>
            </c:ext>
          </c:extLst>
        </c:ser>
        <c:ser>
          <c:idx val="6"/>
          <c:order val="6"/>
          <c:tx>
            <c:strRef>
              <c:f>EU_Aviation!$AC$8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EU_Aviation!$AC$9:$AC$20</c15:sqref>
                  </c15:fullRef>
                </c:ext>
              </c:extLst>
              <c:f>(EU_Aviation!$AC$9:$AC$10,EU_Aviation!$AC$19:$AC$20)</c:f>
              <c:numCache>
                <c:formatCode>#,##0</c:formatCode>
                <c:ptCount val="2"/>
                <c:pt idx="0">
                  <c:v>5.0232578357936655</c:v>
                </c:pt>
                <c:pt idx="1">
                  <c:v>5.6645247935545591</c:v>
                </c:pt>
              </c:numCache>
            </c:numRef>
          </c:val>
          <c:extLst>
            <c:ext xmlns:c16="http://schemas.microsoft.com/office/drawing/2014/chart" uri="{C3380CC4-5D6E-409C-BE32-E72D297353CC}">
              <c16:uniqueId val="{00000003-B184-4BF3-A376-3E75EFBF6C08}"/>
            </c:ext>
          </c:extLst>
        </c:ser>
        <c:ser>
          <c:idx val="7"/>
          <c:order val="7"/>
          <c:tx>
            <c:strRef>
              <c:f>EU_Aviation!$AD$8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EU_Aviation!$AD$9:$AD$20</c15:sqref>
                  </c15:fullRef>
                </c:ext>
              </c:extLst>
              <c:f>(EU_Aviation!$AD$9:$AD$10,EU_Aviation!$AD$19:$AD$20)</c:f>
              <c:numCache>
                <c:formatCode>#,##0</c:formatCode>
                <c:ptCount val="2"/>
                <c:pt idx="0">
                  <c:v>0</c:v>
                </c:pt>
                <c:pt idx="1">
                  <c:v>8.0512193287985419</c:v>
                </c:pt>
              </c:numCache>
            </c:numRef>
          </c:val>
          <c:extLst>
            <c:ext xmlns:c16="http://schemas.microsoft.com/office/drawing/2014/chart" uri="{C3380CC4-5D6E-409C-BE32-E72D297353CC}">
              <c16:uniqueId val="{00000004-B184-4BF3-A376-3E75EFBF6C08}"/>
            </c:ext>
          </c:extLst>
        </c:ser>
        <c:ser>
          <c:idx val="8"/>
          <c:order val="8"/>
          <c:tx>
            <c:strRef>
              <c:f>EU_Aviation!$AE$8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EU_Aviation!$AE$9:$AE$20</c15:sqref>
                  </c15:fullRef>
                </c:ext>
              </c:extLst>
              <c:f>(EU_Aviation!$AE$9:$AE$10,EU_Aviation!$AE$19:$AE$20)</c:f>
              <c:numCache>
                <c:formatCode>#,##0</c:formatCode>
                <c:ptCount val="2"/>
                <c:pt idx="0">
                  <c:v>0</c:v>
                </c:pt>
                <c:pt idx="1">
                  <c:v>7.0167871260603247</c:v>
                </c:pt>
              </c:numCache>
            </c:numRef>
          </c:val>
          <c:extLst>
            <c:ext xmlns:c16="http://schemas.microsoft.com/office/drawing/2014/chart" uri="{C3380CC4-5D6E-409C-BE32-E72D297353CC}">
              <c16:uniqueId val="{00000005-B184-4BF3-A376-3E75EFBF6C08}"/>
            </c:ext>
          </c:extLst>
        </c:ser>
        <c:ser>
          <c:idx val="9"/>
          <c:order val="9"/>
          <c:tx>
            <c:strRef>
              <c:f>EU_Aviation!$AF$8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EU_Aviation!$AF$9:$AF$20</c15:sqref>
                  </c15:fullRef>
                </c:ext>
              </c:extLst>
              <c:f>(EU_Aviation!$AF$9:$AF$10,EU_Aviation!$AF$19:$AF$20)</c:f>
              <c:numCache>
                <c:formatCode>#,##0</c:formatCode>
                <c:ptCount val="2"/>
                <c:pt idx="0">
                  <c:v>0</c:v>
                </c:pt>
                <c:pt idx="1">
                  <c:v>6.1145217870243185</c:v>
                </c:pt>
              </c:numCache>
            </c:numRef>
          </c:val>
          <c:extLst>
            <c:ext xmlns:c16="http://schemas.microsoft.com/office/drawing/2014/chart" uri="{C3380CC4-5D6E-409C-BE32-E72D297353CC}">
              <c16:uniqueId val="{00000006-B184-4BF3-A376-3E75EFBF6C08}"/>
            </c:ext>
          </c:extLst>
        </c:ser>
        <c:ser>
          <c:idx val="10"/>
          <c:order val="10"/>
          <c:tx>
            <c:strRef>
              <c:f>EU_Aviation!$AG$8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EU_Aviation!$T$9:$U$20</c15:sqref>
                  </c15:fullRef>
                </c:ext>
              </c:extLst>
              <c:f>(EU_Aviation!$T$9:$U$10,EU_Aviation!$T$19:$U$20)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EU_Aviation!$AG$9:$AG$20</c15:sqref>
                  </c15:fullRef>
                </c:ext>
              </c:extLst>
              <c:f>(EU_Aviation!$AG$9:$AG$10,EU_Aviation!$AG$19:$AG$20)</c:f>
              <c:numCache>
                <c:formatCode>General</c:formatCode>
                <c:ptCount val="2"/>
              </c:numCache>
            </c:numRef>
          </c:val>
          <c:extLst>
            <c:ext xmlns:c16="http://schemas.microsoft.com/office/drawing/2014/chart" uri="{C3380CC4-5D6E-409C-BE32-E72D297353CC}">
              <c16:uniqueId val="{00000007-B184-4BF3-A376-3E75EFBF6C08}"/>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EU_Aviation!$V$8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EU_Aviation!$T$9:$U$20</c15:sqref>
                        </c15:fullRef>
                        <c15:formulaRef>
                          <c15:sqref>(EU_Aviation!$T$9:$U$10,EU_Aviation!$T$19:$U$20)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EU_Aviation!$V$9:$V$20</c15:sqref>
                        </c15:fullRef>
                        <c15:formulaRef>
                          <c15:sqref>(EU_Aviation!$V$9:$V$10,EU_Aviation!$V$19:$V$20)</c15:sqref>
                        </c15:formulaRef>
                      </c:ext>
                    </c:extLst>
                    <c:numCache>
                      <c:formatCode>#,##0</c:formatCode>
                      <c:ptCount val="2"/>
                      <c:pt idx="0">
                        <c:v>22.359564324999983</c:v>
                      </c:pt>
                      <c:pt idx="1">
                        <c:v>0</c:v>
                      </c:pt>
                    </c:numCache>
                  </c:numRef>
                </c:val>
                <c:extLst>
                  <c:ext xmlns:c16="http://schemas.microsoft.com/office/drawing/2014/chart" uri="{C3380CC4-5D6E-409C-BE32-E72D297353CC}">
                    <c16:uniqueId val="{00000008-B184-4BF3-A376-3E75EFBF6C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EU_Aviation!$W$8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EU_Aviation!$T$9:$U$20</c15:sqref>
                        </c15:fullRef>
                        <c15:formulaRef>
                          <c15:sqref>(EU_Aviation!$T$9:$U$10,EU_Aviation!$T$19:$U$20)</c15:sqref>
                        </c15:formulaRef>
                      </c:ext>
                    </c:extLst>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EU_Aviation!$W$9:$W$20</c15:sqref>
                        </c15:fullRef>
                        <c15:formulaRef>
                          <c15:sqref>(EU_Aviation!$W$9:$W$10,EU_Aviation!$W$19:$W$20)</c15:sqref>
                        </c15:formulaRef>
                      </c:ext>
                    </c:extLst>
                    <c:numCache>
                      <c:formatCode>#,##0</c:formatCode>
                      <c:ptCount val="2"/>
                      <c:pt idx="0">
                        <c:v>25.897974619999982</c:v>
                      </c:pt>
                      <c:pt idx="1">
                        <c:v>0</c:v>
                      </c:pt>
                    </c:numCache>
                  </c:numRef>
                </c:val>
                <c:extLst xmlns:c15="http://schemas.microsoft.com/office/drawing/2012/chart">
                  <c:ext xmlns:c16="http://schemas.microsoft.com/office/drawing/2014/chart" uri="{C3380CC4-5D6E-409C-BE32-E72D297353CC}">
                    <c16:uniqueId val="{00000009-B184-4BF3-A376-3E75EFBF6C08}"/>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EU_Aviation!$X$8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EU_Aviation!$T$9:$U$20</c15:sqref>
                        </c15:fullRef>
                        <c15:formulaRef>
                          <c15:sqref>(EU_Aviation!$T$9:$U$10,EU_Aviation!$T$19:$U$20)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EU_Aviation!$X$9:$X$20</c15:sqref>
                        </c15:fullRef>
                        <c15:formulaRef>
                          <c15:sqref>(EU_Aviation!$X$9:$X$10,EU_Aviation!$X$19:$X$20)</c15:sqref>
                        </c15:formulaRef>
                      </c:ext>
                    </c:extLst>
                    <c:numCache>
                      <c:formatCode>#,##0</c:formatCode>
                      <c:ptCount val="2"/>
                      <c:pt idx="0">
                        <c:v>26.286444239299978</c:v>
                      </c:pt>
                      <c:pt idx="1">
                        <c:v>0</c:v>
                      </c:pt>
                    </c:numCache>
                  </c:numRef>
                </c:val>
                <c:smooth val="0"/>
                <c:extLst>
                  <c:ext xmlns:c16="http://schemas.microsoft.com/office/drawing/2014/chart" uri="{C3380CC4-5D6E-409C-BE32-E72D297353CC}">
                    <c16:uniqueId val="{0000000A-B184-4BF3-A376-3E75EFBF6C08}"/>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Aviation Passenger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4"/>
          <c:order val="4"/>
          <c:tx>
            <c:strRef>
              <c:f>EU_Aviation!$AA$8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9EF-41BA-8E80-940887440581}"/>
                </c:ext>
              </c:extLst>
            </c:dLbl>
            <c:dLbl>
              <c:idx val="1"/>
              <c:delete val="1"/>
              <c:extLst>
                <c:ext xmlns:c15="http://schemas.microsoft.com/office/drawing/2012/chart" uri="{CE6537A1-D6FC-4f65-9D91-7224C49458BB}"/>
                <c:ext xmlns:c16="http://schemas.microsoft.com/office/drawing/2014/chart" uri="{C3380CC4-5D6E-409C-BE32-E72D297353CC}">
                  <c16:uniqueId val="{00000001-39EF-41BA-8E80-940887440581}"/>
                </c:ext>
              </c:extLst>
            </c:dLbl>
            <c:dLbl>
              <c:idx val="2"/>
              <c:delete val="1"/>
              <c:extLst>
                <c:ext xmlns:c15="http://schemas.microsoft.com/office/drawing/2012/chart" uri="{CE6537A1-D6FC-4f65-9D91-7224C49458BB}"/>
                <c:ext xmlns:c16="http://schemas.microsoft.com/office/drawing/2014/chart" uri="{C3380CC4-5D6E-409C-BE32-E72D297353CC}">
                  <c16:uniqueId val="{00000002-39EF-41BA-8E80-940887440581}"/>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39EF-41BA-8E80-940887440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EU_Aviation!$AA$9:$AA$16</c15:sqref>
                  </c15:fullRef>
                </c:ext>
              </c:extLst>
              <c:f>EU_Aviation!$AA$14:$AA$15</c:f>
              <c:numCache>
                <c:formatCode>#,##0</c:formatCode>
                <c:ptCount val="2"/>
                <c:pt idx="0">
                  <c:v>255.46061578491322</c:v>
                </c:pt>
                <c:pt idx="1">
                  <c:v>34.835538516124529</c:v>
                </c:pt>
              </c:numCache>
            </c:numRef>
          </c:val>
          <c:extLst>
            <c:ext xmlns:c15="http://schemas.microsoft.com/office/drawing/2012/chart" uri="{02D57815-91ED-43cb-92C2-25804820EDAC}">
              <c15:categoryFilterExceptions>
                <c15:categoryFilterException>
                  <c15:sqref>EU_Aviation!$AA$12</c15:sqref>
                  <c15:dLbl>
                    <c:idx val="-1"/>
                    <c:delete val="1"/>
                    <c:extLst>
                      <c:ext uri="{CE6537A1-D6FC-4f65-9D91-7224C49458BB}"/>
                      <c:ext xmlns:c16="http://schemas.microsoft.com/office/drawing/2014/chart" uri="{C3380CC4-5D6E-409C-BE32-E72D297353CC}">
                        <c16:uniqueId val="{0000000C-33D8-4D28-86EC-158E5AFD8EB3}"/>
                      </c:ext>
                    </c:extLst>
                  </c15:dLbl>
                </c15:categoryFilterException>
                <c15:categoryFilterException>
                  <c15:sqref>EU_Aviation!$AA$13</c15:sqref>
                  <c15:dLbl>
                    <c:idx val="-1"/>
                    <c:delete val="1"/>
                    <c:extLst>
                      <c:ext uri="{CE6537A1-D6FC-4f65-9D91-7224C49458BB}"/>
                      <c:ext xmlns:c16="http://schemas.microsoft.com/office/drawing/2014/chart" uri="{C3380CC4-5D6E-409C-BE32-E72D297353CC}">
                        <c16:uniqueId val="{0000000D-33D8-4D28-86EC-158E5AFD8EB3}"/>
                      </c:ext>
                    </c:extLst>
                  </c15:dLbl>
                </c15:categoryFilterException>
                <c15:categoryFilterException>
                  <c15:sqref>EU_Aviation!$AA$16</c15:sqref>
                  <c15:dLbl>
                    <c:idx val="1"/>
                    <c:delete val="1"/>
                    <c:extLst>
                      <c:ext uri="{CE6537A1-D6FC-4f65-9D91-7224C49458BB}"/>
                      <c:ext xmlns:c16="http://schemas.microsoft.com/office/drawing/2014/chart" uri="{C3380CC4-5D6E-409C-BE32-E72D297353CC}">
                        <c16:uniqueId val="{0000000E-33D8-4D28-86EC-158E5AFD8EB3}"/>
                      </c:ext>
                    </c:extLst>
                  </c15:dLbl>
                </c15:categoryFilterException>
              </c15:categoryFilterExceptions>
            </c:ext>
            <c:ext xmlns:c16="http://schemas.microsoft.com/office/drawing/2014/chart" uri="{C3380CC4-5D6E-409C-BE32-E72D297353CC}">
              <c16:uniqueId val="{00000004-39EF-41BA-8E80-940887440581}"/>
            </c:ext>
          </c:extLst>
        </c:ser>
        <c:ser>
          <c:idx val="5"/>
          <c:order val="5"/>
          <c:tx>
            <c:strRef>
              <c:f>EU_Aviation!$AB$8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EU_Aviation!$AB$9:$AB$16</c15:sqref>
                  </c15:fullRef>
                </c:ext>
              </c:extLst>
              <c:f>EU_Aviation!$AB$14:$AB$15</c:f>
              <c:numCache>
                <c:formatCode>#,##0</c:formatCode>
                <c:ptCount val="2"/>
                <c:pt idx="0">
                  <c:v>157.12994820783936</c:v>
                </c:pt>
                <c:pt idx="1">
                  <c:v>52.376649402613118</c:v>
                </c:pt>
              </c:numCache>
            </c:numRef>
          </c:val>
          <c:extLst>
            <c:ext xmlns:c16="http://schemas.microsoft.com/office/drawing/2014/chart" uri="{C3380CC4-5D6E-409C-BE32-E72D297353CC}">
              <c16:uniqueId val="{00000005-39EF-41BA-8E80-940887440581}"/>
            </c:ext>
          </c:extLst>
        </c:ser>
        <c:ser>
          <c:idx val="6"/>
          <c:order val="6"/>
          <c:tx>
            <c:strRef>
              <c:f>EU_Aviation!$AC$8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EU_Aviation!$AC$9:$AC$16</c15:sqref>
                  </c15:fullRef>
                </c:ext>
              </c:extLst>
              <c:f>EU_Aviation!$AC$14:$AC$15</c:f>
              <c:numCache>
                <c:formatCode>#,##0</c:formatCode>
                <c:ptCount val="2"/>
                <c:pt idx="0">
                  <c:v>66.737568389830159</c:v>
                </c:pt>
                <c:pt idx="1">
                  <c:v>75.257257971510612</c:v>
                </c:pt>
              </c:numCache>
            </c:numRef>
          </c:val>
          <c:extLst>
            <c:ext xmlns:c16="http://schemas.microsoft.com/office/drawing/2014/chart" uri="{C3380CC4-5D6E-409C-BE32-E72D297353CC}">
              <c16:uniqueId val="{00000006-39EF-41BA-8E80-940887440581}"/>
            </c:ext>
          </c:extLst>
        </c:ser>
        <c:ser>
          <c:idx val="7"/>
          <c:order val="7"/>
          <c:tx>
            <c:strRef>
              <c:f>EU_Aviation!$AD$8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EU_Aviation!$AD$9:$AD$16</c15:sqref>
                  </c15:fullRef>
                </c:ext>
              </c:extLst>
              <c:f>EU_Aviation!$AD$14:$AD$15</c:f>
              <c:numCache>
                <c:formatCode>#,##0</c:formatCode>
                <c:ptCount val="2"/>
                <c:pt idx="0">
                  <c:v>0</c:v>
                </c:pt>
                <c:pt idx="1">
                  <c:v>106.96619965403781</c:v>
                </c:pt>
              </c:numCache>
            </c:numRef>
          </c:val>
          <c:extLst>
            <c:ext xmlns:c16="http://schemas.microsoft.com/office/drawing/2014/chart" uri="{C3380CC4-5D6E-409C-BE32-E72D297353CC}">
              <c16:uniqueId val="{00000007-39EF-41BA-8E80-940887440581}"/>
            </c:ext>
          </c:extLst>
        </c:ser>
        <c:ser>
          <c:idx val="8"/>
          <c:order val="8"/>
          <c:tx>
            <c:strRef>
              <c:f>EU_Aviation!$AE$8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EU_Aviation!$AE$9:$AE$16</c15:sqref>
                  </c15:fullRef>
                </c:ext>
              </c:extLst>
              <c:f>EU_Aviation!$AE$14:$AE$15</c:f>
              <c:numCache>
                <c:formatCode>#,##0</c:formatCode>
                <c:ptCount val="2"/>
                <c:pt idx="0">
                  <c:v>0</c:v>
                </c:pt>
                <c:pt idx="1">
                  <c:v>100.61809816023059</c:v>
                </c:pt>
              </c:numCache>
            </c:numRef>
          </c:val>
          <c:extLst>
            <c:ext xmlns:c16="http://schemas.microsoft.com/office/drawing/2014/chart" uri="{C3380CC4-5D6E-409C-BE32-E72D297353CC}">
              <c16:uniqueId val="{00000008-39EF-41BA-8E80-940887440581}"/>
            </c:ext>
          </c:extLst>
        </c:ser>
        <c:ser>
          <c:idx val="9"/>
          <c:order val="9"/>
          <c:tx>
            <c:strRef>
              <c:f>EU_Aviation!$AF$8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ext>
              </c:extLst>
              <c:f>EU_Aviation!$T$14:$U$15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EU_Aviation!$AF$9:$AF$16</c15:sqref>
                  </c15:fullRef>
                </c:ext>
              </c:extLst>
              <c:f>EU_Aviation!$AF$14:$AF$15</c:f>
              <c:numCache>
                <c:formatCode>#,##0</c:formatCode>
                <c:ptCount val="2"/>
                <c:pt idx="0">
                  <c:v>0</c:v>
                </c:pt>
                <c:pt idx="1">
                  <c:v>94.635306781556793</c:v>
                </c:pt>
              </c:numCache>
            </c:numRef>
          </c:val>
          <c:extLst>
            <c:ext xmlns:c16="http://schemas.microsoft.com/office/drawing/2014/chart" uri="{C3380CC4-5D6E-409C-BE32-E72D297353CC}">
              <c16:uniqueId val="{00000009-39EF-41BA-8E80-940887440581}"/>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EU_Aviation!$V$8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A-39EF-41BA-8E80-940887440581}"/>
                      </c:ext>
                    </c:extLst>
                  </c:dLbl>
                  <c:dLbl>
                    <c:idx val="1"/>
                    <c:delete val="1"/>
                    <c:extLst>
                      <c:ext uri="{CE6537A1-D6FC-4f65-9D91-7224C49458BB}"/>
                      <c:ext xmlns:c16="http://schemas.microsoft.com/office/drawing/2014/chart" uri="{C3380CC4-5D6E-409C-BE32-E72D297353CC}">
                        <c16:uniqueId val="{0000000B-39EF-41BA-8E80-940887440581}"/>
                      </c:ext>
                    </c:extLst>
                  </c:dLbl>
                  <c:dLbl>
                    <c:idx val="2"/>
                    <c:delete val="1"/>
                    <c:extLst>
                      <c:ext uri="{CE6537A1-D6FC-4f65-9D91-7224C49458BB}"/>
                      <c:ext xmlns:c16="http://schemas.microsoft.com/office/drawing/2014/chart" uri="{C3380CC4-5D6E-409C-BE32-E72D297353CC}">
                        <c16:uniqueId val="{0000000C-39EF-41BA-8E80-940887440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EU_Aviation!$T$9:$U$16</c15:sqref>
                        </c15:fullRef>
                        <c15:formulaRef>
                          <c15:sqref>EU_Aviation!$T$14:$U$15</c15:sqref>
                        </c15:formulaRef>
                      </c:ext>
                    </c:extLst>
                    <c:strCache>
                      <c:ptCount val="2"/>
                      <c:pt idx="0">
                        <c:v>Air Passenger Fuel: Fossil</c:v>
                      </c:pt>
                      <c:pt idx="1">
                        <c:v>Air Passenger Fuel: Renewable &amp; Synthetic Fuels</c:v>
                      </c:pt>
                    </c:strCache>
                  </c:strRef>
                </c:cat>
                <c:val>
                  <c:numRef>
                    <c:extLst>
                      <c:ext uri="{02D57815-91ED-43cb-92C2-25804820EDAC}">
                        <c15:fullRef>
                          <c15:sqref>EU_Aviation!$V$9:$V$16</c15:sqref>
                        </c15:fullRef>
                        <c15:formulaRef>
                          <c15:sqref>EU_Aviation!$V$14:$V$15</c15:sqref>
                        </c15:formulaRef>
                      </c:ext>
                    </c:extLst>
                    <c:numCache>
                      <c:formatCode>#,##0</c:formatCode>
                      <c:ptCount val="2"/>
                      <c:pt idx="0">
                        <c:v>297.06278317499999</c:v>
                      </c:pt>
                      <c:pt idx="1">
                        <c:v>0</c:v>
                      </c:pt>
                    </c:numCache>
                  </c:numRef>
                </c:val>
                <c:extLst>
                  <c:ext uri="{02D57815-91ED-43cb-92C2-25804820EDAC}">
                    <c15:categoryFilterExceptions>
                      <c15:categoryFilterException>
                        <c15:sqref>EU_Aviation!$V$12</c15:sqref>
                        <c15:dLbl>
                          <c:idx val="-1"/>
                          <c:delete val="1"/>
                          <c:extLst>
                            <c:ext uri="{CE6537A1-D6FC-4f65-9D91-7224C49458BB}"/>
                            <c:ext xmlns:c16="http://schemas.microsoft.com/office/drawing/2014/chart" uri="{C3380CC4-5D6E-409C-BE32-E72D297353CC}">
                              <c16:uniqueId val="{00000000-33D8-4D28-86EC-158E5AFD8EB3}"/>
                            </c:ext>
                          </c:extLst>
                        </c15:dLbl>
                      </c15:categoryFilterException>
                      <c15:categoryFilterException>
                        <c15:sqref>EU_Aviation!$V$13</c15:sqref>
                        <c15:dLbl>
                          <c:idx val="-1"/>
                          <c:delete val="1"/>
                          <c:extLst>
                            <c:ext uri="{CE6537A1-D6FC-4f65-9D91-7224C49458BB}"/>
                            <c:ext xmlns:c16="http://schemas.microsoft.com/office/drawing/2014/chart" uri="{C3380CC4-5D6E-409C-BE32-E72D297353CC}">
                              <c16:uniqueId val="{00000001-33D8-4D28-86EC-158E5AFD8EB3}"/>
                            </c:ext>
                          </c:extLst>
                        </c15:dLbl>
                      </c15:categoryFilterException>
                      <c15:categoryFilterException>
                        <c15:sqref>EU_Aviation!$V$16</c15:sqref>
                        <c15:dLbl>
                          <c:idx val="1"/>
                          <c:delete val="1"/>
                          <c:extLst>
                            <c:ext uri="{CE6537A1-D6FC-4f65-9D91-7224C49458BB}"/>
                            <c:ext xmlns:c16="http://schemas.microsoft.com/office/drawing/2014/chart" uri="{C3380CC4-5D6E-409C-BE32-E72D297353CC}">
                              <c16:uniqueId val="{00000002-33D8-4D28-86EC-158E5AFD8EB3}"/>
                            </c:ext>
                          </c:extLst>
                        </c15:dLbl>
                      </c15:categoryFilterException>
                    </c15:categoryFilterExceptions>
                  </c:ext>
                  <c:ext xmlns:c16="http://schemas.microsoft.com/office/drawing/2014/chart" uri="{C3380CC4-5D6E-409C-BE32-E72D297353CC}">
                    <c16:uniqueId val="{0000000D-39EF-41BA-8E80-94088744058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EU_Aviation!$W$8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39EF-41BA-8E80-940887440581}"/>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39EF-41BA-8E80-940887440581}"/>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39EF-41BA-8E80-940887440581}"/>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39EF-41BA-8E80-940887440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15:formulaRef>
                          <c15:sqref>EU_Aviation!$T$14:$U$15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EU_Aviation!$W$9:$W$16</c15:sqref>
                        </c15:fullRef>
                        <c15:formulaRef>
                          <c15:sqref>EU_Aviation!$W$14:$W$15</c15:sqref>
                        </c15:formulaRef>
                      </c:ext>
                    </c:extLst>
                    <c:numCache>
                      <c:formatCode>#,##0</c:formatCode>
                      <c:ptCount val="2"/>
                      <c:pt idx="0">
                        <c:v>344.07309138000005</c:v>
                      </c:pt>
                      <c:pt idx="1">
                        <c:v>0</c:v>
                      </c:pt>
                    </c:numCache>
                  </c:numRef>
                </c:val>
                <c:extLst xmlns:c15="http://schemas.microsoft.com/office/drawing/2012/chart">
                  <c:ext xmlns:c15="http://schemas.microsoft.com/office/drawing/2012/chart" uri="{02D57815-91ED-43cb-92C2-25804820EDAC}">
                    <c15:categoryFilterExceptions>
                      <c15:categoryFilterException>
                        <c15:sqref>EU_Aviation!$W$12</c15:sqref>
                        <c15:dLbl>
                          <c:idx val="-1"/>
                          <c:delete val="1"/>
                          <c:extLst>
                            <c:ext uri="{CE6537A1-D6FC-4f65-9D91-7224C49458BB}"/>
                            <c:ext xmlns:c16="http://schemas.microsoft.com/office/drawing/2014/chart" uri="{C3380CC4-5D6E-409C-BE32-E72D297353CC}">
                              <c16:uniqueId val="{00000003-33D8-4D28-86EC-158E5AFD8EB3}"/>
                            </c:ext>
                          </c:extLst>
                        </c15:dLbl>
                      </c15:categoryFilterException>
                      <c15:categoryFilterException>
                        <c15:sqref>EU_Aviation!$W$13</c15:sqref>
                        <c15:dLbl>
                          <c:idx val="-1"/>
                          <c:delete val="1"/>
                          <c:extLst>
                            <c:ext uri="{CE6537A1-D6FC-4f65-9D91-7224C49458BB}"/>
                            <c:ext xmlns:c16="http://schemas.microsoft.com/office/drawing/2014/chart" uri="{C3380CC4-5D6E-409C-BE32-E72D297353CC}">
                              <c16:uniqueId val="{00000004-33D8-4D28-86EC-158E5AFD8EB3}"/>
                            </c:ext>
                          </c:extLst>
                        </c15:dLbl>
                      </c15:categoryFilterException>
                      <c15:categoryFilterException>
                        <c15:sqref>EU_Aviation!$W$16</c15:sqref>
                        <c15:dLbl>
                          <c:idx val="1"/>
                          <c:delete val="1"/>
                          <c:extLst>
                            <c:ext uri="{CE6537A1-D6FC-4f65-9D91-7224C49458BB}"/>
                            <c:ext xmlns:c16="http://schemas.microsoft.com/office/drawing/2014/chart" uri="{C3380CC4-5D6E-409C-BE32-E72D297353CC}">
                              <c16:uniqueId val="{00000005-33D8-4D28-86EC-158E5AFD8EB3}"/>
                            </c:ext>
                          </c:extLst>
                        </c15:dLbl>
                      </c15:categoryFilterException>
                    </c15:categoryFilterExceptions>
                  </c:ext>
                  <c:ext xmlns:c16="http://schemas.microsoft.com/office/drawing/2014/chart" uri="{C3380CC4-5D6E-409C-BE32-E72D297353CC}">
                    <c16:uniqueId val="{00000012-39EF-41BA-8E80-94088744058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EU_Aviation!$X$8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39EF-41BA-8E80-940887440581}"/>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39EF-41BA-8E80-940887440581}"/>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39EF-41BA-8E80-940887440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15:formulaRef>
                          <c15:sqref>EU_Aviation!$T$14:$U$15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EU_Aviation!$X$9:$X$16</c15:sqref>
                        </c15:fullRef>
                        <c15:formulaRef>
                          <c15:sqref>EU_Aviation!$X$14:$X$15</c15:sqref>
                        </c15:formulaRef>
                      </c:ext>
                    </c:extLst>
                    <c:numCache>
                      <c:formatCode>#,##0</c:formatCode>
                      <c:ptCount val="2"/>
                      <c:pt idx="0">
                        <c:v>349.23418775070002</c:v>
                      </c:pt>
                      <c:pt idx="1">
                        <c:v>0</c:v>
                      </c:pt>
                    </c:numCache>
                  </c:numRef>
                </c:val>
                <c:extLst xmlns:c15="http://schemas.microsoft.com/office/drawing/2012/chart">
                  <c:ext xmlns:c15="http://schemas.microsoft.com/office/drawing/2012/chart" uri="{02D57815-91ED-43cb-92C2-25804820EDAC}">
                    <c15:categoryFilterExceptions>
                      <c15:categoryFilterException>
                        <c15:sqref>EU_Aviation!$X$12</c15:sqref>
                        <c15:dLbl>
                          <c:idx val="-1"/>
                          <c:delete val="1"/>
                          <c:extLst>
                            <c:ext uri="{CE6537A1-D6FC-4f65-9D91-7224C49458BB}"/>
                            <c:ext xmlns:c16="http://schemas.microsoft.com/office/drawing/2014/chart" uri="{C3380CC4-5D6E-409C-BE32-E72D297353CC}">
                              <c16:uniqueId val="{00000006-33D8-4D28-86EC-158E5AFD8EB3}"/>
                            </c:ext>
                          </c:extLst>
                        </c15:dLbl>
                      </c15:categoryFilterException>
                      <c15:categoryFilterException>
                        <c15:sqref>EU_Aviation!$X$13</c15:sqref>
                        <c15:dLbl>
                          <c:idx val="-1"/>
                          <c:delete val="1"/>
                          <c:extLst>
                            <c:ext uri="{CE6537A1-D6FC-4f65-9D91-7224C49458BB}"/>
                            <c:ext xmlns:c16="http://schemas.microsoft.com/office/drawing/2014/chart" uri="{C3380CC4-5D6E-409C-BE32-E72D297353CC}">
                              <c16:uniqueId val="{00000007-33D8-4D28-86EC-158E5AFD8EB3}"/>
                            </c:ext>
                          </c:extLst>
                        </c15:dLbl>
                      </c15:categoryFilterException>
                      <c15:categoryFilterException>
                        <c15:sqref>EU_Aviation!$X$16</c15:sqref>
                        <c15:dLbl>
                          <c:idx val="1"/>
                          <c:delete val="1"/>
                          <c:extLst>
                            <c:ext uri="{CE6537A1-D6FC-4f65-9D91-7224C49458BB}"/>
                            <c:ext xmlns:c16="http://schemas.microsoft.com/office/drawing/2014/chart" uri="{C3380CC4-5D6E-409C-BE32-E72D297353CC}">
                              <c16:uniqueId val="{00000008-33D8-4D28-86EC-158E5AFD8EB3}"/>
                            </c:ext>
                          </c:extLst>
                        </c15:dLbl>
                      </c15:categoryFilterException>
                    </c15:categoryFilterExceptions>
                  </c:ext>
                  <c:ext xmlns:c16="http://schemas.microsoft.com/office/drawing/2014/chart" uri="{C3380CC4-5D6E-409C-BE32-E72D297353CC}">
                    <c16:uniqueId val="{00000016-39EF-41BA-8E80-94088744058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EU_Aviation!$Z$8</c15:sqref>
                        </c15:formulaRef>
                      </c:ext>
                    </c:extLst>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39EF-41BA-8E80-940887440581}"/>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39EF-41BA-8E80-940887440581}"/>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39EF-41BA-8E80-940887440581}"/>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EU_Aviation!$T$9:$U$16</c15:sqref>
                        </c15:fullRef>
                        <c15:formulaRef>
                          <c15:sqref>EU_Aviation!$T$14:$U$15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EU_Aviation!$Z$9:$Z$16</c15:sqref>
                        </c15:fullRef>
                        <c15:formulaRef>
                          <c15:sqref>EU_Aviation!$Z$14:$Z$15</c15:sqref>
                        </c15:formulaRef>
                      </c:ext>
                    </c:extLst>
                    <c:numCache>
                      <c:formatCode>#,##0</c:formatCode>
                      <c:ptCount val="2"/>
                      <c:pt idx="0">
                        <c:v>345.31175498187224</c:v>
                      </c:pt>
                      <c:pt idx="1">
                        <c:v>0</c:v>
                      </c:pt>
                    </c:numCache>
                  </c:numRef>
                </c:val>
                <c:extLst xmlns:c15="http://schemas.microsoft.com/office/drawing/2012/chart">
                  <c:ext xmlns:c15="http://schemas.microsoft.com/office/drawing/2012/chart" uri="{02D57815-91ED-43cb-92C2-25804820EDAC}">
                    <c15:categoryFilterExceptions>
                      <c15:categoryFilterException>
                        <c15:sqref>EU_Aviation!$Z$12</c15:sqref>
                        <c15:dLbl>
                          <c:idx val="-1"/>
                          <c:delete val="1"/>
                          <c:extLst>
                            <c:ext uri="{CE6537A1-D6FC-4f65-9D91-7224C49458BB}"/>
                            <c:ext xmlns:c16="http://schemas.microsoft.com/office/drawing/2014/chart" uri="{C3380CC4-5D6E-409C-BE32-E72D297353CC}">
                              <c16:uniqueId val="{00000009-33D8-4D28-86EC-158E5AFD8EB3}"/>
                            </c:ext>
                          </c:extLst>
                        </c15:dLbl>
                      </c15:categoryFilterException>
                      <c15:categoryFilterException>
                        <c15:sqref>EU_Aviation!$Z$13</c15:sqref>
                        <c15:dLbl>
                          <c:idx val="-1"/>
                          <c:delete val="1"/>
                          <c:extLst>
                            <c:ext uri="{CE6537A1-D6FC-4f65-9D91-7224C49458BB}"/>
                            <c:ext xmlns:c16="http://schemas.microsoft.com/office/drawing/2014/chart" uri="{C3380CC4-5D6E-409C-BE32-E72D297353CC}">
                              <c16:uniqueId val="{0000000A-33D8-4D28-86EC-158E5AFD8EB3}"/>
                            </c:ext>
                          </c:extLst>
                        </c15:dLbl>
                      </c15:categoryFilterException>
                      <c15:categoryFilterException>
                        <c15:sqref>EU_Aviation!$Z$16</c15:sqref>
                        <c15:dLbl>
                          <c:idx val="1"/>
                          <c:delete val="1"/>
                          <c:extLst>
                            <c:ext uri="{CE6537A1-D6FC-4f65-9D91-7224C49458BB}"/>
                            <c:ext xmlns:c16="http://schemas.microsoft.com/office/drawing/2014/chart" uri="{C3380CC4-5D6E-409C-BE32-E72D297353CC}">
                              <c16:uniqueId val="{0000000B-33D8-4D28-86EC-158E5AFD8EB3}"/>
                            </c:ext>
                          </c:extLst>
                        </c15:dLbl>
                      </c15:categoryFilterException>
                    </c15:categoryFilterExceptions>
                  </c:ext>
                  <c:ext xmlns:c16="http://schemas.microsoft.com/office/drawing/2014/chart" uri="{C3380CC4-5D6E-409C-BE32-E72D297353CC}">
                    <c16:uniqueId val="{0000001A-39EF-41BA-8E80-940887440581}"/>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Aviation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8257868592"/>
          <c:h val="0.65113981095896811"/>
        </c:manualLayout>
      </c:layout>
      <c:barChart>
        <c:barDir val="col"/>
        <c:grouping val="clustered"/>
        <c:varyColors val="0"/>
        <c:ser>
          <c:idx val="2"/>
          <c:order val="2"/>
          <c:tx>
            <c:strRef>
              <c:f>EU_Aviation!$U$31</c:f>
              <c:strCache>
                <c:ptCount val="1"/>
                <c:pt idx="0">
                  <c:v>Air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EU_Aviation!$V$28:$AF$28</c15:sqref>
                  </c15:fullRef>
                </c:ext>
              </c:extLst>
              <c:f>EU_Aviation!$Y$28:$AF$28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EU_Aviation!$V$31:$AF$31</c15:sqref>
                  </c15:fullRef>
                </c:ext>
              </c:extLst>
              <c:f>EU_Aviation!$Y$31:$AF$31</c:f>
              <c:numCache>
                <c:formatCode>#,##0</c:formatCode>
                <c:ptCount val="8"/>
                <c:pt idx="0">
                  <c:v>19.452262743402983</c:v>
                </c:pt>
                <c:pt idx="1">
                  <c:v>25.991207364226927</c:v>
                </c:pt>
                <c:pt idx="2">
                  <c:v>21.850248173196377</c:v>
                </c:pt>
                <c:pt idx="3">
                  <c:v>15.769313798636199</c:v>
                </c:pt>
                <c:pt idx="4">
                  <c:v>10.687782629348225</c:v>
                </c:pt>
                <c:pt idx="5">
                  <c:v>8.0512193287985419</c:v>
                </c:pt>
                <c:pt idx="6">
                  <c:v>7.0167871260603247</c:v>
                </c:pt>
                <c:pt idx="7">
                  <c:v>6.1145217870243194</c:v>
                </c:pt>
              </c:numCache>
            </c:numRef>
          </c:val>
          <c:extLst>
            <c:ext xmlns:c16="http://schemas.microsoft.com/office/drawing/2014/chart" uri="{C3380CC4-5D6E-409C-BE32-E72D297353CC}">
              <c16:uniqueId val="{00000000-0A46-4D0F-BB8C-939653E082B5}"/>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EU_Aviation!$U$32</c15:sqref>
                        </c15:formulaRef>
                      </c:ext>
                    </c:extLst>
                    <c:strCache>
                      <c:ptCount val="1"/>
                      <c:pt idx="0">
                        <c:v>Air Passenger: Energy Demand</c:v>
                      </c:pt>
                    </c:strCache>
                  </c:strRef>
                </c:tx>
                <c:spPr>
                  <a:solidFill>
                    <a:schemeClr val="accent4"/>
                  </a:solidFill>
                  <a:ln>
                    <a:noFill/>
                  </a:ln>
                  <a:effectLst/>
                </c:spPr>
                <c:invertIfNegative val="0"/>
                <c:cat>
                  <c:strRef>
                    <c:extLst>
                      <c:ext uri="{02D57815-91ED-43cb-92C2-25804820EDAC}">
                        <c15:fullRef>
                          <c15:sqref>EU_Aviation!$V$28:$AF$28</c15:sqref>
                        </c15:fullRef>
                        <c15:formulaRef>
                          <c15:sqref>EU_Aviation!$Y$28:$AF$28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EU_Aviation!$V$32:$AF$32</c15:sqref>
                        </c15:fullRef>
                        <c15:formulaRef>
                          <c15:sqref>EU_Aviation!$Y$32:$AF$32</c15:sqref>
                        </c15:formulaRef>
                      </c:ext>
                    </c:extLst>
                    <c:numCache>
                      <c:formatCode>#,##0</c:formatCode>
                      <c:ptCount val="8"/>
                      <c:pt idx="0">
                        <c:v>258.43720501949701</c:v>
                      </c:pt>
                      <c:pt idx="1">
                        <c:v>345.31175498187224</c:v>
                      </c:pt>
                      <c:pt idx="2">
                        <c:v>290.29615430103775</c:v>
                      </c:pt>
                      <c:pt idx="3">
                        <c:v>209.50659761045247</c:v>
                      </c:pt>
                      <c:pt idx="4">
                        <c:v>141.99482636134078</c:v>
                      </c:pt>
                      <c:pt idx="5">
                        <c:v>106.96619965403781</c:v>
                      </c:pt>
                      <c:pt idx="6">
                        <c:v>100.61809816023059</c:v>
                      </c:pt>
                      <c:pt idx="7">
                        <c:v>94.635306781556807</c:v>
                      </c:pt>
                    </c:numCache>
                  </c:numRef>
                </c:val>
                <c:extLst>
                  <c:ext xmlns:c16="http://schemas.microsoft.com/office/drawing/2014/chart" uri="{C3380CC4-5D6E-409C-BE32-E72D297353CC}">
                    <c16:uniqueId val="{00000003-0A46-4D0F-BB8C-939653E082B5}"/>
                  </c:ext>
                </c:extLst>
              </c15:ser>
            </c15:filteredBarSeries>
          </c:ext>
        </c:extLst>
      </c:barChart>
      <c:lineChart>
        <c:grouping val="standard"/>
        <c:varyColors val="0"/>
        <c:ser>
          <c:idx val="0"/>
          <c:order val="0"/>
          <c:tx>
            <c:strRef>
              <c:f>EU_Aviation!$U$29</c:f>
              <c:strCache>
                <c:ptCount val="1"/>
                <c:pt idx="0">
                  <c:v>Air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EU_Aviation!$V$28:$AF$28</c15:sqref>
                  </c15:fullRef>
                </c:ext>
              </c:extLst>
              <c:f>EU_Aviation!$Y$28:$AF$28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EU_Aviation!$V$29:$AF$29</c15:sqref>
                  </c15:fullRef>
                </c:ext>
              </c:extLst>
              <c:f>EU_Aviation!$Y$29:$AF$29</c:f>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1-0A46-4D0F-BB8C-939653E082B5}"/>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EU_Aviation!$U$30</c15:sqref>
                        </c15:formulaRef>
                      </c:ext>
                    </c:extLst>
                    <c:strCache>
                      <c:ptCount val="1"/>
                      <c:pt idx="0">
                        <c:v>Air-Passenger: Energy Intensity</c:v>
                      </c:pt>
                    </c:strCache>
                  </c:strRef>
                </c:tx>
                <c:spPr>
                  <a:ln w="28575" cap="rnd">
                    <a:solidFill>
                      <a:schemeClr val="accent2"/>
                    </a:solidFill>
                    <a:round/>
                  </a:ln>
                  <a:effectLst/>
                </c:spPr>
                <c:marker>
                  <c:symbol val="none"/>
                </c:marker>
                <c:cat>
                  <c:strRef>
                    <c:extLst>
                      <c:ext uri="{02D57815-91ED-43cb-92C2-25804820EDAC}">
                        <c15:fullRef>
                          <c15:sqref>EU_Aviation!$V$28:$AF$28</c15:sqref>
                        </c15:fullRef>
                        <c15:formulaRef>
                          <c15:sqref>EU_Aviation!$Y$28:$AF$28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EU_Aviation!$V$30:$AF$30</c15:sqref>
                        </c15:fullRef>
                        <c15:formulaRef>
                          <c15:sqref>EU_Aviation!$Y$30:$AF$30</c15:sqref>
                        </c15:formulaRef>
                      </c:ext>
                    </c:extLst>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2-0A46-4D0F-BB8C-939653E082B5}"/>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Aviation </a:t>
            </a:r>
            <a:r>
              <a:rPr lang="en-AU" sz="1200" b="1" i="0" baseline="0">
                <a:effectLst/>
                <a:latin typeface="Calibri Light" panose="020F0302020204030204" pitchFamily="34" charset="0"/>
                <a:cs typeface="Calibri Light" panose="020F0302020204030204" pitchFamily="34" charset="0"/>
              </a:rPr>
              <a:t>Passenger</a:t>
            </a:r>
            <a:r>
              <a:rPr lang="en-AU" sz="1200" b="0" i="0" baseline="0">
                <a:effectLst/>
                <a:latin typeface="Calibri Light" panose="020F0302020204030204" pitchFamily="34" charset="0"/>
                <a:cs typeface="Calibri Light" panose="020F0302020204030204" pitchFamily="34" charset="0"/>
              </a:rPr>
              <a:t> Transport: </a:t>
            </a:r>
          </a:p>
          <a:p>
            <a:pPr>
              <a:defRPr/>
            </a:pPr>
            <a:r>
              <a:rPr lang="en-AU" sz="1200" b="0" i="0" baseline="0">
                <a:effectLst/>
                <a:latin typeface="Calibri Light" panose="020F0302020204030204" pitchFamily="34" charset="0"/>
                <a:cs typeface="Calibri Light" panose="020F0302020204030204" pitchFamily="34" charset="0"/>
              </a:rPr>
              <a:t>Average Energy intensity total demand </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27668587980925485"/>
          <c:y val="1.85733565930906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1560449039681127"/>
          <c:h val="0.68000154046737094"/>
        </c:manualLayout>
      </c:layout>
      <c:barChart>
        <c:barDir val="col"/>
        <c:grouping val="clustered"/>
        <c:varyColors val="0"/>
        <c:ser>
          <c:idx val="3"/>
          <c:order val="3"/>
          <c:tx>
            <c:strRef>
              <c:f>EU_Aviation!$U$32</c:f>
              <c:strCache>
                <c:ptCount val="1"/>
                <c:pt idx="0">
                  <c:v>Air Passenger: Energy Demand</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EU_Aviation!$V$28:$AF$28</c15:sqref>
                  </c15:fullRef>
                </c:ext>
              </c:extLst>
              <c:f>EU_Aviation!$Y$28:$AF$28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EU_Aviation!$V$32:$AF$32</c15:sqref>
                  </c15:fullRef>
                </c:ext>
              </c:extLst>
              <c:f>EU_Aviation!$Y$32:$AF$32</c:f>
              <c:numCache>
                <c:formatCode>#,##0</c:formatCode>
                <c:ptCount val="8"/>
                <c:pt idx="0">
                  <c:v>258.43720501949701</c:v>
                </c:pt>
                <c:pt idx="1">
                  <c:v>345.31175498187224</c:v>
                </c:pt>
                <c:pt idx="2">
                  <c:v>290.29615430103775</c:v>
                </c:pt>
                <c:pt idx="3">
                  <c:v>209.50659761045247</c:v>
                </c:pt>
                <c:pt idx="4">
                  <c:v>141.99482636134078</c:v>
                </c:pt>
                <c:pt idx="5">
                  <c:v>106.96619965403781</c:v>
                </c:pt>
                <c:pt idx="6">
                  <c:v>100.61809816023059</c:v>
                </c:pt>
                <c:pt idx="7">
                  <c:v>94.635306781556807</c:v>
                </c:pt>
              </c:numCache>
            </c:numRef>
          </c:val>
          <c:extLst>
            <c:ext xmlns:c16="http://schemas.microsoft.com/office/drawing/2014/chart" uri="{C3380CC4-5D6E-409C-BE32-E72D297353CC}">
              <c16:uniqueId val="{00000000-0A10-4932-8993-517DD14C1334}"/>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2"/>
                <c:order val="2"/>
                <c:tx>
                  <c:strRef>
                    <c:extLst>
                      <c:ext uri="{02D57815-91ED-43cb-92C2-25804820EDAC}">
                        <c15:formulaRef>
                          <c15:sqref>EU_Aviation!$U$31</c15:sqref>
                        </c15:formulaRef>
                      </c:ext>
                    </c:extLst>
                    <c:strCache>
                      <c:ptCount val="1"/>
                      <c:pt idx="0">
                        <c:v>Air Freight: Energy Demand</c:v>
                      </c:pt>
                    </c:strCache>
                  </c:strRef>
                </c:tx>
                <c:spPr>
                  <a:solidFill>
                    <a:schemeClr val="accent3"/>
                  </a:solidFill>
                  <a:ln>
                    <a:noFill/>
                  </a:ln>
                  <a:effectLst/>
                </c:spPr>
                <c:invertIfNegative val="0"/>
                <c:cat>
                  <c:strRef>
                    <c:extLst>
                      <c:ext uri="{02D57815-91ED-43cb-92C2-25804820EDAC}">
                        <c15:fullRef>
                          <c15:sqref>EU_Aviation!$V$28:$AF$28</c15:sqref>
                        </c15:fullRef>
                        <c15:formulaRef>
                          <c15:sqref>EU_Aviation!$Y$28:$AF$28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EU_Aviation!$V$31:$AF$31</c15:sqref>
                        </c15:fullRef>
                        <c15:formulaRef>
                          <c15:sqref>EU_Aviation!$Y$31:$AF$31</c15:sqref>
                        </c15:formulaRef>
                      </c:ext>
                    </c:extLst>
                    <c:numCache>
                      <c:formatCode>#,##0</c:formatCode>
                      <c:ptCount val="8"/>
                      <c:pt idx="0">
                        <c:v>19.452262743402983</c:v>
                      </c:pt>
                      <c:pt idx="1">
                        <c:v>25.991207364226927</c:v>
                      </c:pt>
                      <c:pt idx="2">
                        <c:v>21.850248173196377</c:v>
                      </c:pt>
                      <c:pt idx="3">
                        <c:v>15.769313798636199</c:v>
                      </c:pt>
                      <c:pt idx="4">
                        <c:v>10.687782629348225</c:v>
                      </c:pt>
                      <c:pt idx="5">
                        <c:v>8.0512193287985419</c:v>
                      </c:pt>
                      <c:pt idx="6">
                        <c:v>7.0167871260603247</c:v>
                      </c:pt>
                      <c:pt idx="7">
                        <c:v>6.1145217870243194</c:v>
                      </c:pt>
                    </c:numCache>
                  </c:numRef>
                </c:val>
                <c:extLst>
                  <c:ext xmlns:c16="http://schemas.microsoft.com/office/drawing/2014/chart" uri="{C3380CC4-5D6E-409C-BE32-E72D297353CC}">
                    <c16:uniqueId val="{00000003-0A10-4932-8993-517DD14C1334}"/>
                  </c:ext>
                </c:extLst>
              </c15:ser>
            </c15:filteredBarSeries>
          </c:ext>
        </c:extLst>
      </c:barChart>
      <c:lineChart>
        <c:grouping val="standard"/>
        <c:varyColors val="0"/>
        <c:ser>
          <c:idx val="1"/>
          <c:order val="1"/>
          <c:tx>
            <c:strRef>
              <c:f>EU_Aviation!$U$30</c:f>
              <c:strCache>
                <c:ptCount val="1"/>
                <c:pt idx="0">
                  <c:v>Air-Passenger: Energy Intensity</c:v>
                </c:pt>
              </c:strCache>
            </c:strRef>
          </c:tx>
          <c:spPr>
            <a:ln w="28575" cap="rnd">
              <a:solidFill>
                <a:srgbClr val="92D050"/>
              </a:solidFill>
              <a:prstDash val="sysDot"/>
              <a:round/>
            </a:ln>
            <a:effectLst/>
          </c:spPr>
          <c:marker>
            <c:symbol val="none"/>
          </c:marker>
          <c:cat>
            <c:strRef>
              <c:extLst>
                <c:ext xmlns:c15="http://schemas.microsoft.com/office/drawing/2012/chart" uri="{02D57815-91ED-43cb-92C2-25804820EDAC}">
                  <c15:fullRef>
                    <c15:sqref>EU_Aviation!$V$28:$AF$28</c15:sqref>
                  </c15:fullRef>
                </c:ext>
              </c:extLst>
              <c:f>EU_Aviation!$Y$28:$AF$28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EU_Aviation!$V$30:$AF$30</c15:sqref>
                  </c15:fullRef>
                </c:ext>
              </c:extLst>
              <c:f>EU_Aviation!$Y$30:$AF$30</c:f>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1-0A10-4932-8993-517DD14C1334}"/>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0"/>
                <c:order val="0"/>
                <c:tx>
                  <c:strRef>
                    <c:extLst>
                      <c:ext uri="{02D57815-91ED-43cb-92C2-25804820EDAC}">
                        <c15:formulaRef>
                          <c15:sqref>EU_Aviation!$U$29</c15:sqref>
                        </c15:formulaRef>
                      </c:ext>
                    </c:extLst>
                    <c:strCache>
                      <c:ptCount val="1"/>
                      <c:pt idx="0">
                        <c:v>Air Freight: Energy Intensity</c:v>
                      </c:pt>
                    </c:strCache>
                  </c:strRef>
                </c:tx>
                <c:spPr>
                  <a:ln w="28575" cap="rnd">
                    <a:solidFill>
                      <a:schemeClr val="accent1"/>
                    </a:solidFill>
                    <a:round/>
                  </a:ln>
                  <a:effectLst/>
                </c:spPr>
                <c:marker>
                  <c:symbol val="none"/>
                </c:marker>
                <c:cat>
                  <c:strRef>
                    <c:extLst>
                      <c:ext uri="{02D57815-91ED-43cb-92C2-25804820EDAC}">
                        <c15:fullRef>
                          <c15:sqref>EU_Aviation!$V$28:$AF$28</c15:sqref>
                        </c15:fullRef>
                        <c15:formulaRef>
                          <c15:sqref>EU_Aviation!$Y$28:$AF$28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EU_Aviation!$V$29:$AF$29</c15:sqref>
                        </c15:fullRef>
                        <c15:formulaRef>
                          <c15:sqref>EU_Aviation!$Y$29:$AF$29</c15:sqref>
                        </c15:formulaRef>
                      </c:ext>
                    </c:extLst>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2-0A10-4932-8993-517DD14C1334}"/>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Shipping:</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Freight and Passenger Transport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2"/>
          <c:order val="2"/>
          <c:tx>
            <c:strRef>
              <c:f>EU_Aviation!$U$36</c:f>
              <c:strCache>
                <c:ptCount val="1"/>
                <c:pt idx="0">
                  <c:v>Aviation - Passenger Transport - Scope 2: Total CO2 equivalent</c:v>
                </c:pt>
              </c:strCache>
            </c:strRef>
          </c:tx>
          <c:spPr>
            <a:solidFill>
              <a:schemeClr val="accent3"/>
            </a:solidFill>
            <a:ln>
              <a:noFill/>
            </a:ln>
            <a:effectLst/>
          </c:spPr>
          <c:invertIfNegative val="0"/>
          <c:cat>
            <c:strRef>
              <c:f>EU_Aviation!$W$34:$AF$34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EU_Aviation!$W$36:$AF$36</c:f>
              <c:numCache>
                <c:formatCode>#,##0</c:formatCode>
                <c:ptCount val="10"/>
                <c:pt idx="0">
                  <c:v>24.073090379562903</c:v>
                </c:pt>
                <c:pt idx="1">
                  <c:v>24.43418673525634</c:v>
                </c:pt>
                <c:pt idx="2">
                  <c:v>17.997347183094462</c:v>
                </c:pt>
                <c:pt idx="3">
                  <c:v>24.107756278967237</c:v>
                </c:pt>
                <c:pt idx="4">
                  <c:v>18.216669133755826</c:v>
                </c:pt>
                <c:pt idx="5">
                  <c:v>6.1230519735240589</c:v>
                </c:pt>
                <c:pt idx="6">
                  <c:v>1.9782486281954266</c:v>
                </c:pt>
                <c:pt idx="7">
                  <c:v>0.24978349891934479</c:v>
                </c:pt>
                <c:pt idx="8">
                  <c:v>7.8884602767558736E-4</c:v>
                </c:pt>
                <c:pt idx="9">
                  <c:v>8.0727863906594592E-4</c:v>
                </c:pt>
              </c:numCache>
            </c:numRef>
          </c:val>
          <c:extLst>
            <c:ext xmlns:c16="http://schemas.microsoft.com/office/drawing/2014/chart" uri="{C3380CC4-5D6E-409C-BE32-E72D297353CC}">
              <c16:uniqueId val="{00000000-2CF7-41BF-A212-9857F789A087}"/>
            </c:ext>
          </c:extLst>
        </c:ser>
        <c:dLbls>
          <c:showLegendKey val="0"/>
          <c:showVal val="0"/>
          <c:showCatName val="0"/>
          <c:showSerName val="0"/>
          <c:showPercent val="0"/>
          <c:showBubbleSize val="0"/>
        </c:dLbls>
        <c:gapWidth val="219"/>
        <c:axId val="967083656"/>
        <c:axId val="967086608"/>
        <c:extLst>
          <c:ext xmlns:c15="http://schemas.microsoft.com/office/drawing/2012/chart" uri="{02D57815-91ED-43cb-92C2-25804820EDAC}">
            <c15:filteredBarSeries>
              <c15:ser>
                <c:idx val="0"/>
                <c:order val="0"/>
                <c:tx>
                  <c:strRef>
                    <c:extLst>
                      <c:ext uri="{02D57815-91ED-43cb-92C2-25804820EDAC}">
                        <c15:formulaRef>
                          <c15:sqref>Aviation!#REF!</c15:sqref>
                        </c15:formulaRef>
                      </c:ext>
                    </c:extLst>
                    <c:strCache>
                      <c:ptCount val="1"/>
                      <c:pt idx="0">
                        <c:v>#REF!</c:v>
                      </c:pt>
                    </c:strCache>
                  </c:strRef>
                </c:tx>
                <c:spPr>
                  <a:solidFill>
                    <a:schemeClr val="accent1"/>
                  </a:solidFill>
                  <a:ln>
                    <a:solidFill>
                      <a:srgbClr val="0070C0"/>
                    </a:solidFill>
                  </a:ln>
                  <a:effectLst/>
                </c:spPr>
                <c:invertIfNegative val="0"/>
                <c:cat>
                  <c:strLit>
                    <c:ptCount val="10"/>
                    <c:pt idx="0">
                      <c:v>2018</c:v>
                    </c:pt>
                    <c:pt idx="1">
                      <c:v>2019 - estimated</c:v>
                    </c:pt>
                    <c:pt idx="2">
                      <c:v>2020 - estimated</c:v>
                    </c:pt>
                    <c:pt idx="3">
                      <c:v>2020 [1.5C]</c:v>
                    </c:pt>
                    <c:pt idx="4">
                      <c:v>2025</c:v>
                    </c:pt>
                    <c:pt idx="5">
                      <c:v>2030</c:v>
                    </c:pt>
                    <c:pt idx="6">
                      <c:v>2035</c:v>
                    </c:pt>
                    <c:pt idx="7">
                      <c:v>2040</c:v>
                    </c:pt>
                    <c:pt idx="8">
                      <c:v>2045</c:v>
                    </c:pt>
                    <c:pt idx="9">
                      <c:v>2050</c:v>
                    </c:pt>
                  </c:strLit>
                </c:cat>
                <c:val>
                  <c:numRef>
                    <c:extLst>
                      <c:ext uri="{02D57815-91ED-43cb-92C2-25804820EDAC}">
                        <c15:formulaRef>
                          <c15:sqref>Aviation!#REF!</c15:sqref>
                        </c15:formulaRef>
                      </c:ext>
                    </c:extLst>
                  </c:numRef>
                </c:val>
                <c:extLst>
                  <c:ext xmlns:c16="http://schemas.microsoft.com/office/drawing/2014/chart" uri="{C3380CC4-5D6E-409C-BE32-E72D297353CC}">
                    <c16:uniqueId val="{00000003-2CF7-41BF-A212-9857F789A087}"/>
                  </c:ext>
                </c:extLst>
              </c15:ser>
            </c15:filteredBarSeries>
          </c:ext>
        </c:extLst>
      </c:barChart>
      <c:lineChart>
        <c:grouping val="standard"/>
        <c:varyColors val="0"/>
        <c:ser>
          <c:idx val="1"/>
          <c:order val="1"/>
          <c:tx>
            <c:strRef>
              <c:f>EU_Aviation!$U$35</c:f>
              <c:strCache>
                <c:ptCount val="1"/>
                <c:pt idx="0">
                  <c:v>Aviation - Passenger Transport - Scope 1: Total CO2 equivalent</c:v>
                </c:pt>
              </c:strCache>
            </c:strRef>
          </c:tx>
          <c:spPr>
            <a:ln w="28575" cap="rnd">
              <a:solidFill>
                <a:schemeClr val="accent2"/>
              </a:solidFill>
              <a:round/>
            </a:ln>
            <a:effectLst/>
          </c:spPr>
          <c:marker>
            <c:symbol val="none"/>
          </c:marker>
          <c:cat>
            <c:strRef>
              <c:f>EU_Aviation!$W$34:$AF$34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EU_Aviation!$W$35:$AF$35</c:f>
              <c:numCache>
                <c:formatCode>#,##0</c:formatCode>
                <c:ptCount val="10"/>
                <c:pt idx="0">
                  <c:v>0</c:v>
                </c:pt>
                <c:pt idx="1">
                  <c:v>0</c:v>
                </c:pt>
                <c:pt idx="2">
                  <c:v>0</c:v>
                </c:pt>
                <c:pt idx="3">
                  <c:v>0</c:v>
                </c:pt>
                <c:pt idx="4">
                  <c:v>0.11347065406847932</c:v>
                </c:pt>
                <c:pt idx="5">
                  <c:v>9.6617609039477484E-2</c:v>
                </c:pt>
                <c:pt idx="6">
                  <c:v>8.7113717245636449E-2</c:v>
                </c:pt>
                <c:pt idx="7">
                  <c:v>5.555414948191445E-2</c:v>
                </c:pt>
                <c:pt idx="8">
                  <c:v>1.6628238286657455E-2</c:v>
                </c:pt>
                <c:pt idx="9">
                  <c:v>4.6221623839798863E-7</c:v>
                </c:pt>
              </c:numCache>
            </c:numRef>
          </c:val>
          <c:smooth val="0"/>
          <c:extLst>
            <c:ext xmlns:c16="http://schemas.microsoft.com/office/drawing/2014/chart" uri="{C3380CC4-5D6E-409C-BE32-E72D297353CC}">
              <c16:uniqueId val="{00000001-2CF7-41BF-A212-9857F789A087}"/>
            </c:ext>
          </c:extLst>
        </c:ser>
        <c:ser>
          <c:idx val="3"/>
          <c:order val="3"/>
          <c:tx>
            <c:strRef>
              <c:f>EU_Aviation!$U$37</c:f>
              <c:strCache>
                <c:ptCount val="1"/>
                <c:pt idx="0">
                  <c:v>Aviation - Transport - Scope 1: Total CO2 equivalent</c:v>
                </c:pt>
              </c:strCache>
            </c:strRef>
          </c:tx>
          <c:spPr>
            <a:ln w="28575" cap="rnd">
              <a:solidFill>
                <a:schemeClr val="accent4"/>
              </a:solidFill>
              <a:round/>
            </a:ln>
            <a:effectLst/>
          </c:spPr>
          <c:marker>
            <c:symbol val="none"/>
          </c:marker>
          <c:cat>
            <c:strRef>
              <c:f>EU_Aviation!$W$34:$AF$34</c:f>
              <c:strCache>
                <c:ptCount val="10"/>
                <c:pt idx="0">
                  <c:v>2018</c:v>
                </c:pt>
                <c:pt idx="1">
                  <c:v>2019 - estimated</c:v>
                </c:pt>
                <c:pt idx="2">
                  <c:v>2020 - estimated</c:v>
                </c:pt>
                <c:pt idx="3">
                  <c:v>2020 [1.5C]</c:v>
                </c:pt>
                <c:pt idx="4">
                  <c:v>2025</c:v>
                </c:pt>
                <c:pt idx="5">
                  <c:v>2030</c:v>
                </c:pt>
                <c:pt idx="6">
                  <c:v>2035</c:v>
                </c:pt>
                <c:pt idx="7">
                  <c:v>2040</c:v>
                </c:pt>
                <c:pt idx="8">
                  <c:v>2045</c:v>
                </c:pt>
                <c:pt idx="9">
                  <c:v>2050</c:v>
                </c:pt>
              </c:strCache>
            </c:strRef>
          </c:cat>
          <c:val>
            <c:numRef>
              <c:f>EU_Aviation!$W$37:$AF$37</c:f>
              <c:numCache>
                <c:formatCode>#,##0</c:formatCode>
                <c:ptCount val="10"/>
                <c:pt idx="0">
                  <c:v>0</c:v>
                </c:pt>
                <c:pt idx="1">
                  <c:v>0</c:v>
                </c:pt>
                <c:pt idx="2">
                  <c:v>0</c:v>
                </c:pt>
                <c:pt idx="3">
                  <c:v>0</c:v>
                </c:pt>
                <c:pt idx="4">
                  <c:v>1.5075386897669403</c:v>
                </c:pt>
                <c:pt idx="5">
                  <c:v>1.2836339486673445</c:v>
                </c:pt>
                <c:pt idx="6">
                  <c:v>1.1573679576920277</c:v>
                </c:pt>
                <c:pt idx="7">
                  <c:v>0.73807655740257794</c:v>
                </c:pt>
                <c:pt idx="8">
                  <c:v>0.23844270634129827</c:v>
                </c:pt>
                <c:pt idx="9">
                  <c:v>7.1537852090143962E-6</c:v>
                </c:pt>
              </c:numCache>
            </c:numRef>
          </c:val>
          <c:smooth val="0"/>
          <c:extLst>
            <c:ext xmlns:c16="http://schemas.microsoft.com/office/drawing/2014/chart" uri="{C3380CC4-5D6E-409C-BE32-E72D297353CC}">
              <c16:uniqueId val="{00000002-2CF7-41BF-A212-9857F789A087}"/>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North America: Aviation Freight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NA_Aviation!$Z$8</c:f>
              <c:strCache>
                <c:ptCount val="1"/>
                <c:pt idx="0">
                  <c:v>2020 [1.5C]</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NA_Aviation!$Z$9:$Z$20</c15:sqref>
                  </c15:fullRef>
                </c:ext>
              </c:extLst>
              <c:f>(NA_Aviation!$Z$9:$Z$10,NA_Aviation!$Z$19:$Z$20)</c:f>
              <c:numCache>
                <c:formatCode>#,##0</c:formatCode>
                <c:ptCount val="2"/>
                <c:pt idx="0">
                  <c:v>160.62452938608683</c:v>
                </c:pt>
                <c:pt idx="1">
                  <c:v>0</c:v>
                </c:pt>
              </c:numCache>
            </c:numRef>
          </c:val>
          <c:extLst>
            <c:ext xmlns:c16="http://schemas.microsoft.com/office/drawing/2014/chart" uri="{C3380CC4-5D6E-409C-BE32-E72D297353CC}">
              <c16:uniqueId val="{00000000-C830-4A94-A3D2-C39CBEF356F1}"/>
            </c:ext>
          </c:extLst>
        </c:ser>
        <c:ser>
          <c:idx val="4"/>
          <c:order val="4"/>
          <c:tx>
            <c:strRef>
              <c:f>NA_Aviation!$AA$8</c:f>
              <c:strCache>
                <c:ptCount val="1"/>
                <c:pt idx="0">
                  <c:v>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NA_Aviation!$AA$9:$AA$20</c15:sqref>
                  </c15:fullRef>
                </c:ext>
              </c:extLst>
              <c:f>(NA_Aviation!$AA$9:$AA$10,NA_Aviation!$AA$19:$AA$20)</c:f>
              <c:numCache>
                <c:formatCode>#,##0</c:formatCode>
                <c:ptCount val="2"/>
                <c:pt idx="0">
                  <c:v>116.71293691547291</c:v>
                </c:pt>
                <c:pt idx="1">
                  <c:v>21.818738948589893</c:v>
                </c:pt>
              </c:numCache>
            </c:numRef>
          </c:val>
          <c:extLst>
            <c:ext xmlns:c16="http://schemas.microsoft.com/office/drawing/2014/chart" uri="{C3380CC4-5D6E-409C-BE32-E72D297353CC}">
              <c16:uniqueId val="{00000001-C830-4A94-A3D2-C39CBEF356F1}"/>
            </c:ext>
          </c:extLst>
        </c:ser>
        <c:ser>
          <c:idx val="5"/>
          <c:order val="5"/>
          <c:tx>
            <c:strRef>
              <c:f>NA_Aviation!$AB$8</c:f>
              <c:strCache>
                <c:ptCount val="1"/>
                <c:pt idx="0">
                  <c:v>2030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NA_Aviation!$AB$9:$AB$20</c15:sqref>
                  </c15:fullRef>
                </c:ext>
              </c:extLst>
              <c:f>(NA_Aviation!$AB$9:$AB$10,NA_Aviation!$AB$19:$AB$20)</c:f>
              <c:numCache>
                <c:formatCode>#,##0</c:formatCode>
                <c:ptCount val="2"/>
                <c:pt idx="0">
                  <c:v>68.908036189504003</c:v>
                </c:pt>
                <c:pt idx="1">
                  <c:v>47.885245487621418</c:v>
                </c:pt>
              </c:numCache>
            </c:numRef>
          </c:val>
          <c:extLst>
            <c:ext xmlns:c16="http://schemas.microsoft.com/office/drawing/2014/chart" uri="{C3380CC4-5D6E-409C-BE32-E72D297353CC}">
              <c16:uniqueId val="{00000002-C830-4A94-A3D2-C39CBEF356F1}"/>
            </c:ext>
          </c:extLst>
        </c:ser>
        <c:ser>
          <c:idx val="6"/>
          <c:order val="6"/>
          <c:tx>
            <c:strRef>
              <c:f>NA_Aviation!$AC$8</c:f>
              <c:strCache>
                <c:ptCount val="1"/>
                <c:pt idx="0">
                  <c:v>2035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NA_Aviation!$AC$9:$AC$20</c15:sqref>
                  </c15:fullRef>
                </c:ext>
              </c:extLst>
              <c:f>(NA_Aviation!$AC$9:$AC$10,NA_Aviation!$AC$19:$AC$20)</c:f>
              <c:numCache>
                <c:formatCode>#,##0</c:formatCode>
                <c:ptCount val="2"/>
                <c:pt idx="0">
                  <c:v>30.341030718830421</c:v>
                </c:pt>
                <c:pt idx="1">
                  <c:v>72.509920870425233</c:v>
                </c:pt>
              </c:numCache>
            </c:numRef>
          </c:val>
          <c:extLst>
            <c:ext xmlns:c16="http://schemas.microsoft.com/office/drawing/2014/chart" uri="{C3380CC4-5D6E-409C-BE32-E72D297353CC}">
              <c16:uniqueId val="{00000003-C830-4A94-A3D2-C39CBEF356F1}"/>
            </c:ext>
          </c:extLst>
        </c:ser>
        <c:ser>
          <c:idx val="7"/>
          <c:order val="7"/>
          <c:tx>
            <c:strRef>
              <c:f>NA_Aviation!$AD$8</c:f>
              <c:strCache>
                <c:ptCount val="1"/>
                <c:pt idx="0">
                  <c:v>2040</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NA_Aviation!$AD$9:$AD$20</c15:sqref>
                  </c15:fullRef>
                </c:ext>
              </c:extLst>
              <c:f>(NA_Aviation!$AD$9:$AD$10,NA_Aviation!$AD$19:$AD$20)</c:f>
              <c:numCache>
                <c:formatCode>#,##0</c:formatCode>
                <c:ptCount val="2"/>
                <c:pt idx="0">
                  <c:v>0</c:v>
                </c:pt>
                <c:pt idx="1">
                  <c:v>90.509613738859585</c:v>
                </c:pt>
              </c:numCache>
            </c:numRef>
          </c:val>
          <c:extLst>
            <c:ext xmlns:c16="http://schemas.microsoft.com/office/drawing/2014/chart" uri="{C3380CC4-5D6E-409C-BE32-E72D297353CC}">
              <c16:uniqueId val="{00000004-C830-4A94-A3D2-C39CBEF356F1}"/>
            </c:ext>
          </c:extLst>
        </c:ser>
        <c:ser>
          <c:idx val="8"/>
          <c:order val="8"/>
          <c:tx>
            <c:strRef>
              <c:f>NA_Aviation!$AE$8</c:f>
              <c:strCache>
                <c:ptCount val="1"/>
                <c:pt idx="0">
                  <c:v>2045</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NA_Aviation!$AE$9:$AE$20</c15:sqref>
                  </c15:fullRef>
                </c:ext>
              </c:extLst>
              <c:f>(NA_Aviation!$AE$9:$AE$10,NA_Aviation!$AE$19:$AE$20)</c:f>
              <c:numCache>
                <c:formatCode>#,##0</c:formatCode>
                <c:ptCount val="2"/>
                <c:pt idx="0">
                  <c:v>0</c:v>
                </c:pt>
                <c:pt idx="1">
                  <c:v>78.880808798223939</c:v>
                </c:pt>
              </c:numCache>
            </c:numRef>
          </c:val>
          <c:extLst>
            <c:ext xmlns:c16="http://schemas.microsoft.com/office/drawing/2014/chart" uri="{C3380CC4-5D6E-409C-BE32-E72D297353CC}">
              <c16:uniqueId val="{00000005-C830-4A94-A3D2-C39CBEF356F1}"/>
            </c:ext>
          </c:extLst>
        </c:ser>
        <c:ser>
          <c:idx val="9"/>
          <c:order val="9"/>
          <c:tx>
            <c:strRef>
              <c:f>NA_Aviation!$AF$8</c:f>
              <c:strCache>
                <c:ptCount val="1"/>
                <c:pt idx="0">
                  <c:v>2050</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NA_Aviation!$AF$9:$AF$20</c15:sqref>
                  </c15:fullRef>
                </c:ext>
              </c:extLst>
              <c:f>(NA_Aviation!$AF$9:$AF$10,NA_Aviation!$AF$19:$AF$20)</c:f>
              <c:numCache>
                <c:formatCode>#,##0</c:formatCode>
                <c:ptCount val="2"/>
                <c:pt idx="0">
                  <c:v>0</c:v>
                </c:pt>
                <c:pt idx="1">
                  <c:v>68.737787723887308</c:v>
                </c:pt>
              </c:numCache>
            </c:numRef>
          </c:val>
          <c:extLst>
            <c:ext xmlns:c16="http://schemas.microsoft.com/office/drawing/2014/chart" uri="{C3380CC4-5D6E-409C-BE32-E72D297353CC}">
              <c16:uniqueId val="{00000006-C830-4A94-A3D2-C39CBEF356F1}"/>
            </c:ext>
          </c:extLst>
        </c:ser>
        <c:ser>
          <c:idx val="10"/>
          <c:order val="10"/>
          <c:tx>
            <c:strRef>
              <c:f>NA_Aviation!$AG$8</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NA_Aviation!$T$9:$U$20</c15:sqref>
                  </c15:fullRef>
                </c:ext>
              </c:extLst>
              <c:f>(NA_Aviation!$T$9:$U$10,NA_Aviation!$T$19:$U$20)</c:f>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NA_Aviation!$AG$9:$AG$20</c15:sqref>
                  </c15:fullRef>
                </c:ext>
              </c:extLst>
              <c:f>(NA_Aviation!$AG$9:$AG$10,NA_Aviation!$AG$19:$AG$20)</c:f>
              <c:numCache>
                <c:formatCode>General</c:formatCode>
                <c:ptCount val="2"/>
              </c:numCache>
            </c:numRef>
          </c:val>
          <c:extLst>
            <c:ext xmlns:c16="http://schemas.microsoft.com/office/drawing/2014/chart" uri="{C3380CC4-5D6E-409C-BE32-E72D297353CC}">
              <c16:uniqueId val="{00000007-C830-4A94-A3D2-C39CBEF356F1}"/>
            </c:ext>
          </c:extLst>
        </c:ser>
        <c:dLbls>
          <c:showLegendKey val="0"/>
          <c:showVal val="0"/>
          <c:showCatName val="0"/>
          <c:showSerName val="0"/>
          <c:showPercent val="0"/>
          <c:showBubbleSize val="0"/>
        </c:dLbls>
        <c:gapWidth val="219"/>
        <c:axId val="290952128"/>
        <c:axId val="290952784"/>
        <c:extLst>
          <c:ext xmlns:c15="http://schemas.microsoft.com/office/drawing/2012/chart" uri="{02D57815-91ED-43cb-92C2-25804820EDAC}">
            <c15:filteredBarSeries>
              <c15:ser>
                <c:idx val="0"/>
                <c:order val="0"/>
                <c:tx>
                  <c:strRef>
                    <c:extLst>
                      <c:ext uri="{02D57815-91ED-43cb-92C2-25804820EDAC}">
                        <c15:formulaRef>
                          <c15:sqref>NA_Aviation!$V$8</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NA_Aviation!$T$9:$U$20</c15:sqref>
                        </c15:fullRef>
                        <c15:formulaRef>
                          <c15:sqref>(NA_Aviation!$T$9:$U$10,NA_Aviation!$T$19:$U$20)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NA_Aviation!$V$9:$V$20</c15:sqref>
                        </c15:fullRef>
                        <c15:formulaRef>
                          <c15:sqref>(NA_Aviation!$V$9:$V$10,NA_Aviation!$V$19:$V$20)</c15:sqref>
                        </c15:formulaRef>
                      </c:ext>
                    </c:extLst>
                    <c:numCache>
                      <c:formatCode>#,##0</c:formatCode>
                      <c:ptCount val="2"/>
                      <c:pt idx="0">
                        <c:v>190.96714695799986</c:v>
                      </c:pt>
                      <c:pt idx="1">
                        <c:v>0</c:v>
                      </c:pt>
                    </c:numCache>
                  </c:numRef>
                </c:val>
                <c:extLst>
                  <c:ext xmlns:c16="http://schemas.microsoft.com/office/drawing/2014/chart" uri="{C3380CC4-5D6E-409C-BE32-E72D297353CC}">
                    <c16:uniqueId val="{00000008-C830-4A94-A3D2-C39CBEF356F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NA_Aviation!$W$8</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NA_Aviation!$T$9:$U$20</c15:sqref>
                        </c15:fullRef>
                        <c15:formulaRef>
                          <c15:sqref>(NA_Aviation!$T$9:$U$10,NA_Aviation!$T$19:$U$20)</c15:sqref>
                        </c15:formulaRef>
                      </c:ext>
                    </c:extLst>
                    <c:strCache>
                      <c:ptCount val="2"/>
                      <c:pt idx="0">
                        <c:v>Air Freight Fuel: Fossil</c:v>
                      </c:pt>
                      <c:pt idx="1">
                        <c:v>Air Freight Fuel: Renewable &amp; Synthetic Fuels</c:v>
                      </c:pt>
                    </c:strCache>
                  </c:strRef>
                </c:cat>
                <c:val>
                  <c:numRef>
                    <c:extLst>
                      <c:ext xmlns:c15="http://schemas.microsoft.com/office/drawing/2012/chart" uri="{02D57815-91ED-43cb-92C2-25804820EDAC}">
                        <c15:fullRef>
                          <c15:sqref>NA_Aviation!$W$9:$W$20</c15:sqref>
                        </c15:fullRef>
                        <c15:formulaRef>
                          <c15:sqref>(NA_Aviation!$W$9:$W$10,NA_Aviation!$W$19:$W$20)</c15:sqref>
                        </c15:formulaRef>
                      </c:ext>
                    </c:extLst>
                    <c:numCache>
                      <c:formatCode>#,##0</c:formatCode>
                      <c:ptCount val="2"/>
                      <c:pt idx="0">
                        <c:v>195.15908946799985</c:v>
                      </c:pt>
                      <c:pt idx="1">
                        <c:v>0</c:v>
                      </c:pt>
                    </c:numCache>
                  </c:numRef>
                </c:val>
                <c:extLst xmlns:c15="http://schemas.microsoft.com/office/drawing/2012/chart">
                  <c:ext xmlns:c16="http://schemas.microsoft.com/office/drawing/2014/chart" uri="{C3380CC4-5D6E-409C-BE32-E72D297353CC}">
                    <c16:uniqueId val="{00000009-C830-4A94-A3D2-C39CBEF356F1}"/>
                  </c:ext>
                </c:extLst>
              </c15:ser>
            </c15:filteredBarSeries>
          </c:ext>
        </c:extLst>
      </c:barChart>
      <c:lineChart>
        <c:grouping val="standard"/>
        <c:varyColors val="0"/>
        <c:dLbls>
          <c:showLegendKey val="0"/>
          <c:showVal val="0"/>
          <c:showCatName val="0"/>
          <c:showSerName val="0"/>
          <c:showPercent val="0"/>
          <c:showBubbleSize val="0"/>
        </c:dLbls>
        <c:marker val="1"/>
        <c:smooth val="0"/>
        <c:axId val="965347616"/>
        <c:axId val="965356472"/>
        <c:extLst>
          <c:ext xmlns:c15="http://schemas.microsoft.com/office/drawing/2012/chart" uri="{02D57815-91ED-43cb-92C2-25804820EDAC}">
            <c15:filteredLineSeries>
              <c15:ser>
                <c:idx val="2"/>
                <c:order val="2"/>
                <c:tx>
                  <c:strRef>
                    <c:extLst>
                      <c:ext uri="{02D57815-91ED-43cb-92C2-25804820EDAC}">
                        <c15:formulaRef>
                          <c15:sqref>NA_Aviation!$X$8</c15:sqref>
                        </c15:formulaRef>
                      </c:ext>
                    </c:extLst>
                    <c:strCache>
                      <c:ptCount val="1"/>
                      <c:pt idx="0">
                        <c:v>2019 - estimated</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NA_Aviation!$T$9:$U$20</c15:sqref>
                        </c15:fullRef>
                        <c15:formulaRef>
                          <c15:sqref>(NA_Aviation!$T$9:$U$10,NA_Aviation!$T$19:$U$20)</c15:sqref>
                        </c15:formulaRef>
                      </c:ext>
                    </c:extLst>
                    <c:strCache>
                      <c:ptCount val="2"/>
                      <c:pt idx="0">
                        <c:v>Air Freight Fuel: Fossil</c:v>
                      </c:pt>
                      <c:pt idx="1">
                        <c:v>Air Freight Fuel: Renewable &amp; Synthetic Fuels</c:v>
                      </c:pt>
                    </c:strCache>
                  </c:strRef>
                </c:cat>
                <c:val>
                  <c:numRef>
                    <c:extLst>
                      <c:ext uri="{02D57815-91ED-43cb-92C2-25804820EDAC}">
                        <c15:fullRef>
                          <c15:sqref>NA_Aviation!$X$9:$X$20</c15:sqref>
                        </c15:fullRef>
                        <c15:formulaRef>
                          <c15:sqref>(NA_Aviation!$X$9:$X$10,NA_Aviation!$X$19:$X$20)</c15:sqref>
                        </c15:formulaRef>
                      </c:ext>
                    </c:extLst>
                    <c:numCache>
                      <c:formatCode>#,##0</c:formatCode>
                      <c:ptCount val="2"/>
                      <c:pt idx="0">
                        <c:v>199.06227125735987</c:v>
                      </c:pt>
                      <c:pt idx="1">
                        <c:v>0</c:v>
                      </c:pt>
                    </c:numCache>
                  </c:numRef>
                </c:val>
                <c:smooth val="0"/>
                <c:extLst>
                  <c:ext xmlns:c16="http://schemas.microsoft.com/office/drawing/2014/chart" uri="{C3380CC4-5D6E-409C-BE32-E72D297353CC}">
                    <c16:uniqueId val="{0000000A-C830-4A94-A3D2-C39CBEF356F1}"/>
                  </c:ext>
                </c:extLst>
              </c15:ser>
            </c15:filteredLineSeries>
          </c:ext>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North America: Aviation Passenger </a:t>
            </a:r>
            <a:endParaRPr lang="en-AU" sz="1200" b="1">
              <a:effectLst/>
              <a:latin typeface="Calibri Light" panose="020F0302020204030204" pitchFamily="34" charset="0"/>
              <a:cs typeface="Calibri Light" panose="020F0302020204030204" pitchFamily="34" charset="0"/>
            </a:endParaRPr>
          </a:p>
          <a:p>
            <a:pPr>
              <a:defRPr/>
            </a:pPr>
            <a:r>
              <a:rPr lang="en-AU" sz="1200" b="1" i="0" baseline="0">
                <a:effectLst/>
                <a:latin typeface="Calibri Light" panose="020F0302020204030204" pitchFamily="34" charset="0"/>
                <a:cs typeface="Calibri Light" panose="020F0302020204030204" pitchFamily="34" charset="0"/>
              </a:rPr>
              <a:t>Supply: Fossil Fuels versus Renewable Fuels</a:t>
            </a:r>
            <a:endParaRPr lang="en-AU" sz="1200" b="1">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4"/>
          <c:order val="4"/>
          <c:tx>
            <c:strRef>
              <c:f>NA_Aviation!$AA$8</c:f>
              <c:strCache>
                <c:ptCount val="1"/>
                <c:pt idx="0">
                  <c:v>2025</c:v>
                </c:pt>
              </c:strCache>
            </c:strRef>
          </c:tx>
          <c:spPr>
            <a:solidFill>
              <a:schemeClr val="accent3">
                <a:lumMod val="40000"/>
                <a:lumOff val="60000"/>
              </a:schemeClr>
            </a:solidFill>
            <a:ln>
              <a:solidFill>
                <a:srgbClr val="92D05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1A5-4365-8D66-6D70E72B7919}"/>
                </c:ext>
              </c:extLst>
            </c:dLbl>
            <c:dLbl>
              <c:idx val="1"/>
              <c:delete val="1"/>
              <c:extLst>
                <c:ext xmlns:c15="http://schemas.microsoft.com/office/drawing/2012/chart" uri="{CE6537A1-D6FC-4f65-9D91-7224C49458BB}"/>
                <c:ext xmlns:c16="http://schemas.microsoft.com/office/drawing/2014/chart" uri="{C3380CC4-5D6E-409C-BE32-E72D297353CC}">
                  <c16:uniqueId val="{00000001-B1A5-4365-8D66-6D70E72B7919}"/>
                </c:ext>
              </c:extLst>
            </c:dLbl>
            <c:dLbl>
              <c:idx val="2"/>
              <c:delete val="1"/>
              <c:extLst>
                <c:ext xmlns:c15="http://schemas.microsoft.com/office/drawing/2012/chart" uri="{CE6537A1-D6FC-4f65-9D91-7224C49458BB}"/>
                <c:ext xmlns:c16="http://schemas.microsoft.com/office/drawing/2014/chart" uri="{C3380CC4-5D6E-409C-BE32-E72D297353CC}">
                  <c16:uniqueId val="{00000002-B1A5-4365-8D66-6D70E72B7919}"/>
                </c:ext>
              </c:extLst>
            </c:dLbl>
            <c:dLbl>
              <c:idx val="3"/>
              <c:layout>
                <c:manualLayout>
                  <c:x val="2.0126571305457484E-3"/>
                  <c:y val="9.337199571140007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1A5-4365-8D66-6D70E72B79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NA_Aviation!$AA$9:$AA$16</c15:sqref>
                  </c15:fullRef>
                </c:ext>
              </c:extLst>
              <c:f>NA_Aviation!$AA$14:$AA$15</c:f>
              <c:numCache>
                <c:formatCode>#,##0</c:formatCode>
                <c:ptCount val="2"/>
                <c:pt idx="0">
                  <c:v>1712.1110059436867</c:v>
                </c:pt>
                <c:pt idx="1">
                  <c:v>320.06822959778117</c:v>
                </c:pt>
              </c:numCache>
            </c:numRef>
          </c:val>
          <c:extLst>
            <c:ext xmlns:c15="http://schemas.microsoft.com/office/drawing/2012/chart" uri="{02D57815-91ED-43cb-92C2-25804820EDAC}">
              <c15:categoryFilterExceptions>
                <c15:categoryFilterException>
                  <c15:sqref>NA_Aviation!$AA$12</c15:sqref>
                  <c15:dLbl>
                    <c:idx val="-1"/>
                    <c:delete val="1"/>
                    <c:extLst>
                      <c:ext uri="{CE6537A1-D6FC-4f65-9D91-7224C49458BB}"/>
                      <c:ext xmlns:c16="http://schemas.microsoft.com/office/drawing/2014/chart" uri="{C3380CC4-5D6E-409C-BE32-E72D297353CC}">
                        <c16:uniqueId val="{0000000C-5A35-4E22-8B0C-DA9A2DD12DBB}"/>
                      </c:ext>
                    </c:extLst>
                  </c15:dLbl>
                </c15:categoryFilterException>
                <c15:categoryFilterException>
                  <c15:sqref>NA_Aviation!$AA$13</c15:sqref>
                  <c15:dLbl>
                    <c:idx val="-1"/>
                    <c:delete val="1"/>
                    <c:extLst>
                      <c:ext uri="{CE6537A1-D6FC-4f65-9D91-7224C49458BB}"/>
                      <c:ext xmlns:c16="http://schemas.microsoft.com/office/drawing/2014/chart" uri="{C3380CC4-5D6E-409C-BE32-E72D297353CC}">
                        <c16:uniqueId val="{0000000D-5A35-4E22-8B0C-DA9A2DD12DBB}"/>
                      </c:ext>
                    </c:extLst>
                  </c15:dLbl>
                </c15:categoryFilterException>
                <c15:categoryFilterException>
                  <c15:sqref>NA_Aviation!$AA$16</c15:sqref>
                  <c15:dLbl>
                    <c:idx val="1"/>
                    <c:delete val="1"/>
                    <c:extLst>
                      <c:ext uri="{CE6537A1-D6FC-4f65-9D91-7224C49458BB}"/>
                      <c:ext xmlns:c16="http://schemas.microsoft.com/office/drawing/2014/chart" uri="{C3380CC4-5D6E-409C-BE32-E72D297353CC}">
                        <c16:uniqueId val="{0000000E-5A35-4E22-8B0C-DA9A2DD12DBB}"/>
                      </c:ext>
                    </c:extLst>
                  </c15:dLbl>
                </c15:categoryFilterException>
              </c15:categoryFilterExceptions>
            </c:ext>
            <c:ext xmlns:c16="http://schemas.microsoft.com/office/drawing/2014/chart" uri="{C3380CC4-5D6E-409C-BE32-E72D297353CC}">
              <c16:uniqueId val="{00000004-B1A5-4365-8D66-6D70E72B7919}"/>
            </c:ext>
          </c:extLst>
        </c:ser>
        <c:ser>
          <c:idx val="5"/>
          <c:order val="5"/>
          <c:tx>
            <c:strRef>
              <c:f>NA_Aviation!$AB$8</c:f>
              <c:strCache>
                <c:ptCount val="1"/>
                <c:pt idx="0">
                  <c:v>2030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NA_Aviation!$AB$9:$AB$16</c15:sqref>
                  </c15:fullRef>
                </c:ext>
              </c:extLst>
              <c:f>NA_Aviation!$AB$14:$AB$15</c:f>
              <c:numCache>
                <c:formatCode>#,##0</c:formatCode>
                <c:ptCount val="2"/>
                <c:pt idx="0">
                  <c:v>927.59888417313186</c:v>
                </c:pt>
                <c:pt idx="1">
                  <c:v>644.60261442539661</c:v>
                </c:pt>
              </c:numCache>
            </c:numRef>
          </c:val>
          <c:extLst>
            <c:ext xmlns:c16="http://schemas.microsoft.com/office/drawing/2014/chart" uri="{C3380CC4-5D6E-409C-BE32-E72D297353CC}">
              <c16:uniqueId val="{00000005-B1A5-4365-8D66-6D70E72B7919}"/>
            </c:ext>
          </c:extLst>
        </c:ser>
        <c:ser>
          <c:idx val="6"/>
          <c:order val="6"/>
          <c:tx>
            <c:strRef>
              <c:f>NA_Aviation!$AC$8</c:f>
              <c:strCache>
                <c:ptCount val="1"/>
                <c:pt idx="0">
                  <c:v>2035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NA_Aviation!$AC$9:$AC$16</c15:sqref>
                  </c15:fullRef>
                </c:ext>
              </c:extLst>
              <c:f>NA_Aviation!$AC$14:$AC$15</c:f>
              <c:numCache>
                <c:formatCode>#,##0</c:formatCode>
                <c:ptCount val="2"/>
                <c:pt idx="0">
                  <c:v>342.87395467904838</c:v>
                </c:pt>
                <c:pt idx="1">
                  <c:v>819.41063745331883</c:v>
                </c:pt>
              </c:numCache>
            </c:numRef>
          </c:val>
          <c:extLst>
            <c:ext xmlns:c16="http://schemas.microsoft.com/office/drawing/2014/chart" uri="{C3380CC4-5D6E-409C-BE32-E72D297353CC}">
              <c16:uniqueId val="{00000006-B1A5-4365-8D66-6D70E72B7919}"/>
            </c:ext>
          </c:extLst>
        </c:ser>
        <c:ser>
          <c:idx val="7"/>
          <c:order val="7"/>
          <c:tx>
            <c:strRef>
              <c:f>NA_Aviation!$AD$8</c:f>
              <c:strCache>
                <c:ptCount val="1"/>
                <c:pt idx="0">
                  <c:v>2040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NA_Aviation!$AD$9:$AD$16</c15:sqref>
                  </c15:fullRef>
                </c:ext>
              </c:extLst>
              <c:f>NA_Aviation!$AD$14:$AD$15</c:f>
              <c:numCache>
                <c:formatCode>#,##0</c:formatCode>
                <c:ptCount val="2"/>
                <c:pt idx="0">
                  <c:v>0</c:v>
                </c:pt>
                <c:pt idx="1">
                  <c:v>971.68874144554206</c:v>
                </c:pt>
              </c:numCache>
            </c:numRef>
          </c:val>
          <c:extLst>
            <c:ext xmlns:c16="http://schemas.microsoft.com/office/drawing/2014/chart" uri="{C3380CC4-5D6E-409C-BE32-E72D297353CC}">
              <c16:uniqueId val="{00000007-B1A5-4365-8D66-6D70E72B7919}"/>
            </c:ext>
          </c:extLst>
        </c:ser>
        <c:ser>
          <c:idx val="8"/>
          <c:order val="8"/>
          <c:tx>
            <c:strRef>
              <c:f>NA_Aviation!$AE$8</c:f>
              <c:strCache>
                <c:ptCount val="1"/>
                <c:pt idx="0">
                  <c:v>2045</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NA_Aviation!$AE$9:$AE$16</c15:sqref>
                  </c15:fullRef>
                </c:ext>
              </c:extLst>
              <c:f>NA_Aviation!$AE$14:$AE$15</c:f>
              <c:numCache>
                <c:formatCode>#,##0</c:formatCode>
                <c:ptCount val="2"/>
                <c:pt idx="0">
                  <c:v>0</c:v>
                </c:pt>
                <c:pt idx="1">
                  <c:v>858.63544344078298</c:v>
                </c:pt>
              </c:numCache>
            </c:numRef>
          </c:val>
          <c:extLst>
            <c:ext xmlns:c16="http://schemas.microsoft.com/office/drawing/2014/chart" uri="{C3380CC4-5D6E-409C-BE32-E72D297353CC}">
              <c16:uniqueId val="{00000008-B1A5-4365-8D66-6D70E72B7919}"/>
            </c:ext>
          </c:extLst>
        </c:ser>
        <c:ser>
          <c:idx val="9"/>
          <c:order val="9"/>
          <c:tx>
            <c:strRef>
              <c:f>NA_Aviation!$AF$8</c:f>
              <c:strCache>
                <c:ptCount val="1"/>
                <c:pt idx="0">
                  <c:v>2050</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ext>
              </c:extLst>
              <c:f>NA_Aviation!$T$14:$U$15</c:f>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NA_Aviation!$AF$9:$AF$16</c15:sqref>
                  </c15:fullRef>
                </c:ext>
              </c:extLst>
              <c:f>NA_Aviation!$AF$14:$AF$15</c:f>
              <c:numCache>
                <c:formatCode>#,##0</c:formatCode>
                <c:ptCount val="2"/>
                <c:pt idx="0">
                  <c:v>0</c:v>
                </c:pt>
                <c:pt idx="1">
                  <c:v>771.53381587062802</c:v>
                </c:pt>
              </c:numCache>
            </c:numRef>
          </c:val>
          <c:extLst>
            <c:ext xmlns:c16="http://schemas.microsoft.com/office/drawing/2014/chart" uri="{C3380CC4-5D6E-409C-BE32-E72D297353CC}">
              <c16:uniqueId val="{00000009-B1A5-4365-8D66-6D70E72B7919}"/>
            </c:ext>
          </c:extLst>
        </c:ser>
        <c:dLbls>
          <c:showLegendKey val="0"/>
          <c:showVal val="0"/>
          <c:showCatName val="0"/>
          <c:showSerName val="0"/>
          <c:showPercent val="0"/>
          <c:showBubbleSize val="0"/>
        </c:dLbls>
        <c:gapWidth val="150"/>
        <c:axId val="292169384"/>
        <c:axId val="292171352"/>
        <c:extLst>
          <c:ext xmlns:c15="http://schemas.microsoft.com/office/drawing/2012/chart" uri="{02D57815-91ED-43cb-92C2-25804820EDAC}">
            <c15:filteredBarSeries>
              <c15:ser>
                <c:idx val="0"/>
                <c:order val="0"/>
                <c:tx>
                  <c:strRef>
                    <c:extLst>
                      <c:ext uri="{02D57815-91ED-43cb-92C2-25804820EDAC}">
                        <c15:formulaRef>
                          <c15:sqref>NA_Aviation!$V$8</c15:sqref>
                        </c15:formulaRef>
                      </c:ext>
                    </c:extLst>
                    <c:strCache>
                      <c:ptCount val="1"/>
                      <c:pt idx="0">
                        <c:v>2017</c:v>
                      </c:pt>
                    </c:strCache>
                  </c:strRef>
                </c:tx>
                <c:spPr>
                  <a:solidFill>
                    <a:schemeClr val="accent1"/>
                  </a:solidFill>
                  <a:ln>
                    <a:solidFill>
                      <a:srgbClr val="FF0000"/>
                    </a:solidFill>
                  </a:ln>
                  <a:effectLst/>
                </c:spPr>
                <c:invertIfNegative val="0"/>
                <c:dLbls>
                  <c:dLbl>
                    <c:idx val="0"/>
                    <c:delete val="1"/>
                    <c:extLst>
                      <c:ext uri="{CE6537A1-D6FC-4f65-9D91-7224C49458BB}"/>
                      <c:ext xmlns:c16="http://schemas.microsoft.com/office/drawing/2014/chart" uri="{C3380CC4-5D6E-409C-BE32-E72D297353CC}">
                        <c16:uniqueId val="{0000000A-B1A5-4365-8D66-6D70E72B7919}"/>
                      </c:ext>
                    </c:extLst>
                  </c:dLbl>
                  <c:dLbl>
                    <c:idx val="1"/>
                    <c:delete val="1"/>
                    <c:extLst>
                      <c:ext uri="{CE6537A1-D6FC-4f65-9D91-7224C49458BB}"/>
                      <c:ext xmlns:c16="http://schemas.microsoft.com/office/drawing/2014/chart" uri="{C3380CC4-5D6E-409C-BE32-E72D297353CC}">
                        <c16:uniqueId val="{0000000B-B1A5-4365-8D66-6D70E72B7919}"/>
                      </c:ext>
                    </c:extLst>
                  </c:dLbl>
                  <c:dLbl>
                    <c:idx val="2"/>
                    <c:delete val="1"/>
                    <c:extLst>
                      <c:ext uri="{CE6537A1-D6FC-4f65-9D91-7224C49458BB}"/>
                      <c:ext xmlns:c16="http://schemas.microsoft.com/office/drawing/2014/chart" uri="{C3380CC4-5D6E-409C-BE32-E72D297353CC}">
                        <c16:uniqueId val="{0000000C-B1A5-4365-8D66-6D70E72B79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uri="{CE6537A1-D6FC-4f65-9D91-7224C49458BB}">
                      <c15:showLeaderLines val="0"/>
                    </c:ext>
                  </c:extLst>
                </c:dLbls>
                <c:cat>
                  <c:strRef>
                    <c:extLst>
                      <c:ext uri="{02D57815-91ED-43cb-92C2-25804820EDAC}">
                        <c15:fullRef>
                          <c15:sqref>NA_Aviation!$T$9:$U$16</c15:sqref>
                        </c15:fullRef>
                        <c15:formulaRef>
                          <c15:sqref>NA_Aviation!$T$14:$U$15</c15:sqref>
                        </c15:formulaRef>
                      </c:ext>
                    </c:extLst>
                    <c:strCache>
                      <c:ptCount val="2"/>
                      <c:pt idx="0">
                        <c:v>Air Passenger Fuel: Fossil</c:v>
                      </c:pt>
                      <c:pt idx="1">
                        <c:v>Air Passenger Fuel: Renewable &amp; Synthetic Fuels</c:v>
                      </c:pt>
                    </c:strCache>
                  </c:strRef>
                </c:cat>
                <c:val>
                  <c:numRef>
                    <c:extLst>
                      <c:ext uri="{02D57815-91ED-43cb-92C2-25804820EDAC}">
                        <c15:fullRef>
                          <c15:sqref>NA_Aviation!$V$9:$V$16</c15:sqref>
                        </c15:fullRef>
                        <c15:formulaRef>
                          <c15:sqref>NA_Aviation!$V$14:$V$15</c15:sqref>
                        </c15:formulaRef>
                      </c:ext>
                    </c:extLst>
                    <c:numCache>
                      <c:formatCode>#,##0</c:formatCode>
                      <c:ptCount val="2"/>
                      <c:pt idx="0">
                        <c:v>2537.1349524420002</c:v>
                      </c:pt>
                      <c:pt idx="1">
                        <c:v>0</c:v>
                      </c:pt>
                    </c:numCache>
                  </c:numRef>
                </c:val>
                <c:extLst>
                  <c:ext uri="{02D57815-91ED-43cb-92C2-25804820EDAC}">
                    <c15:categoryFilterExceptions>
                      <c15:categoryFilterException>
                        <c15:sqref>NA_Aviation!$V$12</c15:sqref>
                        <c15:dLbl>
                          <c:idx val="-1"/>
                          <c:delete val="1"/>
                          <c:extLst>
                            <c:ext uri="{CE6537A1-D6FC-4f65-9D91-7224C49458BB}"/>
                            <c:ext xmlns:c16="http://schemas.microsoft.com/office/drawing/2014/chart" uri="{C3380CC4-5D6E-409C-BE32-E72D297353CC}">
                              <c16:uniqueId val="{00000000-5A35-4E22-8B0C-DA9A2DD12DBB}"/>
                            </c:ext>
                          </c:extLst>
                        </c15:dLbl>
                      </c15:categoryFilterException>
                      <c15:categoryFilterException>
                        <c15:sqref>NA_Aviation!$V$13</c15:sqref>
                        <c15:dLbl>
                          <c:idx val="-1"/>
                          <c:delete val="1"/>
                          <c:extLst>
                            <c:ext uri="{CE6537A1-D6FC-4f65-9D91-7224C49458BB}"/>
                            <c:ext xmlns:c16="http://schemas.microsoft.com/office/drawing/2014/chart" uri="{C3380CC4-5D6E-409C-BE32-E72D297353CC}">
                              <c16:uniqueId val="{00000001-5A35-4E22-8B0C-DA9A2DD12DBB}"/>
                            </c:ext>
                          </c:extLst>
                        </c15:dLbl>
                      </c15:categoryFilterException>
                      <c15:categoryFilterException>
                        <c15:sqref>NA_Aviation!$V$16</c15:sqref>
                        <c15:dLbl>
                          <c:idx val="1"/>
                          <c:delete val="1"/>
                          <c:extLst>
                            <c:ext uri="{CE6537A1-D6FC-4f65-9D91-7224C49458BB}"/>
                            <c:ext xmlns:c16="http://schemas.microsoft.com/office/drawing/2014/chart" uri="{C3380CC4-5D6E-409C-BE32-E72D297353CC}">
                              <c16:uniqueId val="{00000002-5A35-4E22-8B0C-DA9A2DD12DBB}"/>
                            </c:ext>
                          </c:extLst>
                        </c15:dLbl>
                      </c15:categoryFilterException>
                    </c15:categoryFilterExceptions>
                  </c:ext>
                  <c:ext xmlns:c16="http://schemas.microsoft.com/office/drawing/2014/chart" uri="{C3380CC4-5D6E-409C-BE32-E72D297353CC}">
                    <c16:uniqueId val="{0000000D-B1A5-4365-8D66-6D70E72B791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NA_Aviation!$W$8</c15:sqref>
                        </c15:formulaRef>
                      </c:ext>
                    </c:extLst>
                    <c:strCache>
                      <c:ptCount val="1"/>
                      <c:pt idx="0">
                        <c:v>2018</c:v>
                      </c:pt>
                    </c:strCache>
                  </c:strRef>
                </c:tx>
                <c:spPr>
                  <a:solidFill>
                    <a:schemeClr val="accent2"/>
                  </a:solidFill>
                  <a:ln w="38100">
                    <a:solidFill>
                      <a:sysClr val="windowText" lastClr="00000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B1A5-4365-8D66-6D70E72B7919}"/>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B1A5-4365-8D66-6D70E72B7919}"/>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B1A5-4365-8D66-6D70E72B7919}"/>
                      </c:ext>
                    </c:extLst>
                  </c:dLbl>
                  <c:dLbl>
                    <c:idx val="3"/>
                    <c:layout>
                      <c:manualLayout>
                        <c:x val="1.3417714203636357E-3"/>
                        <c:y val="-1.0671085224160107E-2"/>
                      </c:manualLayout>
                    </c:layout>
                    <c:showLegendKey val="0"/>
                    <c:showVal val="0"/>
                    <c:showCatName val="0"/>
                    <c:showSerName val="1"/>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B1A5-4365-8D66-6D70E72B79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15:formulaRef>
                          <c15:sqref>NA_Aviation!$T$14:$U$15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NA_Aviation!$W$9:$W$16</c15:sqref>
                        </c15:fullRef>
                        <c15:formulaRef>
                          <c15:sqref>NA_Aviation!$W$14:$W$15</c15:sqref>
                        </c15:formulaRef>
                      </c:ext>
                    </c:extLst>
                    <c:numCache>
                      <c:formatCode>#,##0</c:formatCode>
                      <c:ptCount val="2"/>
                      <c:pt idx="0">
                        <c:v>2592.8279029320001</c:v>
                      </c:pt>
                      <c:pt idx="1">
                        <c:v>0</c:v>
                      </c:pt>
                    </c:numCache>
                  </c:numRef>
                </c:val>
                <c:extLst xmlns:c15="http://schemas.microsoft.com/office/drawing/2012/chart">
                  <c:ext xmlns:c15="http://schemas.microsoft.com/office/drawing/2012/chart" uri="{02D57815-91ED-43cb-92C2-25804820EDAC}">
                    <c15:categoryFilterExceptions>
                      <c15:categoryFilterException>
                        <c15:sqref>NA_Aviation!$W$12</c15:sqref>
                        <c15:dLbl>
                          <c:idx val="-1"/>
                          <c:delete val="1"/>
                          <c:extLst>
                            <c:ext uri="{CE6537A1-D6FC-4f65-9D91-7224C49458BB}"/>
                            <c:ext xmlns:c16="http://schemas.microsoft.com/office/drawing/2014/chart" uri="{C3380CC4-5D6E-409C-BE32-E72D297353CC}">
                              <c16:uniqueId val="{00000003-5A35-4E22-8B0C-DA9A2DD12DBB}"/>
                            </c:ext>
                          </c:extLst>
                        </c15:dLbl>
                      </c15:categoryFilterException>
                      <c15:categoryFilterException>
                        <c15:sqref>NA_Aviation!$W$13</c15:sqref>
                        <c15:dLbl>
                          <c:idx val="-1"/>
                          <c:delete val="1"/>
                          <c:extLst>
                            <c:ext uri="{CE6537A1-D6FC-4f65-9D91-7224C49458BB}"/>
                            <c:ext xmlns:c16="http://schemas.microsoft.com/office/drawing/2014/chart" uri="{C3380CC4-5D6E-409C-BE32-E72D297353CC}">
                              <c16:uniqueId val="{00000004-5A35-4E22-8B0C-DA9A2DD12DBB}"/>
                            </c:ext>
                          </c:extLst>
                        </c15:dLbl>
                      </c15:categoryFilterException>
                      <c15:categoryFilterException>
                        <c15:sqref>NA_Aviation!$W$16</c15:sqref>
                        <c15:dLbl>
                          <c:idx val="1"/>
                          <c:delete val="1"/>
                          <c:extLst>
                            <c:ext uri="{CE6537A1-D6FC-4f65-9D91-7224C49458BB}"/>
                            <c:ext xmlns:c16="http://schemas.microsoft.com/office/drawing/2014/chart" uri="{C3380CC4-5D6E-409C-BE32-E72D297353CC}">
                              <c16:uniqueId val="{00000005-5A35-4E22-8B0C-DA9A2DD12DBB}"/>
                            </c:ext>
                          </c:extLst>
                        </c15:dLbl>
                      </c15:categoryFilterException>
                    </c15:categoryFilterExceptions>
                  </c:ext>
                  <c:ext xmlns:c16="http://schemas.microsoft.com/office/drawing/2014/chart" uri="{C3380CC4-5D6E-409C-BE32-E72D297353CC}">
                    <c16:uniqueId val="{00000012-B1A5-4365-8D66-6D70E72B791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NA_Aviation!$X$8</c15:sqref>
                        </c15:formulaRef>
                      </c:ext>
                    </c:extLst>
                    <c:strCache>
                      <c:ptCount val="1"/>
                      <c:pt idx="0">
                        <c:v>2019 - estimated</c:v>
                      </c:pt>
                    </c:strCache>
                  </c:strRef>
                </c:tx>
                <c:spPr>
                  <a:solidFill>
                    <a:schemeClr val="accent3"/>
                  </a:solidFill>
                  <a:ln w="38100">
                    <a:solidFill>
                      <a:srgbClr val="00B0F0"/>
                    </a:solid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B1A5-4365-8D66-6D70E72B7919}"/>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4-B1A5-4365-8D66-6D70E72B7919}"/>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B1A5-4365-8D66-6D70E72B79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15:formulaRef>
                          <c15:sqref>NA_Aviation!$T$14:$U$15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NA_Aviation!$X$9:$X$16</c15:sqref>
                        </c15:fullRef>
                        <c15:formulaRef>
                          <c15:sqref>NA_Aviation!$X$14:$X$15</c15:sqref>
                        </c15:formulaRef>
                      </c:ext>
                    </c:extLst>
                    <c:numCache>
                      <c:formatCode>#,##0</c:formatCode>
                      <c:ptCount val="2"/>
                      <c:pt idx="0">
                        <c:v>2644.6844609906402</c:v>
                      </c:pt>
                      <c:pt idx="1">
                        <c:v>0</c:v>
                      </c:pt>
                    </c:numCache>
                  </c:numRef>
                </c:val>
                <c:extLst xmlns:c15="http://schemas.microsoft.com/office/drawing/2012/chart">
                  <c:ext xmlns:c15="http://schemas.microsoft.com/office/drawing/2012/chart" uri="{02D57815-91ED-43cb-92C2-25804820EDAC}">
                    <c15:categoryFilterExceptions>
                      <c15:categoryFilterException>
                        <c15:sqref>NA_Aviation!$X$12</c15:sqref>
                        <c15:dLbl>
                          <c:idx val="-1"/>
                          <c:delete val="1"/>
                          <c:extLst>
                            <c:ext uri="{CE6537A1-D6FC-4f65-9D91-7224C49458BB}"/>
                            <c:ext xmlns:c16="http://schemas.microsoft.com/office/drawing/2014/chart" uri="{C3380CC4-5D6E-409C-BE32-E72D297353CC}">
                              <c16:uniqueId val="{00000006-5A35-4E22-8B0C-DA9A2DD12DBB}"/>
                            </c:ext>
                          </c:extLst>
                        </c15:dLbl>
                      </c15:categoryFilterException>
                      <c15:categoryFilterException>
                        <c15:sqref>NA_Aviation!$X$13</c15:sqref>
                        <c15:dLbl>
                          <c:idx val="-1"/>
                          <c:delete val="1"/>
                          <c:extLst>
                            <c:ext uri="{CE6537A1-D6FC-4f65-9D91-7224C49458BB}"/>
                            <c:ext xmlns:c16="http://schemas.microsoft.com/office/drawing/2014/chart" uri="{C3380CC4-5D6E-409C-BE32-E72D297353CC}">
                              <c16:uniqueId val="{00000007-5A35-4E22-8B0C-DA9A2DD12DBB}"/>
                            </c:ext>
                          </c:extLst>
                        </c15:dLbl>
                      </c15:categoryFilterException>
                      <c15:categoryFilterException>
                        <c15:sqref>NA_Aviation!$X$16</c15:sqref>
                        <c15:dLbl>
                          <c:idx val="1"/>
                          <c:delete val="1"/>
                          <c:extLst>
                            <c:ext uri="{CE6537A1-D6FC-4f65-9D91-7224C49458BB}"/>
                            <c:ext xmlns:c16="http://schemas.microsoft.com/office/drawing/2014/chart" uri="{C3380CC4-5D6E-409C-BE32-E72D297353CC}">
                              <c16:uniqueId val="{00000008-5A35-4E22-8B0C-DA9A2DD12DBB}"/>
                            </c:ext>
                          </c:extLst>
                        </c15:dLbl>
                      </c15:categoryFilterException>
                    </c15:categoryFilterExceptions>
                  </c:ext>
                  <c:ext xmlns:c16="http://schemas.microsoft.com/office/drawing/2014/chart" uri="{C3380CC4-5D6E-409C-BE32-E72D297353CC}">
                    <c16:uniqueId val="{00000016-B1A5-4365-8D66-6D70E72B791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NA_Aviation!$Z$8</c15:sqref>
                        </c15:formulaRef>
                      </c:ext>
                    </c:extLst>
                    <c:strCache>
                      <c:ptCount val="1"/>
                      <c:pt idx="0">
                        <c:v>2020 [1.5C]</c:v>
                      </c:pt>
                    </c:strCache>
                  </c:strRef>
                </c:tx>
                <c:spPr>
                  <a:solidFill>
                    <a:schemeClr val="accent3">
                      <a:lumMod val="20000"/>
                      <a:lumOff val="80000"/>
                    </a:scheme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7-B1A5-4365-8D66-6D70E72B7919}"/>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B1A5-4365-8D66-6D70E72B7919}"/>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9-B1A5-4365-8D66-6D70E72B7919}"/>
                      </c:ext>
                    </c:extLst>
                  </c:dLbl>
                  <c:spPr>
                    <a:solidFill>
                      <a:schemeClr val="tx1"/>
                    </a:solidFill>
                    <a:ln>
                      <a:solidFill>
                        <a:schemeClr val="accent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NA_Aviation!$T$9:$U$16</c15:sqref>
                        </c15:fullRef>
                        <c15:formulaRef>
                          <c15:sqref>NA_Aviation!$T$14:$U$15</c15:sqref>
                        </c15:formulaRef>
                      </c:ext>
                    </c:extLst>
                    <c:strCache>
                      <c:ptCount val="2"/>
                      <c:pt idx="0">
                        <c:v>Air Passenger Fuel: Fossil</c:v>
                      </c:pt>
                      <c:pt idx="1">
                        <c:v>Air Passenger Fuel: Renewable &amp; Synthetic Fuels</c:v>
                      </c:pt>
                    </c:strCache>
                  </c:strRef>
                </c:cat>
                <c:val>
                  <c:numRef>
                    <c:extLst>
                      <c:ext xmlns:c15="http://schemas.microsoft.com/office/drawing/2012/chart" uri="{02D57815-91ED-43cb-92C2-25804820EDAC}">
                        <c15:fullRef>
                          <c15:sqref>NA_Aviation!$Z$9:$Z$16</c15:sqref>
                        </c15:fullRef>
                        <c15:formulaRef>
                          <c15:sqref>NA_Aviation!$Z$14:$Z$15</c15:sqref>
                        </c15:formulaRef>
                      </c:ext>
                    </c:extLst>
                    <c:numCache>
                      <c:formatCode>#,##0</c:formatCode>
                      <c:ptCount val="2"/>
                      <c:pt idx="0">
                        <c:v>2789.0678205575277</c:v>
                      </c:pt>
                      <c:pt idx="1">
                        <c:v>0</c:v>
                      </c:pt>
                    </c:numCache>
                  </c:numRef>
                </c:val>
                <c:extLst xmlns:c15="http://schemas.microsoft.com/office/drawing/2012/chart">
                  <c:ext xmlns:c15="http://schemas.microsoft.com/office/drawing/2012/chart" uri="{02D57815-91ED-43cb-92C2-25804820EDAC}">
                    <c15:categoryFilterExceptions>
                      <c15:categoryFilterException>
                        <c15:sqref>NA_Aviation!$Z$12</c15:sqref>
                        <c15:dLbl>
                          <c:idx val="-1"/>
                          <c:delete val="1"/>
                          <c:extLst>
                            <c:ext uri="{CE6537A1-D6FC-4f65-9D91-7224C49458BB}"/>
                            <c:ext xmlns:c16="http://schemas.microsoft.com/office/drawing/2014/chart" uri="{C3380CC4-5D6E-409C-BE32-E72D297353CC}">
                              <c16:uniqueId val="{00000009-5A35-4E22-8B0C-DA9A2DD12DBB}"/>
                            </c:ext>
                          </c:extLst>
                        </c15:dLbl>
                      </c15:categoryFilterException>
                      <c15:categoryFilterException>
                        <c15:sqref>NA_Aviation!$Z$13</c15:sqref>
                        <c15:dLbl>
                          <c:idx val="-1"/>
                          <c:delete val="1"/>
                          <c:extLst>
                            <c:ext uri="{CE6537A1-D6FC-4f65-9D91-7224C49458BB}"/>
                            <c:ext xmlns:c16="http://schemas.microsoft.com/office/drawing/2014/chart" uri="{C3380CC4-5D6E-409C-BE32-E72D297353CC}">
                              <c16:uniqueId val="{0000000A-5A35-4E22-8B0C-DA9A2DD12DBB}"/>
                            </c:ext>
                          </c:extLst>
                        </c15:dLbl>
                      </c15:categoryFilterException>
                      <c15:categoryFilterException>
                        <c15:sqref>NA_Aviation!$Z$16</c15:sqref>
                        <c15:dLbl>
                          <c:idx val="1"/>
                          <c:delete val="1"/>
                          <c:extLst>
                            <c:ext uri="{CE6537A1-D6FC-4f65-9D91-7224C49458BB}"/>
                            <c:ext xmlns:c16="http://schemas.microsoft.com/office/drawing/2014/chart" uri="{C3380CC4-5D6E-409C-BE32-E72D297353CC}">
                              <c16:uniqueId val="{0000000B-5A35-4E22-8B0C-DA9A2DD12DBB}"/>
                            </c:ext>
                          </c:extLst>
                        </c15:dLbl>
                      </c15:categoryFilterException>
                    </c15:categoryFilterExceptions>
                  </c:ext>
                  <c:ext xmlns:c16="http://schemas.microsoft.com/office/drawing/2014/chart" uri="{C3380CC4-5D6E-409C-BE32-E72D297353CC}">
                    <c16:uniqueId val="{0000001A-B1A5-4365-8D66-6D70E72B7919}"/>
                  </c:ext>
                </c:extLst>
              </c15:ser>
            </c15:filteredBarSeries>
          </c:ext>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North America: Aviation </a:t>
            </a:r>
            <a:r>
              <a:rPr lang="en-AU" sz="1200" b="1">
                <a:latin typeface="Calibri Light" panose="020F0302020204030204" pitchFamily="34" charset="0"/>
                <a:cs typeface="Calibri Light" panose="020F0302020204030204" pitchFamily="34" charset="0"/>
              </a:rPr>
              <a:t>Freight</a:t>
            </a:r>
            <a:r>
              <a:rPr lang="en-AU" sz="1200" baseline="0">
                <a:latin typeface="Calibri Light" panose="020F0302020204030204" pitchFamily="34" charset="0"/>
                <a:cs typeface="Calibri Light" panose="020F0302020204030204" pitchFamily="34" charset="0"/>
              </a:rPr>
              <a:t> Transport: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Average Energy intensity </a:t>
            </a:r>
            <a:r>
              <a:rPr lang="en-AU" sz="1200" baseline="0">
                <a:latin typeface="Calibri Light" panose="020F0302020204030204" pitchFamily="34" charset="0"/>
                <a:cs typeface="Calibri Light" panose="020F0302020204030204" pitchFamily="34" charset="0"/>
              </a:rPr>
              <a:t>total demand </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8257868592"/>
          <c:h val="0.65113981095896811"/>
        </c:manualLayout>
      </c:layout>
      <c:barChart>
        <c:barDir val="col"/>
        <c:grouping val="clustered"/>
        <c:varyColors val="0"/>
        <c:ser>
          <c:idx val="2"/>
          <c:order val="2"/>
          <c:tx>
            <c:strRef>
              <c:f>NA_Aviation!$U$31</c:f>
              <c:strCache>
                <c:ptCount val="1"/>
                <c:pt idx="0">
                  <c:v>Air Freight: Energy Demand</c:v>
                </c:pt>
              </c:strCache>
            </c:strRef>
          </c:tx>
          <c:spPr>
            <a:solidFill>
              <a:srgbClr val="0070C0"/>
            </a:solidFill>
            <a:ln>
              <a:noFill/>
            </a:ln>
            <a:effectLst/>
          </c:spPr>
          <c:invertIfNegative val="0"/>
          <c:cat>
            <c:strRef>
              <c:extLst>
                <c:ext xmlns:c15="http://schemas.microsoft.com/office/drawing/2012/chart" uri="{02D57815-91ED-43cb-92C2-25804820EDAC}">
                  <c15:fullRef>
                    <c15:sqref>NA_Aviation!$V$28:$AF$28</c15:sqref>
                  </c15:fullRef>
                </c:ext>
              </c:extLst>
              <c:f>NA_Aviation!$Y$28:$AF$28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NA_Aviation!$V$31:$AF$31</c15:sqref>
                  </c15:fullRef>
                </c:ext>
              </c:extLst>
              <c:f>NA_Aviation!$Y$31:$AF$31</c:f>
              <c:numCache>
                <c:formatCode>#,##0</c:formatCode>
                <c:ptCount val="8"/>
                <c:pt idx="0">
                  <c:v>147.31136841181311</c:v>
                </c:pt>
                <c:pt idx="1">
                  <c:v>160.62452938608683</c:v>
                </c:pt>
                <c:pt idx="2">
                  <c:v>138.53167586406281</c:v>
                </c:pt>
                <c:pt idx="3">
                  <c:v>116.79328167712542</c:v>
                </c:pt>
                <c:pt idx="4">
                  <c:v>102.85095158925566</c:v>
                </c:pt>
                <c:pt idx="5">
                  <c:v>90.509613738859585</c:v>
                </c:pt>
                <c:pt idx="6">
                  <c:v>78.880808798223939</c:v>
                </c:pt>
                <c:pt idx="7">
                  <c:v>68.737787723887308</c:v>
                </c:pt>
              </c:numCache>
            </c:numRef>
          </c:val>
          <c:extLst>
            <c:ext xmlns:c16="http://schemas.microsoft.com/office/drawing/2014/chart" uri="{C3380CC4-5D6E-409C-BE32-E72D297353CC}">
              <c16:uniqueId val="{00000000-D853-4535-BA8D-F2A636EBB51F}"/>
            </c:ext>
          </c:extLst>
        </c:ser>
        <c:dLbls>
          <c:showLegendKey val="0"/>
          <c:showVal val="0"/>
          <c:showCatName val="0"/>
          <c:showSerName val="0"/>
          <c:showPercent val="0"/>
          <c:showBubbleSize val="0"/>
        </c:dLbls>
        <c:gapWidth val="219"/>
        <c:axId val="964683784"/>
        <c:axId val="964688376"/>
        <c:extLst>
          <c:ext xmlns:c15="http://schemas.microsoft.com/office/drawing/2012/chart" uri="{02D57815-91ED-43cb-92C2-25804820EDAC}">
            <c15:filteredBarSeries>
              <c15:ser>
                <c:idx val="3"/>
                <c:order val="3"/>
                <c:tx>
                  <c:strRef>
                    <c:extLst>
                      <c:ext uri="{02D57815-91ED-43cb-92C2-25804820EDAC}">
                        <c15:formulaRef>
                          <c15:sqref>NA_Aviation!$U$32</c15:sqref>
                        </c15:formulaRef>
                      </c:ext>
                    </c:extLst>
                    <c:strCache>
                      <c:ptCount val="1"/>
                      <c:pt idx="0">
                        <c:v>Air Passenger: Energy Demand</c:v>
                      </c:pt>
                    </c:strCache>
                  </c:strRef>
                </c:tx>
                <c:spPr>
                  <a:solidFill>
                    <a:schemeClr val="accent4"/>
                  </a:solidFill>
                  <a:ln>
                    <a:noFill/>
                  </a:ln>
                  <a:effectLst/>
                </c:spPr>
                <c:invertIfNegative val="0"/>
                <c:cat>
                  <c:strRef>
                    <c:extLst>
                      <c:ext uri="{02D57815-91ED-43cb-92C2-25804820EDAC}">
                        <c15:fullRef>
                          <c15:sqref>NA_Aviation!$V$28:$AF$28</c15:sqref>
                        </c15:fullRef>
                        <c15:formulaRef>
                          <c15:sqref>NA_Aviation!$Y$28:$AF$28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NA_Aviation!$V$32:$AF$32</c15:sqref>
                        </c15:fullRef>
                        <c15:formulaRef>
                          <c15:sqref>NA_Aviation!$Y$32:$AF$32</c15:sqref>
                        </c15:formulaRef>
                      </c:ext>
                    </c:extLst>
                    <c:numCache>
                      <c:formatCode>#,##0</c:formatCode>
                      <c:ptCount val="8"/>
                      <c:pt idx="0">
                        <c:v>1957.1367517569468</c:v>
                      </c:pt>
                      <c:pt idx="1">
                        <c:v>2789.0678205575277</c:v>
                      </c:pt>
                      <c:pt idx="2">
                        <c:v>2032.1792355414677</c:v>
                      </c:pt>
                      <c:pt idx="3">
                        <c:v>1572.2014985985286</c:v>
                      </c:pt>
                      <c:pt idx="4">
                        <c:v>1162.2845921323672</c:v>
                      </c:pt>
                      <c:pt idx="5">
                        <c:v>971.68874144554206</c:v>
                      </c:pt>
                      <c:pt idx="6">
                        <c:v>858.63544344078298</c:v>
                      </c:pt>
                      <c:pt idx="7">
                        <c:v>771.53381587062802</c:v>
                      </c:pt>
                    </c:numCache>
                  </c:numRef>
                </c:val>
                <c:extLst>
                  <c:ext xmlns:c16="http://schemas.microsoft.com/office/drawing/2014/chart" uri="{C3380CC4-5D6E-409C-BE32-E72D297353CC}">
                    <c16:uniqueId val="{00000003-D853-4535-BA8D-F2A636EBB51F}"/>
                  </c:ext>
                </c:extLst>
              </c15:ser>
            </c15:filteredBarSeries>
          </c:ext>
        </c:extLst>
      </c:barChart>
      <c:lineChart>
        <c:grouping val="standard"/>
        <c:varyColors val="0"/>
        <c:ser>
          <c:idx val="0"/>
          <c:order val="0"/>
          <c:tx>
            <c:strRef>
              <c:f>NA_Aviation!$U$29</c:f>
              <c:strCache>
                <c:ptCount val="1"/>
                <c:pt idx="0">
                  <c:v>Air Freight: Energy Intensity</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NA_Aviation!$V$28:$AF$28</c15:sqref>
                  </c15:fullRef>
                </c:ext>
              </c:extLst>
              <c:f>NA_Aviation!$Y$28:$AF$28</c:f>
              <c:strCache>
                <c:ptCount val="8"/>
                <c:pt idx="0">
                  <c:v>2020 - estimated</c:v>
                </c:pt>
                <c:pt idx="1">
                  <c:v>2020 [1.5C]</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NA_Aviation!$V$29:$AF$29</c15:sqref>
                  </c15:fullRef>
                </c:ext>
              </c:extLst>
              <c:f>NA_Aviation!$Y$29:$AF$29</c:f>
              <c:numCache>
                <c:formatCode>0.00</c:formatCode>
                <c:ptCount val="8"/>
                <c:pt idx="0">
                  <c:v>30.52</c:v>
                </c:pt>
                <c:pt idx="1">
                  <c:v>30.52</c:v>
                </c:pt>
                <c:pt idx="2">
                  <c:v>29.119999999999997</c:v>
                </c:pt>
                <c:pt idx="3">
                  <c:v>27.159999999999997</c:v>
                </c:pt>
                <c:pt idx="4">
                  <c:v>26.46</c:v>
                </c:pt>
                <c:pt idx="5">
                  <c:v>25.759999999999998</c:v>
                </c:pt>
                <c:pt idx="6">
                  <c:v>25.48</c:v>
                </c:pt>
                <c:pt idx="7">
                  <c:v>25.2</c:v>
                </c:pt>
              </c:numCache>
            </c:numRef>
          </c:val>
          <c:smooth val="0"/>
          <c:extLst>
            <c:ext xmlns:c16="http://schemas.microsoft.com/office/drawing/2014/chart" uri="{C3380CC4-5D6E-409C-BE32-E72D297353CC}">
              <c16:uniqueId val="{00000001-D853-4535-BA8D-F2A636EBB51F}"/>
            </c:ext>
          </c:extLst>
        </c:ser>
        <c:dLbls>
          <c:showLegendKey val="0"/>
          <c:showVal val="0"/>
          <c:showCatName val="0"/>
          <c:showSerName val="0"/>
          <c:showPercent val="0"/>
          <c:showBubbleSize val="0"/>
        </c:dLbls>
        <c:marker val="1"/>
        <c:smooth val="0"/>
        <c:axId val="964686408"/>
        <c:axId val="964682472"/>
        <c:extLst>
          <c:ext xmlns:c15="http://schemas.microsoft.com/office/drawing/2012/chart" uri="{02D57815-91ED-43cb-92C2-25804820EDAC}">
            <c15:filteredLineSeries>
              <c15:ser>
                <c:idx val="1"/>
                <c:order val="1"/>
                <c:tx>
                  <c:strRef>
                    <c:extLst>
                      <c:ext uri="{02D57815-91ED-43cb-92C2-25804820EDAC}">
                        <c15:formulaRef>
                          <c15:sqref>NA_Aviation!$U$30</c15:sqref>
                        </c15:formulaRef>
                      </c:ext>
                    </c:extLst>
                    <c:strCache>
                      <c:ptCount val="1"/>
                      <c:pt idx="0">
                        <c:v>Air-Passenger: Energy Intensity</c:v>
                      </c:pt>
                    </c:strCache>
                  </c:strRef>
                </c:tx>
                <c:spPr>
                  <a:ln w="28575" cap="rnd">
                    <a:solidFill>
                      <a:schemeClr val="accent2"/>
                    </a:solidFill>
                    <a:round/>
                  </a:ln>
                  <a:effectLst/>
                </c:spPr>
                <c:marker>
                  <c:symbol val="none"/>
                </c:marker>
                <c:cat>
                  <c:strRef>
                    <c:extLst>
                      <c:ext uri="{02D57815-91ED-43cb-92C2-25804820EDAC}">
                        <c15:fullRef>
                          <c15:sqref>NA_Aviation!$V$28:$AF$28</c15:sqref>
                        </c15:fullRef>
                        <c15:formulaRef>
                          <c15:sqref>NA_Aviation!$Y$28:$AF$28</c15:sqref>
                        </c15:formulaRef>
                      </c:ext>
                    </c:extLst>
                    <c:strCache>
                      <c:ptCount val="8"/>
                      <c:pt idx="0">
                        <c:v>2020 - estimated</c:v>
                      </c:pt>
                      <c:pt idx="1">
                        <c:v>2020 [1.5C]</c:v>
                      </c:pt>
                      <c:pt idx="2">
                        <c:v>2025</c:v>
                      </c:pt>
                      <c:pt idx="3">
                        <c:v>2030</c:v>
                      </c:pt>
                      <c:pt idx="4">
                        <c:v>2035</c:v>
                      </c:pt>
                      <c:pt idx="5">
                        <c:v>2040</c:v>
                      </c:pt>
                      <c:pt idx="6">
                        <c:v>2045</c:v>
                      </c:pt>
                      <c:pt idx="7">
                        <c:v>2050</c:v>
                      </c:pt>
                    </c:strCache>
                  </c:strRef>
                </c:cat>
                <c:val>
                  <c:numRef>
                    <c:extLst>
                      <c:ext uri="{02D57815-91ED-43cb-92C2-25804820EDAC}">
                        <c15:fullRef>
                          <c15:sqref>NA_Aviation!$V$30:$AF$30</c15:sqref>
                        </c15:fullRef>
                        <c15:formulaRef>
                          <c15:sqref>NA_Aviation!$Y$30:$AF$30</c15:sqref>
                        </c15:formulaRef>
                      </c:ext>
                    </c:extLst>
                    <c:numCache>
                      <c:formatCode>0.00</c:formatCode>
                      <c:ptCount val="8"/>
                      <c:pt idx="0">
                        <c:v>5.0663199999999993</c:v>
                      </c:pt>
                      <c:pt idx="1">
                        <c:v>5.0663199999999993</c:v>
                      </c:pt>
                      <c:pt idx="2">
                        <c:v>4.8339199999999991</c:v>
                      </c:pt>
                      <c:pt idx="3">
                        <c:v>4.5085599999999992</c:v>
                      </c:pt>
                      <c:pt idx="4">
                        <c:v>4.39236</c:v>
                      </c:pt>
                      <c:pt idx="5">
                        <c:v>4.27616</c:v>
                      </c:pt>
                      <c:pt idx="6">
                        <c:v>4.2296799999999992</c:v>
                      </c:pt>
                      <c:pt idx="7">
                        <c:v>4.1831999999999994</c:v>
                      </c:pt>
                    </c:numCache>
                  </c:numRef>
                </c:val>
                <c:smooth val="0"/>
                <c:extLst>
                  <c:ext xmlns:c16="http://schemas.microsoft.com/office/drawing/2014/chart" uri="{C3380CC4-5D6E-409C-BE32-E72D297353CC}">
                    <c16:uniqueId val="{00000002-D853-4535-BA8D-F2A636EBB51F}"/>
                  </c:ext>
                </c:extLst>
              </c15:ser>
            </c15:filteredLineSeries>
          </c:ext>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5" Type="http://schemas.openxmlformats.org/officeDocument/2006/relationships/chart" Target="../charts/chart106.xml"/><Relationship Id="rId4" Type="http://schemas.openxmlformats.org/officeDocument/2006/relationships/chart" Target="../charts/chart105.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chart" Target="../charts/chart111.xml"/><Relationship Id="rId4" Type="http://schemas.openxmlformats.org/officeDocument/2006/relationships/chart" Target="../charts/chart110.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chart" Target="../charts/chart116.xml"/><Relationship Id="rId4" Type="http://schemas.openxmlformats.org/officeDocument/2006/relationships/chart" Target="../charts/chart115.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chart" Target="../charts/chart121.xml"/><Relationship Id="rId4" Type="http://schemas.openxmlformats.org/officeDocument/2006/relationships/chart" Target="../charts/chart120.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 Id="rId5" Type="http://schemas.openxmlformats.org/officeDocument/2006/relationships/chart" Target="../charts/chart126.xml"/><Relationship Id="rId4" Type="http://schemas.openxmlformats.org/officeDocument/2006/relationships/chart" Target="../charts/chart125.xml"/></Relationships>
</file>

<file path=xl/drawings/_rels/drawing127.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5" Type="http://schemas.openxmlformats.org/officeDocument/2006/relationships/chart" Target="../charts/chart131.xml"/><Relationship Id="rId4" Type="http://schemas.openxmlformats.org/officeDocument/2006/relationships/chart" Target="../charts/chart1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1.xml"/><Relationship Id="rId4"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chart" Target="../charts/chart66.xml"/><Relationship Id="rId4" Type="http://schemas.openxmlformats.org/officeDocument/2006/relationships/chart" Target="../charts/chart65.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chart" Target="../charts/chart91.xml"/><Relationship Id="rId4"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5" Type="http://schemas.openxmlformats.org/officeDocument/2006/relationships/chart" Target="../charts/chart96.xml"/><Relationship Id="rId4" Type="http://schemas.openxmlformats.org/officeDocument/2006/relationships/chart" Target="../charts/chart95.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chart" Target="../charts/chart101.xml"/><Relationship Id="rId4" Type="http://schemas.openxmlformats.org/officeDocument/2006/relationships/chart" Target="../charts/chart100.xml"/></Relationships>
</file>

<file path=xl/drawings/drawing1.xml><?xml version="1.0" encoding="utf-8"?>
<xdr:wsDr xmlns:xdr="http://schemas.openxmlformats.org/drawingml/2006/spreadsheetDrawing" xmlns:a="http://schemas.openxmlformats.org/drawingml/2006/main">
  <xdr:twoCellAnchor>
    <xdr:from>
      <xdr:col>17</xdr:col>
      <xdr:colOff>161738</xdr:colOff>
      <xdr:row>4</xdr:row>
      <xdr:rowOff>95908</xdr:rowOff>
    </xdr:from>
    <xdr:to>
      <xdr:col>32</xdr:col>
      <xdr:colOff>320079</xdr:colOff>
      <xdr:row>26</xdr:row>
      <xdr:rowOff>77314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175345</xdr:colOff>
      <xdr:row>26</xdr:row>
      <xdr:rowOff>122094</xdr:rowOff>
    </xdr:from>
    <xdr:to>
      <xdr:col>32</xdr:col>
      <xdr:colOff>347293</xdr:colOff>
      <xdr:row>50</xdr:row>
      <xdr:rowOff>145351</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156082</xdr:colOff>
      <xdr:row>51</xdr:row>
      <xdr:rowOff>25061</xdr:rowOff>
    </xdr:from>
    <xdr:to>
      <xdr:col>32</xdr:col>
      <xdr:colOff>343378</xdr:colOff>
      <xdr:row>93</xdr:row>
      <xdr:rowOff>188347</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239674</xdr:colOff>
      <xdr:row>96</xdr:row>
      <xdr:rowOff>77314</xdr:rowOff>
    </xdr:from>
    <xdr:to>
      <xdr:col>32</xdr:col>
      <xdr:colOff>394301</xdr:colOff>
      <xdr:row>115</xdr:row>
      <xdr:rowOff>65458</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272843</xdr:colOff>
      <xdr:row>8</xdr:row>
      <xdr:rowOff>78717</xdr:rowOff>
    </xdr:from>
    <xdr:to>
      <xdr:col>28</xdr:col>
      <xdr:colOff>125475</xdr:colOff>
      <xdr:row>26</xdr:row>
      <xdr:rowOff>71129</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127290</xdr:colOff>
      <xdr:row>8</xdr:row>
      <xdr:rowOff>81356</xdr:rowOff>
    </xdr:from>
    <xdr:to>
      <xdr:col>38</xdr:col>
      <xdr:colOff>495096</xdr:colOff>
      <xdr:row>26</xdr:row>
      <xdr:rowOff>91939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286785</xdr:colOff>
      <xdr:row>29</xdr:row>
      <xdr:rowOff>0</xdr:rowOff>
    </xdr:from>
    <xdr:to>
      <xdr:col>28</xdr:col>
      <xdr:colOff>137826</xdr:colOff>
      <xdr:row>51</xdr:row>
      <xdr:rowOff>15429</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136387</xdr:colOff>
      <xdr:row>26</xdr:row>
      <xdr:rowOff>33411</xdr:rowOff>
    </xdr:from>
    <xdr:to>
      <xdr:col>38</xdr:col>
      <xdr:colOff>513265</xdr:colOff>
      <xdr:row>51</xdr:row>
      <xdr:rowOff>19804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0.01109</cdr:x>
      <cdr:y>0.07076</cdr:y>
    </cdr:from>
    <cdr:to>
      <cdr:x>0.08844</cdr:x>
      <cdr:y>0.14255</cdr:y>
    </cdr:to>
    <cdr:sp macro="" textlink="">
      <cdr:nvSpPr>
        <cdr:cNvPr id="2" name="TextBox 6"/>
        <cdr:cNvSpPr txBox="1"/>
      </cdr:nvSpPr>
      <cdr:spPr>
        <a:xfrm xmlns:a="http://schemas.openxmlformats.org/drawingml/2006/main">
          <a:off x="78014" y="250371"/>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1.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3.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04.xml><?xml version="1.0" encoding="utf-8"?>
<xdr:wsDr xmlns:xdr="http://schemas.openxmlformats.org/drawingml/2006/spreadsheetDrawing" xmlns:a="http://schemas.openxmlformats.org/drawingml/2006/main">
  <xdr:twoCellAnchor>
    <xdr:from>
      <xdr:col>16</xdr:col>
      <xdr:colOff>386999</xdr:colOff>
      <xdr:row>6</xdr:row>
      <xdr:rowOff>125165</xdr:rowOff>
    </xdr:from>
    <xdr:to>
      <xdr:col>27</xdr:col>
      <xdr:colOff>227239</xdr:colOff>
      <xdr:row>27</xdr:row>
      <xdr:rowOff>56923</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243113</xdr:colOff>
      <xdr:row>6</xdr:row>
      <xdr:rowOff>160338</xdr:rowOff>
    </xdr:from>
    <xdr:to>
      <xdr:col>37</xdr:col>
      <xdr:colOff>507092</xdr:colOff>
      <xdr:row>27</xdr:row>
      <xdr:rowOff>56923</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354525</xdr:colOff>
      <xdr:row>27</xdr:row>
      <xdr:rowOff>56923</xdr:rowOff>
    </xdr:from>
    <xdr:to>
      <xdr:col>27</xdr:col>
      <xdr:colOff>274863</xdr:colOff>
      <xdr:row>45</xdr:row>
      <xdr:rowOff>199798</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290737</xdr:colOff>
      <xdr:row>27</xdr:row>
      <xdr:rowOff>56923</xdr:rowOff>
    </xdr:from>
    <xdr:to>
      <xdr:col>37</xdr:col>
      <xdr:colOff>507091</xdr:colOff>
      <xdr:row>45</xdr:row>
      <xdr:rowOff>199798</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440776</xdr:colOff>
      <xdr:row>47</xdr:row>
      <xdr:rowOff>51785</xdr:rowOff>
    </xdr:from>
    <xdr:to>
      <xdr:col>37</xdr:col>
      <xdr:colOff>511081</xdr:colOff>
      <xdr:row>76</xdr:row>
      <xdr:rowOff>56362</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108859</xdr:colOff>
      <xdr:row>7</xdr:row>
      <xdr:rowOff>208642</xdr:rowOff>
    </xdr:from>
    <xdr:to>
      <xdr:col>29</xdr:col>
      <xdr:colOff>653144</xdr:colOff>
      <xdr:row>8</xdr:row>
      <xdr:rowOff>217714</xdr:rowOff>
    </xdr:to>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33903559" y="1669142"/>
          <a:ext cx="537935" cy="256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105.xml><?xml version="1.0" encoding="utf-8"?>
<c:userShapes xmlns:c="http://schemas.openxmlformats.org/drawingml/2006/chart">
  <cdr:relSizeAnchor xmlns:cdr="http://schemas.openxmlformats.org/drawingml/2006/chartDrawing">
    <cdr:from>
      <cdr:x>0.00594</cdr:x>
      <cdr:y>0.07832</cdr:y>
    </cdr:from>
    <cdr:to>
      <cdr:x>0.08347</cdr:x>
      <cdr:y>0.14998</cdr:y>
    </cdr:to>
    <cdr:sp macro="" textlink="">
      <cdr:nvSpPr>
        <cdr:cNvPr id="2" name="TextBox 6"/>
        <cdr:cNvSpPr txBox="1"/>
      </cdr:nvSpPr>
      <cdr:spPr>
        <a:xfrm xmlns:a="http://schemas.openxmlformats.org/drawingml/2006/main">
          <a:off x="41729" y="277586"/>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6.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08.xml><?xml version="1.0" encoding="utf-8"?>
<c:userShapes xmlns:c="http://schemas.openxmlformats.org/drawingml/2006/chart">
  <cdr:relSizeAnchor xmlns:cdr="http://schemas.openxmlformats.org/drawingml/2006/chartDrawing">
    <cdr:from>
      <cdr:x>0.00978</cdr:x>
      <cdr:y>0.02447</cdr:y>
    </cdr:from>
    <cdr:to>
      <cdr:x>0.12328</cdr:x>
      <cdr:y>0.141</cdr:y>
    </cdr:to>
    <cdr:sp macro="" textlink="">
      <cdr:nvSpPr>
        <cdr:cNvPr id="2" name="TextBox 1"/>
        <cdr:cNvSpPr txBox="1"/>
      </cdr:nvSpPr>
      <cdr:spPr>
        <a:xfrm xmlns:a="http://schemas.openxmlformats.org/drawingml/2006/main">
          <a:off x="129108" y="162100"/>
          <a:ext cx="1498400" cy="771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0.8747</cdr:x>
      <cdr:y>0.0316</cdr:y>
    </cdr:from>
    <cdr:to>
      <cdr:x>0.9828</cdr:x>
      <cdr:y>0.11806</cdr:y>
    </cdr:to>
    <cdr:sp macro="" textlink="">
      <cdr:nvSpPr>
        <cdr:cNvPr id="3" name="TextBox 1"/>
        <cdr:cNvSpPr txBox="1"/>
      </cdr:nvSpPr>
      <cdr:spPr>
        <a:xfrm xmlns:a="http://schemas.openxmlformats.org/drawingml/2006/main">
          <a:off x="11547115" y="209333"/>
          <a:ext cx="1427021" cy="572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09.xml><?xml version="1.0" encoding="utf-8"?>
<xdr:wsDr xmlns:xdr="http://schemas.openxmlformats.org/drawingml/2006/spreadsheetDrawing" xmlns:a="http://schemas.openxmlformats.org/drawingml/2006/main">
  <xdr:twoCellAnchor>
    <xdr:from>
      <xdr:col>16</xdr:col>
      <xdr:colOff>364117</xdr:colOff>
      <xdr:row>6</xdr:row>
      <xdr:rowOff>113721</xdr:rowOff>
    </xdr:from>
    <xdr:to>
      <xdr:col>27</xdr:col>
      <xdr:colOff>420833</xdr:colOff>
      <xdr:row>27</xdr:row>
      <xdr:rowOff>53829</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436707</xdr:colOff>
      <xdr:row>6</xdr:row>
      <xdr:rowOff>201157</xdr:rowOff>
    </xdr:from>
    <xdr:to>
      <xdr:col>38</xdr:col>
      <xdr:colOff>182996</xdr:colOff>
      <xdr:row>27</xdr:row>
      <xdr:rowOff>53829</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331643</xdr:colOff>
      <xdr:row>27</xdr:row>
      <xdr:rowOff>53829</xdr:rowOff>
    </xdr:from>
    <xdr:to>
      <xdr:col>27</xdr:col>
      <xdr:colOff>468457</xdr:colOff>
      <xdr:row>45</xdr:row>
      <xdr:rowOff>192375</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484331</xdr:colOff>
      <xdr:row>27</xdr:row>
      <xdr:rowOff>53829</xdr:rowOff>
    </xdr:from>
    <xdr:to>
      <xdr:col>38</xdr:col>
      <xdr:colOff>182995</xdr:colOff>
      <xdr:row>45</xdr:row>
      <xdr:rowOff>192375</xdr:rowOff>
    </xdr:to>
    <xdr:graphicFrame macro="">
      <xdr:nvGraphicFramePr>
        <xdr:cNvPr id="5" name="Chart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417894</xdr:colOff>
      <xdr:row>47</xdr:row>
      <xdr:rowOff>35084</xdr:rowOff>
    </xdr:from>
    <xdr:to>
      <xdr:col>38</xdr:col>
      <xdr:colOff>186985</xdr:colOff>
      <xdr:row>75</xdr:row>
      <xdr:rowOff>131200</xdr:rowOff>
    </xdr:to>
    <xdr:graphicFrame macro="">
      <xdr:nvGraphicFramePr>
        <xdr:cNvPr id="6" name="Chart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108859</xdr:colOff>
      <xdr:row>7</xdr:row>
      <xdr:rowOff>208642</xdr:rowOff>
    </xdr:from>
    <xdr:to>
      <xdr:col>29</xdr:col>
      <xdr:colOff>653144</xdr:colOff>
      <xdr:row>8</xdr:row>
      <xdr:rowOff>217714</xdr:rowOff>
    </xdr:to>
    <xdr:sp macro="" textlink="">
      <xdr:nvSpPr>
        <xdr:cNvPr id="7" name="TextBox 6">
          <a:extLst>
            <a:ext uri="{FF2B5EF4-FFF2-40B4-BE49-F238E27FC236}">
              <a16:creationId xmlns:a16="http://schemas.microsoft.com/office/drawing/2014/main" id="{00000000-0008-0000-2A00-000007000000}"/>
            </a:ext>
          </a:extLst>
        </xdr:cNvPr>
        <xdr:cNvSpPr txBox="1"/>
      </xdr:nvSpPr>
      <xdr:spPr>
        <a:xfrm>
          <a:off x="33751159" y="1669142"/>
          <a:ext cx="544285" cy="256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110.xml><?xml version="1.0" encoding="utf-8"?>
<c:userShapes xmlns:c="http://schemas.openxmlformats.org/drawingml/2006/chart">
  <cdr:relSizeAnchor xmlns:cdr="http://schemas.openxmlformats.org/drawingml/2006/chartDrawing">
    <cdr:from>
      <cdr:x>0.00594</cdr:x>
      <cdr:y>0.07832</cdr:y>
    </cdr:from>
    <cdr:to>
      <cdr:x>0.08347</cdr:x>
      <cdr:y>0.14998</cdr:y>
    </cdr:to>
    <cdr:sp macro="" textlink="">
      <cdr:nvSpPr>
        <cdr:cNvPr id="2" name="TextBox 6"/>
        <cdr:cNvSpPr txBox="1"/>
      </cdr:nvSpPr>
      <cdr:spPr>
        <a:xfrm xmlns:a="http://schemas.openxmlformats.org/drawingml/2006/main">
          <a:off x="41729" y="277586"/>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1.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3.xml><?xml version="1.0" encoding="utf-8"?>
<c:userShapes xmlns:c="http://schemas.openxmlformats.org/drawingml/2006/chart">
  <cdr:relSizeAnchor xmlns:cdr="http://schemas.openxmlformats.org/drawingml/2006/chartDrawing">
    <cdr:from>
      <cdr:x>0.00978</cdr:x>
      <cdr:y>0.02447</cdr:y>
    </cdr:from>
    <cdr:to>
      <cdr:x>0.10348</cdr:x>
      <cdr:y>0.141</cdr:y>
    </cdr:to>
    <cdr:sp macro="" textlink="">
      <cdr:nvSpPr>
        <cdr:cNvPr id="2" name="TextBox 1"/>
        <cdr:cNvSpPr txBox="1"/>
      </cdr:nvSpPr>
      <cdr:spPr>
        <a:xfrm xmlns:a="http://schemas.openxmlformats.org/drawingml/2006/main">
          <a:off x="138659" y="141979"/>
          <a:ext cx="1328326" cy="676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0.88911</cdr:x>
      <cdr:y>0.0316</cdr:y>
    </cdr:from>
    <cdr:to>
      <cdr:x>0.9828</cdr:x>
      <cdr:y>0.11806</cdr:y>
    </cdr:to>
    <cdr:sp macro="" textlink="">
      <cdr:nvSpPr>
        <cdr:cNvPr id="3" name="TextBox 1"/>
        <cdr:cNvSpPr txBox="1"/>
      </cdr:nvSpPr>
      <cdr:spPr>
        <a:xfrm xmlns:a="http://schemas.openxmlformats.org/drawingml/2006/main">
          <a:off x="12604394" y="183405"/>
          <a:ext cx="1328184" cy="501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14.xml><?xml version="1.0" encoding="utf-8"?>
<xdr:wsDr xmlns:xdr="http://schemas.openxmlformats.org/drawingml/2006/spreadsheetDrawing" xmlns:a="http://schemas.openxmlformats.org/drawingml/2006/main">
  <xdr:twoCellAnchor>
    <xdr:from>
      <xdr:col>16</xdr:col>
      <xdr:colOff>364117</xdr:colOff>
      <xdr:row>6</xdr:row>
      <xdr:rowOff>113721</xdr:rowOff>
    </xdr:from>
    <xdr:to>
      <xdr:col>27</xdr:col>
      <xdr:colOff>420833</xdr:colOff>
      <xdr:row>27</xdr:row>
      <xdr:rowOff>53829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436707</xdr:colOff>
      <xdr:row>6</xdr:row>
      <xdr:rowOff>201157</xdr:rowOff>
    </xdr:from>
    <xdr:to>
      <xdr:col>38</xdr:col>
      <xdr:colOff>182996</xdr:colOff>
      <xdr:row>27</xdr:row>
      <xdr:rowOff>53829</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331643</xdr:colOff>
      <xdr:row>27</xdr:row>
      <xdr:rowOff>53829</xdr:rowOff>
    </xdr:from>
    <xdr:to>
      <xdr:col>27</xdr:col>
      <xdr:colOff>468457</xdr:colOff>
      <xdr:row>45</xdr:row>
      <xdr:rowOff>192375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484331</xdr:colOff>
      <xdr:row>27</xdr:row>
      <xdr:rowOff>53829</xdr:rowOff>
    </xdr:from>
    <xdr:to>
      <xdr:col>38</xdr:col>
      <xdr:colOff>182995</xdr:colOff>
      <xdr:row>45</xdr:row>
      <xdr:rowOff>192375</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417894</xdr:colOff>
      <xdr:row>47</xdr:row>
      <xdr:rowOff>35084</xdr:rowOff>
    </xdr:from>
    <xdr:to>
      <xdr:col>38</xdr:col>
      <xdr:colOff>186985</xdr:colOff>
      <xdr:row>75</xdr:row>
      <xdr:rowOff>131200</xdr:rowOff>
    </xdr:to>
    <xdr:graphicFrame macro="">
      <xdr:nvGraphicFramePr>
        <xdr:cNvPr id="6" name="Chart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108859</xdr:colOff>
      <xdr:row>7</xdr:row>
      <xdr:rowOff>208642</xdr:rowOff>
    </xdr:from>
    <xdr:to>
      <xdr:col>29</xdr:col>
      <xdr:colOff>653144</xdr:colOff>
      <xdr:row>8</xdr:row>
      <xdr:rowOff>217714</xdr:rowOff>
    </xdr:to>
    <xdr:sp macro="" textlink="">
      <xdr:nvSpPr>
        <xdr:cNvPr id="7" name="TextBox 6">
          <a:extLst>
            <a:ext uri="{FF2B5EF4-FFF2-40B4-BE49-F238E27FC236}">
              <a16:creationId xmlns:a16="http://schemas.microsoft.com/office/drawing/2014/main" id="{00000000-0008-0000-2B00-000007000000}"/>
            </a:ext>
          </a:extLst>
        </xdr:cNvPr>
        <xdr:cNvSpPr txBox="1"/>
      </xdr:nvSpPr>
      <xdr:spPr>
        <a:xfrm>
          <a:off x="33751159" y="1669142"/>
          <a:ext cx="544285" cy="256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115.xml><?xml version="1.0" encoding="utf-8"?>
<c:userShapes xmlns:c="http://schemas.openxmlformats.org/drawingml/2006/chart">
  <cdr:relSizeAnchor xmlns:cdr="http://schemas.openxmlformats.org/drawingml/2006/chartDrawing">
    <cdr:from>
      <cdr:x>0.00594</cdr:x>
      <cdr:y>0.07832</cdr:y>
    </cdr:from>
    <cdr:to>
      <cdr:x>0.08347</cdr:x>
      <cdr:y>0.14998</cdr:y>
    </cdr:to>
    <cdr:sp macro="" textlink="">
      <cdr:nvSpPr>
        <cdr:cNvPr id="2" name="TextBox 6"/>
        <cdr:cNvSpPr txBox="1"/>
      </cdr:nvSpPr>
      <cdr:spPr>
        <a:xfrm xmlns:a="http://schemas.openxmlformats.org/drawingml/2006/main">
          <a:off x="41729" y="277586"/>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6.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18.xml><?xml version="1.0" encoding="utf-8"?>
<c:userShapes xmlns:c="http://schemas.openxmlformats.org/drawingml/2006/chart">
  <cdr:relSizeAnchor xmlns:cdr="http://schemas.openxmlformats.org/drawingml/2006/chartDrawing">
    <cdr:from>
      <cdr:x>0.00978</cdr:x>
      <cdr:y>0.02447</cdr:y>
    </cdr:from>
    <cdr:to>
      <cdr:x>0.10348</cdr:x>
      <cdr:y>0.141</cdr:y>
    </cdr:to>
    <cdr:sp macro="" textlink="">
      <cdr:nvSpPr>
        <cdr:cNvPr id="2" name="TextBox 1"/>
        <cdr:cNvSpPr txBox="1"/>
      </cdr:nvSpPr>
      <cdr:spPr>
        <a:xfrm xmlns:a="http://schemas.openxmlformats.org/drawingml/2006/main">
          <a:off x="138659" y="141979"/>
          <a:ext cx="1328326" cy="676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0.88911</cdr:x>
      <cdr:y>0.0316</cdr:y>
    </cdr:from>
    <cdr:to>
      <cdr:x>0.9828</cdr:x>
      <cdr:y>0.11806</cdr:y>
    </cdr:to>
    <cdr:sp macro="" textlink="">
      <cdr:nvSpPr>
        <cdr:cNvPr id="3" name="TextBox 1"/>
        <cdr:cNvSpPr txBox="1"/>
      </cdr:nvSpPr>
      <cdr:spPr>
        <a:xfrm xmlns:a="http://schemas.openxmlformats.org/drawingml/2006/main">
          <a:off x="12604394" y="183405"/>
          <a:ext cx="1328184" cy="501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19.xml><?xml version="1.0" encoding="utf-8"?>
<xdr:wsDr xmlns:xdr="http://schemas.openxmlformats.org/drawingml/2006/spreadsheetDrawing" xmlns:a="http://schemas.openxmlformats.org/drawingml/2006/main">
  <xdr:twoCellAnchor>
    <xdr:from>
      <xdr:col>17</xdr:col>
      <xdr:colOff>21649</xdr:colOff>
      <xdr:row>6</xdr:row>
      <xdr:rowOff>91373</xdr:rowOff>
    </xdr:from>
    <xdr:to>
      <xdr:col>27</xdr:col>
      <xdr:colOff>561295</xdr:colOff>
      <xdr:row>24</xdr:row>
      <xdr:rowOff>23812</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577169</xdr:colOff>
      <xdr:row>6</xdr:row>
      <xdr:rowOff>95250</xdr:rowOff>
    </xdr:from>
    <xdr:to>
      <xdr:col>38</xdr:col>
      <xdr:colOff>256267</xdr:colOff>
      <xdr:row>24</xdr:row>
      <xdr:rowOff>23812</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584486</xdr:colOff>
      <xdr:row>24</xdr:row>
      <xdr:rowOff>116525</xdr:rowOff>
    </xdr:from>
    <xdr:to>
      <xdr:col>27</xdr:col>
      <xdr:colOff>571498</xdr:colOff>
      <xdr:row>44</xdr:row>
      <xdr:rowOff>231320</xdr:rowOff>
    </xdr:to>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587372</xdr:colOff>
      <xdr:row>24</xdr:row>
      <xdr:rowOff>70203</xdr:rowOff>
    </xdr:from>
    <xdr:to>
      <xdr:col>38</xdr:col>
      <xdr:colOff>232454</xdr:colOff>
      <xdr:row>44</xdr:row>
      <xdr:rowOff>231320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606104</xdr:colOff>
      <xdr:row>45</xdr:row>
      <xdr:rowOff>37950</xdr:rowOff>
    </xdr:from>
    <xdr:to>
      <xdr:col>38</xdr:col>
      <xdr:colOff>224518</xdr:colOff>
      <xdr:row>74</xdr:row>
      <xdr:rowOff>13272</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0.90158</cdr:x>
      <cdr:y>0.01555</cdr:y>
    </cdr:from>
    <cdr:to>
      <cdr:x>1</cdr:x>
      <cdr:y>0.08451</cdr:y>
    </cdr:to>
    <cdr:sp macro="" textlink="">
      <cdr:nvSpPr>
        <cdr:cNvPr id="2" name="TextBox 1"/>
        <cdr:cNvSpPr txBox="1"/>
      </cdr:nvSpPr>
      <cdr:spPr>
        <a:xfrm xmlns:a="http://schemas.openxmlformats.org/drawingml/2006/main">
          <a:off x="6483019" y="53483"/>
          <a:ext cx="707738" cy="237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120.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22.xml><?xml version="1.0" encoding="utf-8"?>
<c:userShapes xmlns:c="http://schemas.openxmlformats.org/drawingml/2006/chart">
  <cdr:relSizeAnchor xmlns:cdr="http://schemas.openxmlformats.org/drawingml/2006/chartDrawing">
    <cdr:from>
      <cdr:x>0.00408</cdr:x>
      <cdr:y>0.04436</cdr:y>
    </cdr:from>
    <cdr:to>
      <cdr:x>0.11777</cdr:x>
      <cdr:y>0.13082</cdr:y>
    </cdr:to>
    <cdr:sp macro="" textlink="">
      <cdr:nvSpPr>
        <cdr:cNvPr id="2" name="TextBox 1"/>
        <cdr:cNvSpPr txBox="1"/>
      </cdr:nvSpPr>
      <cdr:spPr>
        <a:xfrm xmlns:a="http://schemas.openxmlformats.org/drawingml/2006/main">
          <a:off x="54189" y="370127"/>
          <a:ext cx="1510046" cy="7213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0.87795</cdr:x>
      <cdr:y>0.04354</cdr:y>
    </cdr:from>
    <cdr:to>
      <cdr:x>0.99339</cdr:x>
      <cdr:y>0.13</cdr:y>
    </cdr:to>
    <cdr:sp macro="" textlink="">
      <cdr:nvSpPr>
        <cdr:cNvPr id="3" name="TextBox 1"/>
        <cdr:cNvSpPr txBox="1"/>
      </cdr:nvSpPr>
      <cdr:spPr>
        <a:xfrm xmlns:a="http://schemas.openxmlformats.org/drawingml/2006/main">
          <a:off x="11660736" y="363285"/>
          <a:ext cx="1533178" cy="721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23.xml><?xml version="1.0" encoding="utf-8"?>
<xdr:wsDr xmlns:xdr="http://schemas.openxmlformats.org/drawingml/2006/spreadsheetDrawing" xmlns:a="http://schemas.openxmlformats.org/drawingml/2006/main">
  <xdr:twoCellAnchor>
    <xdr:from>
      <xdr:col>17</xdr:col>
      <xdr:colOff>307401</xdr:colOff>
      <xdr:row>6</xdr:row>
      <xdr:rowOff>108383</xdr:rowOff>
    </xdr:from>
    <xdr:to>
      <xdr:col>28</xdr:col>
      <xdr:colOff>261938</xdr:colOff>
      <xdr:row>25</xdr:row>
      <xdr:rowOff>71437</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261938</xdr:colOff>
      <xdr:row>6</xdr:row>
      <xdr:rowOff>142875</xdr:rowOff>
    </xdr:from>
    <xdr:to>
      <xdr:col>39</xdr:col>
      <xdr:colOff>55564</xdr:colOff>
      <xdr:row>25</xdr:row>
      <xdr:rowOff>23812</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274926</xdr:colOff>
      <xdr:row>25</xdr:row>
      <xdr:rowOff>72303</xdr:rowOff>
    </xdr:from>
    <xdr:to>
      <xdr:col>28</xdr:col>
      <xdr:colOff>357188</xdr:colOff>
      <xdr:row>45</xdr:row>
      <xdr:rowOff>166688</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373062</xdr:colOff>
      <xdr:row>25</xdr:row>
      <xdr:rowOff>25981</xdr:rowOff>
    </xdr:from>
    <xdr:to>
      <xdr:col>39</xdr:col>
      <xdr:colOff>55562</xdr:colOff>
      <xdr:row>45</xdr:row>
      <xdr:rowOff>166688</xdr:rowOff>
    </xdr:to>
    <xdr:graphicFrame macro="">
      <xdr:nvGraphicFramePr>
        <xdr:cNvPr id="5" name="Chart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361177</xdr:colOff>
      <xdr:row>47</xdr:row>
      <xdr:rowOff>20943</xdr:rowOff>
    </xdr:from>
    <xdr:to>
      <xdr:col>39</xdr:col>
      <xdr:colOff>59552</xdr:colOff>
      <xdr:row>75</xdr:row>
      <xdr:rowOff>210577</xdr:rowOff>
    </xdr:to>
    <xdr:graphicFrame macro="">
      <xdr:nvGraphicFramePr>
        <xdr:cNvPr id="6" name="Chart 5">
          <a:extLst>
            <a:ext uri="{FF2B5EF4-FFF2-40B4-BE49-F238E27FC236}">
              <a16:creationId xmlns:a16="http://schemas.microsoft.com/office/drawing/2014/main" id="{00000000-0008-0000-2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26.xml><?xml version="1.0" encoding="utf-8"?>
<c:userShapes xmlns:c="http://schemas.openxmlformats.org/drawingml/2006/chart">
  <cdr:relSizeAnchor xmlns:cdr="http://schemas.openxmlformats.org/drawingml/2006/chartDrawing">
    <cdr:from>
      <cdr:x>0.00408</cdr:x>
      <cdr:y>0.04436</cdr:y>
    </cdr:from>
    <cdr:to>
      <cdr:x>0.09778</cdr:x>
      <cdr:y>0.13082</cdr:y>
    </cdr:to>
    <cdr:sp macro="" textlink="">
      <cdr:nvSpPr>
        <cdr:cNvPr id="2" name="TextBox 1"/>
        <cdr:cNvSpPr txBox="1"/>
      </cdr:nvSpPr>
      <cdr:spPr>
        <a:xfrm xmlns:a="http://schemas.openxmlformats.org/drawingml/2006/main">
          <a:off x="57036" y="309915"/>
          <a:ext cx="1308485" cy="604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0.8997</cdr:x>
      <cdr:y>0.04354</cdr:y>
    </cdr:from>
    <cdr:to>
      <cdr:x>0.99339</cdr:x>
      <cdr:y>0.13</cdr:y>
    </cdr:to>
    <cdr:sp macro="" textlink="">
      <cdr:nvSpPr>
        <cdr:cNvPr id="3" name="TextBox 1"/>
        <cdr:cNvSpPr txBox="1"/>
      </cdr:nvSpPr>
      <cdr:spPr>
        <a:xfrm xmlns:a="http://schemas.openxmlformats.org/drawingml/2006/main">
          <a:off x="12546422" y="304921"/>
          <a:ext cx="1306592" cy="605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27.xml><?xml version="1.0" encoding="utf-8"?>
<xdr:wsDr xmlns:xdr="http://schemas.openxmlformats.org/drawingml/2006/spreadsheetDrawing" xmlns:a="http://schemas.openxmlformats.org/drawingml/2006/main">
  <xdr:twoCellAnchor>
    <xdr:from>
      <xdr:col>17</xdr:col>
      <xdr:colOff>307401</xdr:colOff>
      <xdr:row>6</xdr:row>
      <xdr:rowOff>108383</xdr:rowOff>
    </xdr:from>
    <xdr:to>
      <xdr:col>28</xdr:col>
      <xdr:colOff>261938</xdr:colOff>
      <xdr:row>25</xdr:row>
      <xdr:rowOff>71437</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261938</xdr:colOff>
      <xdr:row>6</xdr:row>
      <xdr:rowOff>142875</xdr:rowOff>
    </xdr:from>
    <xdr:to>
      <xdr:col>39</xdr:col>
      <xdr:colOff>55564</xdr:colOff>
      <xdr:row>25</xdr:row>
      <xdr:rowOff>23812</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274926</xdr:colOff>
      <xdr:row>25</xdr:row>
      <xdr:rowOff>72303</xdr:rowOff>
    </xdr:from>
    <xdr:to>
      <xdr:col>28</xdr:col>
      <xdr:colOff>357188</xdr:colOff>
      <xdr:row>45</xdr:row>
      <xdr:rowOff>166688</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373062</xdr:colOff>
      <xdr:row>25</xdr:row>
      <xdr:rowOff>25981</xdr:rowOff>
    </xdr:from>
    <xdr:to>
      <xdr:col>39</xdr:col>
      <xdr:colOff>55562</xdr:colOff>
      <xdr:row>45</xdr:row>
      <xdr:rowOff>166688</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361177</xdr:colOff>
      <xdr:row>47</xdr:row>
      <xdr:rowOff>20943</xdr:rowOff>
    </xdr:from>
    <xdr:to>
      <xdr:col>39</xdr:col>
      <xdr:colOff>59552</xdr:colOff>
      <xdr:row>75</xdr:row>
      <xdr:rowOff>210577</xdr:rowOff>
    </xdr:to>
    <xdr:graphicFrame macro="">
      <xdr:nvGraphicFramePr>
        <xdr:cNvPr id="6" name="Chart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13.xml><?xml version="1.0" encoding="utf-8"?>
<c:userShapes xmlns:c="http://schemas.openxmlformats.org/drawingml/2006/chart">
  <cdr:relSizeAnchor xmlns:cdr="http://schemas.openxmlformats.org/drawingml/2006/chartDrawing">
    <cdr:from>
      <cdr:x>1.45173E-7</cdr:x>
      <cdr:y>0.11305</cdr:y>
    </cdr:from>
    <cdr:to>
      <cdr:x>0.1487</cdr:x>
      <cdr:y>0.17093</cdr:y>
    </cdr:to>
    <cdr:sp macro="" textlink="">
      <cdr:nvSpPr>
        <cdr:cNvPr id="2" name="TextBox 1"/>
        <cdr:cNvSpPr txBox="1"/>
      </cdr:nvSpPr>
      <cdr:spPr>
        <a:xfrm xmlns:a="http://schemas.openxmlformats.org/drawingml/2006/main">
          <a:off x="1" y="553144"/>
          <a:ext cx="1024303" cy="283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0.84822</cdr:x>
      <cdr:y>0.10496</cdr:y>
    </cdr:from>
    <cdr:to>
      <cdr:x>1</cdr:x>
      <cdr:y>0.1726</cdr:y>
    </cdr:to>
    <cdr:sp macro="" textlink="">
      <cdr:nvSpPr>
        <cdr:cNvPr id="3" name="TextBox 1"/>
        <cdr:cNvSpPr txBox="1"/>
      </cdr:nvSpPr>
      <cdr:spPr>
        <a:xfrm xmlns:a="http://schemas.openxmlformats.org/drawingml/2006/main">
          <a:off x="5842834" y="513560"/>
          <a:ext cx="1045501" cy="330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30.xml><?xml version="1.0" encoding="utf-8"?>
<c:userShapes xmlns:c="http://schemas.openxmlformats.org/drawingml/2006/chart">
  <cdr:relSizeAnchor xmlns:cdr="http://schemas.openxmlformats.org/drawingml/2006/chartDrawing">
    <cdr:from>
      <cdr:x>0.00408</cdr:x>
      <cdr:y>0.04436</cdr:y>
    </cdr:from>
    <cdr:to>
      <cdr:x>0.09778</cdr:x>
      <cdr:y>0.13082</cdr:y>
    </cdr:to>
    <cdr:sp macro="" textlink="">
      <cdr:nvSpPr>
        <cdr:cNvPr id="2" name="TextBox 1"/>
        <cdr:cNvSpPr txBox="1"/>
      </cdr:nvSpPr>
      <cdr:spPr>
        <a:xfrm xmlns:a="http://schemas.openxmlformats.org/drawingml/2006/main">
          <a:off x="57036" y="309915"/>
          <a:ext cx="1308485" cy="604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0.8997</cdr:x>
      <cdr:y>0.04354</cdr:y>
    </cdr:from>
    <cdr:to>
      <cdr:x>0.99339</cdr:x>
      <cdr:y>0.13</cdr:y>
    </cdr:to>
    <cdr:sp macro="" textlink="">
      <cdr:nvSpPr>
        <cdr:cNvPr id="3" name="TextBox 1"/>
        <cdr:cNvSpPr txBox="1"/>
      </cdr:nvSpPr>
      <cdr:spPr>
        <a:xfrm xmlns:a="http://schemas.openxmlformats.org/drawingml/2006/main">
          <a:off x="12546422" y="304921"/>
          <a:ext cx="1306592" cy="605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5.xml><?xml version="1.0" encoding="utf-8"?>
<xdr:wsDr xmlns:xdr="http://schemas.openxmlformats.org/drawingml/2006/spreadsheetDrawing" xmlns:a="http://schemas.openxmlformats.org/drawingml/2006/main">
  <xdr:twoCellAnchor>
    <xdr:from>
      <xdr:col>16</xdr:col>
      <xdr:colOff>269133</xdr:colOff>
      <xdr:row>8</xdr:row>
      <xdr:rowOff>88118</xdr:rowOff>
    </xdr:from>
    <xdr:to>
      <xdr:col>27</xdr:col>
      <xdr:colOff>627456</xdr:colOff>
      <xdr:row>26</xdr:row>
      <xdr:rowOff>80530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629271</xdr:colOff>
      <xdr:row>8</xdr:row>
      <xdr:rowOff>90757</xdr:rowOff>
    </xdr:from>
    <xdr:to>
      <xdr:col>38</xdr:col>
      <xdr:colOff>273670</xdr:colOff>
      <xdr:row>26</xdr:row>
      <xdr:rowOff>101340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283075</xdr:colOff>
      <xdr:row>26</xdr:row>
      <xdr:rowOff>28889</xdr:rowOff>
    </xdr:from>
    <xdr:to>
      <xdr:col>27</xdr:col>
      <xdr:colOff>639807</xdr:colOff>
      <xdr:row>51</xdr:row>
      <xdr:rowOff>27551</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638368</xdr:colOff>
      <xdr:row>26</xdr:row>
      <xdr:rowOff>42812</xdr:rowOff>
    </xdr:from>
    <xdr:to>
      <xdr:col>38</xdr:col>
      <xdr:colOff>291839</xdr:colOff>
      <xdr:row>51</xdr:row>
      <xdr:rowOff>15598</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17.xml><?xml version="1.0" encoding="utf-8"?>
<c:userShapes xmlns:c="http://schemas.openxmlformats.org/drawingml/2006/chart">
  <cdr:relSizeAnchor xmlns:cdr="http://schemas.openxmlformats.org/drawingml/2006/chartDrawing">
    <cdr:from>
      <cdr:x>0.90158</cdr:x>
      <cdr:y>0.01555</cdr:y>
    </cdr:from>
    <cdr:to>
      <cdr:x>1</cdr:x>
      <cdr:y>0.08451</cdr:y>
    </cdr:to>
    <cdr:sp macro="" textlink="">
      <cdr:nvSpPr>
        <cdr:cNvPr id="2" name="TextBox 1"/>
        <cdr:cNvSpPr txBox="1"/>
      </cdr:nvSpPr>
      <cdr:spPr>
        <a:xfrm xmlns:a="http://schemas.openxmlformats.org/drawingml/2006/main">
          <a:off x="6483019" y="53483"/>
          <a:ext cx="707738" cy="237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0.18807</cdr:y>
    </cdr:from>
    <cdr:to>
      <cdr:x>0.13959</cdr:x>
      <cdr:y>0.23306</cdr:y>
    </cdr:to>
    <cdr:sp macro="" textlink="">
      <cdr:nvSpPr>
        <cdr:cNvPr id="2" name="TextBox 1"/>
        <cdr:cNvSpPr txBox="1"/>
      </cdr:nvSpPr>
      <cdr:spPr>
        <a:xfrm xmlns:a="http://schemas.openxmlformats.org/drawingml/2006/main">
          <a:off x="0" y="921025"/>
          <a:ext cx="982388" cy="2203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0.86466</cdr:x>
      <cdr:y>0.19109</cdr:y>
    </cdr:from>
    <cdr:to>
      <cdr:x>1</cdr:x>
      <cdr:y>0.25873</cdr:y>
    </cdr:to>
    <cdr:sp macro="" textlink="">
      <cdr:nvSpPr>
        <cdr:cNvPr id="3" name="TextBox 1"/>
        <cdr:cNvSpPr txBox="1"/>
      </cdr:nvSpPr>
      <cdr:spPr>
        <a:xfrm xmlns:a="http://schemas.openxmlformats.org/drawingml/2006/main">
          <a:off x="6085339" y="935836"/>
          <a:ext cx="952500" cy="331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0.09592</cdr:y>
    </cdr:from>
    <cdr:to>
      <cdr:x>0.18523</cdr:x>
      <cdr:y>0.18954</cdr:y>
    </cdr:to>
    <cdr:sp macro="" textlink="">
      <cdr:nvSpPr>
        <cdr:cNvPr id="2" name="TextBox 1"/>
        <cdr:cNvSpPr txBox="1"/>
      </cdr:nvSpPr>
      <cdr:spPr>
        <a:xfrm xmlns:a="http://schemas.openxmlformats.org/drawingml/2006/main">
          <a:off x="0" y="467240"/>
          <a:ext cx="1266632" cy="456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0.80211</cdr:x>
      <cdr:y>0.09085</cdr:y>
    </cdr:from>
    <cdr:to>
      <cdr:x>1</cdr:x>
      <cdr:y>0.18395</cdr:y>
    </cdr:to>
    <cdr:sp macro="" textlink="">
      <cdr:nvSpPr>
        <cdr:cNvPr id="3" name="TextBox 1"/>
        <cdr:cNvSpPr txBox="1"/>
      </cdr:nvSpPr>
      <cdr:spPr>
        <a:xfrm xmlns:a="http://schemas.openxmlformats.org/drawingml/2006/main">
          <a:off x="5484846" y="442542"/>
          <a:ext cx="1353197" cy="4535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xml><?xml version="1.0" encoding="utf-8"?>
<c:userShapes xmlns:c="http://schemas.openxmlformats.org/drawingml/2006/chart">
  <cdr:relSizeAnchor xmlns:cdr="http://schemas.openxmlformats.org/drawingml/2006/chartDrawing">
    <cdr:from>
      <cdr:x>0.00331</cdr:x>
      <cdr:y>0.03671</cdr:y>
    </cdr:from>
    <cdr:to>
      <cdr:x>0.05453</cdr:x>
      <cdr:y>0.1078</cdr:y>
    </cdr:to>
    <cdr:sp macro="" textlink="">
      <cdr:nvSpPr>
        <cdr:cNvPr id="2" name="TextBox 1"/>
        <cdr:cNvSpPr txBox="1"/>
      </cdr:nvSpPr>
      <cdr:spPr>
        <a:xfrm xmlns:a="http://schemas.openxmlformats.org/drawingml/2006/main">
          <a:off x="30417" y="115741"/>
          <a:ext cx="470647" cy="224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0.7313</cdr:x>
      <cdr:y>0.05039</cdr:y>
    </cdr:from>
    <cdr:to>
      <cdr:x>0.80622</cdr:x>
      <cdr:y>0.13497</cdr:y>
    </cdr:to>
    <cdr:sp macro="" textlink="">
      <cdr:nvSpPr>
        <cdr:cNvPr id="3" name="TextBox 1"/>
        <cdr:cNvSpPr txBox="1"/>
      </cdr:nvSpPr>
      <cdr:spPr>
        <a:xfrm xmlns:a="http://schemas.openxmlformats.org/drawingml/2006/main">
          <a:off x="7141698" y="161822"/>
          <a:ext cx="731649" cy="2716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[t CO2/PJ]</a:t>
          </a:r>
        </a:p>
      </cdr:txBody>
    </cdr:sp>
  </cdr:relSizeAnchor>
</c:userShapes>
</file>

<file path=xl/drawings/drawing20.xml><?xml version="1.0" encoding="utf-8"?>
<xdr:wsDr xmlns:xdr="http://schemas.openxmlformats.org/drawingml/2006/spreadsheetDrawing" xmlns:a="http://schemas.openxmlformats.org/drawingml/2006/main">
  <xdr:twoCellAnchor>
    <xdr:from>
      <xdr:col>16</xdr:col>
      <xdr:colOff>269133</xdr:colOff>
      <xdr:row>8</xdr:row>
      <xdr:rowOff>88118</xdr:rowOff>
    </xdr:from>
    <xdr:to>
      <xdr:col>27</xdr:col>
      <xdr:colOff>627456</xdr:colOff>
      <xdr:row>26</xdr:row>
      <xdr:rowOff>80530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629271</xdr:colOff>
      <xdr:row>8</xdr:row>
      <xdr:rowOff>90757</xdr:rowOff>
    </xdr:from>
    <xdr:to>
      <xdr:col>38</xdr:col>
      <xdr:colOff>273670</xdr:colOff>
      <xdr:row>26</xdr:row>
      <xdr:rowOff>101340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283075</xdr:colOff>
      <xdr:row>26</xdr:row>
      <xdr:rowOff>28889</xdr:rowOff>
    </xdr:from>
    <xdr:to>
      <xdr:col>27</xdr:col>
      <xdr:colOff>639807</xdr:colOff>
      <xdr:row>51</xdr:row>
      <xdr:rowOff>27551</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638368</xdr:colOff>
      <xdr:row>26</xdr:row>
      <xdr:rowOff>42812</xdr:rowOff>
    </xdr:from>
    <xdr:to>
      <xdr:col>38</xdr:col>
      <xdr:colOff>291839</xdr:colOff>
      <xdr:row>51</xdr:row>
      <xdr:rowOff>15598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2.xml><?xml version="1.0" encoding="utf-8"?>
<c:userShapes xmlns:c="http://schemas.openxmlformats.org/drawingml/2006/chart">
  <cdr:relSizeAnchor xmlns:cdr="http://schemas.openxmlformats.org/drawingml/2006/chartDrawing">
    <cdr:from>
      <cdr:x>0.90158</cdr:x>
      <cdr:y>0.01555</cdr:y>
    </cdr:from>
    <cdr:to>
      <cdr:x>1</cdr:x>
      <cdr:y>0.08451</cdr:y>
    </cdr:to>
    <cdr:sp macro="" textlink="">
      <cdr:nvSpPr>
        <cdr:cNvPr id="2" name="TextBox 1"/>
        <cdr:cNvSpPr txBox="1"/>
      </cdr:nvSpPr>
      <cdr:spPr>
        <a:xfrm xmlns:a="http://schemas.openxmlformats.org/drawingml/2006/main">
          <a:off x="6483019" y="53483"/>
          <a:ext cx="707738" cy="237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0.18807</cdr:y>
    </cdr:from>
    <cdr:to>
      <cdr:x>0.13959</cdr:x>
      <cdr:y>0.23306</cdr:y>
    </cdr:to>
    <cdr:sp macro="" textlink="">
      <cdr:nvSpPr>
        <cdr:cNvPr id="2" name="TextBox 1"/>
        <cdr:cNvSpPr txBox="1"/>
      </cdr:nvSpPr>
      <cdr:spPr>
        <a:xfrm xmlns:a="http://schemas.openxmlformats.org/drawingml/2006/main">
          <a:off x="0" y="921025"/>
          <a:ext cx="982388" cy="2203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0.86466</cdr:x>
      <cdr:y>0.19109</cdr:y>
    </cdr:from>
    <cdr:to>
      <cdr:x>1</cdr:x>
      <cdr:y>0.25873</cdr:y>
    </cdr:to>
    <cdr:sp macro="" textlink="">
      <cdr:nvSpPr>
        <cdr:cNvPr id="3" name="TextBox 1"/>
        <cdr:cNvSpPr txBox="1"/>
      </cdr:nvSpPr>
      <cdr:spPr>
        <a:xfrm xmlns:a="http://schemas.openxmlformats.org/drawingml/2006/main">
          <a:off x="6085339" y="935836"/>
          <a:ext cx="952500" cy="331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0.09592</cdr:y>
    </cdr:from>
    <cdr:to>
      <cdr:x>0.18523</cdr:x>
      <cdr:y>0.18954</cdr:y>
    </cdr:to>
    <cdr:sp macro="" textlink="">
      <cdr:nvSpPr>
        <cdr:cNvPr id="2" name="TextBox 1"/>
        <cdr:cNvSpPr txBox="1"/>
      </cdr:nvSpPr>
      <cdr:spPr>
        <a:xfrm xmlns:a="http://schemas.openxmlformats.org/drawingml/2006/main">
          <a:off x="0" y="467240"/>
          <a:ext cx="1266632" cy="456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0.80211</cdr:x>
      <cdr:y>0.09085</cdr:y>
    </cdr:from>
    <cdr:to>
      <cdr:x>1</cdr:x>
      <cdr:y>0.18395</cdr:y>
    </cdr:to>
    <cdr:sp macro="" textlink="">
      <cdr:nvSpPr>
        <cdr:cNvPr id="3" name="TextBox 1"/>
        <cdr:cNvSpPr txBox="1"/>
      </cdr:nvSpPr>
      <cdr:spPr>
        <a:xfrm xmlns:a="http://schemas.openxmlformats.org/drawingml/2006/main">
          <a:off x="5484846" y="442542"/>
          <a:ext cx="1353197" cy="4535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5.xml><?xml version="1.0" encoding="utf-8"?>
<xdr:wsDr xmlns:xdr="http://schemas.openxmlformats.org/drawingml/2006/spreadsheetDrawing" xmlns:a="http://schemas.openxmlformats.org/drawingml/2006/main">
  <xdr:twoCellAnchor>
    <xdr:from>
      <xdr:col>17</xdr:col>
      <xdr:colOff>307480</xdr:colOff>
      <xdr:row>7</xdr:row>
      <xdr:rowOff>167702</xdr:rowOff>
    </xdr:from>
    <xdr:to>
      <xdr:col>29</xdr:col>
      <xdr:colOff>213880</xdr:colOff>
      <xdr:row>25</xdr:row>
      <xdr:rowOff>160114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202088</xdr:colOff>
      <xdr:row>7</xdr:row>
      <xdr:rowOff>170340</xdr:rowOff>
    </xdr:from>
    <xdr:to>
      <xdr:col>40</xdr:col>
      <xdr:colOff>83995</xdr:colOff>
      <xdr:row>25</xdr:row>
      <xdr:rowOff>180923</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321423</xdr:colOff>
      <xdr:row>25</xdr:row>
      <xdr:rowOff>135686</xdr:rowOff>
    </xdr:from>
    <xdr:to>
      <xdr:col>29</xdr:col>
      <xdr:colOff>226232</xdr:colOff>
      <xdr:row>48</xdr:row>
      <xdr:rowOff>134348</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211185</xdr:colOff>
      <xdr:row>25</xdr:row>
      <xdr:rowOff>122395</xdr:rowOff>
    </xdr:from>
    <xdr:to>
      <xdr:col>40</xdr:col>
      <xdr:colOff>102164</xdr:colOff>
      <xdr:row>48</xdr:row>
      <xdr:rowOff>95181</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7.xml><?xml version="1.0" encoding="utf-8"?>
<c:userShapes xmlns:c="http://schemas.openxmlformats.org/drawingml/2006/chart">
  <cdr:relSizeAnchor xmlns:cdr="http://schemas.openxmlformats.org/drawingml/2006/chartDrawing">
    <cdr:from>
      <cdr:x>0.89847</cdr:x>
      <cdr:y>0.17775</cdr:y>
    </cdr:from>
    <cdr:to>
      <cdr:x>1</cdr:x>
      <cdr:y>0.263</cdr:y>
    </cdr:to>
    <cdr:sp macro="" textlink="">
      <cdr:nvSpPr>
        <cdr:cNvPr id="2" name="TextBox 1"/>
        <cdr:cNvSpPr txBox="1"/>
      </cdr:nvSpPr>
      <cdr:spPr>
        <a:xfrm xmlns:a="http://schemas.openxmlformats.org/drawingml/2006/main">
          <a:off x="6141192" y="611379"/>
          <a:ext cx="693965" cy="2932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0.16906</cdr:y>
    </cdr:from>
    <cdr:to>
      <cdr:x>0.09615</cdr:x>
      <cdr:y>0.23249</cdr:y>
    </cdr:to>
    <cdr:sp macro="" textlink="">
      <cdr:nvSpPr>
        <cdr:cNvPr id="3" name="TextBox 1"/>
        <cdr:cNvSpPr txBox="1"/>
      </cdr:nvSpPr>
      <cdr:spPr>
        <a:xfrm xmlns:a="http://schemas.openxmlformats.org/drawingml/2006/main">
          <a:off x="0" y="581482"/>
          <a:ext cx="657201" cy="218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28.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xml><?xml version="1.0" encoding="utf-8"?>
<xdr:wsDr xmlns:xdr="http://schemas.openxmlformats.org/drawingml/2006/spreadsheetDrawing" xmlns:a="http://schemas.openxmlformats.org/drawingml/2006/main">
  <xdr:twoCellAnchor>
    <xdr:from>
      <xdr:col>17</xdr:col>
      <xdr:colOff>3091</xdr:colOff>
      <xdr:row>4</xdr:row>
      <xdr:rowOff>24780</xdr:rowOff>
    </xdr:from>
    <xdr:to>
      <xdr:col>31</xdr:col>
      <xdr:colOff>591911</xdr:colOff>
      <xdr:row>26</xdr:row>
      <xdr:rowOff>27215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601805</xdr:colOff>
      <xdr:row>26</xdr:row>
      <xdr:rowOff>126423</xdr:rowOff>
    </xdr:from>
    <xdr:to>
      <xdr:col>31</xdr:col>
      <xdr:colOff>591911</xdr:colOff>
      <xdr:row>50</xdr:row>
      <xdr:rowOff>149680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45843</xdr:colOff>
      <xdr:row>51</xdr:row>
      <xdr:rowOff>45841</xdr:rowOff>
    </xdr:from>
    <xdr:to>
      <xdr:col>31</xdr:col>
      <xdr:colOff>600364</xdr:colOff>
      <xdr:row>93</xdr:row>
      <xdr:rowOff>127000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23091</xdr:colOff>
      <xdr:row>93</xdr:row>
      <xdr:rowOff>80819</xdr:rowOff>
    </xdr:from>
    <xdr:to>
      <xdr:col>31</xdr:col>
      <xdr:colOff>635000</xdr:colOff>
      <xdr:row>114</xdr:row>
      <xdr:rowOff>150091</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314902</xdr:colOff>
      <xdr:row>7</xdr:row>
      <xdr:rowOff>123169</xdr:rowOff>
    </xdr:from>
    <xdr:to>
      <xdr:col>28</xdr:col>
      <xdr:colOff>283153</xdr:colOff>
      <xdr:row>25</xdr:row>
      <xdr:rowOff>113106</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271361</xdr:colOff>
      <xdr:row>7</xdr:row>
      <xdr:rowOff>125807</xdr:rowOff>
    </xdr:from>
    <xdr:to>
      <xdr:col>39</xdr:col>
      <xdr:colOff>0</xdr:colOff>
      <xdr:row>25</xdr:row>
      <xdr:rowOff>133915</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328845</xdr:colOff>
      <xdr:row>25</xdr:row>
      <xdr:rowOff>88678</xdr:rowOff>
    </xdr:from>
    <xdr:to>
      <xdr:col>28</xdr:col>
      <xdr:colOff>289319</xdr:colOff>
      <xdr:row>48</xdr:row>
      <xdr:rowOff>87340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280458</xdr:colOff>
      <xdr:row>25</xdr:row>
      <xdr:rowOff>75387</xdr:rowOff>
    </xdr:from>
    <xdr:to>
      <xdr:col>39</xdr:col>
      <xdr:colOff>0</xdr:colOff>
      <xdr:row>48</xdr:row>
      <xdr:rowOff>48173</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32.xml><?xml version="1.0" encoding="utf-8"?>
<c:userShapes xmlns:c="http://schemas.openxmlformats.org/drawingml/2006/chart">
  <cdr:relSizeAnchor xmlns:cdr="http://schemas.openxmlformats.org/drawingml/2006/chartDrawing">
    <cdr:from>
      <cdr:x>0.89383</cdr:x>
      <cdr:y>0.19486</cdr:y>
    </cdr:from>
    <cdr:to>
      <cdr:x>0.99668</cdr:x>
      <cdr:y>0.29268</cdr:y>
    </cdr:to>
    <cdr:sp macro="" textlink="">
      <cdr:nvSpPr>
        <cdr:cNvPr id="2" name="TextBox 1"/>
        <cdr:cNvSpPr txBox="1"/>
      </cdr:nvSpPr>
      <cdr:spPr>
        <a:xfrm xmlns:a="http://schemas.openxmlformats.org/drawingml/2006/main">
          <a:off x="6037550" y="669770"/>
          <a:ext cx="694765" cy="336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0.18756</cdr:y>
    </cdr:from>
    <cdr:to>
      <cdr:x>0.09615</cdr:x>
      <cdr:y>0.25099</cdr:y>
    </cdr:to>
    <cdr:sp macro="" textlink="">
      <cdr:nvSpPr>
        <cdr:cNvPr id="3" name="TextBox 1"/>
        <cdr:cNvSpPr txBox="1"/>
      </cdr:nvSpPr>
      <cdr:spPr>
        <a:xfrm xmlns:a="http://schemas.openxmlformats.org/drawingml/2006/main">
          <a:off x="0" y="644678"/>
          <a:ext cx="649467" cy="21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0.18139</cdr:y>
    </cdr:from>
    <cdr:to>
      <cdr:x>0.15305</cdr:x>
      <cdr:y>0.26245</cdr:y>
    </cdr:to>
    <cdr:sp macro="" textlink="">
      <cdr:nvSpPr>
        <cdr:cNvPr id="2" name="TextBox 1"/>
        <cdr:cNvSpPr txBox="1"/>
      </cdr:nvSpPr>
      <cdr:spPr>
        <a:xfrm xmlns:a="http://schemas.openxmlformats.org/drawingml/2006/main">
          <a:off x="0" y="794533"/>
          <a:ext cx="1072690" cy="355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0.85971</cdr:x>
      <cdr:y>0.1733</cdr:y>
    </cdr:from>
    <cdr:to>
      <cdr:x>1</cdr:x>
      <cdr:y>0.25002</cdr:y>
    </cdr:to>
    <cdr:sp macro="" textlink="">
      <cdr:nvSpPr>
        <cdr:cNvPr id="3" name="TextBox 1"/>
        <cdr:cNvSpPr txBox="1"/>
      </cdr:nvSpPr>
      <cdr:spPr>
        <a:xfrm xmlns:a="http://schemas.openxmlformats.org/drawingml/2006/main">
          <a:off x="6025691" y="759099"/>
          <a:ext cx="983283" cy="3360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34.xml><?xml version="1.0" encoding="utf-8"?>
<c:userShapes xmlns:c="http://schemas.openxmlformats.org/drawingml/2006/chart">
  <cdr:relSizeAnchor xmlns:cdr="http://schemas.openxmlformats.org/drawingml/2006/chartDrawing">
    <cdr:from>
      <cdr:x>0.00401</cdr:x>
      <cdr:y>0.08991</cdr:y>
    </cdr:from>
    <cdr:to>
      <cdr:x>0.21547</cdr:x>
      <cdr:y>0.19519</cdr:y>
    </cdr:to>
    <cdr:sp macro="" textlink="">
      <cdr:nvSpPr>
        <cdr:cNvPr id="2" name="TextBox 1"/>
        <cdr:cNvSpPr txBox="1"/>
      </cdr:nvSpPr>
      <cdr:spPr>
        <a:xfrm xmlns:a="http://schemas.openxmlformats.org/drawingml/2006/main">
          <a:off x="27215" y="391495"/>
          <a:ext cx="1434042" cy="458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0.79333</cdr:x>
      <cdr:y>0.08697</cdr:y>
    </cdr:from>
    <cdr:to>
      <cdr:x>1</cdr:x>
      <cdr:y>0.19206</cdr:y>
    </cdr:to>
    <cdr:sp macro="" textlink="">
      <cdr:nvSpPr>
        <cdr:cNvPr id="3" name="TextBox 1"/>
        <cdr:cNvSpPr txBox="1"/>
      </cdr:nvSpPr>
      <cdr:spPr>
        <a:xfrm xmlns:a="http://schemas.openxmlformats.org/drawingml/2006/main">
          <a:off x="5380114" y="378693"/>
          <a:ext cx="1401535" cy="457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5.xml><?xml version="1.0" encoding="utf-8"?>
<xdr:wsDr xmlns:xdr="http://schemas.openxmlformats.org/drawingml/2006/spreadsheetDrawing" xmlns:a="http://schemas.openxmlformats.org/drawingml/2006/main">
  <xdr:twoCellAnchor>
    <xdr:from>
      <xdr:col>17</xdr:col>
      <xdr:colOff>314902</xdr:colOff>
      <xdr:row>7</xdr:row>
      <xdr:rowOff>123169</xdr:rowOff>
    </xdr:from>
    <xdr:to>
      <xdr:col>28</xdr:col>
      <xdr:colOff>283153</xdr:colOff>
      <xdr:row>25</xdr:row>
      <xdr:rowOff>113106</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271361</xdr:colOff>
      <xdr:row>7</xdr:row>
      <xdr:rowOff>125807</xdr:rowOff>
    </xdr:from>
    <xdr:to>
      <xdr:col>39</xdr:col>
      <xdr:colOff>0</xdr:colOff>
      <xdr:row>25</xdr:row>
      <xdr:rowOff>133915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328845</xdr:colOff>
      <xdr:row>25</xdr:row>
      <xdr:rowOff>88678</xdr:rowOff>
    </xdr:from>
    <xdr:to>
      <xdr:col>28</xdr:col>
      <xdr:colOff>289319</xdr:colOff>
      <xdr:row>48</xdr:row>
      <xdr:rowOff>87340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280458</xdr:colOff>
      <xdr:row>25</xdr:row>
      <xdr:rowOff>75387</xdr:rowOff>
    </xdr:from>
    <xdr:to>
      <xdr:col>39</xdr:col>
      <xdr:colOff>0</xdr:colOff>
      <xdr:row>48</xdr:row>
      <xdr:rowOff>48173</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37.xml><?xml version="1.0" encoding="utf-8"?>
<c:userShapes xmlns:c="http://schemas.openxmlformats.org/drawingml/2006/chart">
  <cdr:relSizeAnchor xmlns:cdr="http://schemas.openxmlformats.org/drawingml/2006/chartDrawing">
    <cdr:from>
      <cdr:x>0.89383</cdr:x>
      <cdr:y>0.19486</cdr:y>
    </cdr:from>
    <cdr:to>
      <cdr:x>0.99668</cdr:x>
      <cdr:y>0.29268</cdr:y>
    </cdr:to>
    <cdr:sp macro="" textlink="">
      <cdr:nvSpPr>
        <cdr:cNvPr id="2" name="TextBox 1"/>
        <cdr:cNvSpPr txBox="1"/>
      </cdr:nvSpPr>
      <cdr:spPr>
        <a:xfrm xmlns:a="http://schemas.openxmlformats.org/drawingml/2006/main">
          <a:off x="6037550" y="669770"/>
          <a:ext cx="694765" cy="336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0.18756</cdr:y>
    </cdr:from>
    <cdr:to>
      <cdr:x>0.09615</cdr:x>
      <cdr:y>0.25099</cdr:y>
    </cdr:to>
    <cdr:sp macro="" textlink="">
      <cdr:nvSpPr>
        <cdr:cNvPr id="3" name="TextBox 1"/>
        <cdr:cNvSpPr txBox="1"/>
      </cdr:nvSpPr>
      <cdr:spPr>
        <a:xfrm xmlns:a="http://schemas.openxmlformats.org/drawingml/2006/main">
          <a:off x="0" y="644678"/>
          <a:ext cx="649467" cy="21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0.18139</cdr:y>
    </cdr:from>
    <cdr:to>
      <cdr:x>0.15305</cdr:x>
      <cdr:y>0.26245</cdr:y>
    </cdr:to>
    <cdr:sp macro="" textlink="">
      <cdr:nvSpPr>
        <cdr:cNvPr id="2" name="TextBox 1"/>
        <cdr:cNvSpPr txBox="1"/>
      </cdr:nvSpPr>
      <cdr:spPr>
        <a:xfrm xmlns:a="http://schemas.openxmlformats.org/drawingml/2006/main">
          <a:off x="0" y="794533"/>
          <a:ext cx="1072690" cy="355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0.85971</cdr:x>
      <cdr:y>0.1733</cdr:y>
    </cdr:from>
    <cdr:to>
      <cdr:x>1</cdr:x>
      <cdr:y>0.25002</cdr:y>
    </cdr:to>
    <cdr:sp macro="" textlink="">
      <cdr:nvSpPr>
        <cdr:cNvPr id="3" name="TextBox 1"/>
        <cdr:cNvSpPr txBox="1"/>
      </cdr:nvSpPr>
      <cdr:spPr>
        <a:xfrm xmlns:a="http://schemas.openxmlformats.org/drawingml/2006/main">
          <a:off x="6025691" y="759099"/>
          <a:ext cx="983283" cy="3360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39.xml><?xml version="1.0" encoding="utf-8"?>
<c:userShapes xmlns:c="http://schemas.openxmlformats.org/drawingml/2006/chart">
  <cdr:relSizeAnchor xmlns:cdr="http://schemas.openxmlformats.org/drawingml/2006/chartDrawing">
    <cdr:from>
      <cdr:x>0.00401</cdr:x>
      <cdr:y>0.08991</cdr:y>
    </cdr:from>
    <cdr:to>
      <cdr:x>0.21547</cdr:x>
      <cdr:y>0.19519</cdr:y>
    </cdr:to>
    <cdr:sp macro="" textlink="">
      <cdr:nvSpPr>
        <cdr:cNvPr id="2" name="TextBox 1"/>
        <cdr:cNvSpPr txBox="1"/>
      </cdr:nvSpPr>
      <cdr:spPr>
        <a:xfrm xmlns:a="http://schemas.openxmlformats.org/drawingml/2006/main">
          <a:off x="27215" y="391495"/>
          <a:ext cx="1434042" cy="458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0.79333</cdr:x>
      <cdr:y>0.08697</cdr:y>
    </cdr:from>
    <cdr:to>
      <cdr:x>1</cdr:x>
      <cdr:y>0.19206</cdr:y>
    </cdr:to>
    <cdr:sp macro="" textlink="">
      <cdr:nvSpPr>
        <cdr:cNvPr id="3" name="TextBox 1"/>
        <cdr:cNvSpPr txBox="1"/>
      </cdr:nvSpPr>
      <cdr:spPr>
        <a:xfrm xmlns:a="http://schemas.openxmlformats.org/drawingml/2006/main">
          <a:off x="5380114" y="378693"/>
          <a:ext cx="1401535" cy="457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xml><?xml version="1.0" encoding="utf-8"?>
<c:userShapes xmlns:c="http://schemas.openxmlformats.org/drawingml/2006/chart">
  <cdr:relSizeAnchor xmlns:cdr="http://schemas.openxmlformats.org/drawingml/2006/chartDrawing">
    <cdr:from>
      <cdr:x>0.03177</cdr:x>
      <cdr:y>0.08415</cdr:y>
    </cdr:from>
    <cdr:to>
      <cdr:x>0.07622</cdr:x>
      <cdr:y>0.11765</cdr:y>
    </cdr:to>
    <cdr:sp macro="" textlink="">
      <cdr:nvSpPr>
        <cdr:cNvPr id="2" name="TextBox 1"/>
        <cdr:cNvSpPr txBox="1"/>
      </cdr:nvSpPr>
      <cdr:spPr>
        <a:xfrm xmlns:a="http://schemas.openxmlformats.org/drawingml/2006/main">
          <a:off x="541316" y="767995"/>
          <a:ext cx="757548" cy="305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0.74385</cdr:x>
      <cdr:y>0.04811</cdr:y>
    </cdr:from>
    <cdr:to>
      <cdr:x>0.83098</cdr:x>
      <cdr:y>0.12749</cdr:y>
    </cdr:to>
    <cdr:sp macro="" textlink="">
      <cdr:nvSpPr>
        <cdr:cNvPr id="3" name="TextBox 1"/>
        <cdr:cNvSpPr txBox="1"/>
      </cdr:nvSpPr>
      <cdr:spPr>
        <a:xfrm xmlns:a="http://schemas.openxmlformats.org/drawingml/2006/main">
          <a:off x="6822583" y="143582"/>
          <a:ext cx="799178" cy="236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[t CO2/PJ]</a:t>
          </a:r>
        </a:p>
      </cdr:txBody>
    </cdr:sp>
  </cdr:relSizeAnchor>
</c:userShapes>
</file>

<file path=xl/drawings/drawing40.xml><?xml version="1.0" encoding="utf-8"?>
<xdr:wsDr xmlns:xdr="http://schemas.openxmlformats.org/drawingml/2006/spreadsheetDrawing" xmlns:a="http://schemas.openxmlformats.org/drawingml/2006/main">
  <xdr:twoCellAnchor>
    <xdr:from>
      <xdr:col>16</xdr:col>
      <xdr:colOff>255629</xdr:colOff>
      <xdr:row>8</xdr:row>
      <xdr:rowOff>20701</xdr:rowOff>
    </xdr:from>
    <xdr:to>
      <xdr:col>27</xdr:col>
      <xdr:colOff>179346</xdr:colOff>
      <xdr:row>26</xdr:row>
      <xdr:rowOff>13113</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181161</xdr:colOff>
      <xdr:row>8</xdr:row>
      <xdr:rowOff>23340</xdr:rowOff>
    </xdr:from>
    <xdr:to>
      <xdr:col>37</xdr:col>
      <xdr:colOff>519113</xdr:colOff>
      <xdr:row>26</xdr:row>
      <xdr:rowOff>33923</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274189</xdr:colOff>
      <xdr:row>26</xdr:row>
      <xdr:rowOff>1882</xdr:rowOff>
    </xdr:from>
    <xdr:to>
      <xdr:col>27</xdr:col>
      <xdr:colOff>196315</xdr:colOff>
      <xdr:row>46</xdr:row>
      <xdr:rowOff>544</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188526</xdr:colOff>
      <xdr:row>26</xdr:row>
      <xdr:rowOff>10032</xdr:rowOff>
    </xdr:from>
    <xdr:to>
      <xdr:col>37</xdr:col>
      <xdr:colOff>535550</xdr:colOff>
      <xdr:row>45</xdr:row>
      <xdr:rowOff>179091</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341736</xdr:colOff>
      <xdr:row>46</xdr:row>
      <xdr:rowOff>106863</xdr:rowOff>
    </xdr:from>
    <xdr:to>
      <xdr:col>32</xdr:col>
      <xdr:colOff>77260</xdr:colOff>
      <xdr:row>71</xdr:row>
      <xdr:rowOff>117255</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2.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43.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0.01491</cdr:y>
    </cdr:from>
    <cdr:to>
      <cdr:x>0.20007</cdr:x>
      <cdr:y>0.19224</cdr:y>
    </cdr:to>
    <cdr:sp macro="" textlink="">
      <cdr:nvSpPr>
        <cdr:cNvPr id="2" name="TextBox 1"/>
        <cdr:cNvSpPr txBox="1"/>
      </cdr:nvSpPr>
      <cdr:spPr>
        <a:xfrm xmlns:a="http://schemas.openxmlformats.org/drawingml/2006/main">
          <a:off x="0" y="57352"/>
          <a:ext cx="1360322" cy="68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0.80672</cdr:x>
      <cdr:y>0.01822</cdr:y>
    </cdr:from>
    <cdr:to>
      <cdr:x>1</cdr:x>
      <cdr:y>0.17899</cdr:y>
    </cdr:to>
    <cdr:sp macro="" textlink="">
      <cdr:nvSpPr>
        <cdr:cNvPr id="3" name="TextBox 1"/>
        <cdr:cNvSpPr txBox="1"/>
      </cdr:nvSpPr>
      <cdr:spPr>
        <a:xfrm xmlns:a="http://schemas.openxmlformats.org/drawingml/2006/main">
          <a:off x="5485061" y="70084"/>
          <a:ext cx="1314115" cy="618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5.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6.xml><?xml version="1.0" encoding="utf-8"?>
<xdr:wsDr xmlns:xdr="http://schemas.openxmlformats.org/drawingml/2006/spreadsheetDrawing" xmlns:a="http://schemas.openxmlformats.org/drawingml/2006/main">
  <xdr:twoCellAnchor>
    <xdr:from>
      <xdr:col>16</xdr:col>
      <xdr:colOff>485403</xdr:colOff>
      <xdr:row>8</xdr:row>
      <xdr:rowOff>41730</xdr:rowOff>
    </xdr:from>
    <xdr:to>
      <xdr:col>27</xdr:col>
      <xdr:colOff>490765</xdr:colOff>
      <xdr:row>26</xdr:row>
      <xdr:rowOff>35379</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492580</xdr:colOff>
      <xdr:row>8</xdr:row>
      <xdr:rowOff>44369</xdr:rowOff>
    </xdr:from>
    <xdr:to>
      <xdr:col>38</xdr:col>
      <xdr:colOff>251610</xdr:colOff>
      <xdr:row>26</xdr:row>
      <xdr:rowOff>56189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503963</xdr:colOff>
      <xdr:row>26</xdr:row>
      <xdr:rowOff>24148</xdr:rowOff>
    </xdr:from>
    <xdr:to>
      <xdr:col>27</xdr:col>
      <xdr:colOff>507734</xdr:colOff>
      <xdr:row>46</xdr:row>
      <xdr:rowOff>22810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499945</xdr:colOff>
      <xdr:row>26</xdr:row>
      <xdr:rowOff>32298</xdr:rowOff>
    </xdr:from>
    <xdr:to>
      <xdr:col>38</xdr:col>
      <xdr:colOff>268047</xdr:colOff>
      <xdr:row>46</xdr:row>
      <xdr:rowOff>10857</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571510</xdr:colOff>
      <xdr:row>46</xdr:row>
      <xdr:rowOff>129129</xdr:rowOff>
    </xdr:from>
    <xdr:to>
      <xdr:col>32</xdr:col>
      <xdr:colOff>415893</xdr:colOff>
      <xdr:row>71</xdr:row>
      <xdr:rowOff>139521</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8.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49.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xml><?xml version="1.0" encoding="utf-8"?>
<xdr:wsDr xmlns:xdr="http://schemas.openxmlformats.org/drawingml/2006/spreadsheetDrawing" xmlns:a="http://schemas.openxmlformats.org/drawingml/2006/main">
  <xdr:twoCellAnchor>
    <xdr:from>
      <xdr:col>16</xdr:col>
      <xdr:colOff>588198</xdr:colOff>
      <xdr:row>3</xdr:row>
      <xdr:rowOff>160851</xdr:rowOff>
    </xdr:from>
    <xdr:to>
      <xdr:col>31</xdr:col>
      <xdr:colOff>564697</xdr:colOff>
      <xdr:row>25</xdr:row>
      <xdr:rowOff>176893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601805</xdr:colOff>
      <xdr:row>26</xdr:row>
      <xdr:rowOff>126423</xdr:rowOff>
    </xdr:from>
    <xdr:to>
      <xdr:col>31</xdr:col>
      <xdr:colOff>591911</xdr:colOff>
      <xdr:row>50</xdr:row>
      <xdr:rowOff>149680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116897</xdr:colOff>
      <xdr:row>48</xdr:row>
      <xdr:rowOff>85354</xdr:rowOff>
    </xdr:from>
    <xdr:to>
      <xdr:col>49</xdr:col>
      <xdr:colOff>488619</xdr:colOff>
      <xdr:row>100</xdr:row>
      <xdr:rowOff>134833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570883</xdr:colOff>
      <xdr:row>94</xdr:row>
      <xdr:rowOff>0</xdr:rowOff>
    </xdr:from>
    <xdr:to>
      <xdr:col>31</xdr:col>
      <xdr:colOff>543668</xdr:colOff>
      <xdr:row>114</xdr:row>
      <xdr:rowOff>140606</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0.02948</cdr:y>
    </cdr:from>
    <cdr:to>
      <cdr:x>0.20185</cdr:x>
      <cdr:y>0.18106</cdr:y>
    </cdr:to>
    <cdr:sp macro="" textlink="">
      <cdr:nvSpPr>
        <cdr:cNvPr id="2" name="TextBox 1"/>
        <cdr:cNvSpPr txBox="1"/>
      </cdr:nvSpPr>
      <cdr:spPr>
        <a:xfrm xmlns:a="http://schemas.openxmlformats.org/drawingml/2006/main">
          <a:off x="0" y="113353"/>
          <a:ext cx="1371437" cy="5827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0.79053</cdr:x>
      <cdr:y>0.03279</cdr:y>
    </cdr:from>
    <cdr:to>
      <cdr:x>1</cdr:x>
      <cdr:y>0.19563</cdr:y>
    </cdr:to>
    <cdr:sp macro="" textlink="">
      <cdr:nvSpPr>
        <cdr:cNvPr id="3" name="TextBox 1"/>
        <cdr:cNvSpPr txBox="1"/>
      </cdr:nvSpPr>
      <cdr:spPr>
        <a:xfrm xmlns:a="http://schemas.openxmlformats.org/drawingml/2006/main">
          <a:off x="5371043" y="126077"/>
          <a:ext cx="1423147" cy="6260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1.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2.xml><?xml version="1.0" encoding="utf-8"?>
<xdr:wsDr xmlns:xdr="http://schemas.openxmlformats.org/drawingml/2006/spreadsheetDrawing" xmlns:a="http://schemas.openxmlformats.org/drawingml/2006/main">
  <xdr:twoCellAnchor>
    <xdr:from>
      <xdr:col>16</xdr:col>
      <xdr:colOff>485403</xdr:colOff>
      <xdr:row>8</xdr:row>
      <xdr:rowOff>41730</xdr:rowOff>
    </xdr:from>
    <xdr:to>
      <xdr:col>27</xdr:col>
      <xdr:colOff>490765</xdr:colOff>
      <xdr:row>26</xdr:row>
      <xdr:rowOff>35379</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492580</xdr:colOff>
      <xdr:row>8</xdr:row>
      <xdr:rowOff>44369</xdr:rowOff>
    </xdr:from>
    <xdr:to>
      <xdr:col>38</xdr:col>
      <xdr:colOff>251610</xdr:colOff>
      <xdr:row>26</xdr:row>
      <xdr:rowOff>56189</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503963</xdr:colOff>
      <xdr:row>26</xdr:row>
      <xdr:rowOff>24148</xdr:rowOff>
    </xdr:from>
    <xdr:to>
      <xdr:col>27</xdr:col>
      <xdr:colOff>507734</xdr:colOff>
      <xdr:row>46</xdr:row>
      <xdr:rowOff>22810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499945</xdr:colOff>
      <xdr:row>26</xdr:row>
      <xdr:rowOff>32298</xdr:rowOff>
    </xdr:from>
    <xdr:to>
      <xdr:col>38</xdr:col>
      <xdr:colOff>268047</xdr:colOff>
      <xdr:row>46</xdr:row>
      <xdr:rowOff>10857</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571510</xdr:colOff>
      <xdr:row>46</xdr:row>
      <xdr:rowOff>129129</xdr:rowOff>
    </xdr:from>
    <xdr:to>
      <xdr:col>32</xdr:col>
      <xdr:colOff>415893</xdr:colOff>
      <xdr:row>71</xdr:row>
      <xdr:rowOff>139521</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54.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55.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0.02948</cdr:y>
    </cdr:from>
    <cdr:to>
      <cdr:x>0.20185</cdr:x>
      <cdr:y>0.18106</cdr:y>
    </cdr:to>
    <cdr:sp macro="" textlink="">
      <cdr:nvSpPr>
        <cdr:cNvPr id="2" name="TextBox 1"/>
        <cdr:cNvSpPr txBox="1"/>
      </cdr:nvSpPr>
      <cdr:spPr>
        <a:xfrm xmlns:a="http://schemas.openxmlformats.org/drawingml/2006/main">
          <a:off x="0" y="113353"/>
          <a:ext cx="1371437" cy="5827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0.79053</cdr:x>
      <cdr:y>0.03279</cdr:y>
    </cdr:from>
    <cdr:to>
      <cdr:x>1</cdr:x>
      <cdr:y>0.19563</cdr:y>
    </cdr:to>
    <cdr:sp macro="" textlink="">
      <cdr:nvSpPr>
        <cdr:cNvPr id="3" name="TextBox 1"/>
        <cdr:cNvSpPr txBox="1"/>
      </cdr:nvSpPr>
      <cdr:spPr>
        <a:xfrm xmlns:a="http://schemas.openxmlformats.org/drawingml/2006/main">
          <a:off x="5371043" y="126077"/>
          <a:ext cx="1423147" cy="6260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7.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8.xml><?xml version="1.0" encoding="utf-8"?>
<xdr:wsDr xmlns:xdr="http://schemas.openxmlformats.org/drawingml/2006/spreadsheetDrawing" xmlns:a="http://schemas.openxmlformats.org/drawingml/2006/main">
  <xdr:twoCellAnchor>
    <xdr:from>
      <xdr:col>16</xdr:col>
      <xdr:colOff>603866</xdr:colOff>
      <xdr:row>8</xdr:row>
      <xdr:rowOff>48410</xdr:rowOff>
    </xdr:from>
    <xdr:to>
      <xdr:col>28</xdr:col>
      <xdr:colOff>197818</xdr:colOff>
      <xdr:row>26</xdr:row>
      <xdr:rowOff>40822</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199633</xdr:colOff>
      <xdr:row>8</xdr:row>
      <xdr:rowOff>51049</xdr:rowOff>
    </xdr:from>
    <xdr:to>
      <xdr:col>39</xdr:col>
      <xdr:colOff>173903</xdr:colOff>
      <xdr:row>26</xdr:row>
      <xdr:rowOff>61632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609726</xdr:colOff>
      <xdr:row>26</xdr:row>
      <xdr:rowOff>40559</xdr:rowOff>
    </xdr:from>
    <xdr:to>
      <xdr:col>28</xdr:col>
      <xdr:colOff>202087</xdr:colOff>
      <xdr:row>46</xdr:row>
      <xdr:rowOff>39221</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194298</xdr:colOff>
      <xdr:row>26</xdr:row>
      <xdr:rowOff>54482</xdr:rowOff>
    </xdr:from>
    <xdr:to>
      <xdr:col>39</xdr:col>
      <xdr:colOff>177640</xdr:colOff>
      <xdr:row>46</xdr:row>
      <xdr:rowOff>27268</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590682</xdr:colOff>
      <xdr:row>47</xdr:row>
      <xdr:rowOff>169208</xdr:rowOff>
    </xdr:from>
    <xdr:to>
      <xdr:col>33</xdr:col>
      <xdr:colOff>238897</xdr:colOff>
      <xdr:row>72</xdr:row>
      <xdr:rowOff>160839</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6.xml><?xml version="1.0" encoding="utf-8"?>
<c:userShapes xmlns:c="http://schemas.openxmlformats.org/drawingml/2006/chart">
  <cdr:relSizeAnchor xmlns:cdr="http://schemas.openxmlformats.org/drawingml/2006/chartDrawing">
    <cdr:from>
      <cdr:x>0.00331</cdr:x>
      <cdr:y>0.03671</cdr:y>
    </cdr:from>
    <cdr:to>
      <cdr:x>0.05453</cdr:x>
      <cdr:y>0.1078</cdr:y>
    </cdr:to>
    <cdr:sp macro="" textlink="">
      <cdr:nvSpPr>
        <cdr:cNvPr id="2" name="TextBox 1"/>
        <cdr:cNvSpPr txBox="1"/>
      </cdr:nvSpPr>
      <cdr:spPr>
        <a:xfrm xmlns:a="http://schemas.openxmlformats.org/drawingml/2006/main">
          <a:off x="30417" y="115741"/>
          <a:ext cx="470647" cy="224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0.74385</cdr:x>
      <cdr:y>0.04811</cdr:y>
    </cdr:from>
    <cdr:to>
      <cdr:x>0.83098</cdr:x>
      <cdr:y>0.12749</cdr:y>
    </cdr:to>
    <cdr:sp macro="" textlink="">
      <cdr:nvSpPr>
        <cdr:cNvPr id="3" name="TextBox 1"/>
        <cdr:cNvSpPr txBox="1"/>
      </cdr:nvSpPr>
      <cdr:spPr>
        <a:xfrm xmlns:a="http://schemas.openxmlformats.org/drawingml/2006/main">
          <a:off x="6822583" y="143582"/>
          <a:ext cx="799178" cy="236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[t CO2/PJ]</a:t>
          </a:r>
        </a:p>
      </cdr:txBody>
    </cdr:sp>
  </cdr:relSizeAnchor>
</c:userShapes>
</file>

<file path=xl/drawings/drawing60.xml><?xml version="1.0" encoding="utf-8"?>
<c:userShapes xmlns:c="http://schemas.openxmlformats.org/drawingml/2006/chart">
  <cdr:relSizeAnchor xmlns:cdr="http://schemas.openxmlformats.org/drawingml/2006/chartDrawing">
    <cdr:from>
      <cdr:x>0.01154</cdr:x>
      <cdr:y>0.00078</cdr:y>
    </cdr:from>
    <cdr:to>
      <cdr:x>0.12832</cdr:x>
      <cdr:y>0.06428</cdr:y>
    </cdr:to>
    <cdr:sp macro="" textlink="">
      <cdr:nvSpPr>
        <cdr:cNvPr id="2" name="TextBox 1"/>
        <cdr:cNvSpPr txBox="1"/>
      </cdr:nvSpPr>
      <cdr:spPr>
        <a:xfrm xmlns:a="http://schemas.openxmlformats.org/drawingml/2006/main">
          <a:off x="79944" y="2683"/>
          <a:ext cx="808994" cy="2184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61.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62.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63.xml><?xml version="1.0" encoding="utf-8"?>
<xdr:wsDr xmlns:xdr="http://schemas.openxmlformats.org/drawingml/2006/spreadsheetDrawing" xmlns:a="http://schemas.openxmlformats.org/drawingml/2006/main">
  <xdr:twoCellAnchor>
    <xdr:from>
      <xdr:col>16</xdr:col>
      <xdr:colOff>460992</xdr:colOff>
      <xdr:row>7</xdr:row>
      <xdr:rowOff>126343</xdr:rowOff>
    </xdr:from>
    <xdr:to>
      <xdr:col>27</xdr:col>
      <xdr:colOff>624278</xdr:colOff>
      <xdr:row>25</xdr:row>
      <xdr:rowOff>118755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626093</xdr:colOff>
      <xdr:row>7</xdr:row>
      <xdr:rowOff>128982</xdr:rowOff>
    </xdr:from>
    <xdr:to>
      <xdr:col>38</xdr:col>
      <xdr:colOff>427181</xdr:colOff>
      <xdr:row>25</xdr:row>
      <xdr:rowOff>139565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466852</xdr:colOff>
      <xdr:row>25</xdr:row>
      <xdr:rowOff>118492</xdr:rowOff>
    </xdr:from>
    <xdr:to>
      <xdr:col>27</xdr:col>
      <xdr:colOff>628547</xdr:colOff>
      <xdr:row>45</xdr:row>
      <xdr:rowOff>117154</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620758</xdr:colOff>
      <xdr:row>25</xdr:row>
      <xdr:rowOff>132415</xdr:rowOff>
    </xdr:from>
    <xdr:to>
      <xdr:col>38</xdr:col>
      <xdr:colOff>430918</xdr:colOff>
      <xdr:row>45</xdr:row>
      <xdr:rowOff>105201</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447808</xdr:colOff>
      <xdr:row>47</xdr:row>
      <xdr:rowOff>56641</xdr:rowOff>
    </xdr:from>
    <xdr:to>
      <xdr:col>32</xdr:col>
      <xdr:colOff>492175</xdr:colOff>
      <xdr:row>72</xdr:row>
      <xdr:rowOff>43942</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65.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66.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67.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68.xml><?xml version="1.0" encoding="utf-8"?>
<xdr:wsDr xmlns:xdr="http://schemas.openxmlformats.org/drawingml/2006/spreadsheetDrawing" xmlns:a="http://schemas.openxmlformats.org/drawingml/2006/main">
  <xdr:twoCellAnchor>
    <xdr:from>
      <xdr:col>16</xdr:col>
      <xdr:colOff>460992</xdr:colOff>
      <xdr:row>7</xdr:row>
      <xdr:rowOff>126343</xdr:rowOff>
    </xdr:from>
    <xdr:to>
      <xdr:col>27</xdr:col>
      <xdr:colOff>624278</xdr:colOff>
      <xdr:row>25</xdr:row>
      <xdr:rowOff>118755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626093</xdr:colOff>
      <xdr:row>7</xdr:row>
      <xdr:rowOff>128982</xdr:rowOff>
    </xdr:from>
    <xdr:to>
      <xdr:col>38</xdr:col>
      <xdr:colOff>427181</xdr:colOff>
      <xdr:row>25</xdr:row>
      <xdr:rowOff>139565</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466852</xdr:colOff>
      <xdr:row>25</xdr:row>
      <xdr:rowOff>118492</xdr:rowOff>
    </xdr:from>
    <xdr:to>
      <xdr:col>27</xdr:col>
      <xdr:colOff>628547</xdr:colOff>
      <xdr:row>45</xdr:row>
      <xdr:rowOff>117154</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620758</xdr:colOff>
      <xdr:row>25</xdr:row>
      <xdr:rowOff>132415</xdr:rowOff>
    </xdr:from>
    <xdr:to>
      <xdr:col>38</xdr:col>
      <xdr:colOff>430918</xdr:colOff>
      <xdr:row>45</xdr:row>
      <xdr:rowOff>105201</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447808</xdr:colOff>
      <xdr:row>47</xdr:row>
      <xdr:rowOff>56641</xdr:rowOff>
    </xdr:from>
    <xdr:to>
      <xdr:col>32</xdr:col>
      <xdr:colOff>492175</xdr:colOff>
      <xdr:row>72</xdr:row>
      <xdr:rowOff>43942</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7.xml><?xml version="1.0" encoding="utf-8"?>
<xdr:wsDr xmlns:xdr="http://schemas.openxmlformats.org/drawingml/2006/spreadsheetDrawing" xmlns:a="http://schemas.openxmlformats.org/drawingml/2006/main">
  <xdr:twoCellAnchor>
    <xdr:from>
      <xdr:col>20</xdr:col>
      <xdr:colOff>506556</xdr:colOff>
      <xdr:row>24</xdr:row>
      <xdr:rowOff>99209</xdr:rowOff>
    </xdr:from>
    <xdr:to>
      <xdr:col>36</xdr:col>
      <xdr:colOff>306161</xdr:colOff>
      <xdr:row>48</xdr:row>
      <xdr:rowOff>122466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45843</xdr:colOff>
      <xdr:row>51</xdr:row>
      <xdr:rowOff>45841</xdr:rowOff>
    </xdr:from>
    <xdr:to>
      <xdr:col>16</xdr:col>
      <xdr:colOff>600364</xdr:colOff>
      <xdr:row>93</xdr:row>
      <xdr:rowOff>127000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23091</xdr:colOff>
      <xdr:row>93</xdr:row>
      <xdr:rowOff>80819</xdr:rowOff>
    </xdr:from>
    <xdr:to>
      <xdr:col>16</xdr:col>
      <xdr:colOff>635000</xdr:colOff>
      <xdr:row>114</xdr:row>
      <xdr:rowOff>150091</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544287</xdr:colOff>
      <xdr:row>1</xdr:row>
      <xdr:rowOff>22608</xdr:rowOff>
    </xdr:from>
    <xdr:to>
      <xdr:col>40</xdr:col>
      <xdr:colOff>353786</xdr:colOff>
      <xdr:row>24</xdr:row>
      <xdr:rowOff>135024</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71.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72.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73.xml><?xml version="1.0" encoding="utf-8"?>
<xdr:wsDr xmlns:xdr="http://schemas.openxmlformats.org/drawingml/2006/spreadsheetDrawing" xmlns:a="http://schemas.openxmlformats.org/drawingml/2006/main">
  <xdr:twoCellAnchor>
    <xdr:from>
      <xdr:col>17</xdr:col>
      <xdr:colOff>326450</xdr:colOff>
      <xdr:row>7</xdr:row>
      <xdr:rowOff>93827</xdr:rowOff>
    </xdr:from>
    <xdr:to>
      <xdr:col>28</xdr:col>
      <xdr:colOff>293689</xdr:colOff>
      <xdr:row>28</xdr:row>
      <xdr:rowOff>109991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288492</xdr:colOff>
      <xdr:row>7</xdr:row>
      <xdr:rowOff>116918</xdr:rowOff>
    </xdr:from>
    <xdr:to>
      <xdr:col>38</xdr:col>
      <xdr:colOff>573088</xdr:colOff>
      <xdr:row>28</xdr:row>
      <xdr:rowOff>109991</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300326</xdr:colOff>
      <xdr:row>28</xdr:row>
      <xdr:rowOff>109991</xdr:rowOff>
    </xdr:from>
    <xdr:to>
      <xdr:col>28</xdr:col>
      <xdr:colOff>312738</xdr:colOff>
      <xdr:row>46</xdr:row>
      <xdr:rowOff>173491</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315912</xdr:colOff>
      <xdr:row>28</xdr:row>
      <xdr:rowOff>109991</xdr:rowOff>
    </xdr:from>
    <xdr:to>
      <xdr:col>38</xdr:col>
      <xdr:colOff>573087</xdr:colOff>
      <xdr:row>46</xdr:row>
      <xdr:rowOff>173491</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295864</xdr:colOff>
      <xdr:row>47</xdr:row>
      <xdr:rowOff>43621</xdr:rowOff>
    </xdr:from>
    <xdr:to>
      <xdr:col>39</xdr:col>
      <xdr:colOff>16328</xdr:colOff>
      <xdr:row>75</xdr:row>
      <xdr:rowOff>73479</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624280</xdr:colOff>
      <xdr:row>5</xdr:row>
      <xdr:rowOff>163286</xdr:rowOff>
    </xdr:from>
    <xdr:to>
      <xdr:col>53</xdr:col>
      <xdr:colOff>524494</xdr:colOff>
      <xdr:row>6</xdr:row>
      <xdr:rowOff>137721</xdr:rowOff>
    </xdr:to>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7874630" y="1401536"/>
          <a:ext cx="541564" cy="139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74.xml><?xml version="1.0" encoding="utf-8"?>
<c:userShapes xmlns:c="http://schemas.openxmlformats.org/drawingml/2006/chart">
  <cdr:relSizeAnchor xmlns:cdr="http://schemas.openxmlformats.org/drawingml/2006/chartDrawing">
    <cdr:from>
      <cdr:x>0.00629</cdr:x>
      <cdr:y>0.05957</cdr:y>
    </cdr:from>
    <cdr:to>
      <cdr:x>0.13613</cdr:x>
      <cdr:y>0.11554</cdr:y>
    </cdr:to>
    <cdr:sp macro="" textlink="">
      <cdr:nvSpPr>
        <cdr:cNvPr id="2" name="TextBox 6"/>
        <cdr:cNvSpPr txBox="1"/>
      </cdr:nvSpPr>
      <cdr:spPr>
        <a:xfrm xmlns:a="http://schemas.openxmlformats.org/drawingml/2006/main">
          <a:off x="42760" y="239273"/>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[gCO2/t</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75.xml><?xml version="1.0" encoding="utf-8"?>
<c:userShapes xmlns:c="http://schemas.openxmlformats.org/drawingml/2006/chart">
  <cdr:relSizeAnchor xmlns:cdr="http://schemas.openxmlformats.org/drawingml/2006/chartDrawing">
    <cdr:from>
      <cdr:x>0.00771</cdr:x>
      <cdr:y>0.01272</cdr:y>
    </cdr:from>
    <cdr:to>
      <cdr:x>0.14176</cdr:x>
      <cdr:y>0.06901</cdr:y>
    </cdr:to>
    <cdr:sp macro="" textlink="">
      <cdr:nvSpPr>
        <cdr:cNvPr id="2" name="TextBox 6"/>
        <cdr:cNvSpPr txBox="1"/>
      </cdr:nvSpPr>
      <cdr:spPr>
        <a:xfrm xmlns:a="http://schemas.openxmlformats.org/drawingml/2006/main">
          <a:off x="50800" y="50800"/>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[gCO2/p</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76.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7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79.xml><?xml version="1.0" encoding="utf-8"?>
<xdr:wsDr xmlns:xdr="http://schemas.openxmlformats.org/drawingml/2006/spreadsheetDrawing" xmlns:a="http://schemas.openxmlformats.org/drawingml/2006/main">
  <xdr:twoCellAnchor>
    <xdr:from>
      <xdr:col>16</xdr:col>
      <xdr:colOff>302637</xdr:colOff>
      <xdr:row>5</xdr:row>
      <xdr:rowOff>123825</xdr:rowOff>
    </xdr:from>
    <xdr:to>
      <xdr:col>27</xdr:col>
      <xdr:colOff>386773</xdr:colOff>
      <xdr:row>26</xdr:row>
      <xdr:rowOff>146050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381576</xdr:colOff>
      <xdr:row>5</xdr:row>
      <xdr:rowOff>146916</xdr:rowOff>
    </xdr:from>
    <xdr:to>
      <xdr:col>38</xdr:col>
      <xdr:colOff>0</xdr:colOff>
      <xdr:row>26</xdr:row>
      <xdr:rowOff>146050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289501</xdr:colOff>
      <xdr:row>26</xdr:row>
      <xdr:rowOff>146050</xdr:rowOff>
    </xdr:from>
    <xdr:to>
      <xdr:col>27</xdr:col>
      <xdr:colOff>405822</xdr:colOff>
      <xdr:row>45</xdr:row>
      <xdr:rowOff>47625</xdr:rowOff>
    </xdr:to>
    <xdr:graphicFrame macro="">
      <xdr:nvGraphicFramePr>
        <xdr:cNvPr id="4" name="Chart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413326</xdr:colOff>
      <xdr:row>26</xdr:row>
      <xdr:rowOff>146050</xdr:rowOff>
    </xdr:from>
    <xdr:to>
      <xdr:col>38</xdr:col>
      <xdr:colOff>0</xdr:colOff>
      <xdr:row>45</xdr:row>
      <xdr:rowOff>47625</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272051</xdr:colOff>
      <xdr:row>45</xdr:row>
      <xdr:rowOff>70155</xdr:rowOff>
    </xdr:from>
    <xdr:to>
      <xdr:col>38</xdr:col>
      <xdr:colOff>0</xdr:colOff>
      <xdr:row>73</xdr:row>
      <xdr:rowOff>40714</xdr:rowOff>
    </xdr:to>
    <xdr:graphicFrame macro="">
      <xdr:nvGraphicFramePr>
        <xdr:cNvPr id="6" name="Chart 5">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624280</xdr:colOff>
      <xdr:row>5</xdr:row>
      <xdr:rowOff>163286</xdr:rowOff>
    </xdr:from>
    <xdr:to>
      <xdr:col>52</xdr:col>
      <xdr:colOff>524494</xdr:colOff>
      <xdr:row>6</xdr:row>
      <xdr:rowOff>137721</xdr:rowOff>
    </xdr:to>
    <xdr:sp macro="" textlink="">
      <xdr:nvSpPr>
        <xdr:cNvPr id="7" name="TextBox 6">
          <a:extLst>
            <a:ext uri="{FF2B5EF4-FFF2-40B4-BE49-F238E27FC236}">
              <a16:creationId xmlns:a16="http://schemas.microsoft.com/office/drawing/2014/main" id="{00000000-0008-0000-2400-000007000000}"/>
            </a:ext>
          </a:extLst>
        </xdr:cNvPr>
        <xdr:cNvSpPr txBox="1"/>
      </xdr:nvSpPr>
      <xdr:spPr>
        <a:xfrm>
          <a:off x="47239630" y="1401536"/>
          <a:ext cx="541564" cy="139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0.03177</cdr:x>
      <cdr:y>0.08415</cdr:y>
    </cdr:from>
    <cdr:to>
      <cdr:x>0.07622</cdr:x>
      <cdr:y>0.11765</cdr:y>
    </cdr:to>
    <cdr:sp macro="" textlink="">
      <cdr:nvSpPr>
        <cdr:cNvPr id="2" name="TextBox 1"/>
        <cdr:cNvSpPr txBox="1"/>
      </cdr:nvSpPr>
      <cdr:spPr>
        <a:xfrm xmlns:a="http://schemas.openxmlformats.org/drawingml/2006/main">
          <a:off x="541316" y="767995"/>
          <a:ext cx="757548" cy="305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0.74385</cdr:x>
      <cdr:y>0.04811</cdr:y>
    </cdr:from>
    <cdr:to>
      <cdr:x>0.83098</cdr:x>
      <cdr:y>0.12749</cdr:y>
    </cdr:to>
    <cdr:sp macro="" textlink="">
      <cdr:nvSpPr>
        <cdr:cNvPr id="3" name="TextBox 1"/>
        <cdr:cNvSpPr txBox="1"/>
      </cdr:nvSpPr>
      <cdr:spPr>
        <a:xfrm xmlns:a="http://schemas.openxmlformats.org/drawingml/2006/main">
          <a:off x="6822583" y="143582"/>
          <a:ext cx="799178" cy="236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[t CO2/PJ]</a:t>
          </a:r>
        </a:p>
      </cdr:txBody>
    </cdr:sp>
  </cdr:relSizeAnchor>
</c:userShapes>
</file>

<file path=xl/drawings/drawing80.xml><?xml version="1.0" encoding="utf-8"?>
<c:userShapes xmlns:c="http://schemas.openxmlformats.org/drawingml/2006/chart">
  <cdr:relSizeAnchor xmlns:cdr="http://schemas.openxmlformats.org/drawingml/2006/chartDrawing">
    <cdr:from>
      <cdr:x>0.00629</cdr:x>
      <cdr:y>0.05957</cdr:y>
    </cdr:from>
    <cdr:to>
      <cdr:x>0.08364</cdr:x>
      <cdr:y>0.13136</cdr:y>
    </cdr:to>
    <cdr:sp macro="" textlink="">
      <cdr:nvSpPr>
        <cdr:cNvPr id="2" name="TextBox 6"/>
        <cdr:cNvSpPr txBox="1"/>
      </cdr:nvSpPr>
      <cdr:spPr>
        <a:xfrm xmlns:a="http://schemas.openxmlformats.org/drawingml/2006/main">
          <a:off x="45387" y="245737"/>
          <a:ext cx="558139" cy="29616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81.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83.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84.xml><?xml version="1.0" encoding="utf-8"?>
<xdr:wsDr xmlns:xdr="http://schemas.openxmlformats.org/drawingml/2006/spreadsheetDrawing" xmlns:a="http://schemas.openxmlformats.org/drawingml/2006/main">
  <xdr:twoCellAnchor>
    <xdr:from>
      <xdr:col>16</xdr:col>
      <xdr:colOff>302637</xdr:colOff>
      <xdr:row>5</xdr:row>
      <xdr:rowOff>123825</xdr:rowOff>
    </xdr:from>
    <xdr:to>
      <xdr:col>27</xdr:col>
      <xdr:colOff>386773</xdr:colOff>
      <xdr:row>26</xdr:row>
      <xdr:rowOff>146050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381576</xdr:colOff>
      <xdr:row>5</xdr:row>
      <xdr:rowOff>146916</xdr:rowOff>
    </xdr:from>
    <xdr:to>
      <xdr:col>38</xdr:col>
      <xdr:colOff>0</xdr:colOff>
      <xdr:row>26</xdr:row>
      <xdr:rowOff>146050</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289501</xdr:colOff>
      <xdr:row>26</xdr:row>
      <xdr:rowOff>146050</xdr:rowOff>
    </xdr:from>
    <xdr:to>
      <xdr:col>27</xdr:col>
      <xdr:colOff>405822</xdr:colOff>
      <xdr:row>45</xdr:row>
      <xdr:rowOff>47625</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413326</xdr:colOff>
      <xdr:row>26</xdr:row>
      <xdr:rowOff>146050</xdr:rowOff>
    </xdr:from>
    <xdr:to>
      <xdr:col>38</xdr:col>
      <xdr:colOff>0</xdr:colOff>
      <xdr:row>45</xdr:row>
      <xdr:rowOff>47625</xdr:rowOff>
    </xdr:to>
    <xdr:graphicFrame macro="">
      <xdr:nvGraphicFramePr>
        <xdr:cNvPr id="5" name="Chart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272051</xdr:colOff>
      <xdr:row>45</xdr:row>
      <xdr:rowOff>70155</xdr:rowOff>
    </xdr:from>
    <xdr:to>
      <xdr:col>38</xdr:col>
      <xdr:colOff>0</xdr:colOff>
      <xdr:row>73</xdr:row>
      <xdr:rowOff>40714</xdr:rowOff>
    </xdr:to>
    <xdr:graphicFrame macro="">
      <xdr:nvGraphicFramePr>
        <xdr:cNvPr id="6" name="Chart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624280</xdr:colOff>
      <xdr:row>5</xdr:row>
      <xdr:rowOff>163286</xdr:rowOff>
    </xdr:from>
    <xdr:to>
      <xdr:col>52</xdr:col>
      <xdr:colOff>524494</xdr:colOff>
      <xdr:row>6</xdr:row>
      <xdr:rowOff>137721</xdr:rowOff>
    </xdr:to>
    <xdr:sp macro="" textlink="">
      <xdr:nvSpPr>
        <xdr:cNvPr id="7" name="TextBox 6">
          <a:extLst>
            <a:ext uri="{FF2B5EF4-FFF2-40B4-BE49-F238E27FC236}">
              <a16:creationId xmlns:a16="http://schemas.microsoft.com/office/drawing/2014/main" id="{00000000-0008-0000-2500-000007000000}"/>
            </a:ext>
          </a:extLst>
        </xdr:cNvPr>
        <xdr:cNvSpPr txBox="1"/>
      </xdr:nvSpPr>
      <xdr:spPr>
        <a:xfrm>
          <a:off x="47239630" y="1401536"/>
          <a:ext cx="541564" cy="139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0.00629</cdr:x>
      <cdr:y>0.05957</cdr:y>
    </cdr:from>
    <cdr:to>
      <cdr:x>0.08364</cdr:x>
      <cdr:y>0.13136</cdr:y>
    </cdr:to>
    <cdr:sp macro="" textlink="">
      <cdr:nvSpPr>
        <cdr:cNvPr id="2" name="TextBox 6"/>
        <cdr:cNvSpPr txBox="1"/>
      </cdr:nvSpPr>
      <cdr:spPr>
        <a:xfrm xmlns:a="http://schemas.openxmlformats.org/drawingml/2006/main">
          <a:off x="45387" y="245737"/>
          <a:ext cx="558139" cy="29616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86.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87.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8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89.xml><?xml version="1.0" encoding="utf-8"?>
<xdr:wsDr xmlns:xdr="http://schemas.openxmlformats.org/drawingml/2006/spreadsheetDrawing" xmlns:a="http://schemas.openxmlformats.org/drawingml/2006/main">
  <xdr:twoCellAnchor>
    <xdr:from>
      <xdr:col>16</xdr:col>
      <xdr:colOff>445966</xdr:colOff>
      <xdr:row>6</xdr:row>
      <xdr:rowOff>67334</xdr:rowOff>
    </xdr:from>
    <xdr:to>
      <xdr:col>27</xdr:col>
      <xdr:colOff>397330</xdr:colOff>
      <xdr:row>23</xdr:row>
      <xdr:rowOff>217260</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413204</xdr:colOff>
      <xdr:row>6</xdr:row>
      <xdr:rowOff>109311</xdr:rowOff>
    </xdr:from>
    <xdr:to>
      <xdr:col>38</xdr:col>
      <xdr:colOff>89807</xdr:colOff>
      <xdr:row>23</xdr:row>
      <xdr:rowOff>217260</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413492</xdr:colOff>
      <xdr:row>23</xdr:row>
      <xdr:rowOff>217260</xdr:rowOff>
    </xdr:from>
    <xdr:to>
      <xdr:col>27</xdr:col>
      <xdr:colOff>444954</xdr:colOff>
      <xdr:row>45</xdr:row>
      <xdr:rowOff>106134</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460828</xdr:colOff>
      <xdr:row>23</xdr:row>
      <xdr:rowOff>217260</xdr:rowOff>
    </xdr:from>
    <xdr:to>
      <xdr:col>38</xdr:col>
      <xdr:colOff>89806</xdr:colOff>
      <xdr:row>45</xdr:row>
      <xdr:rowOff>106134</xdr:rowOff>
    </xdr:to>
    <xdr:graphicFrame macro="">
      <xdr:nvGraphicFramePr>
        <xdr:cNvPr id="5" name="Chart 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499743</xdr:colOff>
      <xdr:row>46</xdr:row>
      <xdr:rowOff>204865</xdr:rowOff>
    </xdr:from>
    <xdr:to>
      <xdr:col>38</xdr:col>
      <xdr:colOff>93796</xdr:colOff>
      <xdr:row>75</xdr:row>
      <xdr:rowOff>93781</xdr:rowOff>
    </xdr:to>
    <xdr:graphicFrame macro="">
      <xdr:nvGraphicFramePr>
        <xdr:cNvPr id="6" name="Chart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335643</xdr:colOff>
      <xdr:row>8</xdr:row>
      <xdr:rowOff>36286</xdr:rowOff>
    </xdr:from>
    <xdr:to>
      <xdr:col>29</xdr:col>
      <xdr:colOff>235857</xdr:colOff>
      <xdr:row>9</xdr:row>
      <xdr:rowOff>45357</xdr:rowOff>
    </xdr:to>
    <xdr:sp macro="" textlink="">
      <xdr:nvSpPr>
        <xdr:cNvPr id="7" name="TextBox 6">
          <a:extLst>
            <a:ext uri="{FF2B5EF4-FFF2-40B4-BE49-F238E27FC236}">
              <a16:creationId xmlns:a16="http://schemas.microsoft.com/office/drawing/2014/main" id="{00000000-0008-0000-2600-000007000000}"/>
            </a:ext>
          </a:extLst>
        </xdr:cNvPr>
        <xdr:cNvSpPr txBox="1"/>
      </xdr:nvSpPr>
      <xdr:spPr>
        <a:xfrm>
          <a:off x="33057193" y="1744436"/>
          <a:ext cx="700314" cy="256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122463</xdr:colOff>
      <xdr:row>41</xdr:row>
      <xdr:rowOff>2721</xdr:rowOff>
    </xdr:from>
    <xdr:to>
      <xdr:col>31</xdr:col>
      <xdr:colOff>27213</xdr:colOff>
      <xdr:row>66</xdr:row>
      <xdr:rowOff>-1</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0.01109</cdr:x>
      <cdr:y>0.07076</cdr:y>
    </cdr:from>
    <cdr:to>
      <cdr:x>0.08844</cdr:x>
      <cdr:y>0.14255</cdr:y>
    </cdr:to>
    <cdr:sp macro="" textlink="">
      <cdr:nvSpPr>
        <cdr:cNvPr id="2" name="TextBox 6"/>
        <cdr:cNvSpPr txBox="1"/>
      </cdr:nvSpPr>
      <cdr:spPr>
        <a:xfrm xmlns:a="http://schemas.openxmlformats.org/drawingml/2006/main">
          <a:off x="78014" y="250371"/>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1.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3.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94.xml><?xml version="1.0" encoding="utf-8"?>
<xdr:wsDr xmlns:xdr="http://schemas.openxmlformats.org/drawingml/2006/spreadsheetDrawing" xmlns:a="http://schemas.openxmlformats.org/drawingml/2006/main">
  <xdr:twoCellAnchor>
    <xdr:from>
      <xdr:col>16</xdr:col>
      <xdr:colOff>330924</xdr:colOff>
      <xdr:row>6</xdr:row>
      <xdr:rowOff>126711</xdr:rowOff>
    </xdr:from>
    <xdr:to>
      <xdr:col>27</xdr:col>
      <xdr:colOff>282288</xdr:colOff>
      <xdr:row>27</xdr:row>
      <xdr:rowOff>27998</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298162</xdr:colOff>
      <xdr:row>6</xdr:row>
      <xdr:rowOff>168688</xdr:rowOff>
    </xdr:from>
    <xdr:to>
      <xdr:col>37</xdr:col>
      <xdr:colOff>569769</xdr:colOff>
      <xdr:row>27</xdr:row>
      <xdr:rowOff>27998</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298450</xdr:colOff>
      <xdr:row>27</xdr:row>
      <xdr:rowOff>27998</xdr:rowOff>
    </xdr:from>
    <xdr:to>
      <xdr:col>27</xdr:col>
      <xdr:colOff>329912</xdr:colOff>
      <xdr:row>45</xdr:row>
      <xdr:rowOff>159327</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345786</xdr:colOff>
      <xdr:row>27</xdr:row>
      <xdr:rowOff>27998</xdr:rowOff>
    </xdr:from>
    <xdr:to>
      <xdr:col>37</xdr:col>
      <xdr:colOff>569768</xdr:colOff>
      <xdr:row>45</xdr:row>
      <xdr:rowOff>159327</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384701</xdr:colOff>
      <xdr:row>47</xdr:row>
      <xdr:rowOff>15603</xdr:rowOff>
    </xdr:from>
    <xdr:to>
      <xdr:col>37</xdr:col>
      <xdr:colOff>573758</xdr:colOff>
      <xdr:row>75</xdr:row>
      <xdr:rowOff>142026</xdr:rowOff>
    </xdr:to>
    <xdr:graphicFrame macro="">
      <xdr:nvGraphicFramePr>
        <xdr:cNvPr id="6" name="Chart 5">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335643</xdr:colOff>
      <xdr:row>8</xdr:row>
      <xdr:rowOff>36286</xdr:rowOff>
    </xdr:from>
    <xdr:to>
      <xdr:col>29</xdr:col>
      <xdr:colOff>235857</xdr:colOff>
      <xdr:row>9</xdr:row>
      <xdr:rowOff>45357</xdr:rowOff>
    </xdr:to>
    <xdr:sp macro="" textlink="">
      <xdr:nvSpPr>
        <xdr:cNvPr id="7" name="TextBox 6">
          <a:extLst>
            <a:ext uri="{FF2B5EF4-FFF2-40B4-BE49-F238E27FC236}">
              <a16:creationId xmlns:a16="http://schemas.microsoft.com/office/drawing/2014/main" id="{00000000-0008-0000-2700-000007000000}"/>
            </a:ext>
          </a:extLst>
        </xdr:cNvPr>
        <xdr:cNvSpPr txBox="1"/>
      </xdr:nvSpPr>
      <xdr:spPr>
        <a:xfrm>
          <a:off x="33057193" y="1744436"/>
          <a:ext cx="547914" cy="256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95.xml><?xml version="1.0" encoding="utf-8"?>
<c:userShapes xmlns:c="http://schemas.openxmlformats.org/drawingml/2006/chart">
  <cdr:relSizeAnchor xmlns:cdr="http://schemas.openxmlformats.org/drawingml/2006/chartDrawing">
    <cdr:from>
      <cdr:x>0.01109</cdr:x>
      <cdr:y>0.07076</cdr:y>
    </cdr:from>
    <cdr:to>
      <cdr:x>0.08844</cdr:x>
      <cdr:y>0.14255</cdr:y>
    </cdr:to>
    <cdr:sp macro="" textlink="">
      <cdr:nvSpPr>
        <cdr:cNvPr id="2" name="TextBox 6"/>
        <cdr:cNvSpPr txBox="1"/>
      </cdr:nvSpPr>
      <cdr:spPr>
        <a:xfrm xmlns:a="http://schemas.openxmlformats.org/drawingml/2006/main">
          <a:off x="78014" y="250371"/>
          <a:ext cx="544285" cy="254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6.xml><?xml version="1.0" encoding="utf-8"?>
<c:userShapes xmlns:c="http://schemas.openxmlformats.org/drawingml/2006/chart">
  <cdr:relSizeAnchor xmlns:cdr="http://schemas.openxmlformats.org/drawingml/2006/chartDrawing">
    <cdr:from>
      <cdr:x>0.03223</cdr:x>
      <cdr:y>0.09284</cdr:y>
    </cdr:from>
    <cdr:to>
      <cdr:x>0.20087</cdr:x>
      <cdr:y>0.15525</cdr:y>
    </cdr:to>
    <cdr:sp macro="" textlink="">
      <cdr:nvSpPr>
        <cdr:cNvPr id="2" name="TextBox 1"/>
        <cdr:cNvSpPr txBox="1"/>
      </cdr:nvSpPr>
      <cdr:spPr>
        <a:xfrm xmlns:a="http://schemas.openxmlformats.org/drawingml/2006/main">
          <a:off x="152565" y="377868"/>
          <a:ext cx="798285"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[MJ/tkm]</a:t>
          </a:r>
        </a:p>
      </cdr:txBody>
    </cdr:sp>
  </cdr:relSizeAnchor>
  <cdr:relSizeAnchor xmlns:cdr="http://schemas.openxmlformats.org/drawingml/2006/chartDrawing">
    <cdr:from>
      <cdr:x>0.8946</cdr:x>
      <cdr:y>0.10164</cdr:y>
    </cdr:from>
    <cdr:to>
      <cdr:x>0.99425</cdr:x>
      <cdr:y>0.15525</cdr:y>
    </cdr:to>
    <cdr:sp macro="" textlink="">
      <cdr:nvSpPr>
        <cdr:cNvPr id="3" name="TextBox 1"/>
        <cdr:cNvSpPr txBox="1"/>
      </cdr:nvSpPr>
      <cdr:spPr>
        <a:xfrm xmlns:a="http://schemas.openxmlformats.org/drawingml/2006/main">
          <a:off x="4234710" y="413656"/>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0.09419</cdr:y>
    </cdr:from>
    <cdr:to>
      <cdr:x>0.18182</cdr:x>
      <cdr:y>0.14651</cdr:y>
    </cdr:to>
    <cdr:sp macro="" textlink="">
      <cdr:nvSpPr>
        <cdr:cNvPr id="2" name="TextBox 1"/>
        <cdr:cNvSpPr txBox="1"/>
      </cdr:nvSpPr>
      <cdr:spPr>
        <a:xfrm xmlns:a="http://schemas.openxmlformats.org/drawingml/2006/main">
          <a:off x="0" y="386442"/>
          <a:ext cx="798286" cy="2146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[MJ/pkm]</a:t>
          </a:r>
        </a:p>
      </cdr:txBody>
    </cdr:sp>
  </cdr:relSizeAnchor>
  <cdr:relSizeAnchor xmlns:cdr="http://schemas.openxmlformats.org/drawingml/2006/chartDrawing">
    <cdr:from>
      <cdr:x>0.89256</cdr:x>
      <cdr:y>0.09198</cdr:y>
    </cdr:from>
    <cdr:to>
      <cdr:x>1</cdr:x>
      <cdr:y>0.14517</cdr:y>
    </cdr:to>
    <cdr:sp macro="" textlink="">
      <cdr:nvSpPr>
        <cdr:cNvPr id="5" name="TextBox 1"/>
        <cdr:cNvSpPr txBox="1"/>
      </cdr:nvSpPr>
      <cdr:spPr>
        <a:xfrm xmlns:a="http://schemas.openxmlformats.org/drawingml/2006/main">
          <a:off x="3918858" y="377371"/>
          <a:ext cx="471713" cy="218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9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99.xml><?xml version="1.0" encoding="utf-8"?>
<xdr:wsDr xmlns:xdr="http://schemas.openxmlformats.org/drawingml/2006/spreadsheetDrawing" xmlns:a="http://schemas.openxmlformats.org/drawingml/2006/main">
  <xdr:twoCellAnchor>
    <xdr:from>
      <xdr:col>16</xdr:col>
      <xdr:colOff>330924</xdr:colOff>
      <xdr:row>6</xdr:row>
      <xdr:rowOff>126711</xdr:rowOff>
    </xdr:from>
    <xdr:to>
      <xdr:col>27</xdr:col>
      <xdr:colOff>282288</xdr:colOff>
      <xdr:row>27</xdr:row>
      <xdr:rowOff>27998</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298162</xdr:colOff>
      <xdr:row>6</xdr:row>
      <xdr:rowOff>168688</xdr:rowOff>
    </xdr:from>
    <xdr:to>
      <xdr:col>37</xdr:col>
      <xdr:colOff>569769</xdr:colOff>
      <xdr:row>27</xdr:row>
      <xdr:rowOff>27998</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298450</xdr:colOff>
      <xdr:row>27</xdr:row>
      <xdr:rowOff>27998</xdr:rowOff>
    </xdr:from>
    <xdr:to>
      <xdr:col>27</xdr:col>
      <xdr:colOff>329912</xdr:colOff>
      <xdr:row>45</xdr:row>
      <xdr:rowOff>159327</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345786</xdr:colOff>
      <xdr:row>27</xdr:row>
      <xdr:rowOff>27998</xdr:rowOff>
    </xdr:from>
    <xdr:to>
      <xdr:col>37</xdr:col>
      <xdr:colOff>569768</xdr:colOff>
      <xdr:row>45</xdr:row>
      <xdr:rowOff>159327</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384701</xdr:colOff>
      <xdr:row>47</xdr:row>
      <xdr:rowOff>15603</xdr:rowOff>
    </xdr:from>
    <xdr:to>
      <xdr:col>37</xdr:col>
      <xdr:colOff>573758</xdr:colOff>
      <xdr:row>75</xdr:row>
      <xdr:rowOff>142026</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335643</xdr:colOff>
      <xdr:row>8</xdr:row>
      <xdr:rowOff>36286</xdr:rowOff>
    </xdr:from>
    <xdr:to>
      <xdr:col>29</xdr:col>
      <xdr:colOff>235857</xdr:colOff>
      <xdr:row>9</xdr:row>
      <xdr:rowOff>45357</xdr:rowOff>
    </xdr:to>
    <xdr:sp macro="" textlink="">
      <xdr:nvSpPr>
        <xdr:cNvPr id="7" name="TextBox 6">
          <a:extLst>
            <a:ext uri="{FF2B5EF4-FFF2-40B4-BE49-F238E27FC236}">
              <a16:creationId xmlns:a16="http://schemas.microsoft.com/office/drawing/2014/main" id="{00000000-0008-0000-2800-000007000000}"/>
            </a:ext>
          </a:extLst>
        </xdr:cNvPr>
        <xdr:cNvSpPr txBox="1"/>
      </xdr:nvSpPr>
      <xdr:spPr>
        <a:xfrm>
          <a:off x="33057193" y="1744436"/>
          <a:ext cx="547914" cy="256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udentutsedu-my.sharepoint.com/C:/1%20Sven/1.%20Sven%20UTS/3.%20Projects/1.2%20Work%20in%20progress/17204%20LCF/4.%20Work%20in%20Progress/4.1%20Book/Book%20proposal%20under%20development/bp-stats-review-2018-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udentutsedu-my.sharepoint.com/WZWArchiv/BMU-Biomasse/Hektor/sensi%20REF-modell%2003-12-12/sensitivit&#228;t%20_HEKTOR-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udentutsedu-my.sharepoint.com/H:/WZWArchiv/BMU-Biomasse/Hektor/sensi%20REF-modell%2003-12-12/sensitivit&#228;t%20_HEKTOR-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raphs"/>
      <sheetName val="Primary Energy Consumption"/>
      <sheetName val="Primary Energy - Cons by fuel"/>
      <sheetName val="Oil - Proved reserves"/>
      <sheetName val="Oil - Proved reserves history"/>
      <sheetName val="Oil Production - Barrels"/>
      <sheetName val="Oil Production - Tonnes"/>
      <sheetName val="Oil Consumption - Barrels"/>
      <sheetName val="Oil Consumption - Tonnes"/>
      <sheetName val="OIl Consumption - Mtoe"/>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6- 2017"/>
      <sheetName val="Gas - Proved reserves"/>
      <sheetName val="Gas - Proved reserves history "/>
      <sheetName val="Gas Production - Bcm"/>
      <sheetName val="Gas Production - Bcf"/>
      <sheetName val="Gas Production - Mtoe"/>
      <sheetName val="Gas Consumption - Bcm"/>
      <sheetName val="Gas Consumption - Bcf"/>
      <sheetName val="Gas Consumption - Mtoe"/>
      <sheetName val="Gas - Trade - pipeline"/>
      <sheetName val="Gas - Trade movements LNG"/>
      <sheetName val="Gas - Trade 2016-2017"/>
      <sheetName val="Gas - Prices "/>
      <sheetName val="Coal - Reserves"/>
      <sheetName val="Coal - Prices"/>
      <sheetName val="Coal Production - Tonnes"/>
      <sheetName val="Coal Production - Mtoe"/>
      <sheetName val="Coal Consumption - Mtoe"/>
      <sheetName val="Nuclear Generation - TWh"/>
      <sheetName val="Nuclear Consumption - Mtoe"/>
      <sheetName val="Hydro Generation - TWh"/>
      <sheetName val="Hydro Consumption - Mtoe"/>
      <sheetName val="Other renewables -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Electricity Generation "/>
      <sheetName val="Elec Gen by fuel"/>
      <sheetName val="Elec Gen from Oil"/>
      <sheetName val="Elec Gen from Gas"/>
      <sheetName val="Elec Gen from Coal"/>
      <sheetName val="Elec Gen from Other"/>
      <sheetName val="Carbon Dioxide Emissions"/>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s>
    <sheetDataSet>
      <sheetData sheetId="0"/>
      <sheetData sheetId="1">
        <row r="4">
          <cell r="D4">
            <v>1965</v>
          </cell>
        </row>
      </sheetData>
      <sheetData sheetId="2"/>
      <sheetData sheetId="3"/>
      <sheetData sheetId="4"/>
      <sheetData sheetId="5"/>
      <sheetData sheetId="6">
        <row r="3">
          <cell r="B3">
            <v>1965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B3">
            <v>1970</v>
          </cell>
        </row>
      </sheetData>
      <sheetData sheetId="23"/>
      <sheetData sheetId="24"/>
      <sheetData sheetId="25"/>
      <sheetData sheetId="26"/>
      <sheetData sheetId="27"/>
      <sheetData sheetId="28"/>
      <sheetData sheetId="29"/>
      <sheetData sheetId="30"/>
      <sheetData sheetId="31"/>
      <sheetData sheetId="32"/>
      <sheetData sheetId="33"/>
      <sheetData sheetId="34">
        <row r="3">
          <cell r="B3">
            <v>1981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ri.org/blog/2013/05/nitrogen-trifluoride-now-required-ghg-protocol-greenhouse-gas-emissions-inventories" TargetMode="External"/><Relationship Id="rId13" Type="http://schemas.openxmlformats.org/officeDocument/2006/relationships/hyperlink" Target="https://www.ipcc-nggip.iges.or.jp/public/gp/bgp/4_2_CH4_and_N2O_Livestock_Manure.pdf" TargetMode="External"/><Relationship Id="rId3" Type="http://schemas.openxmlformats.org/officeDocument/2006/relationships/hyperlink" Target="https://climatechangeconnection.org/emissions/co2-equivalents/" TargetMode="External"/><Relationship Id="rId7" Type="http://schemas.openxmlformats.org/officeDocument/2006/relationships/hyperlink" Target="https://climatechangeconnection.org/emissions/co2-equivalents/" TargetMode="External"/><Relationship Id="rId12" Type="http://schemas.openxmlformats.org/officeDocument/2006/relationships/hyperlink" Target="https://www.ipcc-nggip.iges.or.jp/public/gp/bgp/4_5_N2O_Agricultural_Soils.pdf" TargetMode="External"/><Relationship Id="rId2" Type="http://schemas.openxmlformats.org/officeDocument/2006/relationships/hyperlink" Target="https://www.epa.govt.nz/industry-areas/hazardous-substances/hfcs/global-warming-potentials-and-carbon-dioxide-equivalents-explained/" TargetMode="External"/><Relationship Id="rId1" Type="http://schemas.openxmlformats.org/officeDocument/2006/relationships/hyperlink" Target="https://compareyourfootprint.com/difference-scope-1-2-3-emissions/" TargetMode="External"/><Relationship Id="rId6" Type="http://schemas.openxmlformats.org/officeDocument/2006/relationships/hyperlink" Target="https://climatechangeconnection.org/emissions/co2-equivalents/" TargetMode="External"/><Relationship Id="rId11" Type="http://schemas.openxmlformats.org/officeDocument/2006/relationships/hyperlink" Target="https://www.ipcc-nggip.iges.or.jp/public/gp/bgp/3_8_HFC-23_HCFC-22_Production.pdf" TargetMode="External"/><Relationship Id="rId5" Type="http://schemas.openxmlformats.org/officeDocument/2006/relationships/hyperlink" Target="https://climatechangeconnection.org/emissions/co2-equivalents/" TargetMode="External"/><Relationship Id="rId15" Type="http://schemas.openxmlformats.org/officeDocument/2006/relationships/printerSettings" Target="../printerSettings/printerSettings1.bin"/><Relationship Id="rId10" Type="http://schemas.openxmlformats.org/officeDocument/2006/relationships/hyperlink" Target="https://www.ipcc-nggip.iges.or.jp/public/gp/bgp/3_3_PFC_Primary_Aluminium_Production.pdf" TargetMode="External"/><Relationship Id="rId4" Type="http://schemas.openxmlformats.org/officeDocument/2006/relationships/hyperlink" Target="https://climatechangeconnection.org/emissions/co2-equivalents/" TargetMode="External"/><Relationship Id="rId9" Type="http://schemas.openxmlformats.org/officeDocument/2006/relationships/hyperlink" Target="https://www.ipcc-nggip.iges.or.jp/public/gp/bgp/3_9_Global_Sources_Industrial_Processes_SF6.pdf" TargetMode="External"/><Relationship Id="rId14" Type="http://schemas.openxmlformats.org/officeDocument/2006/relationships/hyperlink" Target="https://www.ipcc.ch/site/assets/uploads/2018/03/srccs_chapter2-1.pdf"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7" Type="http://schemas.openxmlformats.org/officeDocument/2006/relationships/comments" Target="../comments2.xml"/><Relationship Id="rId2"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1" Type="http://schemas.openxmlformats.org/officeDocument/2006/relationships/hyperlink" Target="https://www.iea.org/reports/cement" TargetMode="External"/><Relationship Id="rId6" Type="http://schemas.openxmlformats.org/officeDocument/2006/relationships/vmlDrawing" Target="../drawings/vmlDrawing2.vml"/><Relationship Id="rId5" Type="http://schemas.openxmlformats.org/officeDocument/2006/relationships/drawing" Target="../drawings/drawing15.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7" Type="http://schemas.openxmlformats.org/officeDocument/2006/relationships/comments" Target="../comments3.xml"/><Relationship Id="rId2"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1" Type="http://schemas.openxmlformats.org/officeDocument/2006/relationships/hyperlink" Target="https://www.iea.org/reports/cement" TargetMode="External"/><Relationship Id="rId6" Type="http://schemas.openxmlformats.org/officeDocument/2006/relationships/vmlDrawing" Target="../drawings/vmlDrawing3.vml"/><Relationship Id="rId5" Type="http://schemas.openxmlformats.org/officeDocument/2006/relationships/drawing" Target="../drawings/drawing20.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nergy.gov/sites/prod/files/2015/08/f26/iron_and_steel_bandwidth_report_0.pdf" TargetMode="External"/><Relationship Id="rId3" Type="http://schemas.openxmlformats.org/officeDocument/2006/relationships/hyperlink" Target="https://www.worldsteel.org/en/dam/jcr:96d7a585-e6b2-4d63-b943-4cd9ab621a91/World%2520Steel%2520in%2520Figures%25202019.pdf" TargetMode="External"/><Relationship Id="rId7" Type="http://schemas.openxmlformats.org/officeDocument/2006/relationships/hyperlink" Target="https://www.worldsteel.org/media-centre/press-releases/2020/Global-crude-steel-output-increases-by-3.4--in-2019.html" TargetMode="External"/><Relationship Id="rId2" Type="http://schemas.openxmlformats.org/officeDocument/2006/relationships/hyperlink" Target="https://www.statista.com/statistics/590289/global-production-of-iron-ore-by-region/" TargetMode="External"/><Relationship Id="rId1" Type="http://schemas.openxmlformats.org/officeDocument/2006/relationships/hyperlink" Target="https://www.statista.com/statistics/590289/global-production-of-iron-ore-by-region/" TargetMode="External"/><Relationship Id="rId6" Type="http://schemas.openxmlformats.org/officeDocument/2006/relationships/hyperlink" Target="https://www.bdsv.org/fileadmin/user_upload/World-Steel-Recycling-in-Figures-2014-2018.pdf" TargetMode="External"/><Relationship Id="rId5" Type="http://schemas.openxmlformats.org/officeDocument/2006/relationships/hyperlink" Target="https://science.sciencemag.org/content/360/6396/eaas9793" TargetMode="External"/><Relationship Id="rId10" Type="http://schemas.openxmlformats.org/officeDocument/2006/relationships/drawing" Target="../drawings/drawing25.xml"/><Relationship Id="rId4" Type="http://schemas.openxmlformats.org/officeDocument/2006/relationships/hyperlink" Target="https://www.energy.gov/sites/prod/files/2015/08/f26/iron_and_steel_bandwidth_report_0.pdf"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worldsteel.org/en/dam/jcr:96d7a585-e6b2-4d63-b943-4cd9ab621a91/World%2520Steel%2520in%2520Figures%25202019.pdf" TargetMode="External"/><Relationship Id="rId7" Type="http://schemas.openxmlformats.org/officeDocument/2006/relationships/hyperlink" Target="https://www.worldsteel.org/media-centre/press-releases/2020/Global-crude-steel-output-increases-by-3.4--in-2019.html" TargetMode="External"/><Relationship Id="rId2" Type="http://schemas.openxmlformats.org/officeDocument/2006/relationships/hyperlink" Target="https://www.statista.com/statistics/590289/global-production-of-iron-ore-by-region/" TargetMode="External"/><Relationship Id="rId1" Type="http://schemas.openxmlformats.org/officeDocument/2006/relationships/hyperlink" Target="https://www.statista.com/statistics/590289/global-production-of-iron-ore-by-region/" TargetMode="External"/><Relationship Id="rId6" Type="http://schemas.openxmlformats.org/officeDocument/2006/relationships/hyperlink" Target="https://www.bdsv.org/fileadmin/user_upload/World-Steel-Recycling-in-Figures-2014-2018.pdf" TargetMode="External"/><Relationship Id="rId5" Type="http://schemas.openxmlformats.org/officeDocument/2006/relationships/hyperlink" Target="https://science.sciencemag.org/content/360/6396/eaas9793" TargetMode="External"/><Relationship Id="rId4" Type="http://schemas.openxmlformats.org/officeDocument/2006/relationships/hyperlink" Target="https://www.energy.gov/sites/prod/files/2015/08/f26/iron_and_steel_bandwidth_report_0.pdf" TargetMode="External"/><Relationship Id="rId9" Type="http://schemas.openxmlformats.org/officeDocument/2006/relationships/drawing" Target="../drawings/drawing30.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www.worldsteel.org/en/dam/jcr:96d7a585-e6b2-4d63-b943-4cd9ab621a91/World%2520Steel%2520in%2520Figures%25202019.pdf" TargetMode="External"/><Relationship Id="rId7" Type="http://schemas.openxmlformats.org/officeDocument/2006/relationships/hyperlink" Target="https://www.worldsteel.org/media-centre/press-releases/2020/Global-crude-steel-output-increases-by-3.4--in-2019.html" TargetMode="External"/><Relationship Id="rId2" Type="http://schemas.openxmlformats.org/officeDocument/2006/relationships/hyperlink" Target="https://www.statista.com/statistics/267380/iron-ore-mine-production-by-country/" TargetMode="External"/><Relationship Id="rId1" Type="http://schemas.openxmlformats.org/officeDocument/2006/relationships/hyperlink" Target="https://www.statista.com/statistics/590289/global-production-of-iron-ore-by-region/" TargetMode="External"/><Relationship Id="rId6" Type="http://schemas.openxmlformats.org/officeDocument/2006/relationships/hyperlink" Target="https://www.bdsv.org/fileadmin/user_upload/World-Steel-Recycling-in-Figures-2014-2018.pdf" TargetMode="External"/><Relationship Id="rId5" Type="http://schemas.openxmlformats.org/officeDocument/2006/relationships/hyperlink" Target="https://science.sciencemag.org/content/360/6396/eaas9793" TargetMode="External"/><Relationship Id="rId4" Type="http://schemas.openxmlformats.org/officeDocument/2006/relationships/hyperlink" Target="https://www.energy.gov/sites/prod/files/2015/08/f26/iron_and_steel_bandwidth_report_0.pdf" TargetMode="External"/><Relationship Id="rId9" Type="http://schemas.openxmlformats.org/officeDocument/2006/relationships/drawing" Target="../drawings/drawing3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limatechangeconnection.org/emissions/co2-equivalent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limatechangeconnection.org/emissions/co2-equival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limatechangeconnection.org/emissions/co2-equivalents/"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4.bin"/><Relationship Id="rId1" Type="http://schemas.openxmlformats.org/officeDocument/2006/relationships/hyperlink" Target="https://climatechangeconnection.org/emissions/co2-equivalents/" TargetMode="External"/><Relationship Id="rId4" Type="http://schemas.openxmlformats.org/officeDocument/2006/relationships/comments" Target="../comments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5.bin"/><Relationship Id="rId1" Type="http://schemas.openxmlformats.org/officeDocument/2006/relationships/hyperlink" Target="https://climatechangeconnection.org/emissions/co2-equivalents/" TargetMode="External"/><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6.bin"/><Relationship Id="rId1" Type="http://schemas.openxmlformats.org/officeDocument/2006/relationships/hyperlink" Target="https://climatechangeconnection.org/emissions/co2-equivalents/" TargetMode="External"/><Relationship Id="rId4" Type="http://schemas.openxmlformats.org/officeDocument/2006/relationships/comments" Target="../comments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limatechangeconnection.org/emissions/co2-equivalent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limatechangeconnection.org/emissions/co2-equivalent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limatechangeconnection.org/emissions/co2-equivalent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limatechangeconnection.org/emissions/co2-equivalents/"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limatechangeconnection.org/emissions/co2-equivalent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limatechangeconnection.org/emissions/co2-equivalent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39.bin"/><Relationship Id="rId1" Type="http://schemas.openxmlformats.org/officeDocument/2006/relationships/hyperlink" Target="https://climatechangeconnection.org/emissions/co2-equivalen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40.bin"/><Relationship Id="rId1" Type="http://schemas.openxmlformats.org/officeDocument/2006/relationships/hyperlink" Target="https://climatechangeconnection.org/emissions/co2-equivalent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41.bin"/><Relationship Id="rId1" Type="http://schemas.openxmlformats.org/officeDocument/2006/relationships/hyperlink" Target="https://climatechangeconnection.org/emissions/co2-equivalent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42.bin"/><Relationship Id="rId1" Type="http://schemas.openxmlformats.org/officeDocument/2006/relationships/hyperlink" Target="https://climatechangeconnection.org/emissions/co2-equivalent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43.bin"/><Relationship Id="rId1" Type="http://schemas.openxmlformats.org/officeDocument/2006/relationships/hyperlink" Target="https://climatechangeconnection.org/emissions/co2-equivalent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44.bin"/><Relationship Id="rId1" Type="http://schemas.openxmlformats.org/officeDocument/2006/relationships/hyperlink" Target="https://climatechangeconnection.org/emissions/co2-equivalent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45.bin"/><Relationship Id="rId1" Type="http://schemas.openxmlformats.org/officeDocument/2006/relationships/hyperlink" Target="https://climatechangeconnection.org/emissions/co2-equivalents/"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46.bin"/><Relationship Id="rId1" Type="http://schemas.openxmlformats.org/officeDocument/2006/relationships/hyperlink" Target="https://climatechangeconnection.org/emissions/co2-equivalents/"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47.bin"/><Relationship Id="rId1" Type="http://schemas.openxmlformats.org/officeDocument/2006/relationships/hyperlink" Target="https://climatechangeconnection.org/emissions/co2-equivalents/"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7" Type="http://schemas.openxmlformats.org/officeDocument/2006/relationships/comments" Target="../comments1.xml"/><Relationship Id="rId2" Type="http://schemas.openxmlformats.org/officeDocument/2006/relationships/hyperlink" Target="https://publications.jrc.ec.europa.eu/repository/bitstream/JRC59826/reqno_jrc59826_as_published_jrc59826_jrc-2010-energy_efficiency_and_co2_emissions__prospective_scenarios_for_the_ce%5B1%5D.pdf" TargetMode="External"/><Relationship Id="rId1" Type="http://schemas.openxmlformats.org/officeDocument/2006/relationships/hyperlink" Target="https://www.iea.org/reports/cement" TargetMode="External"/><Relationship Id="rId6" Type="http://schemas.openxmlformats.org/officeDocument/2006/relationships/vmlDrawing" Target="../drawings/vmlDrawing1.vml"/><Relationship Id="rId5" Type="http://schemas.openxmlformats.org/officeDocument/2006/relationships/drawing" Target="../drawings/drawing10.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S46"/>
  <sheetViews>
    <sheetView zoomScale="85" zoomScaleNormal="85" workbookViewId="0">
      <selection activeCell="D6" sqref="D6"/>
    </sheetView>
  </sheetViews>
  <sheetFormatPr defaultColWidth="9.21875" defaultRowHeight="14.4" x14ac:dyDescent="0.3"/>
  <cols>
    <col min="1" max="1" width="5" style="3" customWidth="1"/>
    <col min="2" max="2" width="24.77734375" style="3" customWidth="1"/>
    <col min="3" max="5" width="30.5546875" style="3" customWidth="1"/>
    <col min="6" max="6" width="3" style="3" customWidth="1"/>
    <col min="7" max="7" width="40.77734375" style="3" customWidth="1"/>
    <col min="8" max="8" width="42.21875" style="94" customWidth="1"/>
    <col min="9" max="9" width="47.21875" style="94" customWidth="1"/>
    <col min="10" max="10" width="61" style="94" customWidth="1"/>
    <col min="11" max="11" width="2.44140625" style="95" customWidth="1"/>
    <col min="12" max="12" width="20.21875" style="3" customWidth="1"/>
    <col min="13" max="13" width="42.21875" style="3" customWidth="1"/>
    <col min="14" max="14" width="13.21875" style="3" customWidth="1"/>
    <col min="15" max="15" width="12" style="3" customWidth="1"/>
    <col min="16" max="16" width="4.5546875" style="3" customWidth="1"/>
    <col min="17" max="16384" width="9.21875" style="3"/>
  </cols>
  <sheetData>
    <row r="1" spans="1:16" ht="37.5" customHeight="1" thickBot="1" x14ac:dyDescent="0.35">
      <c r="A1" s="1"/>
      <c r="B1" s="3960" t="s">
        <v>0</v>
      </c>
      <c r="C1" s="3961"/>
      <c r="D1" s="3961"/>
      <c r="E1" s="3961"/>
      <c r="F1" s="2"/>
      <c r="G1" s="3960" t="s">
        <v>1</v>
      </c>
      <c r="H1" s="3961"/>
      <c r="I1" s="3961"/>
      <c r="J1" s="3961"/>
      <c r="K1" s="2"/>
      <c r="L1" s="2"/>
      <c r="M1" s="2"/>
      <c r="N1" s="2"/>
      <c r="O1" s="2"/>
      <c r="P1" s="2"/>
    </row>
    <row r="2" spans="1:16" ht="18.600000000000001" thickBot="1" x14ac:dyDescent="0.35">
      <c r="A2" s="1"/>
      <c r="B2" s="4" t="s">
        <v>2</v>
      </c>
      <c r="C2" s="5" t="s">
        <v>3</v>
      </c>
      <c r="D2" s="6" t="s">
        <v>4</v>
      </c>
      <c r="E2" s="7" t="s">
        <v>5</v>
      </c>
      <c r="F2" s="1"/>
      <c r="G2" s="8" t="s">
        <v>2</v>
      </c>
      <c r="H2" s="9" t="s">
        <v>6</v>
      </c>
      <c r="I2" s="10" t="s">
        <v>7</v>
      </c>
      <c r="J2" s="11" t="s">
        <v>8</v>
      </c>
      <c r="K2" s="2"/>
      <c r="L2" s="3962" t="s">
        <v>9</v>
      </c>
      <c r="M2" s="3963"/>
      <c r="N2" s="3963"/>
      <c r="O2" s="3964"/>
      <c r="P2" s="2"/>
    </row>
    <row r="3" spans="1:16" ht="30.6" x14ac:dyDescent="0.3">
      <c r="A3" s="1"/>
      <c r="B3" s="12" t="s">
        <v>10</v>
      </c>
      <c r="C3" s="3865" t="s">
        <v>11</v>
      </c>
      <c r="D3" s="3866" t="s">
        <v>12</v>
      </c>
      <c r="E3" s="3864" t="s">
        <v>12</v>
      </c>
      <c r="F3" s="1"/>
      <c r="G3" s="13" t="s">
        <v>13</v>
      </c>
      <c r="H3" s="14" t="s">
        <v>14</v>
      </c>
      <c r="I3" s="15" t="s">
        <v>15</v>
      </c>
      <c r="J3" s="3965" t="s">
        <v>16</v>
      </c>
      <c r="K3" s="2"/>
      <c r="L3" s="16" t="s">
        <v>17</v>
      </c>
      <c r="M3" s="17"/>
      <c r="N3" s="17"/>
      <c r="O3" s="18"/>
      <c r="P3" s="2"/>
    </row>
    <row r="4" spans="1:16" ht="20.399999999999999" x14ac:dyDescent="0.3">
      <c r="A4" s="1"/>
      <c r="B4" s="19"/>
      <c r="C4" s="3865" t="s">
        <v>18</v>
      </c>
      <c r="D4" s="3866" t="s">
        <v>19</v>
      </c>
      <c r="E4" s="3864" t="s">
        <v>20</v>
      </c>
      <c r="F4" s="1"/>
      <c r="G4" s="20" t="s">
        <v>21</v>
      </c>
      <c r="H4" s="21" t="s">
        <v>22</v>
      </c>
      <c r="I4" s="22" t="s">
        <v>23</v>
      </c>
      <c r="J4" s="3959"/>
      <c r="K4" s="2"/>
      <c r="L4" s="23" t="s">
        <v>24</v>
      </c>
      <c r="M4" s="24" t="s">
        <v>25</v>
      </c>
      <c r="N4" s="25" t="s">
        <v>26</v>
      </c>
      <c r="O4" s="26" t="s">
        <v>27</v>
      </c>
      <c r="P4" s="2"/>
    </row>
    <row r="5" spans="1:16" ht="18" x14ac:dyDescent="0.3">
      <c r="A5" s="1"/>
      <c r="B5" s="27"/>
      <c r="C5" s="3865" t="s">
        <v>28</v>
      </c>
      <c r="D5" s="3866" t="s">
        <v>29</v>
      </c>
      <c r="E5" s="3864" t="s">
        <v>30</v>
      </c>
      <c r="F5" s="1"/>
      <c r="G5" s="27"/>
      <c r="H5" s="21" t="s">
        <v>31</v>
      </c>
      <c r="I5" s="22" t="s">
        <v>32</v>
      </c>
      <c r="J5" s="3966"/>
      <c r="K5" s="2"/>
      <c r="L5" s="28" t="s">
        <v>33</v>
      </c>
      <c r="M5" s="29" t="s">
        <v>34</v>
      </c>
      <c r="N5" s="30">
        <v>1</v>
      </c>
      <c r="O5" s="31" t="s">
        <v>35</v>
      </c>
      <c r="P5" s="2"/>
    </row>
    <row r="6" spans="1:16" ht="18" x14ac:dyDescent="0.3">
      <c r="A6" s="1"/>
      <c r="B6" s="12"/>
      <c r="C6" s="3867"/>
      <c r="D6" s="3866" t="s">
        <v>36</v>
      </c>
      <c r="E6" s="3864" t="s">
        <v>37</v>
      </c>
      <c r="F6" s="1"/>
      <c r="G6" s="12"/>
      <c r="H6" s="21" t="s">
        <v>38</v>
      </c>
      <c r="I6" s="22" t="s">
        <v>39</v>
      </c>
      <c r="J6" s="3967" t="s">
        <v>40</v>
      </c>
      <c r="K6" s="2"/>
      <c r="L6" s="28" t="s">
        <v>41</v>
      </c>
      <c r="M6" s="29" t="s">
        <v>42</v>
      </c>
      <c r="N6" s="30">
        <v>25</v>
      </c>
      <c r="O6" s="31" t="s">
        <v>35</v>
      </c>
      <c r="P6" s="2"/>
    </row>
    <row r="7" spans="1:16" ht="18" x14ac:dyDescent="0.3">
      <c r="A7" s="1"/>
      <c r="B7" s="19"/>
      <c r="C7" s="3867"/>
      <c r="D7" s="3868"/>
      <c r="E7" s="3864" t="s">
        <v>43</v>
      </c>
      <c r="F7" s="1"/>
      <c r="G7" s="19"/>
      <c r="H7" s="21"/>
      <c r="I7" s="22" t="s">
        <v>44</v>
      </c>
      <c r="J7" s="3959"/>
      <c r="K7" s="2"/>
      <c r="L7" s="32" t="s">
        <v>45</v>
      </c>
      <c r="M7" s="33" t="s">
        <v>46</v>
      </c>
      <c r="N7" s="34">
        <v>298</v>
      </c>
      <c r="O7" s="35"/>
      <c r="P7" s="2"/>
    </row>
    <row r="8" spans="1:16" ht="18" x14ac:dyDescent="0.3">
      <c r="A8" s="1"/>
      <c r="B8" s="19"/>
      <c r="C8" s="3867"/>
      <c r="D8" s="3868"/>
      <c r="E8" s="3864"/>
      <c r="F8" s="1"/>
      <c r="G8" s="19"/>
      <c r="H8" s="21"/>
      <c r="I8" s="36"/>
      <c r="J8" s="3968"/>
      <c r="K8" s="2"/>
      <c r="L8" s="32" t="s">
        <v>47</v>
      </c>
      <c r="M8" s="33" t="s">
        <v>48</v>
      </c>
      <c r="N8" s="37" t="s">
        <v>49</v>
      </c>
      <c r="O8" s="35"/>
      <c r="P8" s="2"/>
    </row>
    <row r="9" spans="1:16" ht="18.600000000000001" thickBot="1" x14ac:dyDescent="0.35">
      <c r="A9" s="1"/>
      <c r="B9" s="38"/>
      <c r="C9" s="3869"/>
      <c r="D9" s="3870"/>
      <c r="E9" s="3871"/>
      <c r="F9" s="1"/>
      <c r="G9" s="3969" t="s">
        <v>50</v>
      </c>
      <c r="H9" s="3970"/>
      <c r="I9" s="3970"/>
      <c r="J9" s="3971"/>
      <c r="K9" s="2"/>
      <c r="L9" s="32" t="s">
        <v>51</v>
      </c>
      <c r="M9" s="33" t="s">
        <v>52</v>
      </c>
      <c r="N9" s="37" t="s">
        <v>53</v>
      </c>
      <c r="O9" s="35"/>
      <c r="P9" s="2"/>
    </row>
    <row r="10" spans="1:16" ht="20.399999999999999" x14ac:dyDescent="0.3">
      <c r="A10" s="1"/>
      <c r="B10" s="39" t="s">
        <v>54</v>
      </c>
      <c r="C10" s="3872" t="s">
        <v>55</v>
      </c>
      <c r="D10" s="3873" t="s">
        <v>56</v>
      </c>
      <c r="E10" s="3874" t="s">
        <v>56</v>
      </c>
      <c r="F10" s="1"/>
      <c r="G10" s="40" t="s">
        <v>54</v>
      </c>
      <c r="H10" s="41" t="s">
        <v>57</v>
      </c>
      <c r="I10" s="3972" t="s">
        <v>58</v>
      </c>
      <c r="J10" s="3974" t="s">
        <v>59</v>
      </c>
      <c r="K10" s="2"/>
      <c r="L10" s="32" t="s">
        <v>60</v>
      </c>
      <c r="M10" s="33" t="s">
        <v>61</v>
      </c>
      <c r="N10" s="34">
        <v>22800</v>
      </c>
      <c r="O10" s="35"/>
      <c r="P10" s="2"/>
    </row>
    <row r="11" spans="1:16" ht="18.600000000000001" thickBot="1" x14ac:dyDescent="0.35">
      <c r="A11" s="1"/>
      <c r="B11" s="3977" t="s">
        <v>62</v>
      </c>
      <c r="C11" s="3872" t="s">
        <v>63</v>
      </c>
      <c r="D11" s="3906" t="s">
        <v>64</v>
      </c>
      <c r="E11" s="3978" t="s">
        <v>65</v>
      </c>
      <c r="F11" s="1"/>
      <c r="G11" s="42" t="s">
        <v>66</v>
      </c>
      <c r="H11" s="43" t="s">
        <v>67</v>
      </c>
      <c r="I11" s="3973"/>
      <c r="J11" s="3975"/>
      <c r="K11" s="2"/>
      <c r="L11" s="32" t="s">
        <v>68</v>
      </c>
      <c r="M11" s="44" t="s">
        <v>69</v>
      </c>
      <c r="N11" s="34">
        <v>17200</v>
      </c>
      <c r="O11" s="35"/>
      <c r="P11" s="2"/>
    </row>
    <row r="12" spans="1:16" ht="18" x14ac:dyDescent="0.3">
      <c r="A12" s="1"/>
      <c r="B12" s="3977"/>
      <c r="C12" s="3872" t="s">
        <v>70</v>
      </c>
      <c r="D12" s="3906"/>
      <c r="E12" s="3978"/>
      <c r="F12" s="1"/>
      <c r="G12" s="45" t="s">
        <v>62</v>
      </c>
      <c r="H12" s="43" t="s">
        <v>71</v>
      </c>
      <c r="I12" s="3973"/>
      <c r="J12" s="3976"/>
      <c r="K12" s="2"/>
      <c r="L12" s="3952" t="s">
        <v>72</v>
      </c>
      <c r="M12" s="3953"/>
      <c r="N12" s="3953"/>
      <c r="O12" s="3954"/>
      <c r="P12" s="2"/>
    </row>
    <row r="13" spans="1:16" ht="18" x14ac:dyDescent="0.3">
      <c r="A13" s="1"/>
      <c r="B13" s="46" t="s">
        <v>73</v>
      </c>
      <c r="C13" s="3875"/>
      <c r="D13" s="3873" t="s">
        <v>74</v>
      </c>
      <c r="E13" s="3874" t="s">
        <v>75</v>
      </c>
      <c r="F13" s="1"/>
      <c r="G13" s="47" t="s">
        <v>73</v>
      </c>
      <c r="H13" s="43" t="s">
        <v>76</v>
      </c>
      <c r="I13" s="48" t="s">
        <v>77</v>
      </c>
      <c r="J13" s="3966"/>
      <c r="K13" s="2"/>
      <c r="L13" s="3933"/>
      <c r="M13" s="3934"/>
      <c r="N13" s="3934"/>
      <c r="O13" s="3932"/>
      <c r="P13" s="2"/>
    </row>
    <row r="14" spans="1:16" ht="18" x14ac:dyDescent="0.3">
      <c r="A14" s="1"/>
      <c r="B14" s="49"/>
      <c r="C14" s="3875"/>
      <c r="D14" s="3873" t="s">
        <v>78</v>
      </c>
      <c r="E14" s="3874" t="s">
        <v>79</v>
      </c>
      <c r="F14" s="1"/>
      <c r="G14" s="49"/>
      <c r="H14" s="43"/>
      <c r="I14" s="48"/>
      <c r="J14" s="3958" t="s">
        <v>80</v>
      </c>
      <c r="K14" s="2"/>
      <c r="L14" s="3955"/>
      <c r="M14" s="3956"/>
      <c r="N14" s="3956"/>
      <c r="O14" s="3957"/>
      <c r="P14" s="2"/>
    </row>
    <row r="15" spans="1:16" ht="18" x14ac:dyDescent="0.3">
      <c r="A15" s="1"/>
      <c r="B15" s="39"/>
      <c r="C15" s="3876"/>
      <c r="D15" s="3877" t="s">
        <v>1784</v>
      </c>
      <c r="E15" s="3878"/>
      <c r="F15" s="1"/>
      <c r="G15" s="39"/>
      <c r="H15" s="50"/>
      <c r="I15" s="51"/>
      <c r="J15" s="3959"/>
      <c r="K15" s="2"/>
      <c r="L15" s="3939" t="s">
        <v>81</v>
      </c>
      <c r="M15" s="3940"/>
      <c r="N15" s="3940"/>
      <c r="O15" s="3941"/>
      <c r="P15" s="2"/>
    </row>
    <row r="16" spans="1:16" ht="18" x14ac:dyDescent="0.3">
      <c r="A16" s="1"/>
      <c r="B16" s="49"/>
      <c r="C16" s="3875"/>
      <c r="D16" s="3873" t="s">
        <v>82</v>
      </c>
      <c r="E16" s="3879"/>
      <c r="F16" s="1"/>
      <c r="G16" s="49"/>
      <c r="H16" s="43" t="s">
        <v>83</v>
      </c>
      <c r="I16" s="48"/>
      <c r="J16" s="3959"/>
      <c r="K16" s="2"/>
      <c r="L16" s="3942"/>
      <c r="M16" s="3943"/>
      <c r="N16" s="3943"/>
      <c r="O16" s="3944"/>
      <c r="P16" s="2"/>
    </row>
    <row r="17" spans="1:16" ht="18.600000000000001" thickBot="1" x14ac:dyDescent="0.35">
      <c r="A17" s="1"/>
      <c r="B17" s="52"/>
      <c r="C17" s="3880"/>
      <c r="D17" s="3881" t="s">
        <v>84</v>
      </c>
      <c r="E17" s="3882"/>
      <c r="F17" s="1"/>
      <c r="G17" s="52"/>
      <c r="H17" s="53"/>
      <c r="I17" s="54"/>
      <c r="J17" s="55"/>
      <c r="K17" s="2"/>
      <c r="L17" s="3945"/>
      <c r="M17" s="3946"/>
      <c r="N17" s="3946"/>
      <c r="O17" s="3947"/>
      <c r="P17" s="2"/>
    </row>
    <row r="18" spans="1:16" ht="18.600000000000001" thickBot="1" x14ac:dyDescent="0.35">
      <c r="A18" s="1"/>
      <c r="B18" s="56"/>
      <c r="C18" s="3883"/>
      <c r="D18" s="3883"/>
      <c r="E18" s="3884"/>
      <c r="F18" s="1"/>
      <c r="G18" s="3927" t="s">
        <v>85</v>
      </c>
      <c r="H18" s="3928"/>
      <c r="I18" s="3928"/>
      <c r="J18" s="3929"/>
      <c r="K18" s="2"/>
      <c r="L18" s="3930" t="s">
        <v>86</v>
      </c>
      <c r="M18" s="3931"/>
      <c r="N18" s="3931"/>
      <c r="O18" s="3932"/>
      <c r="P18" s="2"/>
    </row>
    <row r="19" spans="1:16" ht="18" x14ac:dyDescent="0.3">
      <c r="A19" s="1"/>
      <c r="B19" s="57" t="s">
        <v>87</v>
      </c>
      <c r="C19" s="3885" t="s">
        <v>88</v>
      </c>
      <c r="D19" s="3886" t="s">
        <v>1785</v>
      </c>
      <c r="E19" s="3887" t="s">
        <v>89</v>
      </c>
      <c r="F19" s="1"/>
      <c r="G19" s="58" t="s">
        <v>87</v>
      </c>
      <c r="H19" s="59" t="s">
        <v>90</v>
      </c>
      <c r="I19" s="60"/>
      <c r="J19" s="3935" t="s">
        <v>91</v>
      </c>
      <c r="K19" s="2"/>
      <c r="L19" s="3933"/>
      <c r="M19" s="3934"/>
      <c r="N19" s="3934"/>
      <c r="O19" s="3932"/>
      <c r="P19" s="2"/>
    </row>
    <row r="20" spans="1:16" ht="20.399999999999999" x14ac:dyDescent="0.3">
      <c r="A20" s="1"/>
      <c r="B20" s="61" t="s">
        <v>92</v>
      </c>
      <c r="C20" s="3885" t="s">
        <v>93</v>
      </c>
      <c r="D20" s="3886" t="s">
        <v>94</v>
      </c>
      <c r="E20" s="3887" t="s">
        <v>1786</v>
      </c>
      <c r="F20" s="1"/>
      <c r="G20" s="62" t="s">
        <v>95</v>
      </c>
      <c r="H20" s="63" t="s">
        <v>96</v>
      </c>
      <c r="I20" s="64" t="s">
        <v>97</v>
      </c>
      <c r="J20" s="3936"/>
      <c r="K20" s="2"/>
      <c r="L20" s="3933"/>
      <c r="M20" s="3934"/>
      <c r="N20" s="3934"/>
      <c r="O20" s="3932"/>
      <c r="P20" s="2"/>
    </row>
    <row r="21" spans="1:16" ht="18" x14ac:dyDescent="0.3">
      <c r="A21" s="1"/>
      <c r="B21" s="61" t="s">
        <v>98</v>
      </c>
      <c r="C21" s="3885" t="s">
        <v>99</v>
      </c>
      <c r="D21" s="3886" t="s">
        <v>100</v>
      </c>
      <c r="E21" s="3887" t="s">
        <v>101</v>
      </c>
      <c r="F21" s="1"/>
      <c r="G21" s="62" t="s">
        <v>102</v>
      </c>
      <c r="H21" s="63" t="s">
        <v>103</v>
      </c>
      <c r="I21" s="65"/>
      <c r="J21" s="3937"/>
      <c r="K21" s="2"/>
      <c r="L21" s="3939" t="s">
        <v>104</v>
      </c>
      <c r="M21" s="3940"/>
      <c r="N21" s="3940"/>
      <c r="O21" s="3941"/>
      <c r="P21" s="2"/>
    </row>
    <row r="22" spans="1:16" ht="20.399999999999999" x14ac:dyDescent="0.3">
      <c r="A22" s="1"/>
      <c r="B22" s="61" t="s">
        <v>105</v>
      </c>
      <c r="C22" s="3888"/>
      <c r="D22" s="3886" t="s">
        <v>106</v>
      </c>
      <c r="E22" s="3887" t="s">
        <v>1787</v>
      </c>
      <c r="F22" s="1"/>
      <c r="G22" s="62" t="s">
        <v>107</v>
      </c>
      <c r="H22" s="59" t="s">
        <v>105</v>
      </c>
      <c r="I22" s="64" t="s">
        <v>108</v>
      </c>
      <c r="J22" s="3938"/>
      <c r="K22" s="2"/>
      <c r="L22" s="3942"/>
      <c r="M22" s="3943"/>
      <c r="N22" s="3943"/>
      <c r="O22" s="3944"/>
      <c r="P22" s="2"/>
    </row>
    <row r="23" spans="1:16" ht="18.600000000000001" thickBot="1" x14ac:dyDescent="0.35">
      <c r="A23" s="1"/>
      <c r="B23" s="66"/>
      <c r="C23" s="3889"/>
      <c r="D23" s="3890" t="s">
        <v>109</v>
      </c>
      <c r="E23" s="3891" t="s">
        <v>110</v>
      </c>
      <c r="F23" s="1"/>
      <c r="G23" s="62" t="s">
        <v>105</v>
      </c>
      <c r="H23" s="63" t="s">
        <v>111</v>
      </c>
      <c r="I23" s="65"/>
      <c r="J23" s="3948" t="s">
        <v>112</v>
      </c>
      <c r="K23" s="2"/>
      <c r="L23" s="3945"/>
      <c r="M23" s="3946"/>
      <c r="N23" s="3946"/>
      <c r="O23" s="3947"/>
      <c r="P23" s="2"/>
    </row>
    <row r="24" spans="1:16" ht="20.399999999999999" x14ac:dyDescent="0.3">
      <c r="A24" s="1"/>
      <c r="B24" s="66"/>
      <c r="C24" s="3885" t="s">
        <v>113</v>
      </c>
      <c r="D24" s="3886" t="s">
        <v>114</v>
      </c>
      <c r="E24" s="3887" t="s">
        <v>115</v>
      </c>
      <c r="F24" s="1"/>
      <c r="G24" s="66"/>
      <c r="H24" s="63" t="s">
        <v>116</v>
      </c>
      <c r="I24" s="64" t="s">
        <v>117</v>
      </c>
      <c r="J24" s="3936"/>
      <c r="K24" s="2"/>
      <c r="L24" s="3949" t="s">
        <v>118</v>
      </c>
      <c r="M24" s="3950"/>
      <c r="N24" s="3950"/>
      <c r="O24" s="3951"/>
      <c r="P24" s="2"/>
    </row>
    <row r="25" spans="1:16" ht="18" x14ac:dyDescent="0.3">
      <c r="A25" s="1"/>
      <c r="B25" s="66"/>
      <c r="C25" s="3885" t="s">
        <v>119</v>
      </c>
      <c r="D25" s="3886" t="s">
        <v>120</v>
      </c>
      <c r="E25" s="3887" t="s">
        <v>121</v>
      </c>
      <c r="F25" s="1"/>
      <c r="G25" s="66"/>
      <c r="H25" s="59" t="s">
        <v>107</v>
      </c>
      <c r="I25" s="64"/>
      <c r="J25" s="3936"/>
      <c r="K25" s="2"/>
      <c r="L25" s="3933"/>
      <c r="M25" s="3934"/>
      <c r="N25" s="3934"/>
      <c r="O25" s="3932"/>
      <c r="P25" s="2"/>
    </row>
    <row r="26" spans="1:16" ht="18" x14ac:dyDescent="0.3">
      <c r="A26" s="1"/>
      <c r="B26" s="66"/>
      <c r="C26" s="3885" t="s">
        <v>122</v>
      </c>
      <c r="D26" s="3886" t="s">
        <v>123</v>
      </c>
      <c r="E26" s="3892"/>
      <c r="F26" s="1"/>
      <c r="G26" s="66"/>
      <c r="H26" s="63" t="s">
        <v>124</v>
      </c>
      <c r="I26" s="67"/>
      <c r="J26" s="68"/>
      <c r="K26" s="2"/>
      <c r="L26" s="3933"/>
      <c r="M26" s="3934"/>
      <c r="N26" s="3934"/>
      <c r="O26" s="3932"/>
      <c r="P26" s="2"/>
    </row>
    <row r="27" spans="1:16" ht="18" x14ac:dyDescent="0.3">
      <c r="A27" s="1"/>
      <c r="B27" s="3910"/>
      <c r="C27" s="3885" t="s">
        <v>125</v>
      </c>
      <c r="D27" s="3912"/>
      <c r="E27" s="3914"/>
      <c r="F27" s="1"/>
      <c r="G27" s="3910"/>
      <c r="H27" s="63" t="s">
        <v>126</v>
      </c>
      <c r="I27" s="64"/>
      <c r="J27" s="69"/>
      <c r="K27" s="2"/>
      <c r="L27" s="3933"/>
      <c r="M27" s="3934"/>
      <c r="N27" s="3934"/>
      <c r="O27" s="3932"/>
      <c r="P27" s="2"/>
    </row>
    <row r="28" spans="1:16" ht="18" x14ac:dyDescent="0.3">
      <c r="A28" s="1"/>
      <c r="B28" s="3911"/>
      <c r="C28" s="3893" t="s">
        <v>127</v>
      </c>
      <c r="D28" s="3913"/>
      <c r="E28" s="3915"/>
      <c r="F28" s="1"/>
      <c r="G28" s="3911"/>
      <c r="H28" s="63" t="s">
        <v>128</v>
      </c>
      <c r="I28" s="70"/>
      <c r="J28" s="71"/>
      <c r="K28" s="2"/>
      <c r="L28" s="3916" t="s">
        <v>129</v>
      </c>
      <c r="M28" s="3917"/>
      <c r="N28" s="3917"/>
      <c r="O28" s="3918"/>
      <c r="P28" s="2"/>
    </row>
    <row r="29" spans="1:16" ht="18.600000000000001" thickBot="1" x14ac:dyDescent="0.35">
      <c r="A29" s="1"/>
      <c r="B29" s="72"/>
      <c r="C29" s="3894"/>
      <c r="D29" s="3895"/>
      <c r="E29" s="3896"/>
      <c r="F29" s="1"/>
      <c r="G29" s="3925" t="s">
        <v>130</v>
      </c>
      <c r="H29" s="3926"/>
      <c r="I29" s="3926"/>
      <c r="J29" s="3904"/>
      <c r="K29" s="2"/>
      <c r="L29" s="3919"/>
      <c r="M29" s="3920"/>
      <c r="N29" s="3920"/>
      <c r="O29" s="3921"/>
      <c r="P29" s="2"/>
    </row>
    <row r="30" spans="1:16" ht="18" x14ac:dyDescent="0.3">
      <c r="A30" s="1"/>
      <c r="B30" s="39" t="s">
        <v>131</v>
      </c>
      <c r="C30" s="3872" t="s">
        <v>113</v>
      </c>
      <c r="D30" s="3873" t="s">
        <v>132</v>
      </c>
      <c r="E30" s="3874" t="s">
        <v>133</v>
      </c>
      <c r="F30" s="1"/>
      <c r="G30" s="73" t="s">
        <v>131</v>
      </c>
      <c r="H30" s="74" t="s">
        <v>134</v>
      </c>
      <c r="I30" s="75"/>
      <c r="J30" s="76"/>
      <c r="K30" s="2"/>
      <c r="L30" s="3919"/>
      <c r="M30" s="3920"/>
      <c r="N30" s="3920"/>
      <c r="O30" s="3921"/>
      <c r="P30" s="2"/>
    </row>
    <row r="31" spans="1:16" ht="21" thickBot="1" x14ac:dyDescent="0.35">
      <c r="A31" s="1"/>
      <c r="B31" s="3905"/>
      <c r="C31" s="3872" t="s">
        <v>135</v>
      </c>
      <c r="D31" s="3906" t="s">
        <v>136</v>
      </c>
      <c r="E31" s="3897" t="s">
        <v>137</v>
      </c>
      <c r="F31" s="1"/>
      <c r="G31" s="3905"/>
      <c r="H31" s="43" t="s">
        <v>138</v>
      </c>
      <c r="I31" s="48" t="s">
        <v>139</v>
      </c>
      <c r="J31" s="77"/>
      <c r="K31" s="2"/>
      <c r="L31" s="3922"/>
      <c r="M31" s="3923"/>
      <c r="N31" s="3923"/>
      <c r="O31" s="3924"/>
      <c r="P31" s="2"/>
    </row>
    <row r="32" spans="1:16" ht="18" x14ac:dyDescent="0.3">
      <c r="A32" s="1"/>
      <c r="B32" s="3905"/>
      <c r="C32" s="3872" t="s">
        <v>140</v>
      </c>
      <c r="D32" s="3906"/>
      <c r="E32" s="3897" t="s">
        <v>141</v>
      </c>
      <c r="F32" s="1"/>
      <c r="G32" s="3905"/>
      <c r="H32" s="43" t="s">
        <v>142</v>
      </c>
      <c r="I32" s="48" t="s">
        <v>143</v>
      </c>
      <c r="J32" s="77"/>
      <c r="K32" s="2"/>
      <c r="L32" s="2"/>
      <c r="M32" s="2"/>
      <c r="N32" s="2"/>
      <c r="O32" s="2"/>
      <c r="P32" s="2"/>
    </row>
    <row r="33" spans="1:19" ht="20.399999999999999" x14ac:dyDescent="0.3">
      <c r="A33" s="1"/>
      <c r="B33" s="3905"/>
      <c r="C33" s="3872" t="s">
        <v>144</v>
      </c>
      <c r="D33" s="3906" t="s">
        <v>145</v>
      </c>
      <c r="E33" s="3897" t="s">
        <v>146</v>
      </c>
      <c r="F33" s="1"/>
      <c r="G33" s="3905"/>
      <c r="H33" s="43" t="s">
        <v>147</v>
      </c>
      <c r="I33" s="48" t="s">
        <v>148</v>
      </c>
      <c r="J33" s="77"/>
      <c r="K33" s="2"/>
      <c r="L33" s="2"/>
      <c r="M33" s="2"/>
      <c r="N33" s="2"/>
      <c r="O33" s="2"/>
      <c r="P33" s="2"/>
    </row>
    <row r="34" spans="1:19" ht="18" x14ac:dyDescent="0.3">
      <c r="A34" s="1"/>
      <c r="B34" s="3905"/>
      <c r="C34" s="3872" t="s">
        <v>149</v>
      </c>
      <c r="D34" s="3906"/>
      <c r="E34" s="3874"/>
      <c r="F34" s="1"/>
      <c r="G34" s="3905"/>
      <c r="H34" s="43"/>
      <c r="I34" s="48" t="s">
        <v>150</v>
      </c>
      <c r="J34" s="77"/>
      <c r="K34" s="2"/>
      <c r="L34" s="2"/>
      <c r="M34" s="2"/>
      <c r="N34" s="2"/>
      <c r="O34" s="2"/>
      <c r="P34" s="2"/>
    </row>
    <row r="35" spans="1:19" ht="18" x14ac:dyDescent="0.3">
      <c r="A35" s="1"/>
      <c r="B35" s="3905"/>
      <c r="C35" s="3872" t="s">
        <v>151</v>
      </c>
      <c r="D35" s="3906" t="s">
        <v>152</v>
      </c>
      <c r="E35" s="3874"/>
      <c r="F35" s="1"/>
      <c r="G35" s="78"/>
      <c r="H35" s="43"/>
      <c r="I35" s="48" t="s">
        <v>153</v>
      </c>
      <c r="J35" s="77"/>
      <c r="K35" s="2"/>
      <c r="L35" s="2"/>
      <c r="M35" s="2"/>
      <c r="N35" s="2"/>
      <c r="O35" s="2"/>
      <c r="P35" s="2"/>
    </row>
    <row r="36" spans="1:19" ht="18" x14ac:dyDescent="0.3">
      <c r="A36" s="1"/>
      <c r="B36" s="3905"/>
      <c r="C36" s="3872" t="s">
        <v>154</v>
      </c>
      <c r="D36" s="3906"/>
      <c r="E36" s="3874"/>
      <c r="F36" s="1"/>
      <c r="G36" s="78"/>
      <c r="H36" s="43"/>
      <c r="I36" s="48"/>
      <c r="J36" s="77"/>
      <c r="K36" s="2"/>
      <c r="L36" s="2"/>
      <c r="M36" s="2"/>
      <c r="N36" s="2"/>
      <c r="O36" s="2"/>
      <c r="P36" s="2"/>
    </row>
    <row r="37" spans="1:19" ht="18.600000000000001" thickBot="1" x14ac:dyDescent="0.35">
      <c r="A37" s="1"/>
      <c r="B37" s="79"/>
      <c r="C37" s="3872"/>
      <c r="D37" s="3873"/>
      <c r="E37" s="3874"/>
      <c r="F37" s="1"/>
      <c r="G37" s="3907" t="s">
        <v>155</v>
      </c>
      <c r="H37" s="3908"/>
      <c r="I37" s="3908"/>
      <c r="J37" s="3909"/>
      <c r="K37" s="2"/>
      <c r="L37" s="2"/>
      <c r="M37" s="2"/>
      <c r="N37" s="2"/>
      <c r="O37" s="2"/>
      <c r="P37" s="2"/>
    </row>
    <row r="38" spans="1:19" ht="18" x14ac:dyDescent="0.3">
      <c r="A38" s="1"/>
      <c r="B38" s="12" t="s">
        <v>156</v>
      </c>
      <c r="C38" s="3898"/>
      <c r="D38" s="3899"/>
      <c r="E38" s="3900"/>
      <c r="F38" s="1"/>
      <c r="G38" s="13" t="s">
        <v>156</v>
      </c>
      <c r="H38" s="80" t="s">
        <v>157</v>
      </c>
      <c r="I38" s="15"/>
      <c r="J38" s="81"/>
      <c r="K38" s="2"/>
      <c r="L38" s="2"/>
      <c r="M38" s="2"/>
      <c r="N38" s="2"/>
      <c r="O38" s="2"/>
      <c r="P38" s="2"/>
    </row>
    <row r="39" spans="1:19" ht="25.5" customHeight="1" x14ac:dyDescent="0.3">
      <c r="A39" s="1"/>
      <c r="B39" s="12"/>
      <c r="C39" s="3865" t="s">
        <v>113</v>
      </c>
      <c r="D39" s="3866" t="s">
        <v>158</v>
      </c>
      <c r="E39" s="3864" t="s">
        <v>159</v>
      </c>
      <c r="F39" s="1"/>
      <c r="G39" s="12"/>
      <c r="H39" s="21" t="s">
        <v>160</v>
      </c>
      <c r="I39" s="82" t="s">
        <v>161</v>
      </c>
      <c r="J39" s="83"/>
      <c r="K39" s="2"/>
      <c r="L39" s="2"/>
      <c r="M39" s="2"/>
      <c r="N39" s="2"/>
      <c r="O39" s="2"/>
      <c r="P39" s="2"/>
    </row>
    <row r="40" spans="1:19" ht="18" x14ac:dyDescent="0.3">
      <c r="A40" s="1"/>
      <c r="B40" s="19"/>
      <c r="C40" s="3865" t="s">
        <v>162</v>
      </c>
      <c r="D40" s="3866" t="s">
        <v>163</v>
      </c>
      <c r="E40" s="3864" t="s">
        <v>164</v>
      </c>
      <c r="F40" s="1"/>
      <c r="G40" s="19"/>
      <c r="H40" s="21" t="s">
        <v>165</v>
      </c>
      <c r="I40" s="84" t="s">
        <v>166</v>
      </c>
      <c r="J40" s="83"/>
      <c r="K40" s="2"/>
      <c r="L40" s="2"/>
      <c r="M40" s="2"/>
      <c r="N40" s="2"/>
      <c r="O40" s="2"/>
      <c r="P40" s="2"/>
    </row>
    <row r="41" spans="1:19" ht="18" x14ac:dyDescent="0.3">
      <c r="A41" s="1"/>
      <c r="B41" s="12"/>
      <c r="C41" s="3867"/>
      <c r="D41" s="3866" t="s">
        <v>167</v>
      </c>
      <c r="E41" s="3901"/>
      <c r="F41" s="1"/>
      <c r="G41" s="12"/>
      <c r="H41" s="21" t="s">
        <v>168</v>
      </c>
      <c r="I41" s="84" t="s">
        <v>169</v>
      </c>
      <c r="J41" s="83"/>
      <c r="K41" s="2"/>
      <c r="L41" s="2"/>
      <c r="M41" s="2"/>
      <c r="N41" s="2"/>
      <c r="O41" s="2"/>
      <c r="P41" s="2"/>
    </row>
    <row r="42" spans="1:19" ht="18" x14ac:dyDescent="0.3">
      <c r="A42" s="1"/>
      <c r="B42" s="12"/>
      <c r="C42" s="3867"/>
      <c r="D42" s="3866"/>
      <c r="E42" s="3901"/>
      <c r="F42" s="1"/>
      <c r="G42" s="12"/>
      <c r="H42" s="21"/>
      <c r="I42" s="84" t="s">
        <v>170</v>
      </c>
      <c r="J42" s="83"/>
      <c r="K42" s="2"/>
      <c r="L42" s="2"/>
      <c r="M42" s="2"/>
      <c r="N42" s="2"/>
      <c r="O42" s="2"/>
      <c r="P42" s="2"/>
    </row>
    <row r="43" spans="1:19" ht="18" x14ac:dyDescent="0.3">
      <c r="A43" s="1"/>
      <c r="B43" s="85"/>
      <c r="C43" s="86"/>
      <c r="D43" s="87"/>
      <c r="E43" s="88"/>
      <c r="F43" s="1"/>
      <c r="G43" s="85"/>
      <c r="H43" s="89"/>
      <c r="I43" s="90"/>
      <c r="J43" s="91"/>
      <c r="K43" s="2"/>
      <c r="L43" s="2"/>
      <c r="M43" s="2"/>
      <c r="N43" s="2"/>
      <c r="O43" s="2"/>
      <c r="P43" s="2"/>
    </row>
    <row r="44" spans="1:19" ht="18.600000000000001" thickBot="1" x14ac:dyDescent="0.35">
      <c r="A44" s="1"/>
      <c r="B44" s="72"/>
      <c r="C44" s="92"/>
      <c r="D44" s="92"/>
      <c r="E44" s="93"/>
      <c r="F44" s="1"/>
      <c r="G44" s="3902" t="s">
        <v>171</v>
      </c>
      <c r="H44" s="3903"/>
      <c r="I44" s="3903"/>
      <c r="J44" s="3904"/>
      <c r="K44" s="2"/>
      <c r="L44" s="2"/>
      <c r="M44" s="2"/>
      <c r="N44" s="2"/>
      <c r="O44" s="2"/>
      <c r="P44" s="2"/>
    </row>
    <row r="45" spans="1:19" ht="18" x14ac:dyDescent="0.3">
      <c r="A45" s="1"/>
      <c r="B45" s="1"/>
      <c r="C45" s="1"/>
      <c r="D45" s="1"/>
      <c r="E45" s="1"/>
      <c r="F45" s="2"/>
      <c r="G45" s="2"/>
      <c r="H45" s="2"/>
      <c r="I45" s="2"/>
      <c r="J45" s="2"/>
      <c r="K45" s="2"/>
      <c r="L45" s="2"/>
      <c r="M45" s="2"/>
      <c r="N45" s="2"/>
      <c r="O45" s="2"/>
      <c r="P45" s="2"/>
    </row>
    <row r="46" spans="1:19" x14ac:dyDescent="0.3">
      <c r="K46" s="94"/>
      <c r="P46" s="94"/>
      <c r="R46" s="94"/>
      <c r="S46" s="94"/>
    </row>
  </sheetData>
  <mergeCells count="36">
    <mergeCell ref="L12:O14"/>
    <mergeCell ref="J14:J16"/>
    <mergeCell ref="L15:O17"/>
    <mergeCell ref="B1:E1"/>
    <mergeCell ref="G1:J1"/>
    <mergeCell ref="L2:O2"/>
    <mergeCell ref="J3:J5"/>
    <mergeCell ref="J6:J8"/>
    <mergeCell ref="G9:J9"/>
    <mergeCell ref="I10:I12"/>
    <mergeCell ref="J10:J13"/>
    <mergeCell ref="B11:B12"/>
    <mergeCell ref="D11:D12"/>
    <mergeCell ref="E11:E12"/>
    <mergeCell ref="G18:J18"/>
    <mergeCell ref="L18:O20"/>
    <mergeCell ref="J19:J22"/>
    <mergeCell ref="L21:O23"/>
    <mergeCell ref="J23:J25"/>
    <mergeCell ref="L24:O27"/>
    <mergeCell ref="B27:B28"/>
    <mergeCell ref="D27:D28"/>
    <mergeCell ref="E27:E28"/>
    <mergeCell ref="G27:G28"/>
    <mergeCell ref="L28:O31"/>
    <mergeCell ref="G29:J29"/>
    <mergeCell ref="B31:B32"/>
    <mergeCell ref="D31:D32"/>
    <mergeCell ref="G31:G32"/>
    <mergeCell ref="G44:J44"/>
    <mergeCell ref="B33:B34"/>
    <mergeCell ref="D33:D34"/>
    <mergeCell ref="G33:G34"/>
    <mergeCell ref="B35:B36"/>
    <mergeCell ref="D35:D36"/>
    <mergeCell ref="G37:J37"/>
  </mergeCells>
  <hyperlinks>
    <hyperlink ref="L2" r:id="rId1" display="Definition Scope 1, 2 and 3 " xr:uid="{00000000-0004-0000-0000-000000000000}"/>
    <hyperlink ref="N8" r:id="rId2" xr:uid="{00000000-0004-0000-0000-000001000000}"/>
    <hyperlink ref="N5" r:id="rId3" display="https://climatechangeconnection.org/emissions/co2-equivalents/" xr:uid="{00000000-0004-0000-0000-000002000000}"/>
    <hyperlink ref="N6" r:id="rId4" display="https://climatechangeconnection.org/emissions/co2-equivalents/" xr:uid="{00000000-0004-0000-0000-000003000000}"/>
    <hyperlink ref="N7" r:id="rId5" display="https://climatechangeconnection.org/emissions/co2-equivalents/" xr:uid="{00000000-0004-0000-0000-000004000000}"/>
    <hyperlink ref="N10" r:id="rId6" display="https://climatechangeconnection.org/emissions/co2-equivalents/" xr:uid="{00000000-0004-0000-0000-000005000000}"/>
    <hyperlink ref="N9" r:id="rId7" xr:uid="{00000000-0004-0000-0000-000006000000}"/>
    <hyperlink ref="N11" r:id="rId8" display="https://www.wri.org/blog/2013/05/nitrogen-trifluoride-now-required-ghg-protocol-greenhouse-gas-emissions-inventories" xr:uid="{00000000-0004-0000-0000-000007000000}"/>
    <hyperlink ref="M10" r:id="rId9" xr:uid="{00000000-0004-0000-0000-000008000000}"/>
    <hyperlink ref="M9" r:id="rId10" display="Aluminium production" xr:uid="{00000000-0004-0000-0000-000009000000}"/>
    <hyperlink ref="M8" r:id="rId11" display="Refridgerants / Production of refidgerants" xr:uid="{00000000-0004-0000-0000-00000A000000}"/>
    <hyperlink ref="M7" r:id="rId12" xr:uid="{00000000-0004-0000-0000-00000B000000}"/>
    <hyperlink ref="M6" r:id="rId13" xr:uid="{00000000-0004-0000-0000-00000C000000}"/>
    <hyperlink ref="M5" r:id="rId14" display="Energy industry / buring fossil fuels" xr:uid="{00000000-0004-0000-0000-00000D000000}"/>
  </hyperlinks>
  <pageMargins left="0.70866141732283472" right="0.70866141732283472" top="0.74803149606299213" bottom="0.74803149606299213" header="0.31496062992125984" footer="0.31496062992125984"/>
  <pageSetup paperSize="8" scale="46" orientation="landscape" r:id="rId1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fitToPage="1"/>
  </sheetPr>
  <dimension ref="A1:AT114"/>
  <sheetViews>
    <sheetView zoomScale="55" zoomScaleNormal="55" workbookViewId="0"/>
  </sheetViews>
  <sheetFormatPr defaultColWidth="9.21875" defaultRowHeight="13.8" x14ac:dyDescent="0.3"/>
  <cols>
    <col min="1" max="1" width="15.77734375" style="101" customWidth="1"/>
    <col min="2" max="2" width="67.77734375" style="101" customWidth="1"/>
    <col min="3" max="3" width="17.77734375" style="101" customWidth="1"/>
    <col min="4" max="14" width="15.5546875" style="101" customWidth="1"/>
    <col min="15" max="15" width="110.5546875" style="101" customWidth="1"/>
    <col min="16" max="16" width="50.77734375" style="101"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39" width="9.21875" style="101"/>
    <col min="40" max="40" width="6.21875" style="101" customWidth="1"/>
    <col min="41" max="16384" width="9.21875" style="101"/>
  </cols>
  <sheetData>
    <row r="1" spans="1:40" ht="21.75" customHeight="1" x14ac:dyDescent="0.3">
      <c r="A1" s="2" t="s">
        <v>172</v>
      </c>
      <c r="B1" s="1065"/>
      <c r="C1" s="1065"/>
      <c r="D1" s="1065"/>
      <c r="E1" s="1065"/>
      <c r="F1" s="1065"/>
      <c r="G1" s="1065"/>
      <c r="H1" s="1065"/>
      <c r="I1" s="1065"/>
      <c r="J1" s="1065"/>
      <c r="K1" s="1065"/>
      <c r="L1" s="1065"/>
      <c r="M1" s="1065"/>
      <c r="N1" s="1065"/>
      <c r="O1" s="1065"/>
      <c r="P1" s="1065"/>
      <c r="Q1" s="98"/>
      <c r="R1" s="98"/>
      <c r="S1" s="98"/>
      <c r="T1" s="98"/>
      <c r="U1" s="98"/>
      <c r="V1" s="98"/>
      <c r="W1" s="98"/>
      <c r="X1" s="98"/>
      <c r="Y1" s="98"/>
      <c r="Z1" s="98"/>
      <c r="AA1" s="98"/>
      <c r="AB1" s="98"/>
      <c r="AC1" s="98"/>
      <c r="AD1" s="98"/>
      <c r="AE1" s="98"/>
      <c r="AF1" s="98"/>
      <c r="AG1" s="98"/>
      <c r="AH1" s="98"/>
      <c r="AI1" s="98"/>
      <c r="AJ1" s="98"/>
      <c r="AK1" s="98"/>
      <c r="AL1" s="98"/>
      <c r="AM1" s="98"/>
      <c r="AN1" s="1261"/>
    </row>
    <row r="2" spans="1:40" ht="21" customHeight="1" x14ac:dyDescent="0.3">
      <c r="A2" s="1066" t="s">
        <v>173</v>
      </c>
      <c r="B2" s="1066" t="s">
        <v>177</v>
      </c>
      <c r="C2" s="1066" t="s">
        <v>174</v>
      </c>
      <c r="D2" s="1067"/>
      <c r="E2" s="1067" t="s">
        <v>1542</v>
      </c>
      <c r="F2" s="1066"/>
      <c r="G2" s="1066"/>
      <c r="H2" s="1066"/>
      <c r="I2" s="1066"/>
      <c r="J2" s="1067"/>
      <c r="K2" s="1066"/>
      <c r="L2" s="1066"/>
      <c r="M2" s="1066"/>
      <c r="N2" s="1066"/>
      <c r="O2" s="1066"/>
      <c r="P2" s="1066"/>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x14ac:dyDescent="0.3">
      <c r="A3" s="100" t="s">
        <v>385</v>
      </c>
      <c r="B3" s="100" t="s">
        <v>202</v>
      </c>
      <c r="C3" s="100"/>
      <c r="D3" s="100"/>
      <c r="E3" s="100"/>
      <c r="F3" s="100"/>
      <c r="G3" s="100"/>
      <c r="H3" s="100"/>
      <c r="I3" s="100"/>
      <c r="J3" s="1068"/>
      <c r="K3" s="100"/>
      <c r="L3" s="100"/>
      <c r="M3" s="100"/>
      <c r="N3" s="100"/>
      <c r="O3" s="100"/>
      <c r="P3" s="100"/>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ht="14.4" thickBot="1" x14ac:dyDescent="0.35">
      <c r="A4" s="100"/>
      <c r="B4" s="100"/>
      <c r="C4" s="100"/>
      <c r="D4" s="100"/>
      <c r="E4" s="100"/>
      <c r="F4" s="100"/>
      <c r="G4" s="100"/>
      <c r="H4" s="100"/>
      <c r="I4" s="100"/>
      <c r="J4" s="100"/>
      <c r="K4" s="100"/>
      <c r="L4" s="100"/>
      <c r="M4" s="100"/>
      <c r="N4" s="100"/>
      <c r="O4" s="100"/>
      <c r="P4" s="100"/>
      <c r="Q4" s="110"/>
      <c r="R4" s="110"/>
      <c r="S4" s="110"/>
      <c r="T4" s="110"/>
      <c r="U4" s="110"/>
      <c r="V4" s="110"/>
      <c r="W4" s="110"/>
      <c r="X4" s="110"/>
      <c r="Y4" s="110"/>
      <c r="Z4" s="110"/>
      <c r="AA4" s="110"/>
      <c r="AB4" s="110"/>
      <c r="AC4" s="110"/>
      <c r="AD4" s="110"/>
      <c r="AE4" s="110"/>
      <c r="AF4" s="110"/>
      <c r="AG4" s="110"/>
      <c r="AH4" s="110"/>
      <c r="AI4" s="110"/>
      <c r="AJ4" s="110"/>
      <c r="AK4" s="110"/>
      <c r="AL4" s="110"/>
      <c r="AM4" s="110"/>
      <c r="AN4" s="1252"/>
    </row>
    <row r="5" spans="1:40" ht="15" customHeight="1" x14ac:dyDescent="0.3">
      <c r="A5" s="1071"/>
      <c r="B5" s="480" t="s">
        <v>321</v>
      </c>
      <c r="C5" s="480" t="s">
        <v>179</v>
      </c>
      <c r="D5" s="1072">
        <v>2017</v>
      </c>
      <c r="E5" s="1073">
        <v>2018</v>
      </c>
      <c r="F5" s="480">
        <v>2019</v>
      </c>
      <c r="G5" s="480">
        <v>2020</v>
      </c>
      <c r="H5" s="1074">
        <v>2020</v>
      </c>
      <c r="I5" s="1075">
        <v>2025</v>
      </c>
      <c r="J5" s="1076">
        <v>2030</v>
      </c>
      <c r="K5" s="1076">
        <v>2035</v>
      </c>
      <c r="L5" s="1076">
        <v>2040</v>
      </c>
      <c r="M5" s="1076">
        <v>2045</v>
      </c>
      <c r="N5" s="480">
        <v>2050</v>
      </c>
      <c r="O5" s="1077"/>
      <c r="P5" s="1078"/>
      <c r="Q5" s="1069"/>
      <c r="R5" s="110"/>
      <c r="S5" s="110"/>
      <c r="T5" s="110"/>
      <c r="U5" s="110"/>
      <c r="V5" s="110"/>
      <c r="W5" s="110"/>
      <c r="X5" s="110"/>
      <c r="Y5" s="110"/>
      <c r="Z5" s="110"/>
      <c r="AA5" s="110"/>
      <c r="AB5" s="110"/>
      <c r="AC5" s="110"/>
      <c r="AD5" s="110"/>
      <c r="AE5" s="110"/>
      <c r="AF5" s="110"/>
      <c r="AG5" s="110"/>
      <c r="AH5" s="110"/>
      <c r="AI5" s="110"/>
      <c r="AJ5" s="110"/>
      <c r="AK5" s="110"/>
      <c r="AL5" s="110"/>
      <c r="AM5" s="110"/>
      <c r="AN5" s="1252"/>
    </row>
    <row r="6" spans="1:40" ht="15" customHeight="1" x14ac:dyDescent="0.3">
      <c r="A6" s="1079"/>
      <c r="B6" s="1080"/>
      <c r="C6" s="1080"/>
      <c r="D6" s="1081" t="s">
        <v>180</v>
      </c>
      <c r="E6" s="1082" t="s">
        <v>180</v>
      </c>
      <c r="F6" s="1082" t="s">
        <v>181</v>
      </c>
      <c r="G6" s="1082" t="s">
        <v>181</v>
      </c>
      <c r="H6" s="1082" t="s">
        <v>182</v>
      </c>
      <c r="I6" s="4076" t="s">
        <v>183</v>
      </c>
      <c r="J6" s="4077"/>
      <c r="K6" s="4077"/>
      <c r="L6" s="4077"/>
      <c r="M6" s="4077"/>
      <c r="N6" s="4077"/>
      <c r="O6" s="1083" t="s">
        <v>386</v>
      </c>
      <c r="P6" s="1084" t="s">
        <v>387</v>
      </c>
      <c r="Q6" s="111"/>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ht="15" customHeight="1" x14ac:dyDescent="0.3">
      <c r="A7" s="4078" t="s">
        <v>388</v>
      </c>
      <c r="B7" s="1085" t="s">
        <v>389</v>
      </c>
      <c r="C7" s="343" t="s">
        <v>390</v>
      </c>
      <c r="D7" s="1086">
        <v>345.1</v>
      </c>
      <c r="E7" s="1087">
        <v>345.1</v>
      </c>
      <c r="F7" s="1086">
        <v>345.1</v>
      </c>
      <c r="G7" s="1086">
        <v>345.1</v>
      </c>
      <c r="H7" s="391">
        <v>364.03841463414636</v>
      </c>
      <c r="I7" s="1088">
        <v>382.9768292682927</v>
      </c>
      <c r="J7" s="1089">
        <v>386.76451219512199</v>
      </c>
      <c r="K7" s="1089">
        <v>398.88509756097562</v>
      </c>
      <c r="L7" s="1089">
        <v>411.00568292682931</v>
      </c>
      <c r="M7" s="1089">
        <v>419.88569512195124</v>
      </c>
      <c r="N7" s="1087">
        <v>428.76570731707318</v>
      </c>
      <c r="O7" s="1090" t="s">
        <v>391</v>
      </c>
      <c r="P7" s="3263" t="s">
        <v>392</v>
      </c>
      <c r="Q7" s="111" t="s">
        <v>35</v>
      </c>
      <c r="R7" s="109"/>
      <c r="S7" s="109"/>
      <c r="T7" s="1091" t="s">
        <v>393</v>
      </c>
      <c r="U7" s="109"/>
      <c r="V7" s="109"/>
      <c r="W7" s="109"/>
      <c r="X7" s="109"/>
      <c r="Y7" s="109"/>
      <c r="Z7" s="109"/>
      <c r="AA7" s="109"/>
      <c r="AB7" s="109"/>
      <c r="AC7" s="109"/>
      <c r="AD7" s="109"/>
      <c r="AE7" s="109"/>
      <c r="AF7" s="109"/>
      <c r="AG7" s="109"/>
      <c r="AH7" s="109"/>
      <c r="AI7" s="109"/>
      <c r="AJ7" s="109"/>
      <c r="AK7" s="109"/>
      <c r="AL7" s="109"/>
      <c r="AM7" s="109"/>
      <c r="AN7" s="113"/>
    </row>
    <row r="8" spans="1:40" ht="15" customHeight="1" x14ac:dyDescent="0.3">
      <c r="A8" s="4079"/>
      <c r="B8" s="1092" t="s">
        <v>394</v>
      </c>
      <c r="C8" s="370" t="s">
        <v>194</v>
      </c>
      <c r="D8" s="1093"/>
      <c r="E8" s="370"/>
      <c r="F8" s="1093"/>
      <c r="G8" s="1093"/>
      <c r="H8" s="185">
        <v>5.4878048780487854E-2</v>
      </c>
      <c r="I8" s="1094">
        <v>0.10975609756097571</v>
      </c>
      <c r="J8" s="1095">
        <v>0.12073170731707328</v>
      </c>
      <c r="K8" s="1095">
        <v>0.15585365853658528</v>
      </c>
      <c r="L8" s="1095">
        <v>0.19097560975609751</v>
      </c>
      <c r="M8" s="1095">
        <v>0.21670731707317081</v>
      </c>
      <c r="N8" s="1096">
        <v>0.2424390243902439</v>
      </c>
      <c r="O8" s="1097"/>
      <c r="P8" s="1098"/>
      <c r="Q8" s="111" t="s">
        <v>35</v>
      </c>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ht="15" customHeight="1" x14ac:dyDescent="0.3">
      <c r="A9" s="4079"/>
      <c r="B9" s="1099" t="s">
        <v>395</v>
      </c>
      <c r="C9" s="1100" t="s">
        <v>390</v>
      </c>
      <c r="D9" s="1101">
        <v>224.31500000000003</v>
      </c>
      <c r="E9" s="1102">
        <v>224.31500000000003</v>
      </c>
      <c r="F9" s="1101">
        <v>224.31500000000003</v>
      </c>
      <c r="G9" s="1101">
        <v>224.31500000000003</v>
      </c>
      <c r="H9" s="238">
        <v>236.62496951219515</v>
      </c>
      <c r="I9" s="1103">
        <v>247.0200548780488</v>
      </c>
      <c r="J9" s="1104">
        <v>247.52928780487809</v>
      </c>
      <c r="K9" s="1104">
        <v>252.49426675609757</v>
      </c>
      <c r="L9" s="1104">
        <v>258.93358024390244</v>
      </c>
      <c r="M9" s="1104">
        <v>258.22970250000003</v>
      </c>
      <c r="N9" s="1105">
        <v>257.25942439024391</v>
      </c>
      <c r="O9" s="1106" t="s">
        <v>396</v>
      </c>
      <c r="P9" s="1107"/>
      <c r="Q9" s="111" t="s">
        <v>35</v>
      </c>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ht="15" customHeight="1" thickBot="1" x14ac:dyDescent="0.35">
      <c r="A10" s="4080"/>
      <c r="B10" s="1108" t="s">
        <v>397</v>
      </c>
      <c r="C10" s="339" t="s">
        <v>194</v>
      </c>
      <c r="D10" s="1109"/>
      <c r="E10" s="339"/>
      <c r="F10" s="1109"/>
      <c r="G10" s="1109"/>
      <c r="H10" s="138">
        <v>5.4878048780487854E-2</v>
      </c>
      <c r="I10" s="1110">
        <v>0.10121951219512182</v>
      </c>
      <c r="J10" s="1111">
        <v>0.1034896810506567</v>
      </c>
      <c r="K10" s="1111">
        <v>0.12562363977485913</v>
      </c>
      <c r="L10" s="1111">
        <v>0.15433020637898665</v>
      </c>
      <c r="M10" s="1111">
        <v>0.15119230769230763</v>
      </c>
      <c r="N10" s="1112">
        <v>0.14686679174484052</v>
      </c>
      <c r="O10" s="451"/>
      <c r="P10" s="1113"/>
      <c r="Q10" s="111" t="s">
        <v>35</v>
      </c>
      <c r="R10" s="109"/>
      <c r="S10" s="4081" t="s">
        <v>398</v>
      </c>
      <c r="T10" s="1114"/>
      <c r="U10" s="1115">
        <v>2017</v>
      </c>
      <c r="V10" s="1115">
        <v>2018</v>
      </c>
      <c r="W10" s="1115" t="s">
        <v>187</v>
      </c>
      <c r="X10" s="1115" t="s">
        <v>188</v>
      </c>
      <c r="Y10" s="1115" t="s">
        <v>189</v>
      </c>
      <c r="Z10" s="1115">
        <v>2025</v>
      </c>
      <c r="AA10" s="1115">
        <v>2030</v>
      </c>
      <c r="AB10" s="1115">
        <v>2035</v>
      </c>
      <c r="AC10" s="1115">
        <v>2040</v>
      </c>
      <c r="AD10" s="1115">
        <v>2045</v>
      </c>
      <c r="AE10" s="1115">
        <v>2050</v>
      </c>
      <c r="AF10" s="109"/>
      <c r="AG10" s="109"/>
      <c r="AH10" s="109"/>
      <c r="AI10" s="109"/>
      <c r="AJ10" s="109"/>
      <c r="AK10" s="109"/>
      <c r="AL10" s="109"/>
      <c r="AM10" s="109"/>
      <c r="AN10" s="113"/>
    </row>
    <row r="11" spans="1:40" ht="15" customHeight="1" x14ac:dyDescent="0.3">
      <c r="A11" s="4084" t="s">
        <v>399</v>
      </c>
      <c r="B11" s="1116" t="s">
        <v>400</v>
      </c>
      <c r="C11" s="1117" t="s">
        <v>1630</v>
      </c>
      <c r="D11" s="1118">
        <v>3.5</v>
      </c>
      <c r="E11" s="1117">
        <v>3.5</v>
      </c>
      <c r="F11" s="1118">
        <v>3.5</v>
      </c>
      <c r="G11" s="1118">
        <v>3.5</v>
      </c>
      <c r="H11" s="1119">
        <v>3.5</v>
      </c>
      <c r="I11" s="1120">
        <v>3.4</v>
      </c>
      <c r="J11" s="1121">
        <v>3.3</v>
      </c>
      <c r="K11" s="1121">
        <v>3.25</v>
      </c>
      <c r="L11" s="1121">
        <v>3.2</v>
      </c>
      <c r="M11" s="1121">
        <v>3.15</v>
      </c>
      <c r="N11" s="1117">
        <v>3.1</v>
      </c>
      <c r="O11" s="1122"/>
      <c r="P11" s="1123"/>
      <c r="Q11" s="111" t="s">
        <v>35</v>
      </c>
      <c r="R11" s="109"/>
      <c r="S11" s="4082"/>
      <c r="T11" s="1124" t="s">
        <v>202</v>
      </c>
      <c r="U11" s="953">
        <v>345.1</v>
      </c>
      <c r="V11" s="953">
        <v>345.1</v>
      </c>
      <c r="W11" s="953">
        <v>345.1</v>
      </c>
      <c r="X11" s="953">
        <v>345.1</v>
      </c>
      <c r="Y11" s="953">
        <v>364.03841463414636</v>
      </c>
      <c r="Z11" s="953">
        <v>382.9768292682927</v>
      </c>
      <c r="AA11" s="953">
        <v>386.76451219512199</v>
      </c>
      <c r="AB11" s="953">
        <v>398.88509756097562</v>
      </c>
      <c r="AC11" s="953">
        <v>411.00568292682931</v>
      </c>
      <c r="AD11" s="953">
        <v>419.88569512195124</v>
      </c>
      <c r="AE11" s="953">
        <v>428.76570731707318</v>
      </c>
      <c r="AF11" s="389"/>
      <c r="AG11" s="109"/>
      <c r="AH11" s="109"/>
      <c r="AI11" s="109"/>
      <c r="AJ11" s="109"/>
      <c r="AK11" s="109"/>
      <c r="AL11" s="109"/>
      <c r="AM11" s="109"/>
      <c r="AN11" s="113"/>
    </row>
    <row r="12" spans="1:40" ht="15" customHeight="1" x14ac:dyDescent="0.3">
      <c r="A12" s="4079"/>
      <c r="B12" s="1092" t="s">
        <v>402</v>
      </c>
      <c r="C12" s="339" t="s">
        <v>194</v>
      </c>
      <c r="D12" s="1109"/>
      <c r="E12" s="339"/>
      <c r="F12" s="1109"/>
      <c r="G12" s="1109"/>
      <c r="H12" s="138">
        <v>0</v>
      </c>
      <c r="I12" s="1110">
        <v>-2.8571428571428581E-2</v>
      </c>
      <c r="J12" s="1111">
        <v>-5.7142857142857162E-2</v>
      </c>
      <c r="K12" s="1111">
        <v>-7.1428571428571397E-2</v>
      </c>
      <c r="L12" s="1111">
        <v>-8.5714285714285632E-2</v>
      </c>
      <c r="M12" s="1111">
        <v>-9.9999999999999978E-2</v>
      </c>
      <c r="N12" s="1112">
        <v>-0.11428571428571421</v>
      </c>
      <c r="O12" s="451"/>
      <c r="P12" s="1113"/>
      <c r="Q12" s="111" t="s">
        <v>35</v>
      </c>
      <c r="R12" s="109"/>
      <c r="S12" s="4082"/>
      <c r="T12" s="1124" t="s">
        <v>403</v>
      </c>
      <c r="U12" s="1126">
        <v>224.31500000000003</v>
      </c>
      <c r="V12" s="1126">
        <v>224.31500000000003</v>
      </c>
      <c r="W12" s="1126">
        <v>224.31500000000003</v>
      </c>
      <c r="X12" s="1126">
        <v>224.31500000000003</v>
      </c>
      <c r="Y12" s="1126">
        <v>236.62496951219515</v>
      </c>
      <c r="Z12" s="1126">
        <v>247.0200548780488</v>
      </c>
      <c r="AA12" s="1126">
        <v>247.52928780487809</v>
      </c>
      <c r="AB12" s="1126">
        <v>252.49426675609757</v>
      </c>
      <c r="AC12" s="1126">
        <v>258.93358024390244</v>
      </c>
      <c r="AD12" s="1126">
        <v>258.22970250000003</v>
      </c>
      <c r="AE12" s="1126">
        <v>257.25942439024391</v>
      </c>
      <c r="AF12" s="389"/>
      <c r="AG12" s="109"/>
      <c r="AH12" s="109"/>
      <c r="AI12" s="109"/>
      <c r="AJ12" s="109"/>
      <c r="AK12" s="109"/>
      <c r="AL12" s="109"/>
      <c r="AM12" s="109"/>
      <c r="AN12" s="113"/>
    </row>
    <row r="13" spans="1:40" ht="15" customHeight="1" x14ac:dyDescent="0.3">
      <c r="A13" s="4079"/>
      <c r="B13" s="1099" t="s">
        <v>404</v>
      </c>
      <c r="C13" s="1100" t="s">
        <v>405</v>
      </c>
      <c r="D13" s="1127">
        <v>116</v>
      </c>
      <c r="E13" s="1128">
        <v>116</v>
      </c>
      <c r="F13" s="1127">
        <v>116</v>
      </c>
      <c r="G13" s="1127">
        <v>116</v>
      </c>
      <c r="H13" s="1129">
        <v>102.81818181818181</v>
      </c>
      <c r="I13" s="1130">
        <v>89.636363636363626</v>
      </c>
      <c r="J13" s="1131">
        <v>87</v>
      </c>
      <c r="K13" s="1131">
        <v>85</v>
      </c>
      <c r="L13" s="1131">
        <v>83</v>
      </c>
      <c r="M13" s="1131">
        <v>81</v>
      </c>
      <c r="N13" s="1132">
        <v>79</v>
      </c>
      <c r="O13" s="1133"/>
      <c r="P13" s="1107"/>
      <c r="Q13" s="111" t="s">
        <v>35</v>
      </c>
      <c r="R13" s="109"/>
      <c r="S13" s="4082"/>
      <c r="T13" s="1124" t="s">
        <v>406</v>
      </c>
      <c r="U13" s="1134">
        <v>0.65</v>
      </c>
      <c r="V13" s="1134">
        <v>0.65</v>
      </c>
      <c r="W13" s="1134">
        <v>0.65</v>
      </c>
      <c r="X13" s="1134">
        <v>0.65</v>
      </c>
      <c r="Y13" s="1134">
        <v>0.65</v>
      </c>
      <c r="Z13" s="1134">
        <v>0.64500000000000002</v>
      </c>
      <c r="AA13" s="1134">
        <v>0.64</v>
      </c>
      <c r="AB13" s="1134">
        <v>0.63300000000000001</v>
      </c>
      <c r="AC13" s="1134">
        <v>0.63</v>
      </c>
      <c r="AD13" s="1134">
        <v>0.61499999999999999</v>
      </c>
      <c r="AE13" s="1134">
        <v>0.6</v>
      </c>
      <c r="AF13" s="389"/>
      <c r="AG13" s="109"/>
      <c r="AH13" s="109"/>
      <c r="AI13" s="109"/>
      <c r="AJ13" s="109"/>
      <c r="AK13" s="109"/>
      <c r="AL13" s="109"/>
      <c r="AM13" s="109"/>
      <c r="AN13" s="113"/>
    </row>
    <row r="14" spans="1:40" ht="15" customHeight="1" x14ac:dyDescent="0.3">
      <c r="A14" s="4079"/>
      <c r="B14" s="1092" t="s">
        <v>407</v>
      </c>
      <c r="C14" s="339" t="s">
        <v>194</v>
      </c>
      <c r="D14" s="1109"/>
      <c r="E14" s="339"/>
      <c r="F14" s="1109"/>
      <c r="G14" s="1109"/>
      <c r="H14" s="138">
        <v>-0.11363636363636365</v>
      </c>
      <c r="I14" s="1110">
        <v>-0.2272727272727274</v>
      </c>
      <c r="J14" s="1111">
        <v>-0.25</v>
      </c>
      <c r="K14" s="1111">
        <v>-0.26724137931034486</v>
      </c>
      <c r="L14" s="1111">
        <v>-0.28448275862068961</v>
      </c>
      <c r="M14" s="1111">
        <v>-0.30172413793103448</v>
      </c>
      <c r="N14" s="1112">
        <v>-0.31896551724137934</v>
      </c>
      <c r="O14" s="451"/>
      <c r="P14" s="1113"/>
      <c r="Q14" s="111" t="s">
        <v>35</v>
      </c>
      <c r="R14" s="109"/>
      <c r="S14" s="4083"/>
      <c r="T14" s="1135"/>
      <c r="U14" s="1136"/>
      <c r="V14" s="1136"/>
      <c r="W14" s="1136"/>
      <c r="X14" s="1136"/>
      <c r="Y14" s="1136"/>
      <c r="Z14" s="1136"/>
      <c r="AA14" s="1136"/>
      <c r="AB14" s="1136"/>
      <c r="AC14" s="1136"/>
      <c r="AD14" s="1136"/>
      <c r="AE14" s="1136"/>
      <c r="AF14" s="109"/>
      <c r="AG14" s="109"/>
      <c r="AH14" s="109"/>
      <c r="AI14" s="109"/>
      <c r="AJ14" s="109"/>
      <c r="AK14" s="109"/>
      <c r="AL14" s="109"/>
      <c r="AM14" s="109"/>
      <c r="AN14" s="113"/>
    </row>
    <row r="15" spans="1:40" ht="15" customHeight="1" x14ac:dyDescent="0.3">
      <c r="A15" s="4079"/>
      <c r="B15" s="1085" t="s">
        <v>1636</v>
      </c>
      <c r="C15" s="1128" t="s">
        <v>1630</v>
      </c>
      <c r="D15" s="1137">
        <v>2.6710817388814836</v>
      </c>
      <c r="E15" s="1138">
        <v>2.7956851244856562</v>
      </c>
      <c r="F15" s="1137">
        <v>2.8376204013529405</v>
      </c>
      <c r="G15" s="1137">
        <v>2.670226105996647</v>
      </c>
      <c r="H15" s="263">
        <v>2.7</v>
      </c>
      <c r="I15" s="264">
        <v>2.2730034478285828</v>
      </c>
      <c r="J15" s="1139">
        <v>2.2008267140479334</v>
      </c>
      <c r="K15" s="1139">
        <v>2.1243320707997917</v>
      </c>
      <c r="L15" s="1139">
        <v>2.0656853283118397</v>
      </c>
      <c r="M15" s="1139">
        <v>2.04</v>
      </c>
      <c r="N15" s="1138">
        <v>2.0065702798113327</v>
      </c>
      <c r="O15" s="1140" t="s">
        <v>409</v>
      </c>
      <c r="P15" s="3264"/>
      <c r="Q15" s="111" t="s">
        <v>35</v>
      </c>
      <c r="R15" s="109"/>
      <c r="S15" s="1141"/>
      <c r="T15" s="389"/>
      <c r="U15" s="1142">
        <v>2017</v>
      </c>
      <c r="V15" s="1142">
        <v>2018</v>
      </c>
      <c r="W15" s="1142" t="s">
        <v>187</v>
      </c>
      <c r="X15" s="1142" t="s">
        <v>188</v>
      </c>
      <c r="Y15" s="1142" t="s">
        <v>189</v>
      </c>
      <c r="Z15" s="1142">
        <v>2025</v>
      </c>
      <c r="AA15" s="1142">
        <v>2030</v>
      </c>
      <c r="AB15" s="1142">
        <v>2035</v>
      </c>
      <c r="AC15" s="1142">
        <v>2040</v>
      </c>
      <c r="AD15" s="1142">
        <v>2045</v>
      </c>
      <c r="AE15" s="1142">
        <v>2050</v>
      </c>
      <c r="AF15" s="109"/>
      <c r="AG15" s="109"/>
      <c r="AH15" s="109"/>
      <c r="AI15" s="109"/>
      <c r="AJ15" s="109"/>
      <c r="AK15" s="109"/>
      <c r="AL15" s="109"/>
      <c r="AM15" s="109"/>
      <c r="AN15" s="113"/>
    </row>
    <row r="16" spans="1:40" ht="15" customHeight="1" thickBot="1" x14ac:dyDescent="0.35">
      <c r="A16" s="4080"/>
      <c r="B16" s="1143" t="s">
        <v>410</v>
      </c>
      <c r="C16" s="1144" t="s">
        <v>194</v>
      </c>
      <c r="D16" s="1145"/>
      <c r="E16" s="1144"/>
      <c r="F16" s="1145"/>
      <c r="G16" s="1145"/>
      <c r="H16" s="207">
        <v>-4.8498524075780036E-2</v>
      </c>
      <c r="I16" s="1146">
        <v>-0.19897550541120856</v>
      </c>
      <c r="J16" s="1147">
        <v>-0.22441116049257048</v>
      </c>
      <c r="K16" s="1147">
        <v>-0.25136848121512734</v>
      </c>
      <c r="L16" s="1147">
        <v>-0.27203605974676959</v>
      </c>
      <c r="M16" s="1147">
        <v>-0.28108777374614502</v>
      </c>
      <c r="N16" s="1148">
        <v>-0.29286867304216369</v>
      </c>
      <c r="O16" s="270"/>
      <c r="P16" s="1149"/>
      <c r="Q16" s="111" t="s">
        <v>35</v>
      </c>
      <c r="R16" s="109"/>
      <c r="S16" s="4085" t="s">
        <v>411</v>
      </c>
      <c r="T16" s="1124" t="s">
        <v>412</v>
      </c>
      <c r="U16" s="1150">
        <v>2.6710817388814836</v>
      </c>
      <c r="V16" s="1150">
        <v>2.7956851244856562</v>
      </c>
      <c r="W16" s="1150">
        <v>2.8376204013529405</v>
      </c>
      <c r="X16" s="1150">
        <v>2.670226105996647</v>
      </c>
      <c r="Y16" s="1150">
        <v>2.7</v>
      </c>
      <c r="Z16" s="1150">
        <v>2.2730034478285828</v>
      </c>
      <c r="AA16" s="1150">
        <v>2.2008267140479334</v>
      </c>
      <c r="AB16" s="1150">
        <v>2.1243320707997917</v>
      </c>
      <c r="AC16" s="1150">
        <v>2.0656853283118397</v>
      </c>
      <c r="AD16" s="1150">
        <v>2.04</v>
      </c>
      <c r="AE16" s="1150">
        <v>2.0065702798113327</v>
      </c>
      <c r="AF16" s="109"/>
      <c r="AG16" s="109"/>
      <c r="AH16" s="109"/>
      <c r="AI16" s="109"/>
      <c r="AJ16" s="109"/>
      <c r="AK16" s="109"/>
      <c r="AL16" s="109"/>
      <c r="AM16" s="109"/>
      <c r="AN16" s="113"/>
    </row>
    <row r="17" spans="1:40" ht="15" customHeight="1" x14ac:dyDescent="0.3">
      <c r="A17" s="4088" t="s">
        <v>413</v>
      </c>
      <c r="B17" s="1116" t="s">
        <v>414</v>
      </c>
      <c r="C17" s="1117" t="s">
        <v>205</v>
      </c>
      <c r="D17" s="1151">
        <v>785.10250000000008</v>
      </c>
      <c r="E17" s="1152">
        <v>785.10250000000008</v>
      </c>
      <c r="F17" s="1151">
        <v>785.10250000000008</v>
      </c>
      <c r="G17" s="1151">
        <v>785.10250000000008</v>
      </c>
      <c r="H17" s="1153">
        <v>828.18739329268305</v>
      </c>
      <c r="I17" s="1154">
        <v>839.86818658536583</v>
      </c>
      <c r="J17" s="1155">
        <v>816.84664975609769</v>
      </c>
      <c r="K17" s="1155">
        <v>820.60636695731716</v>
      </c>
      <c r="L17" s="1155">
        <v>828.58745678048786</v>
      </c>
      <c r="M17" s="1155">
        <v>813.42356287500002</v>
      </c>
      <c r="N17" s="1152">
        <v>797.5042156097561</v>
      </c>
      <c r="O17" s="1156" t="s">
        <v>415</v>
      </c>
      <c r="P17" s="3265"/>
      <c r="Q17" s="111" t="s">
        <v>35</v>
      </c>
      <c r="R17" s="109"/>
      <c r="S17" s="4086"/>
      <c r="T17" s="1124" t="s">
        <v>416</v>
      </c>
      <c r="U17" s="1150">
        <v>3.5</v>
      </c>
      <c r="V17" s="1150">
        <v>3.5</v>
      </c>
      <c r="W17" s="1150">
        <v>3.5</v>
      </c>
      <c r="X17" s="1150">
        <v>3.5</v>
      </c>
      <c r="Y17" s="1150">
        <v>3.5</v>
      </c>
      <c r="Z17" s="1150">
        <v>3.4</v>
      </c>
      <c r="AA17" s="1150">
        <v>3.3</v>
      </c>
      <c r="AB17" s="1150">
        <v>3.25</v>
      </c>
      <c r="AC17" s="1150">
        <v>3.2</v>
      </c>
      <c r="AD17" s="1150">
        <v>3.15</v>
      </c>
      <c r="AE17" s="1150">
        <v>3.1</v>
      </c>
      <c r="AF17" s="109"/>
      <c r="AG17" s="109"/>
      <c r="AH17" s="109"/>
      <c r="AI17" s="109"/>
      <c r="AJ17" s="109"/>
      <c r="AK17" s="109"/>
      <c r="AL17" s="109"/>
      <c r="AM17" s="109"/>
      <c r="AN17" s="113"/>
    </row>
    <row r="18" spans="1:40" ht="15" customHeight="1" x14ac:dyDescent="0.3">
      <c r="A18" s="4079"/>
      <c r="B18" s="1158" t="s">
        <v>417</v>
      </c>
      <c r="C18" s="370" t="s">
        <v>194</v>
      </c>
      <c r="D18" s="1093"/>
      <c r="E18" s="370"/>
      <c r="F18" s="1093"/>
      <c r="G18" s="1093"/>
      <c r="H18" s="185">
        <v>5.4878048780487854E-2</v>
      </c>
      <c r="I18" s="1094">
        <v>6.975609756097545E-2</v>
      </c>
      <c r="J18" s="1095">
        <v>4.0433127847762096E-2</v>
      </c>
      <c r="K18" s="1095">
        <v>4.5221951219512224E-2</v>
      </c>
      <c r="L18" s="1095">
        <v>5.5387617260787891E-2</v>
      </c>
      <c r="M18" s="1095">
        <v>3.6073076923076819E-2</v>
      </c>
      <c r="N18" s="1096">
        <v>1.5796301259715761E-2</v>
      </c>
      <c r="O18" s="1097"/>
      <c r="P18" s="1098"/>
      <c r="Q18" s="111" t="s">
        <v>35</v>
      </c>
      <c r="R18" s="109"/>
      <c r="S18" s="4086"/>
      <c r="T18" s="1124" t="s">
        <v>418</v>
      </c>
      <c r="U18" s="953">
        <v>116</v>
      </c>
      <c r="V18" s="953">
        <v>116</v>
      </c>
      <c r="W18" s="953">
        <v>116</v>
      </c>
      <c r="X18" s="953">
        <v>116</v>
      </c>
      <c r="Y18" s="953">
        <v>102.81818181818181</v>
      </c>
      <c r="Z18" s="953">
        <v>89.636363636363626</v>
      </c>
      <c r="AA18" s="953">
        <v>87</v>
      </c>
      <c r="AB18" s="953">
        <v>85</v>
      </c>
      <c r="AC18" s="953">
        <v>83</v>
      </c>
      <c r="AD18" s="953">
        <v>81</v>
      </c>
      <c r="AE18" s="953">
        <v>79</v>
      </c>
      <c r="AF18" s="109"/>
      <c r="AG18" s="109"/>
      <c r="AH18" s="109"/>
      <c r="AI18" s="109"/>
      <c r="AJ18" s="109"/>
      <c r="AK18" s="109"/>
      <c r="AL18" s="109"/>
      <c r="AM18" s="109"/>
      <c r="AN18" s="113"/>
    </row>
    <row r="19" spans="1:40" ht="15" customHeight="1" x14ac:dyDescent="0.3">
      <c r="A19" s="4079"/>
      <c r="B19" s="1099" t="s">
        <v>419</v>
      </c>
      <c r="C19" s="1159" t="s">
        <v>205</v>
      </c>
      <c r="D19" s="1160">
        <v>921.79030808800007</v>
      </c>
      <c r="E19" s="1105">
        <v>964.79093646000001</v>
      </c>
      <c r="F19" s="1160">
        <v>979.26280050689979</v>
      </c>
      <c r="G19" s="1160">
        <v>921.49502917944301</v>
      </c>
      <c r="H19" s="1161">
        <v>962.93455774944584</v>
      </c>
      <c r="I19" s="1103">
        <v>963.45132778270511</v>
      </c>
      <c r="J19" s="1104">
        <v>937.9812949756099</v>
      </c>
      <c r="K19" s="1104">
        <v>942.66520681097575</v>
      </c>
      <c r="L19" s="1104">
        <v>951.39595483902451</v>
      </c>
      <c r="M19" s="1104">
        <v>935.86223157256097</v>
      </c>
      <c r="N19" s="1105">
        <v>919.44518277073166</v>
      </c>
      <c r="O19" s="1106" t="s">
        <v>420</v>
      </c>
      <c r="P19" s="3193" t="s">
        <v>1595</v>
      </c>
      <c r="Q19" s="111" t="s">
        <v>35</v>
      </c>
      <c r="R19" s="109"/>
      <c r="S19" s="4086"/>
      <c r="T19" s="1124"/>
      <c r="U19" s="1163"/>
      <c r="V19" s="1163"/>
      <c r="W19" s="1163"/>
      <c r="X19" s="1163"/>
      <c r="Y19" s="1163"/>
      <c r="Z19" s="1163"/>
      <c r="AA19" s="1163"/>
      <c r="AB19" s="1163"/>
      <c r="AC19" s="1163"/>
      <c r="AD19" s="1163"/>
      <c r="AE19" s="1163"/>
      <c r="AF19" s="109"/>
      <c r="AG19" s="109"/>
      <c r="AH19" s="109"/>
      <c r="AI19" s="109"/>
      <c r="AJ19" s="109"/>
      <c r="AK19" s="109"/>
      <c r="AL19" s="109"/>
      <c r="AM19" s="109"/>
      <c r="AN19" s="113"/>
    </row>
    <row r="20" spans="1:40" ht="15" customHeight="1" x14ac:dyDescent="0.3">
      <c r="A20" s="4079"/>
      <c r="B20" s="1158" t="s">
        <v>421</v>
      </c>
      <c r="C20" s="370" t="s">
        <v>194</v>
      </c>
      <c r="D20" s="1164"/>
      <c r="E20" s="1165"/>
      <c r="F20" s="1164"/>
      <c r="G20" s="1164"/>
      <c r="H20" s="138">
        <v>-1.6674015135673348E-2</v>
      </c>
      <c r="I20" s="1110">
        <v>-1.6146301805817775E-2</v>
      </c>
      <c r="J20" s="1111">
        <v>-4.2155696621908989E-2</v>
      </c>
      <c r="K20" s="1111">
        <v>-3.7372596689039805E-2</v>
      </c>
      <c r="L20" s="1111">
        <v>-2.8456963394760226E-2</v>
      </c>
      <c r="M20" s="1111">
        <v>-4.4319634026609767E-2</v>
      </c>
      <c r="N20" s="1112">
        <v>-6.1084335793419764E-2</v>
      </c>
      <c r="O20" s="1097"/>
      <c r="P20" s="1113"/>
      <c r="Q20" s="111" t="s">
        <v>35</v>
      </c>
      <c r="R20" s="109"/>
      <c r="S20" s="4087"/>
      <c r="T20" s="1135"/>
      <c r="U20" s="1166"/>
      <c r="V20" s="1166"/>
      <c r="W20" s="1166"/>
      <c r="X20" s="1166"/>
      <c r="Y20" s="1166"/>
      <c r="Z20" s="1166"/>
      <c r="AA20" s="1166"/>
      <c r="AB20" s="1166"/>
      <c r="AC20" s="1166"/>
      <c r="AD20" s="1166"/>
      <c r="AE20" s="1166"/>
      <c r="AF20" s="109"/>
      <c r="AG20" s="109"/>
      <c r="AH20" s="109"/>
      <c r="AI20" s="109"/>
      <c r="AJ20" s="109"/>
      <c r="AK20" s="109"/>
      <c r="AL20" s="109"/>
      <c r="AM20" s="109"/>
      <c r="AN20" s="113"/>
    </row>
    <row r="21" spans="1:40" ht="15" customHeight="1" x14ac:dyDescent="0.3">
      <c r="A21" s="4079"/>
      <c r="B21" s="4089" t="s">
        <v>422</v>
      </c>
      <c r="C21" s="552" t="s">
        <v>205</v>
      </c>
      <c r="D21" s="1167">
        <v>153.60289708400001</v>
      </c>
      <c r="E21" s="1168">
        <v>153.60289708400001</v>
      </c>
      <c r="F21" s="1169">
        <v>153.60289708400001</v>
      </c>
      <c r="G21" s="1169">
        <v>153.60289708400001</v>
      </c>
      <c r="H21" s="305">
        <v>134.74716445676276</v>
      </c>
      <c r="I21" s="306">
        <v>123.58314119733926</v>
      </c>
      <c r="J21" s="308">
        <v>121.13464521951221</v>
      </c>
      <c r="K21" s="308">
        <v>122.05883985365855</v>
      </c>
      <c r="L21" s="308">
        <v>122.80849805853661</v>
      </c>
      <c r="M21" s="308">
        <v>122.43866869756097</v>
      </c>
      <c r="N21" s="307">
        <v>121.9409671609756</v>
      </c>
      <c r="O21" s="1170"/>
      <c r="P21" s="113"/>
      <c r="Q21" s="111" t="s">
        <v>35</v>
      </c>
      <c r="R21" s="109"/>
      <c r="S21" s="109"/>
      <c r="T21" s="38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5" customHeight="1" x14ac:dyDescent="0.3">
      <c r="A22" s="4079"/>
      <c r="B22" s="4090"/>
      <c r="C22" s="559" t="s">
        <v>423</v>
      </c>
      <c r="D22" s="1171">
        <v>42.667471412222227</v>
      </c>
      <c r="E22" s="1172">
        <v>43.390581130000001</v>
      </c>
      <c r="F22" s="1173">
        <v>44.041439846949991</v>
      </c>
      <c r="G22" s="1173">
        <v>40.738331858428744</v>
      </c>
      <c r="H22" s="491">
        <v>37.429767904656323</v>
      </c>
      <c r="I22" s="1174">
        <v>34.328650332594236</v>
      </c>
      <c r="J22" s="356">
        <v>33.648512560975611</v>
      </c>
      <c r="K22" s="356">
        <v>33.905233292682929</v>
      </c>
      <c r="L22" s="356">
        <v>34.113471682926836</v>
      </c>
      <c r="M22" s="356">
        <v>34.010741304878046</v>
      </c>
      <c r="N22" s="355">
        <v>33.872490878048779</v>
      </c>
      <c r="O22" s="1175" t="s">
        <v>415</v>
      </c>
      <c r="P22" s="1107"/>
      <c r="Q22" s="111" t="s">
        <v>35</v>
      </c>
      <c r="R22" s="109"/>
      <c r="S22" s="4081" t="s">
        <v>227</v>
      </c>
      <c r="T22" s="1176"/>
      <c r="U22" s="1115">
        <v>2017</v>
      </c>
      <c r="V22" s="1115">
        <v>2018</v>
      </c>
      <c r="W22" s="1115" t="s">
        <v>187</v>
      </c>
      <c r="X22" s="1115" t="s">
        <v>188</v>
      </c>
      <c r="Y22" s="1115" t="s">
        <v>189</v>
      </c>
      <c r="Z22" s="1115">
        <v>2025</v>
      </c>
      <c r="AA22" s="1115">
        <v>2030</v>
      </c>
      <c r="AB22" s="1115">
        <v>2035</v>
      </c>
      <c r="AC22" s="1115">
        <v>2040</v>
      </c>
      <c r="AD22" s="1115">
        <v>2045</v>
      </c>
      <c r="AE22" s="1115">
        <v>2050</v>
      </c>
      <c r="AF22" s="109"/>
      <c r="AG22" s="109"/>
      <c r="AH22" s="109"/>
      <c r="AI22" s="109"/>
      <c r="AJ22" s="109"/>
      <c r="AK22" s="109"/>
      <c r="AL22" s="109"/>
      <c r="AM22" s="109"/>
      <c r="AN22" s="113"/>
    </row>
    <row r="23" spans="1:40" ht="15" customHeight="1" thickBot="1" x14ac:dyDescent="0.35">
      <c r="A23" s="4079"/>
      <c r="B23" s="1177" t="s">
        <v>424</v>
      </c>
      <c r="C23" s="136"/>
      <c r="D23" s="546"/>
      <c r="E23" s="339"/>
      <c r="F23" s="1109"/>
      <c r="G23" s="1109"/>
      <c r="H23" s="138">
        <v>-0.15012388253586006</v>
      </c>
      <c r="I23" s="1110">
        <v>-0.22053751076506634</v>
      </c>
      <c r="J23" s="1111">
        <v>-0.23598064282392262</v>
      </c>
      <c r="K23" s="1111">
        <v>-0.23015157064555025</v>
      </c>
      <c r="L23" s="1111">
        <v>-0.22542333308184748</v>
      </c>
      <c r="M23" s="1111">
        <v>-0.22775591753879965</v>
      </c>
      <c r="N23" s="1112">
        <v>-0.23089501624469355</v>
      </c>
      <c r="O23" s="451"/>
      <c r="P23" s="1113"/>
      <c r="Q23" s="111" t="s">
        <v>35</v>
      </c>
      <c r="R23" s="109"/>
      <c r="S23" s="4082"/>
      <c r="T23" s="1124" t="s">
        <v>425</v>
      </c>
      <c r="U23" s="953">
        <v>14.832014084077649</v>
      </c>
      <c r="V23" s="953">
        <v>14.324716693740054</v>
      </c>
      <c r="W23" s="953">
        <v>14.539587919875229</v>
      </c>
      <c r="X23" s="953">
        <v>11.876372406980119</v>
      </c>
      <c r="Y23" s="953">
        <v>9.9942362013501018</v>
      </c>
      <c r="Z23" s="953">
        <v>5.3481695617159151</v>
      </c>
      <c r="AA23" s="953">
        <v>2.9687378772224906</v>
      </c>
      <c r="AB23" s="953">
        <v>1.8771211442910281</v>
      </c>
      <c r="AC23" s="953">
        <v>0.84738986483572132</v>
      </c>
      <c r="AD23" s="953">
        <v>0.29015264707727539</v>
      </c>
      <c r="AE23" s="953">
        <v>9.2179073214470242E-6</v>
      </c>
      <c r="AF23" s="109"/>
      <c r="AG23" s="109"/>
      <c r="AH23" s="109"/>
      <c r="AI23" s="109"/>
      <c r="AJ23" s="109"/>
      <c r="AK23" s="109"/>
      <c r="AL23" s="109"/>
      <c r="AM23" s="109"/>
      <c r="AN23" s="113"/>
    </row>
    <row r="24" spans="1:40" ht="15" customHeight="1" x14ac:dyDescent="0.3">
      <c r="A24" s="4079"/>
      <c r="B24" s="1178" t="s">
        <v>426</v>
      </c>
      <c r="C24" s="1179"/>
      <c r="D24" s="1118"/>
      <c r="E24" s="1117"/>
      <c r="F24" s="1118"/>
      <c r="G24" s="1118"/>
      <c r="H24" s="1119"/>
      <c r="I24" s="1120"/>
      <c r="J24" s="1121"/>
      <c r="K24" s="1121"/>
      <c r="L24" s="1121"/>
      <c r="M24" s="1121"/>
      <c r="N24" s="1117"/>
      <c r="O24" s="1122"/>
      <c r="P24" s="1123"/>
      <c r="Q24" s="111" t="s">
        <v>35</v>
      </c>
      <c r="R24" s="109"/>
      <c r="S24" s="4082"/>
      <c r="T24" s="438" t="s">
        <v>427</v>
      </c>
      <c r="U24" s="953">
        <v>40.11248401124989</v>
      </c>
      <c r="V24" s="953">
        <v>43.829188926806125</v>
      </c>
      <c r="W24" s="953">
        <v>38.224685254480249</v>
      </c>
      <c r="X24" s="953">
        <v>36.26877344956479</v>
      </c>
      <c r="Y24" s="953">
        <v>35.479289011014771</v>
      </c>
      <c r="Z24" s="953">
        <v>36.672495313106204</v>
      </c>
      <c r="AA24" s="953">
        <v>32.983868045300582</v>
      </c>
      <c r="AB24" s="953">
        <v>22.60352727890379</v>
      </c>
      <c r="AC24" s="953">
        <v>13.281566738042633</v>
      </c>
      <c r="AD24" s="953">
        <v>5.0065086176167002</v>
      </c>
      <c r="AE24" s="953">
        <v>0</v>
      </c>
      <c r="AF24" s="109"/>
      <c r="AG24" s="109"/>
      <c r="AH24" s="109"/>
      <c r="AI24" s="109"/>
      <c r="AJ24" s="109"/>
      <c r="AK24" s="109"/>
      <c r="AL24" s="109"/>
      <c r="AM24" s="109"/>
      <c r="AN24" s="113"/>
    </row>
    <row r="25" spans="1:40" ht="15" customHeight="1" x14ac:dyDescent="0.3">
      <c r="A25" s="4079"/>
      <c r="B25" s="1180" t="s">
        <v>428</v>
      </c>
      <c r="C25" s="559" t="s">
        <v>429</v>
      </c>
      <c r="D25" s="1173">
        <v>347.61877358002926</v>
      </c>
      <c r="E25" s="1172">
        <v>330.13424390013591</v>
      </c>
      <c r="F25" s="1173">
        <v>330.13425470198706</v>
      </c>
      <c r="G25" s="1173">
        <v>291.52819630052926</v>
      </c>
      <c r="H25" s="491">
        <v>267.01304231455845</v>
      </c>
      <c r="I25" s="1174">
        <v>155.7931788724579</v>
      </c>
      <c r="J25" s="356">
        <v>88.227908197806357</v>
      </c>
      <c r="K25" s="356">
        <v>55.3637583934905</v>
      </c>
      <c r="L25" s="356">
        <v>24.840329143627567</v>
      </c>
      <c r="M25" s="356">
        <v>8.5312061997207866</v>
      </c>
      <c r="N25" s="355">
        <v>2.7213550236486239E-4</v>
      </c>
      <c r="O25" s="1175" t="s">
        <v>430</v>
      </c>
      <c r="P25" s="1181"/>
      <c r="Q25" s="111" t="s">
        <v>35</v>
      </c>
      <c r="R25" s="109"/>
      <c r="S25" s="4082"/>
      <c r="T25" s="1124" t="s">
        <v>431</v>
      </c>
      <c r="U25" s="953">
        <v>89.726000000000013</v>
      </c>
      <c r="V25" s="953">
        <v>89.726000000000013</v>
      </c>
      <c r="W25" s="953">
        <v>89.726000000000013</v>
      </c>
      <c r="X25" s="953">
        <v>89.726000000000013</v>
      </c>
      <c r="Y25" s="953">
        <v>94.649987804878066</v>
      </c>
      <c r="Z25" s="953">
        <v>98.80802195121953</v>
      </c>
      <c r="AA25" s="953">
        <v>91.090777912195136</v>
      </c>
      <c r="AB25" s="953">
        <v>84.838073630048783</v>
      </c>
      <c r="AC25" s="953">
        <v>78.715808394146322</v>
      </c>
      <c r="AD25" s="953">
        <v>70.238479079999991</v>
      </c>
      <c r="AE25" s="953">
        <v>61.742261853658533</v>
      </c>
      <c r="AF25" s="109"/>
      <c r="AG25" s="109"/>
      <c r="AH25" s="109"/>
      <c r="AI25" s="109"/>
      <c r="AJ25" s="109"/>
      <c r="AK25" s="109"/>
      <c r="AL25" s="109"/>
      <c r="AM25" s="109"/>
      <c r="AN25" s="113"/>
    </row>
    <row r="26" spans="1:40" ht="15" customHeight="1" x14ac:dyDescent="0.3">
      <c r="A26" s="4079"/>
      <c r="B26" s="1124" t="s">
        <v>432</v>
      </c>
      <c r="C26" s="1182" t="s">
        <v>194</v>
      </c>
      <c r="D26" s="1183">
        <v>0.33609829768540889</v>
      </c>
      <c r="E26" s="623">
        <v>0.35808522768278739</v>
      </c>
      <c r="F26" s="1183">
        <v>0.35808522508318169</v>
      </c>
      <c r="G26" s="1183">
        <v>0.40266973564046338</v>
      </c>
      <c r="H26" s="1184">
        <v>0.40207389681690653</v>
      </c>
      <c r="I26" s="1185">
        <v>0.60272284655237829</v>
      </c>
      <c r="J26" s="1186">
        <v>0.74377783819254595</v>
      </c>
      <c r="K26" s="1186">
        <v>0.8339419403491537</v>
      </c>
      <c r="L26" s="1186">
        <v>0.94065126093649676</v>
      </c>
      <c r="M26" s="1186">
        <v>0.97773462784197085</v>
      </c>
      <c r="N26" s="623">
        <v>0.99725931147768676</v>
      </c>
      <c r="O26" s="1175" t="s">
        <v>430</v>
      </c>
      <c r="P26" s="113"/>
      <c r="Q26" s="111" t="s">
        <v>35</v>
      </c>
      <c r="R26" s="109"/>
      <c r="S26" s="4082"/>
      <c r="T26" s="1124"/>
      <c r="U26" s="953"/>
      <c r="V26" s="953"/>
      <c r="W26" s="953"/>
      <c r="X26" s="953"/>
      <c r="Y26" s="953"/>
      <c r="Z26" s="953"/>
      <c r="AA26" s="953"/>
      <c r="AB26" s="953"/>
      <c r="AC26" s="953"/>
      <c r="AD26" s="953"/>
      <c r="AE26" s="953"/>
      <c r="AF26" s="109"/>
      <c r="AG26" s="109"/>
      <c r="AH26" s="109"/>
      <c r="AI26" s="109"/>
      <c r="AJ26" s="109"/>
      <c r="AK26" s="109"/>
      <c r="AL26" s="109"/>
      <c r="AM26" s="109"/>
      <c r="AN26" s="113"/>
    </row>
    <row r="27" spans="1:40" ht="15" customHeight="1" x14ac:dyDescent="0.3">
      <c r="A27" s="4079"/>
      <c r="B27" s="1187"/>
      <c r="C27" s="136"/>
      <c r="D27" s="1109"/>
      <c r="E27" s="339"/>
      <c r="F27" s="1109"/>
      <c r="G27" s="1109"/>
      <c r="H27" s="1188"/>
      <c r="I27" s="1189"/>
      <c r="J27" s="1190"/>
      <c r="K27" s="1190"/>
      <c r="L27" s="1190"/>
      <c r="M27" s="1190"/>
      <c r="N27" s="339"/>
      <c r="O27" s="451"/>
      <c r="P27" s="1113"/>
      <c r="Q27" s="111" t="s">
        <v>35</v>
      </c>
      <c r="R27" s="109"/>
      <c r="S27" s="4082"/>
      <c r="T27" s="1124"/>
      <c r="U27" s="953"/>
      <c r="V27" s="953"/>
      <c r="W27" s="953"/>
      <c r="X27" s="953"/>
      <c r="Y27" s="953"/>
      <c r="Z27" s="953"/>
      <c r="AA27" s="953"/>
      <c r="AB27" s="953"/>
      <c r="AC27" s="953"/>
      <c r="AD27" s="953"/>
      <c r="AE27" s="953"/>
      <c r="AF27" s="109"/>
      <c r="AG27" s="109"/>
      <c r="AH27" s="109"/>
      <c r="AI27" s="109"/>
      <c r="AJ27" s="109"/>
      <c r="AK27" s="109"/>
      <c r="AL27" s="109"/>
      <c r="AM27" s="109"/>
      <c r="AN27" s="113"/>
    </row>
    <row r="28" spans="1:40" ht="15" customHeight="1" x14ac:dyDescent="0.3">
      <c r="A28" s="4079"/>
      <c r="B28" s="1191" t="s">
        <v>433</v>
      </c>
      <c r="C28" s="1192"/>
      <c r="D28" s="1193">
        <v>1.0003155277546243</v>
      </c>
      <c r="E28" s="1194">
        <v>1.0000322781496311</v>
      </c>
      <c r="F28" s="1193">
        <v>1.0001022307518466</v>
      </c>
      <c r="G28" s="1193">
        <v>0.9997175912921169</v>
      </c>
      <c r="H28" s="1195">
        <v>0.99910717841928476</v>
      </c>
      <c r="I28" s="1196">
        <v>0.98753002975683324</v>
      </c>
      <c r="J28" s="1197">
        <v>0.98128150617355336</v>
      </c>
      <c r="K28" s="1197">
        <v>0.98944919214343674</v>
      </c>
      <c r="L28" s="1197">
        <v>0.98862335120545408</v>
      </c>
      <c r="M28" s="1197">
        <v>0.98564553016027978</v>
      </c>
      <c r="N28" s="1194">
        <v>0.98508035168232999</v>
      </c>
      <c r="O28" s="1133"/>
      <c r="P28" s="1107"/>
      <c r="Q28" s="111" t="s">
        <v>35</v>
      </c>
      <c r="R28" s="109"/>
      <c r="S28" s="4082"/>
      <c r="T28" s="109"/>
      <c r="U28" s="134"/>
      <c r="V28" s="134"/>
      <c r="W28" s="134"/>
      <c r="X28" s="134"/>
      <c r="Y28" s="134"/>
      <c r="Z28" s="134"/>
      <c r="AA28" s="134"/>
      <c r="AB28" s="134"/>
      <c r="AC28" s="134"/>
      <c r="AD28" s="134"/>
      <c r="AE28" s="134"/>
      <c r="AF28" s="109"/>
      <c r="AG28" s="109"/>
      <c r="AH28" s="109"/>
      <c r="AI28" s="109"/>
      <c r="AJ28" s="109"/>
      <c r="AK28" s="109"/>
      <c r="AL28" s="109"/>
      <c r="AM28" s="109"/>
      <c r="AN28" s="113"/>
    </row>
    <row r="29" spans="1:40" ht="15" customHeight="1" x14ac:dyDescent="0.3">
      <c r="A29" s="4079"/>
      <c r="B29" s="559" t="s">
        <v>223</v>
      </c>
      <c r="C29" s="559" t="s">
        <v>194</v>
      </c>
      <c r="D29" s="1198">
        <v>0.14098884368592354</v>
      </c>
      <c r="E29" s="1199">
        <v>0.13947889117041745</v>
      </c>
      <c r="F29" s="1198">
        <v>0.13947889117041742</v>
      </c>
      <c r="G29" s="1198">
        <v>0.13348779750679965</v>
      </c>
      <c r="H29" s="1200">
        <v>0.10474560424027698</v>
      </c>
      <c r="I29" s="1201">
        <v>5.9412038369080156E-2</v>
      </c>
      <c r="J29" s="1202">
        <v>5.5544948864329792E-3</v>
      </c>
      <c r="K29" s="1202">
        <v>0</v>
      </c>
      <c r="L29" s="1202">
        <v>0</v>
      </c>
      <c r="M29" s="1202">
        <v>0</v>
      </c>
      <c r="N29" s="1199">
        <v>0</v>
      </c>
      <c r="O29" s="1175" t="s">
        <v>434</v>
      </c>
      <c r="P29" s="1181"/>
      <c r="Q29" s="111" t="s">
        <v>35</v>
      </c>
      <c r="R29" s="109"/>
      <c r="S29" s="4083"/>
      <c r="T29" s="403"/>
      <c r="U29" s="1203"/>
      <c r="V29" s="1203"/>
      <c r="W29" s="1203"/>
      <c r="X29" s="1203"/>
      <c r="Y29" s="1203"/>
      <c r="Z29" s="1203"/>
      <c r="AA29" s="1203"/>
      <c r="AB29" s="1203"/>
      <c r="AC29" s="1203"/>
      <c r="AD29" s="1203"/>
      <c r="AE29" s="1203"/>
      <c r="AF29" s="109"/>
      <c r="AG29" s="109"/>
      <c r="AH29" s="109"/>
      <c r="AI29" s="109"/>
      <c r="AJ29" s="109"/>
      <c r="AK29" s="109"/>
      <c r="AL29" s="109"/>
      <c r="AM29" s="109"/>
      <c r="AN29" s="113"/>
    </row>
    <row r="30" spans="1:40" ht="15" customHeight="1" x14ac:dyDescent="0.3">
      <c r="A30" s="4079"/>
      <c r="B30" s="559" t="s">
        <v>224</v>
      </c>
      <c r="C30" s="559" t="s">
        <v>194</v>
      </c>
      <c r="D30" s="1198">
        <v>0.15147930640548565</v>
      </c>
      <c r="E30" s="1199">
        <v>0.15119245298274037</v>
      </c>
      <c r="F30" s="1198">
        <v>0.15119245298274034</v>
      </c>
      <c r="G30" s="1198">
        <v>0.14627328790424982</v>
      </c>
      <c r="H30" s="1200">
        <v>0.12201499670155261</v>
      </c>
      <c r="I30" s="1201">
        <v>6.5090111966125311E-2</v>
      </c>
      <c r="J30" s="1202">
        <v>0</v>
      </c>
      <c r="K30" s="1202">
        <v>0</v>
      </c>
      <c r="L30" s="1202">
        <v>0</v>
      </c>
      <c r="M30" s="1202">
        <v>0</v>
      </c>
      <c r="N30" s="1199">
        <v>0</v>
      </c>
      <c r="O30" s="1175" t="s">
        <v>434</v>
      </c>
      <c r="P30" s="113"/>
      <c r="Q30" s="111"/>
      <c r="R30" s="109"/>
      <c r="S30" s="3266"/>
      <c r="T30" s="109"/>
      <c r="U30" s="134"/>
      <c r="V30" s="134"/>
      <c r="W30" s="134"/>
      <c r="X30" s="134"/>
      <c r="Y30" s="134"/>
      <c r="Z30" s="134"/>
      <c r="AA30" s="134"/>
      <c r="AB30" s="134"/>
      <c r="AC30" s="134"/>
      <c r="AD30" s="134"/>
      <c r="AE30" s="134"/>
      <c r="AF30" s="109"/>
      <c r="AG30" s="109"/>
      <c r="AH30" s="109"/>
      <c r="AI30" s="109"/>
      <c r="AJ30" s="109"/>
      <c r="AK30" s="109"/>
      <c r="AL30" s="109"/>
      <c r="AM30" s="109"/>
      <c r="AN30" s="113"/>
    </row>
    <row r="31" spans="1:40" ht="15" customHeight="1" x14ac:dyDescent="0.3">
      <c r="A31" s="4079"/>
      <c r="B31" s="559" t="s">
        <v>225</v>
      </c>
      <c r="C31" s="559" t="s">
        <v>194</v>
      </c>
      <c r="D31" s="1198">
        <v>0.49543114630383212</v>
      </c>
      <c r="E31" s="1199">
        <v>0.49715530672645486</v>
      </c>
      <c r="F31" s="1198">
        <v>0.49715530672645475</v>
      </c>
      <c r="G31" s="1198">
        <v>0.50723752616992146</v>
      </c>
      <c r="H31" s="1200">
        <v>0.46011700397425798</v>
      </c>
      <c r="I31" s="1201">
        <v>0.46923170268117209</v>
      </c>
      <c r="J31" s="1202">
        <v>0.4449094171801215</v>
      </c>
      <c r="K31" s="1202">
        <v>0.35810794366035115</v>
      </c>
      <c r="L31" s="1202">
        <v>0.28025469050048918</v>
      </c>
      <c r="M31" s="1202">
        <v>0.20811728459568613</v>
      </c>
      <c r="N31" s="1199">
        <v>0.14920301808657641</v>
      </c>
      <c r="O31" s="1175" t="s">
        <v>434</v>
      </c>
      <c r="P31" s="113"/>
      <c r="Q31" s="111"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5" customHeight="1" x14ac:dyDescent="0.3">
      <c r="A32" s="4079"/>
      <c r="B32" s="559" t="s">
        <v>435</v>
      </c>
      <c r="C32" s="559" t="s">
        <v>194</v>
      </c>
      <c r="D32" s="1198">
        <v>0.11834948968396526</v>
      </c>
      <c r="E32" s="1199">
        <v>0.12066208944082762</v>
      </c>
      <c r="F32" s="1198">
        <v>0.12066208944082762</v>
      </c>
      <c r="G32" s="1198">
        <v>0.12593091364393716</v>
      </c>
      <c r="H32" s="1200">
        <v>0.12204577277505355</v>
      </c>
      <c r="I32" s="1201">
        <v>0.16346495042693909</v>
      </c>
      <c r="J32" s="1202">
        <v>0.22542343402641721</v>
      </c>
      <c r="K32" s="1202">
        <v>0.28569166165315946</v>
      </c>
      <c r="L32" s="1202">
        <v>0.33308064377497598</v>
      </c>
      <c r="M32" s="1202">
        <v>0.37167299586517716</v>
      </c>
      <c r="N32" s="1199">
        <v>0.3998714592074501</v>
      </c>
      <c r="O32" s="1175" t="s">
        <v>434</v>
      </c>
      <c r="P32" s="113"/>
      <c r="Q32" s="111"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2" ht="15" customHeight="1" x14ac:dyDescent="0.3">
      <c r="A33" s="4079"/>
      <c r="B33" s="559" t="s">
        <v>436</v>
      </c>
      <c r="C33" s="559" t="s">
        <v>194</v>
      </c>
      <c r="D33" s="1204">
        <v>7.2991993690083926E-3</v>
      </c>
      <c r="E33" s="1205">
        <v>6.8476616060706057E-3</v>
      </c>
      <c r="F33" s="1204">
        <v>6.9176142082861885E-3</v>
      </c>
      <c r="G33" s="1204">
        <v>6.2095444834921265E-3</v>
      </c>
      <c r="H33" s="1206">
        <v>0.10133672412995826</v>
      </c>
      <c r="I33" s="1207">
        <v>0.12460210294134093</v>
      </c>
      <c r="J33" s="1208">
        <v>0.17477910192713014</v>
      </c>
      <c r="K33" s="1208">
        <v>0.2099994329838866</v>
      </c>
      <c r="L33" s="1208">
        <v>0.23590158667989569</v>
      </c>
      <c r="M33" s="1208">
        <v>0.25945730054867</v>
      </c>
      <c r="N33" s="1205">
        <v>0.28654910967232816</v>
      </c>
      <c r="O33" s="1209" t="s">
        <v>434</v>
      </c>
      <c r="P33" s="113"/>
      <c r="Q33" s="111"/>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2" ht="15" customHeight="1" x14ac:dyDescent="0.3">
      <c r="A34" s="4079"/>
      <c r="B34" s="110" t="s">
        <v>437</v>
      </c>
      <c r="C34" s="127" t="s">
        <v>194</v>
      </c>
      <c r="D34" s="1204">
        <v>8.676754230640922E-2</v>
      </c>
      <c r="E34" s="1205">
        <v>8.4695876223120192E-2</v>
      </c>
      <c r="F34" s="1204">
        <v>8.4695876223120178E-2</v>
      </c>
      <c r="G34" s="1204">
        <v>8.0578521583716742E-2</v>
      </c>
      <c r="H34" s="1206">
        <v>8.8847076598185346E-2</v>
      </c>
      <c r="I34" s="1207">
        <v>0.10572912337217566</v>
      </c>
      <c r="J34" s="1208">
        <v>0.13061505815345159</v>
      </c>
      <c r="K34" s="1208">
        <v>0.13565015384603951</v>
      </c>
      <c r="L34" s="1208">
        <v>0.13938643025009317</v>
      </c>
      <c r="M34" s="1208">
        <v>0.14639794915074661</v>
      </c>
      <c r="N34" s="1205">
        <v>0.14945676471597533</v>
      </c>
      <c r="O34" s="1209" t="s">
        <v>434</v>
      </c>
      <c r="P34" s="113"/>
      <c r="Q34" s="111"/>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3"/>
    </row>
    <row r="35" spans="1:42" ht="15" customHeight="1" thickBot="1" x14ac:dyDescent="0.35">
      <c r="A35" s="4080"/>
      <c r="B35" s="1210" t="s">
        <v>438</v>
      </c>
      <c r="C35" s="1211" t="s">
        <v>194</v>
      </c>
      <c r="D35" s="1212">
        <v>0</v>
      </c>
      <c r="E35" s="1213">
        <v>0</v>
      </c>
      <c r="F35" s="1212">
        <v>0</v>
      </c>
      <c r="G35" s="1212">
        <v>0</v>
      </c>
      <c r="H35" s="1214">
        <v>0</v>
      </c>
      <c r="I35" s="1215">
        <v>0</v>
      </c>
      <c r="J35" s="1216">
        <v>0</v>
      </c>
      <c r="K35" s="1216">
        <v>6.8214750120421186E-3</v>
      </c>
      <c r="L35" s="1216">
        <v>4.1448507284621891E-2</v>
      </c>
      <c r="M35" s="1216">
        <v>7.1331557103531951E-2</v>
      </c>
      <c r="N35" s="1213">
        <v>9.20089998204736E-2</v>
      </c>
      <c r="O35" s="1217" t="s">
        <v>434</v>
      </c>
      <c r="P35" s="1149"/>
      <c r="Q35" s="111" t="s">
        <v>35</v>
      </c>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13"/>
    </row>
    <row r="36" spans="1:42" ht="15" customHeight="1" x14ac:dyDescent="0.3">
      <c r="A36" s="4091" t="s">
        <v>439</v>
      </c>
      <c r="B36" s="1218" t="s">
        <v>440</v>
      </c>
      <c r="C36" s="343"/>
      <c r="D36" s="1219"/>
      <c r="E36" s="343"/>
      <c r="F36" s="1219"/>
      <c r="G36" s="1219"/>
      <c r="H36" s="341"/>
      <c r="I36" s="342"/>
      <c r="J36" s="344"/>
      <c r="K36" s="344"/>
      <c r="L36" s="344"/>
      <c r="M36" s="344"/>
      <c r="N36" s="1220"/>
      <c r="O36" s="1221"/>
      <c r="P36" s="113"/>
      <c r="Q36" s="111" t="s">
        <v>35</v>
      </c>
      <c r="R36" s="109"/>
      <c r="S36" s="1114"/>
      <c r="T36" s="1222"/>
      <c r="U36" s="1114">
        <v>2017</v>
      </c>
      <c r="V36" s="1114">
        <v>2018</v>
      </c>
      <c r="W36" s="1114" t="s">
        <v>187</v>
      </c>
      <c r="X36" s="1114" t="s">
        <v>188</v>
      </c>
      <c r="Y36" s="1114" t="s">
        <v>189</v>
      </c>
      <c r="Z36" s="1114">
        <v>2025</v>
      </c>
      <c r="AA36" s="1114">
        <v>2030</v>
      </c>
      <c r="AB36" s="1114">
        <v>2035</v>
      </c>
      <c r="AC36" s="1114">
        <v>2040</v>
      </c>
      <c r="AD36" s="1114">
        <v>2045</v>
      </c>
      <c r="AE36" s="1114">
        <v>2050</v>
      </c>
      <c r="AF36" s="109"/>
      <c r="AG36" s="109"/>
      <c r="AH36" s="109"/>
      <c r="AI36" s="109"/>
      <c r="AJ36" s="109"/>
      <c r="AK36" s="109"/>
      <c r="AL36" s="109"/>
      <c r="AM36" s="109"/>
      <c r="AN36" s="113"/>
    </row>
    <row r="37" spans="1:42" ht="15" customHeight="1" x14ac:dyDescent="0.3">
      <c r="A37" s="4079"/>
      <c r="B37" s="1223" t="s">
        <v>441</v>
      </c>
      <c r="C37" s="552" t="s">
        <v>191</v>
      </c>
      <c r="D37" s="1169">
        <v>14.832014084077649</v>
      </c>
      <c r="E37" s="1168">
        <v>14.324716693740054</v>
      </c>
      <c r="F37" s="1169">
        <v>14.539587919875229</v>
      </c>
      <c r="G37" s="1169">
        <v>11.876372406980119</v>
      </c>
      <c r="H37" s="1224">
        <v>9.9942362013501018</v>
      </c>
      <c r="I37" s="1225">
        <v>5.3481695617159151</v>
      </c>
      <c r="J37" s="1226">
        <v>2.9687378772224906</v>
      </c>
      <c r="K37" s="1226">
        <v>1.8771211442910281</v>
      </c>
      <c r="L37" s="1226">
        <v>0.84738986483572132</v>
      </c>
      <c r="M37" s="1226">
        <v>0.29015264707727539</v>
      </c>
      <c r="N37" s="1227">
        <v>9.2179073214470242E-6</v>
      </c>
      <c r="O37" s="1170"/>
      <c r="P37" s="1228"/>
      <c r="Q37" s="111" t="s">
        <v>35</v>
      </c>
      <c r="R37" s="109"/>
      <c r="S37" s="4085" t="s">
        <v>442</v>
      </c>
      <c r="T37" s="1229" t="s">
        <v>443</v>
      </c>
      <c r="U37" s="134">
        <v>144.67049809532756</v>
      </c>
      <c r="V37" s="134">
        <v>147.8799056205462</v>
      </c>
      <c r="W37" s="134">
        <v>142.49027317435548</v>
      </c>
      <c r="X37" s="134">
        <v>137.87114585654493</v>
      </c>
      <c r="Y37" s="134">
        <v>140.12351301724294</v>
      </c>
      <c r="Z37" s="134">
        <v>140.82868682604163</v>
      </c>
      <c r="AA37" s="134">
        <v>127.04338383471821</v>
      </c>
      <c r="AB37" s="134">
        <v>109.3187220532436</v>
      </c>
      <c r="AC37" s="134">
        <v>92.844764997024669</v>
      </c>
      <c r="AD37" s="134">
        <v>75.535140344693971</v>
      </c>
      <c r="AE37" s="134">
        <v>61.742271071565852</v>
      </c>
      <c r="AF37" s="109"/>
      <c r="AG37" s="109"/>
      <c r="AH37" s="109"/>
      <c r="AI37" s="109"/>
      <c r="AJ37" s="109"/>
      <c r="AK37" s="109"/>
      <c r="AL37" s="109"/>
      <c r="AM37" s="109"/>
      <c r="AN37" s="113"/>
    </row>
    <row r="38" spans="1:42" ht="15" customHeight="1" x14ac:dyDescent="0.3">
      <c r="A38" s="4079"/>
      <c r="B38" s="1230" t="s">
        <v>444</v>
      </c>
      <c r="C38" s="136" t="s">
        <v>194</v>
      </c>
      <c r="D38" s="1109"/>
      <c r="E38" s="339"/>
      <c r="F38" s="1109"/>
      <c r="G38" s="1109"/>
      <c r="H38" s="138">
        <v>-0.31261901943670312</v>
      </c>
      <c r="I38" s="452">
        <v>-0.6321649835477724</v>
      </c>
      <c r="J38" s="453">
        <v>-0.79581691767451646</v>
      </c>
      <c r="K38" s="453">
        <v>-0.87089584968738665</v>
      </c>
      <c r="L38" s="453">
        <v>-0.94171844006133343</v>
      </c>
      <c r="M38" s="453">
        <v>-0.98004395663231658</v>
      </c>
      <c r="N38" s="1231">
        <v>-0.99999936601316541</v>
      </c>
      <c r="O38" s="451"/>
      <c r="P38" s="1113"/>
      <c r="Q38" s="111" t="s">
        <v>35</v>
      </c>
      <c r="R38" s="109"/>
      <c r="S38" s="4086"/>
      <c r="T38" s="1229" t="s">
        <v>445</v>
      </c>
      <c r="U38" s="134">
        <v>14.832014084077649</v>
      </c>
      <c r="V38" s="134">
        <v>14.324716693740054</v>
      </c>
      <c r="W38" s="134">
        <v>14.539587919875229</v>
      </c>
      <c r="X38" s="134">
        <v>11.876372406980119</v>
      </c>
      <c r="Y38" s="134">
        <v>9.9942362013501018</v>
      </c>
      <c r="Z38" s="134">
        <v>5.3481695617159151</v>
      </c>
      <c r="AA38" s="134">
        <v>2.9687378772224906</v>
      </c>
      <c r="AB38" s="134">
        <v>1.8771211442910281</v>
      </c>
      <c r="AC38" s="134">
        <v>0.84738986483572132</v>
      </c>
      <c r="AD38" s="134">
        <v>0.29015264707727539</v>
      </c>
      <c r="AE38" s="134">
        <v>9.2179073214470242E-6</v>
      </c>
      <c r="AF38" s="109"/>
      <c r="AG38" s="109"/>
      <c r="AH38" s="109"/>
      <c r="AI38" s="109"/>
      <c r="AJ38" s="109"/>
      <c r="AK38" s="109"/>
      <c r="AL38" s="109"/>
      <c r="AM38" s="109"/>
      <c r="AN38" s="113"/>
    </row>
    <row r="39" spans="1:42" ht="15" customHeight="1" x14ac:dyDescent="0.3">
      <c r="A39" s="4079"/>
      <c r="B39" s="1223" t="s">
        <v>446</v>
      </c>
      <c r="C39" s="552" t="s">
        <v>191</v>
      </c>
      <c r="D39" s="1169">
        <v>40.11248401124989</v>
      </c>
      <c r="E39" s="1168">
        <v>43.829188926806125</v>
      </c>
      <c r="F39" s="1169">
        <v>38.224685254480249</v>
      </c>
      <c r="G39" s="1169">
        <v>36.26877344956479</v>
      </c>
      <c r="H39" s="1224">
        <v>35.479289011014771</v>
      </c>
      <c r="I39" s="1225">
        <v>36.672495313106204</v>
      </c>
      <c r="J39" s="1226">
        <v>32.983868045300582</v>
      </c>
      <c r="K39" s="1226">
        <v>22.60352727890379</v>
      </c>
      <c r="L39" s="1226">
        <v>13.281566738042633</v>
      </c>
      <c r="M39" s="1226">
        <v>5.0065086176167002</v>
      </c>
      <c r="N39" s="1227">
        <v>0</v>
      </c>
      <c r="O39" s="1170"/>
      <c r="P39" s="1228"/>
      <c r="Q39" s="111"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13"/>
    </row>
    <row r="40" spans="1:42" ht="15" customHeight="1" x14ac:dyDescent="0.3">
      <c r="A40" s="4079"/>
      <c r="B40" s="1230" t="s">
        <v>447</v>
      </c>
      <c r="C40" s="136" t="s">
        <v>194</v>
      </c>
      <c r="D40" s="1109"/>
      <c r="E40" s="339"/>
      <c r="F40" s="1109"/>
      <c r="G40" s="1109"/>
      <c r="H40" s="138">
        <v>-7.1822599066232895E-2</v>
      </c>
      <c r="I40" s="452">
        <v>-4.0607003852101475E-2</v>
      </c>
      <c r="J40" s="453">
        <v>-0.13710556867346346</v>
      </c>
      <c r="K40" s="453">
        <v>-0.40866675216758075</v>
      </c>
      <c r="L40" s="453">
        <v>-0.65253953957708721</v>
      </c>
      <c r="M40" s="453">
        <v>-0.86902420296502259</v>
      </c>
      <c r="N40" s="1231">
        <v>-1</v>
      </c>
      <c r="O40" s="451"/>
      <c r="P40" s="1113"/>
      <c r="Q40" s="111"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13"/>
    </row>
    <row r="41" spans="1:42" ht="15" customHeight="1" x14ac:dyDescent="0.3">
      <c r="A41" s="4079"/>
      <c r="B41" s="1223" t="s">
        <v>448</v>
      </c>
      <c r="C41" s="552" t="s">
        <v>191</v>
      </c>
      <c r="D41" s="1232">
        <v>54.944498095327539</v>
      </c>
      <c r="E41" s="1087">
        <v>58.153905620546183</v>
      </c>
      <c r="F41" s="1086">
        <v>52.76427317435548</v>
      </c>
      <c r="G41" s="1086">
        <v>48.145145856544907</v>
      </c>
      <c r="H41" s="391">
        <v>45.473525212364876</v>
      </c>
      <c r="I41" s="1088">
        <v>42.020664874822117</v>
      </c>
      <c r="J41" s="1089">
        <v>35.95260592252307</v>
      </c>
      <c r="K41" s="1089">
        <v>24.480648423194818</v>
      </c>
      <c r="L41" s="1089">
        <v>14.128956602878354</v>
      </c>
      <c r="M41" s="1089">
        <v>5.2966612646939755</v>
      </c>
      <c r="N41" s="1087">
        <v>9.2179073214470242E-6</v>
      </c>
      <c r="O41" s="1221"/>
      <c r="P41" s="113"/>
      <c r="Q41" s="111"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13"/>
    </row>
    <row r="42" spans="1:42" ht="15" customHeight="1" x14ac:dyDescent="0.3">
      <c r="A42" s="4079"/>
      <c r="B42" s="1233" t="s">
        <v>449</v>
      </c>
      <c r="C42" s="127" t="s">
        <v>194</v>
      </c>
      <c r="D42" s="1093"/>
      <c r="E42" s="370"/>
      <c r="F42" s="1093"/>
      <c r="G42" s="1093"/>
      <c r="H42" s="185">
        <v>-0.1381758436792806</v>
      </c>
      <c r="I42" s="1234">
        <v>-0.20361520500873642</v>
      </c>
      <c r="J42" s="1235">
        <v>-0.31861838021116207</v>
      </c>
      <c r="K42" s="1235">
        <v>-0.53603741792670201</v>
      </c>
      <c r="L42" s="1235">
        <v>-0.73222493644155195</v>
      </c>
      <c r="M42" s="1235">
        <v>-0.89961652182355345</v>
      </c>
      <c r="N42" s="1236">
        <v>-0.99999982530021225</v>
      </c>
      <c r="O42" s="1097"/>
      <c r="P42" s="1098"/>
      <c r="Q42" s="111"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2" ht="15" customHeight="1" x14ac:dyDescent="0.3">
      <c r="A43" s="4079"/>
      <c r="B43" s="1237" t="s">
        <v>450</v>
      </c>
      <c r="C43" s="1192" t="s">
        <v>191</v>
      </c>
      <c r="D43" s="1160">
        <v>89.726000000000013</v>
      </c>
      <c r="E43" s="1102">
        <v>89.726000000000013</v>
      </c>
      <c r="F43" s="1101">
        <v>89.726000000000013</v>
      </c>
      <c r="G43" s="1101">
        <v>89.726000000000013</v>
      </c>
      <c r="H43" s="1161">
        <v>94.649987804878066</v>
      </c>
      <c r="I43" s="1238">
        <v>98.80802195121953</v>
      </c>
      <c r="J43" s="1239">
        <v>91.090777912195136</v>
      </c>
      <c r="K43" s="1239">
        <v>84.838073630048783</v>
      </c>
      <c r="L43" s="1239">
        <v>78.715808394146322</v>
      </c>
      <c r="M43" s="1239">
        <v>70.238479079999991</v>
      </c>
      <c r="N43" s="1102">
        <v>61.742261853658533</v>
      </c>
      <c r="O43" s="1133"/>
      <c r="P43" s="113"/>
      <c r="Q43" s="111" t="s">
        <v>35</v>
      </c>
      <c r="R43" s="109"/>
      <c r="S43" s="109"/>
      <c r="T43" s="1135"/>
      <c r="U43" s="405"/>
      <c r="V43" s="405"/>
      <c r="W43" s="405"/>
      <c r="X43" s="405"/>
      <c r="Y43" s="405"/>
      <c r="Z43" s="405"/>
      <c r="AA43" s="405"/>
      <c r="AB43" s="405"/>
      <c r="AC43" s="405"/>
      <c r="AD43" s="405"/>
      <c r="AE43" s="405"/>
      <c r="AF43" s="109"/>
      <c r="AG43" s="109"/>
      <c r="AH43" s="109"/>
      <c r="AI43" s="109"/>
      <c r="AJ43" s="109"/>
      <c r="AK43" s="109"/>
      <c r="AL43" s="109"/>
      <c r="AM43" s="109"/>
      <c r="AN43" s="113"/>
    </row>
    <row r="44" spans="1:42" ht="15" customHeight="1" thickBot="1" x14ac:dyDescent="0.35">
      <c r="A44" s="4080"/>
      <c r="B44" s="1230" t="s">
        <v>449</v>
      </c>
      <c r="C44" s="136" t="s">
        <v>194</v>
      </c>
      <c r="D44" s="1145"/>
      <c r="E44" s="370"/>
      <c r="F44" s="1145"/>
      <c r="G44" s="1145"/>
      <c r="H44" s="138">
        <v>5.4878048780487854E-2</v>
      </c>
      <c r="I44" s="452">
        <v>0.10121951219512204</v>
      </c>
      <c r="J44" s="453">
        <v>1.5210506566604165E-2</v>
      </c>
      <c r="K44" s="453">
        <v>-5.447614258911837E-2</v>
      </c>
      <c r="L44" s="453">
        <v>-0.12270904315197029</v>
      </c>
      <c r="M44" s="453">
        <v>-0.21718923076923102</v>
      </c>
      <c r="N44" s="1231">
        <v>-0.3118799249530958</v>
      </c>
      <c r="O44" s="1097"/>
      <c r="P44" s="1098"/>
      <c r="Q44" s="111"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2" s="125" customFormat="1" ht="25.5" customHeight="1" x14ac:dyDescent="0.3">
      <c r="A45" s="1240"/>
      <c r="B45" s="1241" t="s">
        <v>262</v>
      </c>
      <c r="C45" s="480"/>
      <c r="D45" s="1242"/>
      <c r="E45" s="480"/>
      <c r="F45" s="480"/>
      <c r="G45" s="480"/>
      <c r="H45" s="480"/>
      <c r="I45" s="480"/>
      <c r="J45" s="480"/>
      <c r="K45" s="480"/>
      <c r="L45" s="480"/>
      <c r="M45" s="480"/>
      <c r="N45" s="480"/>
      <c r="O45" s="480"/>
      <c r="P45" s="481"/>
      <c r="Q45" s="111"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c r="AO45" s="101"/>
      <c r="AP45" s="101"/>
    </row>
    <row r="46" spans="1:42" s="125" customFormat="1" ht="15" customHeight="1" x14ac:dyDescent="0.3">
      <c r="A46" s="1243"/>
      <c r="B46" s="1244" t="s">
        <v>252</v>
      </c>
      <c r="C46" s="488" t="s">
        <v>451</v>
      </c>
      <c r="D46" s="489">
        <v>144.67049809532756</v>
      </c>
      <c r="E46" s="490">
        <v>147.8799056205462</v>
      </c>
      <c r="F46" s="489">
        <v>142.49027317435548</v>
      </c>
      <c r="G46" s="489">
        <v>137.87114585654493</v>
      </c>
      <c r="H46" s="491">
        <v>140.12351301724294</v>
      </c>
      <c r="I46" s="492">
        <v>140.82868682604163</v>
      </c>
      <c r="J46" s="490">
        <v>127.04338383471821</v>
      </c>
      <c r="K46" s="493">
        <v>109.3187220532436</v>
      </c>
      <c r="L46" s="490">
        <v>92.844764997024669</v>
      </c>
      <c r="M46" s="493">
        <v>75.535140344693971</v>
      </c>
      <c r="N46" s="494">
        <v>61.742271071565852</v>
      </c>
      <c r="O46" s="1245" t="s">
        <v>452</v>
      </c>
      <c r="P46" s="3267" t="s">
        <v>453</v>
      </c>
      <c r="Q46" s="111"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c r="AO46" s="101"/>
      <c r="AP46" s="101"/>
    </row>
    <row r="47" spans="1:42" s="125" customFormat="1" ht="15" customHeight="1" x14ac:dyDescent="0.3">
      <c r="A47" s="1243"/>
      <c r="B47" s="1246" t="s">
        <v>199</v>
      </c>
      <c r="C47" s="507" t="s">
        <v>194</v>
      </c>
      <c r="D47" s="508"/>
      <c r="E47" s="507"/>
      <c r="F47" s="508"/>
      <c r="G47" s="508"/>
      <c r="H47" s="138">
        <v>-1.6609976978684715E-2</v>
      </c>
      <c r="I47" s="509">
        <v>-1.1661051040871229E-2</v>
      </c>
      <c r="J47" s="510">
        <v>-0.10840662310146587</v>
      </c>
      <c r="K47" s="510">
        <v>-0.23279870535809943</v>
      </c>
      <c r="L47" s="510">
        <v>-0.34841331321319768</v>
      </c>
      <c r="M47" s="510">
        <v>-0.46989265539362923</v>
      </c>
      <c r="N47" s="511">
        <v>-0.56669132779318832</v>
      </c>
      <c r="O47" s="3268"/>
      <c r="P47" s="3269"/>
      <c r="Q47" s="111"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c r="AO47" s="101"/>
      <c r="AP47" s="101"/>
    </row>
    <row r="48" spans="1:42" s="125" customFormat="1" ht="15" customHeight="1" x14ac:dyDescent="0.3">
      <c r="A48" s="1243"/>
      <c r="B48" s="1247" t="s">
        <v>454</v>
      </c>
      <c r="C48" s="488" t="s">
        <v>451</v>
      </c>
      <c r="D48" s="520">
        <v>14.832014084077649</v>
      </c>
      <c r="E48" s="521">
        <v>14.324716693740054</v>
      </c>
      <c r="F48" s="520">
        <v>14.539587919875229</v>
      </c>
      <c r="G48" s="520">
        <v>11.876372406980119</v>
      </c>
      <c r="H48" s="129">
        <v>9.9942362013501018</v>
      </c>
      <c r="I48" s="522">
        <v>5.3481695617159151</v>
      </c>
      <c r="J48" s="521">
        <v>2.9687378772224906</v>
      </c>
      <c r="K48" s="523">
        <v>1.8771211442910281</v>
      </c>
      <c r="L48" s="521">
        <v>0.84738986483572132</v>
      </c>
      <c r="M48" s="523">
        <v>0.29015264707727539</v>
      </c>
      <c r="N48" s="524">
        <v>9.2179073214470242E-6</v>
      </c>
      <c r="O48" s="1248" t="s">
        <v>455</v>
      </c>
      <c r="P48" s="3270"/>
      <c r="Q48" s="111" t="s">
        <v>35</v>
      </c>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c r="AO48" s="101"/>
      <c r="AP48" s="101"/>
    </row>
    <row r="49" spans="1:42" s="125" customFormat="1" ht="15" customHeight="1" thickBot="1" x14ac:dyDescent="0.35">
      <c r="A49" s="1243"/>
      <c r="B49" s="1249" t="s">
        <v>199</v>
      </c>
      <c r="C49" s="535" t="s">
        <v>194</v>
      </c>
      <c r="D49" s="536"/>
      <c r="E49" s="535"/>
      <c r="F49" s="536"/>
      <c r="G49" s="536"/>
      <c r="H49" s="207">
        <v>-0.31261901943670312</v>
      </c>
      <c r="I49" s="537">
        <v>-0.6321649835477724</v>
      </c>
      <c r="J49" s="538">
        <v>-0.79581691767451646</v>
      </c>
      <c r="K49" s="538">
        <v>-0.87089584968738665</v>
      </c>
      <c r="L49" s="538">
        <v>-0.94171844006133343</v>
      </c>
      <c r="M49" s="538">
        <v>-0.98004395663231658</v>
      </c>
      <c r="N49" s="539">
        <v>-0.99999936601316541</v>
      </c>
      <c r="O49" s="3271"/>
      <c r="P49" s="3272"/>
      <c r="Q49" s="111" t="s">
        <v>35</v>
      </c>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c r="AO49" s="101"/>
      <c r="AP49" s="101"/>
    </row>
    <row r="50" spans="1:42" s="125" customFormat="1" ht="15" customHeight="1" x14ac:dyDescent="0.3">
      <c r="A50" s="1243"/>
      <c r="B50" s="1124" t="s">
        <v>190</v>
      </c>
      <c r="C50" s="110" t="s">
        <v>191</v>
      </c>
      <c r="D50" s="541">
        <v>54.944498095327539</v>
      </c>
      <c r="E50" s="408">
        <v>58.153905620546183</v>
      </c>
      <c r="F50" s="541">
        <v>52.76427317435548</v>
      </c>
      <c r="G50" s="541">
        <v>48.145145856544907</v>
      </c>
      <c r="H50" s="542">
        <v>45.473525212364876</v>
      </c>
      <c r="I50" s="407">
        <v>42.020664874822117</v>
      </c>
      <c r="J50" s="409">
        <v>35.95260592252307</v>
      </c>
      <c r="K50" s="409">
        <v>24.480648423194818</v>
      </c>
      <c r="L50" s="409">
        <v>14.128956602878354</v>
      </c>
      <c r="M50" s="409">
        <v>5.2966612646939755</v>
      </c>
      <c r="N50" s="543">
        <v>9.2179073214470242E-6</v>
      </c>
      <c r="O50" s="1221"/>
      <c r="P50" s="120"/>
      <c r="Q50" s="111" t="s">
        <v>35</v>
      </c>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c r="AO50" s="101"/>
      <c r="AP50" s="101"/>
    </row>
    <row r="51" spans="1:42" s="125" customFormat="1" ht="15" customHeight="1" x14ac:dyDescent="0.3">
      <c r="A51" s="1243"/>
      <c r="B51" s="1230" t="s">
        <v>456</v>
      </c>
      <c r="C51" s="136" t="s">
        <v>194</v>
      </c>
      <c r="D51" s="546"/>
      <c r="E51" s="136"/>
      <c r="F51" s="546"/>
      <c r="G51" s="546"/>
      <c r="H51" s="547">
        <v>-0.1381758436792806</v>
      </c>
      <c r="I51" s="548">
        <v>-0.20361520500873642</v>
      </c>
      <c r="J51" s="549">
        <v>-0.31861838021116207</v>
      </c>
      <c r="K51" s="549">
        <v>-0.53603741792670201</v>
      </c>
      <c r="L51" s="549">
        <v>-0.73222493644155195</v>
      </c>
      <c r="M51" s="549">
        <v>-0.89961652182355345</v>
      </c>
      <c r="N51" s="550">
        <v>-0.99999982530021225</v>
      </c>
      <c r="O51" s="451"/>
      <c r="P51" s="1250"/>
      <c r="Q51" s="111" t="s">
        <v>35</v>
      </c>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c r="AO51" s="101"/>
      <c r="AP51" s="101"/>
    </row>
    <row r="52" spans="1:42" s="125" customFormat="1" ht="15" customHeight="1" x14ac:dyDescent="0.3">
      <c r="A52" s="1243"/>
      <c r="B52" s="1223" t="s">
        <v>1637</v>
      </c>
      <c r="C52" s="552" t="s">
        <v>458</v>
      </c>
      <c r="D52" s="553">
        <v>0.1788221207286623</v>
      </c>
      <c r="E52" s="554">
        <v>0.19539125304507554</v>
      </c>
      <c r="F52" s="553">
        <v>0.17040628247990658</v>
      </c>
      <c r="G52" s="553">
        <v>0.16168679512990566</v>
      </c>
      <c r="H52" s="555">
        <v>0.14993890578900315</v>
      </c>
      <c r="I52" s="556">
        <v>0.14845958694006051</v>
      </c>
      <c r="J52" s="557">
        <v>0.13325238535530809</v>
      </c>
      <c r="K52" s="557">
        <v>8.9520952571719853E-2</v>
      </c>
      <c r="L52" s="557">
        <v>5.1293334474161532E-2</v>
      </c>
      <c r="M52" s="557">
        <v>1.9387810810093387E-2</v>
      </c>
      <c r="N52" s="558">
        <v>0</v>
      </c>
      <c r="O52" s="1170"/>
      <c r="P52" s="1251"/>
      <c r="Q52" s="111"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c r="AO52" s="101"/>
      <c r="AP52" s="101"/>
    </row>
    <row r="53" spans="1:42" s="125" customFormat="1" ht="15" customHeight="1" x14ac:dyDescent="0.3">
      <c r="A53" s="1243"/>
      <c r="B53" s="1230" t="s">
        <v>459</v>
      </c>
      <c r="C53" s="136" t="s">
        <v>194</v>
      </c>
      <c r="D53" s="546"/>
      <c r="E53" s="136"/>
      <c r="F53" s="546"/>
      <c r="G53" s="546"/>
      <c r="H53" s="547">
        <v>-0.12010928466394322</v>
      </c>
      <c r="I53" s="548">
        <v>-0.12879041324332574</v>
      </c>
      <c r="J53" s="549">
        <v>-0.21803126377678872</v>
      </c>
      <c r="K53" s="549">
        <v>-0.47466166582047409</v>
      </c>
      <c r="L53" s="549">
        <v>-0.69899387670633695</v>
      </c>
      <c r="M53" s="549">
        <v>-0.88622596228293693</v>
      </c>
      <c r="N53" s="550">
        <v>-1</v>
      </c>
      <c r="O53" s="451"/>
      <c r="P53" s="1250"/>
      <c r="Q53" s="111"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c r="AO53" s="101"/>
      <c r="AP53" s="101"/>
    </row>
    <row r="54" spans="1:42" s="125" customFormat="1" ht="15" customHeight="1" x14ac:dyDescent="0.3">
      <c r="A54" s="1243"/>
      <c r="B54" s="1124" t="s">
        <v>1638</v>
      </c>
      <c r="C54" s="559" t="s">
        <v>461</v>
      </c>
      <c r="D54" s="553">
        <v>0.22180100825134455</v>
      </c>
      <c r="E54" s="554">
        <v>0.23690013943667232</v>
      </c>
      <c r="F54" s="553">
        <v>0.2125378035459026</v>
      </c>
      <c r="G54" s="553">
        <v>0.19610108781892369</v>
      </c>
      <c r="H54" s="555">
        <v>0.17739270132152729</v>
      </c>
      <c r="I54" s="556">
        <v>0.16242432097353718</v>
      </c>
      <c r="J54" s="557">
        <v>0.14092821336851724</v>
      </c>
      <c r="K54" s="557">
        <v>9.422687203516654E-2</v>
      </c>
      <c r="L54" s="557">
        <v>5.3355081793082619E-2</v>
      </c>
      <c r="M54" s="557">
        <v>2.0078838512270769E-2</v>
      </c>
      <c r="N54" s="558">
        <v>2.1498704686824131E-8</v>
      </c>
      <c r="O54" s="1090" t="s">
        <v>462</v>
      </c>
      <c r="P54" s="1252"/>
      <c r="Q54" s="111"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c r="AO54" s="101"/>
      <c r="AP54" s="101"/>
    </row>
    <row r="55" spans="1:42" s="125" customFormat="1" ht="15" customHeight="1" x14ac:dyDescent="0.3">
      <c r="A55" s="1243"/>
      <c r="B55" s="1230" t="s">
        <v>459</v>
      </c>
      <c r="C55" s="136" t="s">
        <v>194</v>
      </c>
      <c r="D55" s="546"/>
      <c r="E55" s="136"/>
      <c r="F55" s="546"/>
      <c r="G55" s="546"/>
      <c r="H55" s="547">
        <v>-0.16535929908951419</v>
      </c>
      <c r="I55" s="548">
        <v>-0.23578620714193188</v>
      </c>
      <c r="J55" s="549">
        <v>-0.33692636783987262</v>
      </c>
      <c r="K55" s="549">
        <v>-0.55665829578023285</v>
      </c>
      <c r="L55" s="549">
        <v>-0.74896192158323815</v>
      </c>
      <c r="M55" s="549">
        <v>-0.90552815462810465</v>
      </c>
      <c r="N55" s="550">
        <v>-0.99999989884761986</v>
      </c>
      <c r="O55" s="451"/>
      <c r="P55" s="1250"/>
      <c r="Q55" s="111"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c r="AO55" s="101"/>
      <c r="AP55" s="101"/>
    </row>
    <row r="56" spans="1:42" s="125" customFormat="1" ht="15" customHeight="1" x14ac:dyDescent="0.3">
      <c r="A56" s="1243"/>
      <c r="B56" s="1124" t="s">
        <v>463</v>
      </c>
      <c r="C56" s="559" t="s">
        <v>461</v>
      </c>
      <c r="D56" s="553">
        <v>0.80062312898000687</v>
      </c>
      <c r="E56" s="554">
        <v>0.83229139248174788</v>
      </c>
      <c r="F56" s="553">
        <v>0.78294408602580923</v>
      </c>
      <c r="G56" s="553">
        <v>0.75778788294882937</v>
      </c>
      <c r="H56" s="555">
        <v>0.72733160711053046</v>
      </c>
      <c r="I56" s="556">
        <v>0.71088390791359768</v>
      </c>
      <c r="J56" s="557">
        <v>0.64218059872382538</v>
      </c>
      <c r="K56" s="557">
        <v>0.51974782460688629</v>
      </c>
      <c r="L56" s="557">
        <v>0.40864841626724407</v>
      </c>
      <c r="M56" s="557">
        <v>0.31146664932236406</v>
      </c>
      <c r="N56" s="558">
        <v>0.24000002149870467</v>
      </c>
      <c r="O56" s="1090" t="s">
        <v>462</v>
      </c>
      <c r="P56" s="1252"/>
      <c r="Q56" s="111"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c r="AO56" s="101"/>
      <c r="AP56" s="101"/>
    </row>
    <row r="57" spans="1:42" s="125" customFormat="1" ht="15" customHeight="1" x14ac:dyDescent="0.3">
      <c r="A57" s="1243"/>
      <c r="B57" s="1230" t="s">
        <v>459</v>
      </c>
      <c r="C57" s="136" t="s">
        <v>194</v>
      </c>
      <c r="D57" s="546"/>
      <c r="E57" s="136"/>
      <c r="F57" s="546"/>
      <c r="G57" s="546"/>
      <c r="H57" s="547">
        <v>-7.1029949530068359E-2</v>
      </c>
      <c r="I57" s="548">
        <v>-9.2037451202915288E-2</v>
      </c>
      <c r="J57" s="549">
        <v>-0.17978740731856513</v>
      </c>
      <c r="K57" s="549">
        <v>-0.33616227022659551</v>
      </c>
      <c r="L57" s="549">
        <v>-0.47806181365833411</v>
      </c>
      <c r="M57" s="549">
        <v>-0.6021853221941359</v>
      </c>
      <c r="N57" s="550">
        <v>-0.69346467291561709</v>
      </c>
      <c r="O57" s="1253" t="s">
        <v>464</v>
      </c>
      <c r="P57" s="1250"/>
      <c r="Q57" s="111"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c r="AO57" s="101"/>
      <c r="AP57" s="101"/>
    </row>
    <row r="58" spans="1:42" s="125" customFormat="1" ht="15" customHeight="1" x14ac:dyDescent="0.3">
      <c r="A58" s="1243"/>
      <c r="B58" s="1124" t="s">
        <v>465</v>
      </c>
      <c r="C58" s="559" t="s">
        <v>205</v>
      </c>
      <c r="D58" s="571">
        <v>921.79030808800007</v>
      </c>
      <c r="E58" s="572">
        <v>964.79093646000001</v>
      </c>
      <c r="F58" s="571">
        <v>979.26280050689979</v>
      </c>
      <c r="G58" s="571">
        <v>921.49502917944301</v>
      </c>
      <c r="H58" s="573">
        <v>962.93455774944584</v>
      </c>
      <c r="I58" s="574">
        <v>963.45132778270511</v>
      </c>
      <c r="J58" s="575">
        <v>937.9812949756099</v>
      </c>
      <c r="K58" s="575">
        <v>942.66520681097575</v>
      </c>
      <c r="L58" s="575">
        <v>951.39595483902451</v>
      </c>
      <c r="M58" s="575">
        <v>935.86223157256097</v>
      </c>
      <c r="N58" s="576">
        <v>919.44518277073166</v>
      </c>
      <c r="O58" s="1221"/>
      <c r="P58" s="1252"/>
      <c r="Q58" s="111"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c r="AO58" s="101"/>
      <c r="AP58" s="101"/>
    </row>
    <row r="59" spans="1:42" s="125" customFormat="1" ht="15" customHeight="1" x14ac:dyDescent="0.3">
      <c r="A59" s="1243"/>
      <c r="B59" s="1230" t="s">
        <v>466</v>
      </c>
      <c r="C59" s="136" t="s">
        <v>194</v>
      </c>
      <c r="D59" s="546"/>
      <c r="E59" s="136"/>
      <c r="F59" s="546"/>
      <c r="G59" s="546"/>
      <c r="H59" s="547">
        <v>-1.6674015135673348E-2</v>
      </c>
      <c r="I59" s="548">
        <v>-1.6146301805817775E-2</v>
      </c>
      <c r="J59" s="549">
        <v>-4.2155696621908989E-2</v>
      </c>
      <c r="K59" s="549">
        <v>-3.7372596689039805E-2</v>
      </c>
      <c r="L59" s="549">
        <v>-2.8456963394760226E-2</v>
      </c>
      <c r="M59" s="549">
        <v>-4.4319634026609767E-2</v>
      </c>
      <c r="N59" s="550">
        <v>-6.1084335793419764E-2</v>
      </c>
      <c r="O59" s="451"/>
      <c r="P59" s="1250"/>
      <c r="Q59" s="111"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c r="AO59" s="101"/>
      <c r="AP59" s="101"/>
    </row>
    <row r="60" spans="1:42" s="125" customFormat="1" ht="15" customHeight="1" x14ac:dyDescent="0.3">
      <c r="A60" s="1243"/>
      <c r="B60" s="1124" t="s">
        <v>467</v>
      </c>
      <c r="C60" s="559" t="s">
        <v>1626</v>
      </c>
      <c r="D60" s="584">
        <v>2.6710817388814836</v>
      </c>
      <c r="E60" s="585">
        <v>2.7956851244856562</v>
      </c>
      <c r="F60" s="584">
        <v>2.8376204013529405</v>
      </c>
      <c r="G60" s="584">
        <v>2.670226105996647</v>
      </c>
      <c r="H60" s="586">
        <v>2.6451454545454549</v>
      </c>
      <c r="I60" s="587">
        <v>2.515690909090909</v>
      </c>
      <c r="J60" s="588">
        <v>2.4252000000000002</v>
      </c>
      <c r="K60" s="588">
        <v>2.3632500000000003</v>
      </c>
      <c r="L60" s="588">
        <v>2.3148</v>
      </c>
      <c r="M60" s="588">
        <v>2.22885</v>
      </c>
      <c r="N60" s="589">
        <v>2.1443999999999996</v>
      </c>
      <c r="O60" s="1090"/>
      <c r="P60" s="450"/>
      <c r="Q60" s="111"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c r="AO60" s="101"/>
      <c r="AP60" s="101"/>
    </row>
    <row r="61" spans="1:42" s="125" customFormat="1" ht="15" customHeight="1" thickBot="1" x14ac:dyDescent="0.35">
      <c r="A61" s="1256"/>
      <c r="B61" s="1257" t="s">
        <v>469</v>
      </c>
      <c r="C61" s="471" t="s">
        <v>194</v>
      </c>
      <c r="D61" s="594"/>
      <c r="E61" s="471"/>
      <c r="F61" s="594"/>
      <c r="G61" s="594"/>
      <c r="H61" s="595">
        <v>-6.7829702209540099E-2</v>
      </c>
      <c r="I61" s="596">
        <v>-0.11345051371513248</v>
      </c>
      <c r="J61" s="597">
        <v>-0.14534022984762285</v>
      </c>
      <c r="K61" s="597">
        <v>-0.16717190260077297</v>
      </c>
      <c r="L61" s="597">
        <v>-0.18424606797430221</v>
      </c>
      <c r="M61" s="597">
        <v>-0.21453553162455652</v>
      </c>
      <c r="N61" s="598">
        <v>-0.24429638334374193</v>
      </c>
      <c r="O61" s="270"/>
      <c r="P61" s="1258"/>
      <c r="Q61" s="111"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c r="AO61" s="101"/>
      <c r="AP61" s="101"/>
    </row>
    <row r="62" spans="1:42" ht="14.4" thickBot="1" x14ac:dyDescent="0.35">
      <c r="A62" s="1259"/>
      <c r="B62" s="110"/>
      <c r="C62" s="110"/>
      <c r="D62" s="110"/>
      <c r="E62" s="110"/>
      <c r="F62" s="110"/>
      <c r="G62" s="110"/>
      <c r="H62" s="110"/>
      <c r="I62" s="110"/>
      <c r="J62" s="110"/>
      <c r="K62" s="110"/>
      <c r="L62" s="110"/>
      <c r="M62" s="110"/>
      <c r="N62" s="110"/>
      <c r="O62" s="110"/>
      <c r="P62" s="113"/>
      <c r="Q62" s="111"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2" ht="18" x14ac:dyDescent="0.3">
      <c r="A63" s="4092" t="s">
        <v>470</v>
      </c>
      <c r="B63" s="4093"/>
      <c r="C63" s="4093"/>
      <c r="D63" s="4093"/>
      <c r="E63" s="4093"/>
      <c r="F63" s="4093"/>
      <c r="G63" s="4093"/>
      <c r="H63" s="4093"/>
      <c r="I63" s="4093"/>
      <c r="J63" s="4093"/>
      <c r="K63" s="4093"/>
      <c r="L63" s="4093"/>
      <c r="M63" s="4093"/>
      <c r="N63" s="4094"/>
      <c r="O63" s="1260" t="s">
        <v>386</v>
      </c>
      <c r="P63" s="1261"/>
      <c r="Q63" s="111"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2" s="1267" customFormat="1" ht="27.6" x14ac:dyDescent="0.3">
      <c r="A64" s="3273"/>
      <c r="B64" s="3204" t="s">
        <v>471</v>
      </c>
      <c r="C64" s="3204" t="s">
        <v>472</v>
      </c>
      <c r="D64" s="3274">
        <v>2017</v>
      </c>
      <c r="E64" s="3274">
        <v>2018</v>
      </c>
      <c r="F64" s="3275" t="s">
        <v>473</v>
      </c>
      <c r="G64" s="3274" t="s">
        <v>474</v>
      </c>
      <c r="H64" s="3274" t="s">
        <v>1628</v>
      </c>
      <c r="I64" s="3276">
        <v>2025</v>
      </c>
      <c r="J64" s="3277">
        <v>2030</v>
      </c>
      <c r="K64" s="3277">
        <v>2035</v>
      </c>
      <c r="L64" s="3277">
        <v>2040</v>
      </c>
      <c r="M64" s="3277">
        <v>2045</v>
      </c>
      <c r="N64" s="3278">
        <v>2050</v>
      </c>
      <c r="O64" s="1263"/>
      <c r="P64" s="1264" t="s">
        <v>35</v>
      </c>
      <c r="Q64" s="1265"/>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09"/>
      <c r="AN64" s="113"/>
      <c r="AO64" s="101"/>
      <c r="AP64" s="101"/>
    </row>
    <row r="65" spans="1:42" ht="15" customHeight="1" x14ac:dyDescent="0.3">
      <c r="A65" s="1268"/>
      <c r="B65" s="1269" t="s">
        <v>476</v>
      </c>
      <c r="C65" s="1270" t="s">
        <v>194</v>
      </c>
      <c r="D65" s="3279">
        <v>0.65</v>
      </c>
      <c r="E65" s="3279">
        <v>0.65</v>
      </c>
      <c r="F65" s="3280">
        <v>0.65</v>
      </c>
      <c r="G65" s="3279">
        <v>0.65</v>
      </c>
      <c r="H65" s="3281">
        <v>0.65</v>
      </c>
      <c r="I65" s="3282">
        <v>0.64500000000000002</v>
      </c>
      <c r="J65" s="3283">
        <v>0.64</v>
      </c>
      <c r="K65" s="3283">
        <v>0.63300000000000001</v>
      </c>
      <c r="L65" s="3283">
        <v>0.63</v>
      </c>
      <c r="M65" s="3283">
        <v>0.61499999999999999</v>
      </c>
      <c r="N65" s="3284">
        <v>0.6</v>
      </c>
      <c r="O65" s="1271" t="s">
        <v>477</v>
      </c>
      <c r="P65" s="1272"/>
      <c r="Q65" s="111"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2" ht="15" customHeight="1" x14ac:dyDescent="0.3">
      <c r="A66" s="1268"/>
      <c r="B66" s="1269" t="s">
        <v>478</v>
      </c>
      <c r="C66" s="1270" t="s">
        <v>194</v>
      </c>
      <c r="D66" s="1204">
        <v>0.52</v>
      </c>
      <c r="E66" s="1204">
        <v>0.52</v>
      </c>
      <c r="F66" s="1205">
        <v>0.52</v>
      </c>
      <c r="G66" s="1204">
        <v>0.52</v>
      </c>
      <c r="H66" s="1206">
        <v>0.52</v>
      </c>
      <c r="I66" s="1207"/>
      <c r="J66" s="1208"/>
      <c r="K66" s="1208"/>
      <c r="L66" s="1208"/>
      <c r="M66" s="1208"/>
      <c r="N66" s="3285"/>
      <c r="O66" s="1278" t="s">
        <v>479</v>
      </c>
      <c r="P66" s="1279" t="s">
        <v>453</v>
      </c>
      <c r="Q66" s="111" t="s">
        <v>35</v>
      </c>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2" s="125" customFormat="1" ht="15" customHeight="1" x14ac:dyDescent="0.3">
      <c r="A67" s="1268"/>
      <c r="B67" s="1269" t="s">
        <v>480</v>
      </c>
      <c r="C67" s="1270" t="s">
        <v>390</v>
      </c>
      <c r="D67" s="2197">
        <v>4099</v>
      </c>
      <c r="E67" s="2197">
        <v>4100</v>
      </c>
      <c r="F67" s="131">
        <v>4100</v>
      </c>
      <c r="G67" s="2197">
        <v>4101</v>
      </c>
      <c r="H67" s="129">
        <v>4325</v>
      </c>
      <c r="I67" s="130">
        <v>4550</v>
      </c>
      <c r="J67" s="132">
        <v>4595</v>
      </c>
      <c r="K67" s="132">
        <v>4739</v>
      </c>
      <c r="L67" s="132">
        <v>4883</v>
      </c>
      <c r="M67" s="132">
        <v>4988.5</v>
      </c>
      <c r="N67" s="2429">
        <v>5094</v>
      </c>
      <c r="O67" s="1278" t="s">
        <v>1639</v>
      </c>
      <c r="P67" s="1098"/>
      <c r="Q67" s="111"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c r="AO67" s="101"/>
      <c r="AP67" s="101"/>
    </row>
    <row r="68" spans="1:42" s="125" customFormat="1" ht="15" customHeight="1" x14ac:dyDescent="0.3">
      <c r="A68" s="1268"/>
      <c r="B68" s="1269" t="s">
        <v>482</v>
      </c>
      <c r="C68" s="1270" t="s">
        <v>1630</v>
      </c>
      <c r="D68" s="1282">
        <v>2.6710817388814836</v>
      </c>
      <c r="E68" s="1282">
        <v>2.7956851244856562</v>
      </c>
      <c r="F68" s="324">
        <v>2.8376204013529405</v>
      </c>
      <c r="G68" s="1282">
        <v>2.670226105996647</v>
      </c>
      <c r="H68" s="466">
        <v>2.7</v>
      </c>
      <c r="I68" s="458">
        <v>2.2730034478285828</v>
      </c>
      <c r="J68" s="3286">
        <v>2.2008267140479334</v>
      </c>
      <c r="K68" s="3286">
        <v>2.1243320707997917</v>
      </c>
      <c r="L68" s="3286">
        <v>2.0656853283118397</v>
      </c>
      <c r="M68" s="3286">
        <v>2.04</v>
      </c>
      <c r="N68" s="3287">
        <v>2.0065702798113327</v>
      </c>
      <c r="O68" s="1283" t="s">
        <v>483</v>
      </c>
      <c r="P68" s="1098"/>
      <c r="Q68" s="111" t="s">
        <v>35</v>
      </c>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c r="AO68" s="101"/>
      <c r="AP68" s="101"/>
    </row>
    <row r="69" spans="1:42" s="125" customFormat="1" ht="15" customHeight="1" x14ac:dyDescent="0.3">
      <c r="A69" s="1259"/>
      <c r="B69" s="1269" t="s">
        <v>484</v>
      </c>
      <c r="C69" s="1270" t="s">
        <v>194</v>
      </c>
      <c r="D69" s="1204">
        <v>8.4191266162478656E-2</v>
      </c>
      <c r="E69" s="1204">
        <v>8.4170731707317079E-2</v>
      </c>
      <c r="F69" s="1205">
        <v>8.4170731707317079E-2</v>
      </c>
      <c r="G69" s="1204">
        <v>8.4150207266520366E-2</v>
      </c>
      <c r="H69" s="1206">
        <v>8.4170731707317079E-2</v>
      </c>
      <c r="I69" s="1207">
        <v>8.4170731707317079E-2</v>
      </c>
      <c r="J69" s="1208">
        <v>8.4170731707317079E-2</v>
      </c>
      <c r="K69" s="1208">
        <v>8.4170731707317079E-2</v>
      </c>
      <c r="L69" s="1208">
        <v>8.4170731707317079E-2</v>
      </c>
      <c r="M69" s="1208">
        <v>8.4170731707317079E-2</v>
      </c>
      <c r="N69" s="1205">
        <v>8.4170731707317079E-2</v>
      </c>
      <c r="O69" s="1278" t="s">
        <v>485</v>
      </c>
      <c r="P69" s="1098"/>
      <c r="Q69" s="111"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c r="AO69" s="101"/>
      <c r="AP69" s="101"/>
    </row>
    <row r="70" spans="1:42" s="125" customFormat="1" ht="15" customHeight="1" x14ac:dyDescent="0.3">
      <c r="A70" s="1268"/>
      <c r="B70" s="1269" t="s">
        <v>486</v>
      </c>
      <c r="C70" s="1270" t="s">
        <v>1640</v>
      </c>
      <c r="D70" s="1558">
        <v>3.5</v>
      </c>
      <c r="E70" s="1558">
        <v>3.5</v>
      </c>
      <c r="F70" s="127">
        <v>3.5</v>
      </c>
      <c r="G70" s="1558">
        <v>3.5</v>
      </c>
      <c r="H70" s="1498">
        <v>3.5</v>
      </c>
      <c r="I70" s="1499">
        <v>3.4</v>
      </c>
      <c r="J70" s="372">
        <v>3.3</v>
      </c>
      <c r="K70" s="372">
        <v>3.25</v>
      </c>
      <c r="L70" s="372">
        <v>3.2</v>
      </c>
      <c r="M70" s="372">
        <v>3.15</v>
      </c>
      <c r="N70" s="2479">
        <v>3.1</v>
      </c>
      <c r="O70" s="1278" t="s">
        <v>488</v>
      </c>
      <c r="P70" s="1098"/>
      <c r="Q70" s="111"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c r="AO70" s="101"/>
      <c r="AP70" s="101"/>
    </row>
    <row r="71" spans="1:42" s="125" customFormat="1" ht="15" customHeight="1" x14ac:dyDescent="0.3">
      <c r="A71" s="1268"/>
      <c r="B71" s="1289" t="s">
        <v>1641</v>
      </c>
      <c r="C71" s="1290" t="s">
        <v>405</v>
      </c>
      <c r="D71" s="1462">
        <v>116</v>
      </c>
      <c r="E71" s="1462">
        <v>116</v>
      </c>
      <c r="F71" s="307">
        <v>116</v>
      </c>
      <c r="G71" s="1462">
        <v>116</v>
      </c>
      <c r="H71" s="305">
        <v>102.81818181818181</v>
      </c>
      <c r="I71" s="306">
        <v>89.636363636363626</v>
      </c>
      <c r="J71" s="308">
        <v>87</v>
      </c>
      <c r="K71" s="308">
        <v>85</v>
      </c>
      <c r="L71" s="308">
        <v>83</v>
      </c>
      <c r="M71" s="308">
        <v>81</v>
      </c>
      <c r="N71" s="3288">
        <v>79</v>
      </c>
      <c r="O71" s="1295" t="s">
        <v>490</v>
      </c>
      <c r="P71" s="1107"/>
      <c r="Q71" s="111"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c r="AO71" s="101"/>
      <c r="AP71" s="101"/>
    </row>
    <row r="72" spans="1:42" s="125" customFormat="1" ht="15" customHeight="1" x14ac:dyDescent="0.3">
      <c r="A72" s="1268"/>
      <c r="B72" s="1296" t="s">
        <v>491</v>
      </c>
      <c r="C72" s="1297" t="s">
        <v>194</v>
      </c>
      <c r="D72" s="1298">
        <v>0.16663540041184299</v>
      </c>
      <c r="E72" s="1298">
        <v>0.15920847852032899</v>
      </c>
      <c r="F72" s="313">
        <v>0.15685564386239312</v>
      </c>
      <c r="G72" s="1298">
        <v>0.16668879616288074</v>
      </c>
      <c r="H72" s="311">
        <v>0.13993387543561789</v>
      </c>
      <c r="I72" s="312">
        <v>0.12827128639882052</v>
      </c>
      <c r="J72" s="314">
        <v>0.12914398812469075</v>
      </c>
      <c r="K72" s="314">
        <v>0.12948270390352268</v>
      </c>
      <c r="L72" s="314">
        <v>0.12908242612752724</v>
      </c>
      <c r="M72" s="314">
        <v>0.13082980012113871</v>
      </c>
      <c r="N72" s="1299">
        <v>0.13262451035254616</v>
      </c>
      <c r="O72" s="3289"/>
      <c r="P72" s="1098"/>
      <c r="Q72" s="111" t="s">
        <v>35</v>
      </c>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2" s="125" customFormat="1" ht="15" customHeight="1" x14ac:dyDescent="0.3">
      <c r="A73" s="1300"/>
      <c r="B73" s="1301" t="s">
        <v>492</v>
      </c>
      <c r="C73" s="110" t="s">
        <v>191</v>
      </c>
      <c r="D73" s="1302">
        <v>75.453999999999994</v>
      </c>
      <c r="E73" s="1302">
        <v>55.456000000000003</v>
      </c>
      <c r="F73" s="1303"/>
      <c r="G73" s="1304"/>
      <c r="H73" s="1305"/>
      <c r="I73" s="1306"/>
      <c r="J73" s="1307"/>
      <c r="K73" s="1307"/>
      <c r="L73" s="1307"/>
      <c r="M73" s="1307"/>
      <c r="N73" s="1308"/>
      <c r="O73" s="1309" t="s">
        <v>493</v>
      </c>
      <c r="P73" s="1107"/>
      <c r="Q73" s="111" t="s">
        <v>35</v>
      </c>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2" s="125" customFormat="1" ht="15" customHeight="1" x14ac:dyDescent="0.3">
      <c r="A74" s="1268"/>
      <c r="B74" s="1311" t="s">
        <v>494</v>
      </c>
      <c r="C74" s="1312" t="s">
        <v>495</v>
      </c>
      <c r="D74" s="3290">
        <v>0.4</v>
      </c>
      <c r="E74" s="3290">
        <v>0.4</v>
      </c>
      <c r="F74" s="3291">
        <v>0.4</v>
      </c>
      <c r="G74" s="3290">
        <v>0.4</v>
      </c>
      <c r="H74" s="1959">
        <v>0.4</v>
      </c>
      <c r="I74" s="3292">
        <v>0.4</v>
      </c>
      <c r="J74" s="3293">
        <v>0.36799999999999999</v>
      </c>
      <c r="K74" s="3293">
        <v>0.33599999999999997</v>
      </c>
      <c r="L74" s="3293">
        <v>0.30399999999999994</v>
      </c>
      <c r="M74" s="3293">
        <v>0.27199999999999991</v>
      </c>
      <c r="N74" s="3294">
        <v>0.24</v>
      </c>
      <c r="O74" s="3295" t="s">
        <v>496</v>
      </c>
      <c r="P74" s="1313" t="s">
        <v>497</v>
      </c>
      <c r="Q74" s="111" t="s">
        <v>35</v>
      </c>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2" s="125" customFormat="1" ht="15" customHeight="1" x14ac:dyDescent="0.3">
      <c r="A75" s="1268"/>
      <c r="B75" s="1269" t="s">
        <v>1591</v>
      </c>
      <c r="C75" s="1314" t="s">
        <v>1592</v>
      </c>
      <c r="D75" s="1314">
        <v>93</v>
      </c>
      <c r="E75" s="1314">
        <v>93</v>
      </c>
      <c r="F75" s="338">
        <v>93</v>
      </c>
      <c r="G75" s="1314">
        <v>93</v>
      </c>
      <c r="H75" s="1498">
        <v>93</v>
      </c>
      <c r="I75" s="1499">
        <v>93</v>
      </c>
      <c r="J75" s="372">
        <v>93</v>
      </c>
      <c r="K75" s="372">
        <v>93</v>
      </c>
      <c r="L75" s="372">
        <v>93</v>
      </c>
      <c r="M75" s="372">
        <v>93</v>
      </c>
      <c r="N75" s="2479">
        <v>93</v>
      </c>
      <c r="O75" s="1283"/>
      <c r="P75" s="1319"/>
      <c r="Q75" s="111" t="s">
        <v>35</v>
      </c>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2" s="125" customFormat="1" ht="15" customHeight="1" x14ac:dyDescent="0.3">
      <c r="A76" s="1268"/>
      <c r="B76" s="1269" t="s">
        <v>1593</v>
      </c>
      <c r="C76" s="1270" t="s">
        <v>1592</v>
      </c>
      <c r="D76" s="1314">
        <v>75</v>
      </c>
      <c r="E76" s="1314">
        <v>75</v>
      </c>
      <c r="F76" s="338">
        <v>75</v>
      </c>
      <c r="G76" s="1314">
        <v>75</v>
      </c>
      <c r="H76" s="1498">
        <v>75</v>
      </c>
      <c r="I76" s="1499">
        <v>75</v>
      </c>
      <c r="J76" s="372">
        <v>75</v>
      </c>
      <c r="K76" s="372">
        <v>75</v>
      </c>
      <c r="L76" s="372">
        <v>75</v>
      </c>
      <c r="M76" s="372">
        <v>75</v>
      </c>
      <c r="N76" s="2479">
        <v>75</v>
      </c>
      <c r="O76" s="1278"/>
      <c r="P76" s="1098"/>
      <c r="Q76" s="111"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2" ht="15" customHeight="1" x14ac:dyDescent="0.3">
      <c r="A77" s="1268"/>
      <c r="B77" s="1269" t="s">
        <v>1594</v>
      </c>
      <c r="C77" s="1270" t="s">
        <v>1592</v>
      </c>
      <c r="D77" s="1314">
        <v>56</v>
      </c>
      <c r="E77" s="1314">
        <v>56</v>
      </c>
      <c r="F77" s="338">
        <v>56</v>
      </c>
      <c r="G77" s="1314">
        <v>56</v>
      </c>
      <c r="H77" s="1498">
        <v>56</v>
      </c>
      <c r="I77" s="1499">
        <v>56</v>
      </c>
      <c r="J77" s="372">
        <v>56</v>
      </c>
      <c r="K77" s="372">
        <v>56</v>
      </c>
      <c r="L77" s="372">
        <v>56</v>
      </c>
      <c r="M77" s="372">
        <v>56</v>
      </c>
      <c r="N77" s="2479">
        <v>56</v>
      </c>
      <c r="O77" s="1278"/>
      <c r="P77" s="1098"/>
      <c r="Q77" s="111"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2" ht="15" customHeight="1" thickBot="1" x14ac:dyDescent="0.35">
      <c r="A78" s="611"/>
      <c r="B78" s="1320"/>
      <c r="C78" s="1321"/>
      <c r="D78" s="1145"/>
      <c r="E78" s="1145"/>
      <c r="F78" s="1144"/>
      <c r="G78" s="1145"/>
      <c r="H78" s="1322"/>
      <c r="I78" s="1323"/>
      <c r="J78" s="1324"/>
      <c r="K78" s="1324"/>
      <c r="L78" s="1324"/>
      <c r="M78" s="1324"/>
      <c r="N78" s="1325"/>
      <c r="O78" s="1326"/>
      <c r="P78" s="1149"/>
      <c r="Q78" s="111"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2" ht="14.4" thickBot="1" x14ac:dyDescent="0.35">
      <c r="A79" s="100"/>
      <c r="B79" s="100"/>
      <c r="C79" s="100"/>
      <c r="D79" s="100"/>
      <c r="E79" s="100"/>
      <c r="F79" s="100"/>
      <c r="G79" s="100"/>
      <c r="H79" s="100"/>
      <c r="I79" s="100"/>
      <c r="J79" s="100"/>
      <c r="K79" s="100"/>
      <c r="L79" s="100"/>
      <c r="M79" s="100"/>
      <c r="N79" s="100"/>
      <c r="O79" s="100"/>
      <c r="P79" s="100"/>
      <c r="Q79" s="111"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2" ht="18" x14ac:dyDescent="0.3">
      <c r="A80" s="4092" t="s">
        <v>498</v>
      </c>
      <c r="B80" s="4093"/>
      <c r="C80" s="4093"/>
      <c r="D80" s="4093"/>
      <c r="E80" s="4093"/>
      <c r="F80" s="4093"/>
      <c r="G80" s="4093"/>
      <c r="H80" s="4093"/>
      <c r="I80" s="4093"/>
      <c r="J80" s="4093"/>
      <c r="K80" s="4093"/>
      <c r="L80" s="4093"/>
      <c r="M80" s="4093"/>
      <c r="N80" s="4094"/>
      <c r="O80" s="1068"/>
      <c r="P80" s="100"/>
      <c r="Q80" s="111"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4" x14ac:dyDescent="0.3">
      <c r="A81" s="102" t="s">
        <v>471</v>
      </c>
      <c r="B81" s="1327" t="s">
        <v>282</v>
      </c>
      <c r="C81" s="1328" t="s">
        <v>499</v>
      </c>
      <c r="D81" s="4071" t="s">
        <v>500</v>
      </c>
      <c r="E81" s="4002"/>
      <c r="F81" s="4002"/>
      <c r="G81" s="4002"/>
      <c r="H81" s="4002"/>
      <c r="I81" s="4002"/>
      <c r="J81" s="4002"/>
      <c r="K81" s="4002"/>
      <c r="L81" s="4002"/>
      <c r="M81" s="4002"/>
      <c r="N81" s="4095"/>
      <c r="O81" s="1068"/>
      <c r="P81" s="100"/>
      <c r="Q81" s="111"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4" ht="14.4" x14ac:dyDescent="0.3">
      <c r="A82" s="102"/>
      <c r="B82" s="1327"/>
      <c r="C82" s="1328"/>
      <c r="D82" s="1328" t="s">
        <v>501</v>
      </c>
      <c r="E82" s="1329" t="s">
        <v>282</v>
      </c>
      <c r="F82" s="1330"/>
      <c r="G82" s="1330"/>
      <c r="H82" s="1331" t="s">
        <v>502</v>
      </c>
      <c r="I82" s="4071" t="s">
        <v>503</v>
      </c>
      <c r="J82" s="4072"/>
      <c r="K82" s="1329" t="s">
        <v>282</v>
      </c>
      <c r="L82" s="4073" t="s">
        <v>504</v>
      </c>
      <c r="M82" s="4074"/>
      <c r="N82" s="4075"/>
      <c r="O82" s="1068"/>
      <c r="P82" s="100"/>
      <c r="Q82" s="111"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4" ht="14.4" x14ac:dyDescent="0.3">
      <c r="A83" s="1268"/>
      <c r="B83" s="1269"/>
      <c r="C83" s="1270"/>
      <c r="D83" s="1270">
        <v>1</v>
      </c>
      <c r="E83" s="1332" t="s">
        <v>505</v>
      </c>
      <c r="F83" s="373"/>
      <c r="G83" s="373"/>
      <c r="H83" s="1333" t="s">
        <v>506</v>
      </c>
      <c r="I83" s="4061"/>
      <c r="J83" s="4062"/>
      <c r="K83" s="1332" t="s">
        <v>507</v>
      </c>
      <c r="L83" s="4063"/>
      <c r="M83" s="4064"/>
      <c r="N83" s="4065"/>
      <c r="O83" s="1068"/>
      <c r="P83" s="100"/>
      <c r="Q83" s="111"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4" s="125" customFormat="1" ht="14.4" x14ac:dyDescent="0.3">
      <c r="A84" s="1268"/>
      <c r="B84" s="1269"/>
      <c r="C84" s="1270"/>
      <c r="D84" s="1270"/>
      <c r="E84" s="1332" t="s">
        <v>505</v>
      </c>
      <c r="F84" s="373"/>
      <c r="G84" s="373"/>
      <c r="H84" s="1333" t="s">
        <v>508</v>
      </c>
      <c r="I84" s="4061">
        <v>1</v>
      </c>
      <c r="J84" s="4062"/>
      <c r="K84" s="1332" t="s">
        <v>507</v>
      </c>
      <c r="L84" s="4063"/>
      <c r="M84" s="4064"/>
      <c r="N84" s="4065"/>
      <c r="O84" s="1068"/>
      <c r="P84" s="100"/>
      <c r="Q84" s="111"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4" s="125" customFormat="1" ht="14.4" x14ac:dyDescent="0.3">
      <c r="A85" s="1259"/>
      <c r="B85" s="1269"/>
      <c r="C85" s="1270"/>
      <c r="D85" s="1270"/>
      <c r="E85" s="1332"/>
      <c r="F85" s="373"/>
      <c r="G85" s="373"/>
      <c r="H85" s="1333"/>
      <c r="I85" s="4061"/>
      <c r="J85" s="4062"/>
      <c r="K85" s="1332"/>
      <c r="L85" s="4063"/>
      <c r="M85" s="4064"/>
      <c r="N85" s="4065"/>
      <c r="O85" s="1068"/>
      <c r="P85" s="100"/>
      <c r="Q85" s="111"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4" s="125" customFormat="1" ht="14.4" x14ac:dyDescent="0.3">
      <c r="A86" s="1268"/>
      <c r="B86" s="1269"/>
      <c r="C86" s="1270"/>
      <c r="D86" s="1270"/>
      <c r="E86" s="1332"/>
      <c r="F86" s="373"/>
      <c r="G86" s="373"/>
      <c r="H86" s="1333"/>
      <c r="I86" s="4061"/>
      <c r="J86" s="4062"/>
      <c r="K86" s="1332"/>
      <c r="L86" s="4063"/>
      <c r="M86" s="4064"/>
      <c r="N86" s="4065"/>
      <c r="O86" s="100"/>
      <c r="P86" s="100"/>
      <c r="Q86" s="111"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4" s="125" customFormat="1" ht="14.4" x14ac:dyDescent="0.3">
      <c r="A87" s="1268"/>
      <c r="B87" s="1269"/>
      <c r="C87" s="1270"/>
      <c r="D87" s="1270"/>
      <c r="E87" s="1332"/>
      <c r="F87" s="373"/>
      <c r="G87" s="373"/>
      <c r="H87" s="1333"/>
      <c r="I87" s="4061"/>
      <c r="J87" s="4062"/>
      <c r="K87" s="1332"/>
      <c r="L87" s="4063"/>
      <c r="M87" s="4064"/>
      <c r="N87" s="4065"/>
      <c r="O87" s="100"/>
      <c r="P87" s="100"/>
      <c r="Q87" s="111"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4" s="125" customFormat="1" ht="15" thickBot="1" x14ac:dyDescent="0.35">
      <c r="A88" s="611"/>
      <c r="B88" s="1320"/>
      <c r="C88" s="1321"/>
      <c r="D88" s="1321"/>
      <c r="E88" s="1334"/>
      <c r="F88" s="1335"/>
      <c r="G88" s="1335"/>
      <c r="H88" s="1336"/>
      <c r="I88" s="4066"/>
      <c r="J88" s="4067"/>
      <c r="K88" s="1334"/>
      <c r="L88" s="4068"/>
      <c r="M88" s="4069"/>
      <c r="N88" s="4070"/>
      <c r="O88" s="100"/>
      <c r="P88" s="100"/>
      <c r="Q88" s="111"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4" s="125" customFormat="1" ht="14.4" thickBot="1" x14ac:dyDescent="0.35">
      <c r="A89" s="614"/>
      <c r="B89" s="614"/>
      <c r="C89" s="614"/>
      <c r="D89" s="614"/>
      <c r="E89" s="614"/>
      <c r="F89" s="614"/>
      <c r="G89" s="614"/>
      <c r="H89" s="614"/>
      <c r="I89" s="614"/>
      <c r="J89" s="614"/>
      <c r="K89" s="614"/>
      <c r="L89" s="614"/>
      <c r="M89" s="614"/>
      <c r="N89" s="614"/>
      <c r="O89" s="614"/>
      <c r="P89" s="614"/>
      <c r="Q89" s="613" t="s">
        <v>35</v>
      </c>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row r="90" spans="1:44" ht="14.4" thickBot="1" x14ac:dyDescent="0.35">
      <c r="P90" s="125"/>
      <c r="Q90" s="618" t="s">
        <v>35</v>
      </c>
      <c r="R90" s="617"/>
      <c r="S90" s="617"/>
      <c r="T90" s="617"/>
      <c r="U90" s="617"/>
      <c r="V90" s="617"/>
      <c r="W90" s="617"/>
      <c r="X90" s="617"/>
      <c r="Y90" s="617"/>
      <c r="Z90" s="617"/>
      <c r="AA90" s="617"/>
      <c r="AB90" s="617"/>
      <c r="AC90" s="617"/>
      <c r="AD90" s="617"/>
      <c r="AE90" s="617"/>
      <c r="AF90" s="617"/>
      <c r="AG90" s="617"/>
      <c r="AH90" s="617"/>
      <c r="AI90" s="617"/>
      <c r="AJ90" s="617"/>
      <c r="AK90" s="617"/>
      <c r="AL90" s="617"/>
      <c r="AM90" s="617"/>
      <c r="AN90" s="617"/>
      <c r="AO90" s="617"/>
      <c r="AP90" s="617"/>
      <c r="AQ90" s="617"/>
      <c r="AR90" s="617"/>
    </row>
    <row r="91" spans="1:44" x14ac:dyDescent="0.3">
      <c r="A91" s="1337" t="s">
        <v>509</v>
      </c>
      <c r="B91" s="1338"/>
      <c r="C91" s="1338"/>
      <c r="D91" s="1338"/>
      <c r="E91" s="1339" t="s">
        <v>510</v>
      </c>
      <c r="F91" s="1338"/>
      <c r="G91" s="1338"/>
      <c r="H91" s="1338"/>
      <c r="I91" s="1338"/>
      <c r="J91" s="1338"/>
      <c r="K91" s="1340"/>
      <c r="P91" s="125"/>
      <c r="Q91" s="618" t="s">
        <v>35</v>
      </c>
      <c r="R91" s="617"/>
      <c r="S91" s="617"/>
      <c r="T91" s="617"/>
      <c r="U91" s="617"/>
      <c r="V91" s="617"/>
      <c r="W91" s="617"/>
      <c r="X91" s="617"/>
      <c r="Y91" s="617"/>
      <c r="Z91" s="617"/>
      <c r="AA91" s="617"/>
      <c r="AB91" s="617"/>
      <c r="AC91" s="617"/>
      <c r="AD91" s="617"/>
      <c r="AE91" s="617"/>
      <c r="AF91" s="617"/>
      <c r="AG91" s="617"/>
      <c r="AH91" s="617"/>
      <c r="AI91" s="617"/>
      <c r="AJ91" s="617"/>
      <c r="AK91" s="617"/>
      <c r="AL91" s="617"/>
      <c r="AM91" s="125"/>
      <c r="AN91" s="125"/>
      <c r="AO91" s="125"/>
      <c r="AP91" s="125"/>
      <c r="AQ91" s="125"/>
    </row>
    <row r="92" spans="1:44" x14ac:dyDescent="0.3">
      <c r="A92" s="3296"/>
      <c r="B92" s="3297" t="s">
        <v>259</v>
      </c>
      <c r="C92" s="4058" t="s">
        <v>177</v>
      </c>
      <c r="D92" s="4059"/>
      <c r="E92" s="4058" t="s">
        <v>260</v>
      </c>
      <c r="F92" s="4059"/>
      <c r="G92" s="1341"/>
      <c r="H92" s="4058" t="s">
        <v>511</v>
      </c>
      <c r="I92" s="4059"/>
      <c r="J92" s="4058" t="s">
        <v>512</v>
      </c>
      <c r="K92" s="4060"/>
      <c r="P92" s="125"/>
      <c r="Q92" s="618" t="s">
        <v>35</v>
      </c>
      <c r="R92" s="617"/>
      <c r="S92" s="617"/>
      <c r="T92" s="617"/>
      <c r="U92" s="617"/>
      <c r="V92" s="617"/>
      <c r="W92" s="617"/>
      <c r="X92" s="617"/>
      <c r="Y92" s="617"/>
      <c r="Z92" s="617"/>
      <c r="AA92" s="617"/>
      <c r="AB92" s="617"/>
      <c r="AC92" s="617"/>
      <c r="AD92" s="617"/>
      <c r="AE92" s="617"/>
      <c r="AF92" s="617"/>
      <c r="AG92" s="617"/>
      <c r="AH92" s="617"/>
      <c r="AI92" s="617"/>
      <c r="AJ92" s="617"/>
      <c r="AK92" s="617"/>
      <c r="AL92" s="617"/>
      <c r="AM92" s="125"/>
      <c r="AN92" s="125"/>
      <c r="AO92" s="125"/>
      <c r="AP92" s="125"/>
      <c r="AQ92" s="125"/>
    </row>
    <row r="93" spans="1:44" x14ac:dyDescent="0.3">
      <c r="A93" s="3298"/>
      <c r="B93" s="3299" t="s">
        <v>513</v>
      </c>
      <c r="C93" s="3300" t="s">
        <v>513</v>
      </c>
      <c r="D93" s="3301" t="s">
        <v>194</v>
      </c>
      <c r="E93" s="3300" t="s">
        <v>513</v>
      </c>
      <c r="F93" s="3301" t="s">
        <v>194</v>
      </c>
      <c r="G93" s="1342"/>
      <c r="H93" s="3300" t="s">
        <v>513</v>
      </c>
      <c r="I93" s="3301" t="s">
        <v>194</v>
      </c>
      <c r="J93" s="3300" t="s">
        <v>513</v>
      </c>
      <c r="K93" s="3302" t="s">
        <v>194</v>
      </c>
      <c r="P93" s="125"/>
      <c r="Q93" s="618" t="s">
        <v>35</v>
      </c>
      <c r="R93" s="617"/>
      <c r="S93" s="617"/>
      <c r="T93" s="617"/>
      <c r="U93" s="617"/>
      <c r="V93" s="617"/>
      <c r="W93" s="617"/>
      <c r="X93" s="617"/>
      <c r="Y93" s="617"/>
      <c r="Z93" s="617"/>
      <c r="AA93" s="617"/>
      <c r="AB93" s="617"/>
      <c r="AC93" s="617"/>
      <c r="AD93" s="617"/>
      <c r="AE93" s="617"/>
      <c r="AF93" s="617"/>
      <c r="AG93" s="617"/>
      <c r="AH93" s="617"/>
      <c r="AI93" s="617"/>
      <c r="AJ93" s="617"/>
      <c r="AK93" s="617"/>
      <c r="AL93" s="617"/>
      <c r="AM93" s="125"/>
      <c r="AN93" s="125"/>
      <c r="AO93" s="125"/>
      <c r="AP93" s="125"/>
      <c r="AQ93" s="125"/>
    </row>
    <row r="94" spans="1:44" x14ac:dyDescent="0.3">
      <c r="A94" s="3303">
        <v>2014</v>
      </c>
      <c r="B94" s="3304">
        <v>1471</v>
      </c>
      <c r="C94" s="3305">
        <v>73.479500000000002</v>
      </c>
      <c r="D94" s="3306">
        <v>4.9952073419442557E-2</v>
      </c>
      <c r="E94" s="3305">
        <v>63.646000000000001</v>
      </c>
      <c r="F94" s="3306">
        <v>4.3267165193745752E-2</v>
      </c>
      <c r="G94" s="1343"/>
      <c r="H94" s="3305">
        <v>778.6</v>
      </c>
      <c r="I94" s="3306">
        <v>0.52929979605710398</v>
      </c>
      <c r="J94" s="3305">
        <v>108</v>
      </c>
      <c r="K94" s="3307">
        <v>7.3419442556084291E-2</v>
      </c>
      <c r="P94" s="125"/>
      <c r="Q94" s="618" t="s">
        <v>35</v>
      </c>
      <c r="R94" s="617"/>
      <c r="S94" s="617"/>
      <c r="T94" s="617"/>
      <c r="U94" s="617"/>
      <c r="V94" s="617"/>
      <c r="W94" s="617"/>
      <c r="X94" s="617"/>
      <c r="Y94" s="617"/>
      <c r="Z94" s="617"/>
      <c r="AA94" s="617"/>
      <c r="AB94" s="617"/>
      <c r="AC94" s="617"/>
      <c r="AD94" s="617"/>
      <c r="AE94" s="617"/>
      <c r="AF94" s="617"/>
      <c r="AG94" s="617"/>
      <c r="AH94" s="617"/>
      <c r="AI94" s="617"/>
      <c r="AJ94" s="617"/>
      <c r="AK94" s="617"/>
      <c r="AL94" s="617"/>
      <c r="AM94" s="125"/>
      <c r="AN94" s="125"/>
      <c r="AO94" s="125"/>
      <c r="AP94" s="125"/>
      <c r="AQ94" s="125"/>
    </row>
    <row r="95" spans="1:44" x14ac:dyDescent="0.3">
      <c r="A95" s="3303">
        <v>2015</v>
      </c>
      <c r="B95" s="3304">
        <v>1430</v>
      </c>
      <c r="C95" s="3305">
        <v>73.38030000000002</v>
      </c>
      <c r="D95" s="3306">
        <v>5.131489510489512E-2</v>
      </c>
      <c r="E95" s="3305">
        <v>65.332999999999998</v>
      </c>
      <c r="F95" s="3306">
        <v>4.5687412587412587E-2</v>
      </c>
      <c r="G95" s="1343"/>
      <c r="H95" s="3305">
        <v>733.7</v>
      </c>
      <c r="I95" s="3306">
        <v>0.5130769230769231</v>
      </c>
      <c r="J95" s="3305">
        <v>111.8</v>
      </c>
      <c r="K95" s="3307">
        <v>7.8181818181818186E-2</v>
      </c>
      <c r="P95" s="125"/>
      <c r="Q95" s="618" t="s">
        <v>35</v>
      </c>
      <c r="R95" s="617"/>
      <c r="S95" s="617"/>
      <c r="T95" s="617"/>
      <c r="U95" s="617"/>
      <c r="V95" s="617"/>
      <c r="W95" s="617"/>
      <c r="X95" s="617"/>
      <c r="Y95" s="617"/>
      <c r="Z95" s="617"/>
      <c r="AA95" s="617"/>
      <c r="AB95" s="617"/>
      <c r="AC95" s="617"/>
      <c r="AD95" s="617"/>
      <c r="AE95" s="617"/>
      <c r="AF95" s="617"/>
      <c r="AG95" s="617"/>
      <c r="AH95" s="617"/>
      <c r="AI95" s="617"/>
      <c r="AJ95" s="617"/>
      <c r="AK95" s="617"/>
      <c r="AL95" s="617"/>
      <c r="AM95" s="125"/>
      <c r="AN95" s="125"/>
      <c r="AO95" s="125"/>
      <c r="AP95" s="125"/>
      <c r="AQ95" s="125"/>
    </row>
    <row r="96" spans="1:44" x14ac:dyDescent="0.3">
      <c r="A96" s="3303">
        <v>2016</v>
      </c>
      <c r="B96" s="3304">
        <v>1461</v>
      </c>
      <c r="C96" s="3305">
        <v>73.548700000000011</v>
      </c>
      <c r="D96" s="3306">
        <v>5.0341341546885701E-2</v>
      </c>
      <c r="E96" s="3305">
        <v>64.981999999999999</v>
      </c>
      <c r="F96" s="3306">
        <v>4.4477754962354552E-2</v>
      </c>
      <c r="G96" s="1343"/>
      <c r="H96" s="3305">
        <v>756.4</v>
      </c>
      <c r="I96" s="3306">
        <v>0.51772758384668038</v>
      </c>
      <c r="J96" s="3305">
        <v>110.6</v>
      </c>
      <c r="K96" s="3307">
        <v>7.5701574264202598E-2</v>
      </c>
      <c r="P96" s="125"/>
      <c r="Q96" s="618"/>
      <c r="R96" s="617"/>
      <c r="S96" s="617"/>
      <c r="T96" s="617"/>
      <c r="U96" s="617"/>
      <c r="V96" s="617"/>
      <c r="W96" s="617"/>
      <c r="X96" s="617"/>
      <c r="Y96" s="617"/>
      <c r="Z96" s="617"/>
      <c r="AA96" s="617"/>
      <c r="AB96" s="617"/>
      <c r="AC96" s="617"/>
      <c r="AD96" s="617"/>
      <c r="AE96" s="617"/>
      <c r="AF96" s="617"/>
      <c r="AG96" s="617"/>
      <c r="AH96" s="617"/>
      <c r="AI96" s="617"/>
      <c r="AJ96" s="617"/>
      <c r="AK96" s="617"/>
      <c r="AL96" s="617"/>
      <c r="AM96" s="125"/>
      <c r="AN96" s="125"/>
      <c r="AO96" s="125"/>
      <c r="AP96" s="125"/>
      <c r="AQ96" s="125"/>
    </row>
    <row r="97" spans="1:46" x14ac:dyDescent="0.3">
      <c r="A97" s="3303">
        <v>2017</v>
      </c>
      <c r="B97" s="3304">
        <v>1472</v>
      </c>
      <c r="C97" s="3305">
        <v>75.453999999999994</v>
      </c>
      <c r="D97" s="3306">
        <v>5.1259510869565213E-2</v>
      </c>
      <c r="E97" s="3305">
        <v>66.421999999999997</v>
      </c>
      <c r="F97" s="3306">
        <v>4.5123641304347824E-2</v>
      </c>
      <c r="G97" s="1343"/>
      <c r="H97" s="3305">
        <v>769.3</v>
      </c>
      <c r="I97" s="3306">
        <v>0.52262228260869559</v>
      </c>
      <c r="J97" s="3305">
        <v>108.9</v>
      </c>
      <c r="K97" s="3307">
        <v>7.3980978260869565E-2</v>
      </c>
      <c r="P97" s="125"/>
      <c r="Q97" s="618"/>
      <c r="R97" s="617"/>
      <c r="S97" s="617"/>
      <c r="T97" s="617"/>
      <c r="U97" s="617"/>
      <c r="V97" s="617"/>
      <c r="W97" s="617"/>
      <c r="X97" s="617"/>
      <c r="Y97" s="617"/>
      <c r="Z97" s="617"/>
      <c r="AA97" s="617"/>
      <c r="AB97" s="617"/>
      <c r="AC97" s="617"/>
      <c r="AD97" s="617"/>
      <c r="AE97" s="617"/>
      <c r="AF97" s="617"/>
      <c r="AG97" s="617"/>
      <c r="AH97" s="617"/>
      <c r="AI97" s="617"/>
      <c r="AJ97" s="617"/>
      <c r="AK97" s="617"/>
      <c r="AL97" s="617"/>
      <c r="AM97" s="125"/>
      <c r="AN97" s="125"/>
      <c r="AO97" s="125"/>
      <c r="AP97" s="125"/>
      <c r="AQ97" s="125"/>
    </row>
    <row r="98" spans="1:46" ht="14.4" thickBot="1" x14ac:dyDescent="0.35">
      <c r="A98" s="3308">
        <v>2018</v>
      </c>
      <c r="B98" s="3309">
        <v>1502</v>
      </c>
      <c r="C98" s="3310">
        <v>55.456000000000003</v>
      </c>
      <c r="D98" s="3311">
        <v>3.6921438082556594E-2</v>
      </c>
      <c r="E98" s="3310">
        <v>67.311999999999998</v>
      </c>
      <c r="F98" s="3311">
        <v>4.4814913448735019E-2</v>
      </c>
      <c r="G98" s="1344"/>
      <c r="H98" s="3310">
        <v>782</v>
      </c>
      <c r="I98" s="3311">
        <v>0.52063914780292941</v>
      </c>
      <c r="J98" s="3310">
        <v>125.3</v>
      </c>
      <c r="K98" s="3312">
        <v>8.3422103861517979E-2</v>
      </c>
      <c r="P98" s="125"/>
      <c r="Q98" s="617"/>
      <c r="R98" s="617"/>
      <c r="S98" s="617"/>
      <c r="T98" s="617"/>
      <c r="U98" s="617"/>
      <c r="V98" s="617"/>
      <c r="W98" s="617"/>
      <c r="X98" s="617"/>
      <c r="Y98" s="617"/>
      <c r="Z98" s="617"/>
      <c r="AA98" s="617"/>
      <c r="AB98" s="617"/>
      <c r="AC98" s="617"/>
      <c r="AD98" s="617"/>
      <c r="AE98" s="617"/>
      <c r="AF98" s="617"/>
      <c r="AG98" s="617"/>
      <c r="AH98" s="617"/>
      <c r="AI98" s="617"/>
      <c r="AJ98" s="617"/>
      <c r="AK98" s="617"/>
      <c r="AL98" s="617"/>
      <c r="AM98" s="125"/>
      <c r="AN98" s="125"/>
      <c r="AO98" s="125"/>
      <c r="AP98" s="125"/>
      <c r="AQ98" s="125"/>
    </row>
    <row r="99" spans="1:46" x14ac:dyDescent="0.3">
      <c r="P99" s="125"/>
      <c r="Q99" s="617"/>
      <c r="R99" s="617"/>
      <c r="S99" s="617"/>
      <c r="T99" s="617"/>
      <c r="U99" s="617"/>
      <c r="V99" s="617"/>
      <c r="W99" s="617"/>
      <c r="X99" s="617"/>
      <c r="Y99" s="617"/>
      <c r="Z99" s="617"/>
      <c r="AA99" s="617"/>
      <c r="AB99" s="617"/>
      <c r="AC99" s="617"/>
      <c r="AD99" s="617"/>
      <c r="AE99" s="617"/>
      <c r="AF99" s="617"/>
      <c r="AG99" s="617"/>
      <c r="AH99" s="617"/>
      <c r="AI99" s="617"/>
      <c r="AJ99" s="617"/>
      <c r="AK99" s="617"/>
      <c r="AL99" s="617"/>
      <c r="AM99" s="125"/>
      <c r="AN99" s="125"/>
      <c r="AO99" s="125"/>
      <c r="AP99" s="125"/>
      <c r="AQ99" s="125"/>
    </row>
    <row r="100" spans="1:46" x14ac:dyDescent="0.3">
      <c r="P100" s="125"/>
      <c r="Q100" s="617"/>
      <c r="R100" s="617"/>
      <c r="S100" s="617"/>
      <c r="T100" s="617"/>
      <c r="U100" s="617"/>
      <c r="V100" s="617"/>
      <c r="W100" s="617"/>
      <c r="X100" s="617"/>
      <c r="Y100" s="617"/>
      <c r="Z100" s="617"/>
      <c r="AA100" s="617"/>
      <c r="AB100" s="617"/>
      <c r="AC100" s="617"/>
      <c r="AD100" s="617"/>
      <c r="AE100" s="617"/>
      <c r="AF100" s="617"/>
      <c r="AG100" s="617"/>
      <c r="AH100" s="617"/>
      <c r="AI100" s="617"/>
      <c r="AJ100" s="617"/>
      <c r="AK100" s="617"/>
      <c r="AL100" s="617"/>
      <c r="AM100" s="125"/>
      <c r="AN100" s="125"/>
      <c r="AO100" s="125"/>
      <c r="AP100" s="125"/>
      <c r="AQ100" s="125"/>
    </row>
    <row r="101" spans="1:46" x14ac:dyDescent="0.3">
      <c r="P101" s="125"/>
      <c r="Q101" s="617"/>
      <c r="R101" s="617"/>
      <c r="S101" s="617"/>
      <c r="T101" s="617"/>
      <c r="U101" s="617"/>
      <c r="V101" s="617"/>
      <c r="W101" s="617"/>
      <c r="X101" s="617"/>
      <c r="Y101" s="617"/>
      <c r="Z101" s="617"/>
      <c r="AA101" s="617"/>
      <c r="AB101" s="617"/>
      <c r="AC101" s="617"/>
      <c r="AD101" s="617"/>
      <c r="AE101" s="617"/>
      <c r="AF101" s="617"/>
      <c r="AG101" s="617"/>
      <c r="AH101" s="617"/>
      <c r="AI101" s="617"/>
      <c r="AJ101" s="617"/>
      <c r="AK101" s="617"/>
      <c r="AL101" s="617"/>
      <c r="AM101" s="125"/>
      <c r="AN101" s="125"/>
      <c r="AO101" s="125"/>
      <c r="AP101" s="125"/>
      <c r="AQ101" s="125"/>
    </row>
    <row r="102" spans="1:46" x14ac:dyDescent="0.3">
      <c r="P102" s="125"/>
      <c r="Q102" s="125"/>
      <c r="R102" s="125"/>
      <c r="S102" s="125"/>
      <c r="T102" s="617"/>
      <c r="U102" s="617"/>
      <c r="V102" s="617"/>
      <c r="W102" s="617"/>
      <c r="X102" s="617"/>
      <c r="Y102" s="617"/>
      <c r="Z102" s="617"/>
      <c r="AA102" s="617"/>
      <c r="AB102" s="617"/>
      <c r="AC102" s="617"/>
      <c r="AD102" s="617"/>
      <c r="AE102" s="617"/>
      <c r="AF102" s="617"/>
      <c r="AG102" s="617"/>
      <c r="AH102" s="617"/>
      <c r="AI102" s="617"/>
      <c r="AJ102" s="617"/>
      <c r="AK102" s="617"/>
      <c r="AL102" s="617"/>
      <c r="AM102" s="125"/>
      <c r="AN102" s="125"/>
      <c r="AO102" s="125"/>
      <c r="AP102" s="125"/>
      <c r="AQ102" s="125"/>
    </row>
    <row r="103" spans="1:46" x14ac:dyDescent="0.3">
      <c r="P103" s="125"/>
      <c r="Q103" s="125"/>
      <c r="R103" s="125"/>
      <c r="S103" s="125"/>
      <c r="T103" s="617"/>
      <c r="U103" s="617"/>
      <c r="V103" s="617"/>
      <c r="W103" s="617"/>
      <c r="X103" s="617"/>
      <c r="Y103" s="617"/>
      <c r="Z103" s="617"/>
      <c r="AA103" s="617"/>
      <c r="AB103" s="617"/>
      <c r="AC103" s="617"/>
      <c r="AD103" s="617"/>
      <c r="AE103" s="617"/>
      <c r="AF103" s="617"/>
      <c r="AG103" s="617"/>
      <c r="AH103" s="617"/>
      <c r="AI103" s="617"/>
      <c r="AJ103" s="617"/>
      <c r="AK103" s="617"/>
      <c r="AL103" s="617"/>
      <c r="AM103" s="125"/>
      <c r="AN103" s="125"/>
      <c r="AO103" s="125"/>
      <c r="AP103" s="125"/>
      <c r="AQ103" s="125"/>
    </row>
    <row r="104" spans="1:46" x14ac:dyDescent="0.3">
      <c r="P104" s="125"/>
      <c r="Q104" s="125"/>
      <c r="R104" s="125"/>
      <c r="S104" s="125"/>
      <c r="T104" s="617"/>
      <c r="U104" s="617"/>
      <c r="V104" s="617"/>
      <c r="W104" s="617"/>
      <c r="X104" s="617"/>
      <c r="Y104" s="617"/>
      <c r="Z104" s="617"/>
      <c r="AA104" s="617"/>
      <c r="AB104" s="617"/>
      <c r="AC104" s="617"/>
      <c r="AD104" s="617"/>
      <c r="AE104" s="617"/>
      <c r="AF104" s="617"/>
      <c r="AG104" s="617"/>
      <c r="AH104" s="617"/>
      <c r="AI104" s="617"/>
      <c r="AJ104" s="617"/>
      <c r="AK104" s="617"/>
      <c r="AL104" s="617"/>
      <c r="AM104" s="125"/>
      <c r="AN104" s="125"/>
      <c r="AO104" s="125"/>
      <c r="AP104" s="125"/>
      <c r="AQ104" s="125"/>
    </row>
    <row r="105" spans="1:46" x14ac:dyDescent="0.3">
      <c r="P105" s="125"/>
      <c r="Q105" s="125"/>
      <c r="R105" s="125"/>
      <c r="S105" s="125"/>
      <c r="T105" s="617"/>
      <c r="U105" s="617"/>
      <c r="V105" s="617"/>
      <c r="W105" s="617"/>
      <c r="X105" s="617"/>
      <c r="Y105" s="617"/>
      <c r="Z105" s="617"/>
      <c r="AA105" s="617"/>
      <c r="AB105" s="617"/>
      <c r="AC105" s="617"/>
      <c r="AD105" s="617"/>
      <c r="AE105" s="617"/>
      <c r="AF105" s="617"/>
      <c r="AG105" s="617"/>
      <c r="AH105" s="617"/>
      <c r="AI105" s="617"/>
      <c r="AJ105" s="617"/>
      <c r="AK105" s="617"/>
      <c r="AL105" s="617"/>
      <c r="AM105" s="125"/>
      <c r="AN105" s="125"/>
      <c r="AO105" s="125"/>
      <c r="AP105" s="125"/>
      <c r="AQ105" s="125"/>
    </row>
    <row r="106" spans="1:46" x14ac:dyDescent="0.3">
      <c r="P106" s="125"/>
      <c r="Q106" s="125"/>
      <c r="R106" s="125"/>
      <c r="S106" s="125"/>
      <c r="T106" s="617"/>
      <c r="U106" s="617"/>
      <c r="V106" s="617"/>
      <c r="W106" s="617"/>
      <c r="X106" s="617"/>
      <c r="Y106" s="617"/>
      <c r="Z106" s="617"/>
      <c r="AA106" s="617"/>
      <c r="AB106" s="617"/>
      <c r="AC106" s="617"/>
      <c r="AD106" s="617"/>
      <c r="AE106" s="617"/>
      <c r="AF106" s="617"/>
      <c r="AG106" s="617"/>
      <c r="AH106" s="617"/>
      <c r="AI106" s="617"/>
      <c r="AJ106" s="617"/>
      <c r="AK106" s="617"/>
      <c r="AL106" s="617"/>
      <c r="AM106" s="125"/>
      <c r="AN106" s="125"/>
      <c r="AO106" s="125"/>
      <c r="AP106" s="125"/>
      <c r="AQ106" s="125"/>
    </row>
    <row r="107" spans="1:46" x14ac:dyDescent="0.3">
      <c r="P107" s="125"/>
      <c r="Q107" s="125"/>
      <c r="R107" s="125"/>
      <c r="S107" s="125"/>
      <c r="T107" s="617"/>
      <c r="U107" s="617"/>
      <c r="V107" s="617"/>
      <c r="W107" s="617"/>
      <c r="X107" s="617"/>
      <c r="Y107" s="617"/>
      <c r="Z107" s="617"/>
      <c r="AA107" s="617"/>
      <c r="AB107" s="617"/>
      <c r="AC107" s="617"/>
      <c r="AD107" s="617"/>
      <c r="AE107" s="617"/>
      <c r="AF107" s="617"/>
      <c r="AG107" s="617"/>
      <c r="AH107" s="617"/>
      <c r="AI107" s="617"/>
      <c r="AJ107" s="617"/>
      <c r="AK107" s="617"/>
      <c r="AL107" s="617"/>
      <c r="AM107" s="125"/>
      <c r="AN107" s="125"/>
      <c r="AO107" s="125"/>
      <c r="AP107" s="125"/>
      <c r="AQ107" s="125"/>
    </row>
    <row r="108" spans="1:46" x14ac:dyDescent="0.3">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row>
    <row r="109" spans="1:46" x14ac:dyDescent="0.3">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row>
    <row r="110" spans="1:46" x14ac:dyDescent="0.3">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row>
    <row r="111" spans="1:46" x14ac:dyDescent="0.3">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row>
    <row r="112" spans="1:46" x14ac:dyDescent="0.3">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row>
    <row r="113" spans="16:46" x14ac:dyDescent="0.3">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row>
    <row r="114" spans="16:46" x14ac:dyDescent="0.3">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row>
  </sheetData>
  <mergeCells count="31">
    <mergeCell ref="I82:J82"/>
    <mergeCell ref="L82:N82"/>
    <mergeCell ref="I6:N6"/>
    <mergeCell ref="A7:A10"/>
    <mergeCell ref="S10:S14"/>
    <mergeCell ref="A11:A16"/>
    <mergeCell ref="S16:S20"/>
    <mergeCell ref="A17:A35"/>
    <mergeCell ref="B21:B22"/>
    <mergeCell ref="S22:S29"/>
    <mergeCell ref="A36:A44"/>
    <mergeCell ref="S37:S41"/>
    <mergeCell ref="A63:N63"/>
    <mergeCell ref="A80:N80"/>
    <mergeCell ref="D81:N81"/>
    <mergeCell ref="I83:J83"/>
    <mergeCell ref="L83:N83"/>
    <mergeCell ref="I84:J84"/>
    <mergeCell ref="L84:N84"/>
    <mergeCell ref="I85:J85"/>
    <mergeCell ref="L85:N85"/>
    <mergeCell ref="L86:N86"/>
    <mergeCell ref="I87:J87"/>
    <mergeCell ref="L87:N87"/>
    <mergeCell ref="I88:J88"/>
    <mergeCell ref="L88:N88"/>
    <mergeCell ref="C92:D92"/>
    <mergeCell ref="E92:F92"/>
    <mergeCell ref="H92:I92"/>
    <mergeCell ref="J92:K92"/>
    <mergeCell ref="I86:J86"/>
  </mergeCells>
  <hyperlinks>
    <hyperlink ref="P7" r:id="rId1" xr:uid="{00000000-0004-0000-0900-000000000000}"/>
    <hyperlink ref="P66" r:id="rId2" xr:uid="{00000000-0004-0000-0900-000001000000}"/>
    <hyperlink ref="O73" display="https://essd.copernicus.org/articles/11/1675/2019/ - The database results do not fit entirely with the claulted results. Many reasons possible: Estimated  volume European clinker production for base years, specific process emissions, clinker to cement rat" xr:uid="{00000000-0004-0000-0900-000002000000}"/>
    <hyperlink ref="P46" r:id="rId3" xr:uid="{00000000-0004-0000-0900-000003000000}"/>
  </hyperlinks>
  <pageMargins left="0.70866141732283472" right="0.70866141732283472" top="0.74803149606299213" bottom="0.74803149606299213" header="0.31496062992125984" footer="0.31496062992125984"/>
  <pageSetup paperSize="8" scale="29" orientation="landscape" r:id="rId4"/>
  <drawing r:id="rId5"/>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9"/>
    <pageSetUpPr fitToPage="1"/>
  </sheetPr>
  <dimension ref="A1:AT114"/>
  <sheetViews>
    <sheetView topLeftCell="A46" zoomScale="70" zoomScaleNormal="70" workbookViewId="0">
      <selection activeCell="F69" sqref="F69"/>
    </sheetView>
  </sheetViews>
  <sheetFormatPr defaultColWidth="9.21875" defaultRowHeight="13.8" x14ac:dyDescent="0.3"/>
  <cols>
    <col min="1" max="1" width="15.77734375" style="101" customWidth="1"/>
    <col min="2" max="2" width="67.77734375" style="101" customWidth="1"/>
    <col min="3" max="3" width="17.77734375" style="101" customWidth="1"/>
    <col min="4" max="14" width="15.5546875" style="101" customWidth="1"/>
    <col min="15" max="15" width="110.5546875" style="101" customWidth="1"/>
    <col min="16" max="16" width="50.77734375" style="101"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39" width="9.21875" style="101"/>
    <col min="40" max="40" width="6.21875" style="101" customWidth="1"/>
    <col min="41" max="16384" width="9.21875" style="101"/>
  </cols>
  <sheetData>
    <row r="1" spans="1:40" ht="21.75" customHeight="1" x14ac:dyDescent="0.3">
      <c r="A1" s="2" t="s">
        <v>172</v>
      </c>
      <c r="B1" s="1065"/>
      <c r="C1" s="1065"/>
      <c r="D1" s="1065"/>
      <c r="E1" s="1065"/>
      <c r="F1" s="1065"/>
      <c r="G1" s="1065"/>
      <c r="H1" s="1065"/>
      <c r="I1" s="1065"/>
      <c r="J1" s="1065"/>
      <c r="K1" s="1065"/>
      <c r="L1" s="1065"/>
      <c r="M1" s="1065"/>
      <c r="N1" s="1065"/>
      <c r="O1" s="1065"/>
      <c r="P1" s="1065"/>
      <c r="Q1" s="98"/>
      <c r="R1" s="98"/>
      <c r="S1" s="98"/>
      <c r="T1" s="98"/>
      <c r="U1" s="98"/>
      <c r="V1" s="98"/>
      <c r="W1" s="98"/>
      <c r="X1" s="98"/>
      <c r="Y1" s="98"/>
      <c r="Z1" s="98"/>
      <c r="AA1" s="98"/>
      <c r="AB1" s="98"/>
      <c r="AC1" s="98"/>
      <c r="AD1" s="98"/>
      <c r="AE1" s="98"/>
      <c r="AF1" s="98"/>
      <c r="AG1" s="98"/>
      <c r="AH1" s="98"/>
      <c r="AI1" s="98"/>
      <c r="AJ1" s="98"/>
      <c r="AK1" s="98"/>
      <c r="AL1" s="98"/>
      <c r="AM1" s="98"/>
      <c r="AN1" s="1261"/>
    </row>
    <row r="2" spans="1:40" ht="21" customHeight="1" x14ac:dyDescent="0.3">
      <c r="A2" s="1066" t="s">
        <v>173</v>
      </c>
      <c r="B2" s="1066" t="s">
        <v>260</v>
      </c>
      <c r="C2" s="1066" t="s">
        <v>174</v>
      </c>
      <c r="D2" s="1067"/>
      <c r="E2" s="1067" t="s">
        <v>1542</v>
      </c>
      <c r="F2" s="1066"/>
      <c r="G2" s="1066"/>
      <c r="H2" s="1066"/>
      <c r="I2" s="1066"/>
      <c r="J2" s="1067"/>
      <c r="K2" s="1066"/>
      <c r="L2" s="1066"/>
      <c r="M2" s="1066"/>
      <c r="N2" s="1066"/>
      <c r="O2" s="1066"/>
      <c r="P2" s="1066"/>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x14ac:dyDescent="0.3">
      <c r="A3" s="100" t="s">
        <v>385</v>
      </c>
      <c r="B3" s="100" t="s">
        <v>202</v>
      </c>
      <c r="C3" s="100"/>
      <c r="D3" s="100"/>
      <c r="E3" s="100"/>
      <c r="F3" s="100"/>
      <c r="G3" s="100"/>
      <c r="H3" s="100"/>
      <c r="I3" s="100"/>
      <c r="J3" s="1068"/>
      <c r="K3" s="100"/>
      <c r="L3" s="100"/>
      <c r="M3" s="100"/>
      <c r="N3" s="100"/>
      <c r="O3" s="100"/>
      <c r="P3" s="100"/>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ht="14.4" thickBot="1" x14ac:dyDescent="0.35">
      <c r="A4" s="100"/>
      <c r="B4" s="100"/>
      <c r="C4" s="100"/>
      <c r="D4" s="100"/>
      <c r="E4" s="100"/>
      <c r="F4" s="100"/>
      <c r="G4" s="100"/>
      <c r="H4" s="100"/>
      <c r="I4" s="100"/>
      <c r="J4" s="100"/>
      <c r="K4" s="100"/>
      <c r="L4" s="100"/>
      <c r="M4" s="100"/>
      <c r="N4" s="100"/>
      <c r="O4" s="100"/>
      <c r="P4" s="100"/>
      <c r="Q4" s="110"/>
      <c r="R4" s="110"/>
      <c r="S4" s="110"/>
      <c r="T4" s="110"/>
      <c r="U4" s="110"/>
      <c r="V4" s="110"/>
      <c r="W4" s="110"/>
      <c r="X4" s="110"/>
      <c r="Y4" s="110"/>
      <c r="Z4" s="110"/>
      <c r="AA4" s="110"/>
      <c r="AB4" s="110"/>
      <c r="AC4" s="110"/>
      <c r="AD4" s="110"/>
      <c r="AE4" s="110"/>
      <c r="AF4" s="110"/>
      <c r="AG4" s="110"/>
      <c r="AH4" s="110"/>
      <c r="AI4" s="110"/>
      <c r="AJ4" s="110"/>
      <c r="AK4" s="110"/>
      <c r="AL4" s="110"/>
      <c r="AM4" s="110"/>
      <c r="AN4" s="1252"/>
    </row>
    <row r="5" spans="1:40" ht="15" customHeight="1" x14ac:dyDescent="0.3">
      <c r="A5" s="1071"/>
      <c r="B5" s="480" t="s">
        <v>321</v>
      </c>
      <c r="C5" s="480" t="s">
        <v>179</v>
      </c>
      <c r="D5" s="1072">
        <v>2017</v>
      </c>
      <c r="E5" s="1073">
        <v>2018</v>
      </c>
      <c r="F5" s="480">
        <v>2019</v>
      </c>
      <c r="G5" s="480">
        <v>2020</v>
      </c>
      <c r="H5" s="1074">
        <v>2020</v>
      </c>
      <c r="I5" s="1075">
        <v>2025</v>
      </c>
      <c r="J5" s="1076">
        <v>2030</v>
      </c>
      <c r="K5" s="1076">
        <v>2035</v>
      </c>
      <c r="L5" s="1076">
        <v>2040</v>
      </c>
      <c r="M5" s="1076">
        <v>2045</v>
      </c>
      <c r="N5" s="480">
        <v>2050</v>
      </c>
      <c r="O5" s="1077"/>
      <c r="P5" s="1078"/>
      <c r="Q5" s="1069"/>
      <c r="R5" s="110"/>
      <c r="S5" s="110"/>
      <c r="T5" s="110"/>
      <c r="U5" s="110"/>
      <c r="V5" s="110"/>
      <c r="W5" s="110"/>
      <c r="X5" s="110"/>
      <c r="Y5" s="110"/>
      <c r="Z5" s="110"/>
      <c r="AA5" s="110"/>
      <c r="AB5" s="110"/>
      <c r="AC5" s="110"/>
      <c r="AD5" s="110"/>
      <c r="AE5" s="110"/>
      <c r="AF5" s="110"/>
      <c r="AG5" s="110"/>
      <c r="AH5" s="110"/>
      <c r="AI5" s="110"/>
      <c r="AJ5" s="110"/>
      <c r="AK5" s="110"/>
      <c r="AL5" s="110"/>
      <c r="AM5" s="110"/>
      <c r="AN5" s="1252"/>
    </row>
    <row r="6" spans="1:40" ht="15" customHeight="1" x14ac:dyDescent="0.3">
      <c r="A6" s="1079"/>
      <c r="B6" s="1080"/>
      <c r="C6" s="1080"/>
      <c r="D6" s="1081" t="s">
        <v>180</v>
      </c>
      <c r="E6" s="1082" t="s">
        <v>180</v>
      </c>
      <c r="F6" s="1082" t="s">
        <v>181</v>
      </c>
      <c r="G6" s="1082" t="s">
        <v>181</v>
      </c>
      <c r="H6" s="1082" t="s">
        <v>182</v>
      </c>
      <c r="I6" s="4076" t="s">
        <v>183</v>
      </c>
      <c r="J6" s="4077"/>
      <c r="K6" s="4077"/>
      <c r="L6" s="4077"/>
      <c r="M6" s="4077"/>
      <c r="N6" s="4077"/>
      <c r="O6" s="1083" t="s">
        <v>386</v>
      </c>
      <c r="P6" s="1084" t="s">
        <v>387</v>
      </c>
      <c r="Q6" s="111"/>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ht="15" customHeight="1" x14ac:dyDescent="0.3">
      <c r="A7" s="4078" t="s">
        <v>388</v>
      </c>
      <c r="B7" s="1085" t="s">
        <v>389</v>
      </c>
      <c r="C7" s="343" t="s">
        <v>390</v>
      </c>
      <c r="D7" s="1086">
        <v>137</v>
      </c>
      <c r="E7" s="1087">
        <v>138</v>
      </c>
      <c r="F7" s="1086">
        <v>138</v>
      </c>
      <c r="G7" s="1086">
        <v>139</v>
      </c>
      <c r="H7" s="391">
        <v>145.57317073170734</v>
      </c>
      <c r="I7" s="1088">
        <v>153.14634146341464</v>
      </c>
      <c r="J7" s="1089">
        <v>154.66097560975609</v>
      </c>
      <c r="K7" s="1089">
        <v>159.5078048780488</v>
      </c>
      <c r="L7" s="1089">
        <v>164.35463414634148</v>
      </c>
      <c r="M7" s="1089">
        <v>167.90560975609756</v>
      </c>
      <c r="N7" s="1087">
        <v>171.45658536585367</v>
      </c>
      <c r="O7" s="1090" t="s">
        <v>391</v>
      </c>
      <c r="P7" s="3263" t="s">
        <v>392</v>
      </c>
      <c r="Q7" s="111" t="s">
        <v>35</v>
      </c>
      <c r="R7" s="109"/>
      <c r="S7" s="109"/>
      <c r="T7" s="1091" t="s">
        <v>393</v>
      </c>
      <c r="U7" s="109"/>
      <c r="V7" s="109"/>
      <c r="W7" s="109"/>
      <c r="X7" s="109"/>
      <c r="Y7" s="109"/>
      <c r="Z7" s="109"/>
      <c r="AA7" s="109"/>
      <c r="AB7" s="109"/>
      <c r="AC7" s="109"/>
      <c r="AD7" s="109"/>
      <c r="AE7" s="109"/>
      <c r="AF7" s="109"/>
      <c r="AG7" s="109"/>
      <c r="AH7" s="109"/>
      <c r="AI7" s="109"/>
      <c r="AJ7" s="109"/>
      <c r="AK7" s="109"/>
      <c r="AL7" s="109"/>
      <c r="AM7" s="109"/>
      <c r="AN7" s="113"/>
    </row>
    <row r="8" spans="1:40" ht="15" customHeight="1" x14ac:dyDescent="0.3">
      <c r="A8" s="4079"/>
      <c r="B8" s="1092" t="s">
        <v>394</v>
      </c>
      <c r="C8" s="370" t="s">
        <v>194</v>
      </c>
      <c r="D8" s="1093"/>
      <c r="E8" s="370"/>
      <c r="F8" s="1093"/>
      <c r="G8" s="1093"/>
      <c r="H8" s="185">
        <v>5.4878048780487854E-2</v>
      </c>
      <c r="I8" s="1094">
        <v>0.10975609756097571</v>
      </c>
      <c r="J8" s="1095">
        <v>0.12073170731707306</v>
      </c>
      <c r="K8" s="1095">
        <v>0.1558536585365855</v>
      </c>
      <c r="L8" s="1095">
        <v>0.19097560975609773</v>
      </c>
      <c r="M8" s="1095">
        <v>0.21670731707317081</v>
      </c>
      <c r="N8" s="1096">
        <v>0.2424390243902439</v>
      </c>
      <c r="O8" s="1097"/>
      <c r="P8" s="1098"/>
      <c r="Q8" s="111" t="s">
        <v>35</v>
      </c>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ht="15" customHeight="1" x14ac:dyDescent="0.3">
      <c r="A9" s="4079"/>
      <c r="B9" s="1099" t="s">
        <v>395</v>
      </c>
      <c r="C9" s="1100" t="s">
        <v>390</v>
      </c>
      <c r="D9" s="1101">
        <v>89.05</v>
      </c>
      <c r="E9" s="1102">
        <v>89.7</v>
      </c>
      <c r="F9" s="1101">
        <v>89.7</v>
      </c>
      <c r="G9" s="1101">
        <v>90.350000000000009</v>
      </c>
      <c r="H9" s="238">
        <v>94.622560975609773</v>
      </c>
      <c r="I9" s="1103">
        <v>98.779390243902441</v>
      </c>
      <c r="J9" s="1104">
        <v>98.983024390243898</v>
      </c>
      <c r="K9" s="1104">
        <v>100.9684404878049</v>
      </c>
      <c r="L9" s="1104">
        <v>103.54341951219513</v>
      </c>
      <c r="M9" s="1104">
        <v>103.26195</v>
      </c>
      <c r="N9" s="1105">
        <v>102.87395121951219</v>
      </c>
      <c r="O9" s="1106" t="s">
        <v>396</v>
      </c>
      <c r="P9" s="1107"/>
      <c r="Q9" s="111" t="s">
        <v>35</v>
      </c>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ht="15" customHeight="1" thickBot="1" x14ac:dyDescent="0.35">
      <c r="A10" s="4080"/>
      <c r="B10" s="1108" t="s">
        <v>397</v>
      </c>
      <c r="C10" s="339" t="s">
        <v>194</v>
      </c>
      <c r="D10" s="1109"/>
      <c r="E10" s="339"/>
      <c r="F10" s="1109"/>
      <c r="G10" s="1109"/>
      <c r="H10" s="138">
        <v>5.4878048780487854E-2</v>
      </c>
      <c r="I10" s="1110">
        <v>0.10121951219512204</v>
      </c>
      <c r="J10" s="1111">
        <v>0.10348968105065648</v>
      </c>
      <c r="K10" s="1111">
        <v>0.12562363977485957</v>
      </c>
      <c r="L10" s="1111">
        <v>0.15433020637898687</v>
      </c>
      <c r="M10" s="1111">
        <v>0.15119230769230763</v>
      </c>
      <c r="N10" s="1112">
        <v>0.14686679174484052</v>
      </c>
      <c r="O10" s="451"/>
      <c r="P10" s="1113"/>
      <c r="Q10" s="111" t="s">
        <v>35</v>
      </c>
      <c r="R10" s="109"/>
      <c r="S10" s="4081" t="s">
        <v>398</v>
      </c>
      <c r="T10" s="1114"/>
      <c r="U10" s="1115">
        <v>2017</v>
      </c>
      <c r="V10" s="1115">
        <v>2018</v>
      </c>
      <c r="W10" s="1115" t="s">
        <v>187</v>
      </c>
      <c r="X10" s="1115" t="s">
        <v>188</v>
      </c>
      <c r="Y10" s="1115" t="s">
        <v>189</v>
      </c>
      <c r="Z10" s="1115">
        <v>2025</v>
      </c>
      <c r="AA10" s="1115">
        <v>2030</v>
      </c>
      <c r="AB10" s="1115">
        <v>2035</v>
      </c>
      <c r="AC10" s="1115">
        <v>2040</v>
      </c>
      <c r="AD10" s="1115">
        <v>2045</v>
      </c>
      <c r="AE10" s="1115">
        <v>2050</v>
      </c>
      <c r="AF10" s="109"/>
      <c r="AG10" s="109"/>
      <c r="AH10" s="109"/>
      <c r="AI10" s="109"/>
      <c r="AJ10" s="109"/>
      <c r="AK10" s="109"/>
      <c r="AL10" s="109"/>
      <c r="AM10" s="109"/>
      <c r="AN10" s="113"/>
    </row>
    <row r="11" spans="1:40" ht="15" customHeight="1" x14ac:dyDescent="0.3">
      <c r="A11" s="4084" t="s">
        <v>399</v>
      </c>
      <c r="B11" s="1116" t="s">
        <v>400</v>
      </c>
      <c r="C11" s="1117" t="s">
        <v>401</v>
      </c>
      <c r="D11" s="1118">
        <v>3.5</v>
      </c>
      <c r="E11" s="1117">
        <v>3.5</v>
      </c>
      <c r="F11" s="1118">
        <v>3.5</v>
      </c>
      <c r="G11" s="1118">
        <v>3.5</v>
      </c>
      <c r="H11" s="1119">
        <v>3.5</v>
      </c>
      <c r="I11" s="1120">
        <v>3.4</v>
      </c>
      <c r="J11" s="1121">
        <v>3.3</v>
      </c>
      <c r="K11" s="1121">
        <v>3.25</v>
      </c>
      <c r="L11" s="1121">
        <v>3.2</v>
      </c>
      <c r="M11" s="1121">
        <v>3.15</v>
      </c>
      <c r="N11" s="1117">
        <v>3.1</v>
      </c>
      <c r="O11" s="1122"/>
      <c r="P11" s="1123"/>
      <c r="Q11" s="111" t="s">
        <v>35</v>
      </c>
      <c r="R11" s="109"/>
      <c r="S11" s="4082"/>
      <c r="T11" s="1124" t="s">
        <v>202</v>
      </c>
      <c r="U11" s="953">
        <v>137</v>
      </c>
      <c r="V11" s="953">
        <v>138</v>
      </c>
      <c r="W11" s="953">
        <v>138</v>
      </c>
      <c r="X11" s="953">
        <v>139</v>
      </c>
      <c r="Y11" s="953">
        <v>145.57317073170734</v>
      </c>
      <c r="Z11" s="953">
        <v>153.14634146341464</v>
      </c>
      <c r="AA11" s="953">
        <v>154.66097560975609</v>
      </c>
      <c r="AB11" s="953">
        <v>159.5078048780488</v>
      </c>
      <c r="AC11" s="953">
        <v>164.35463414634148</v>
      </c>
      <c r="AD11" s="953">
        <v>167.90560975609756</v>
      </c>
      <c r="AE11" s="953">
        <v>171.45658536585367</v>
      </c>
      <c r="AF11" s="389"/>
      <c r="AG11" s="109"/>
      <c r="AH11" s="109"/>
      <c r="AI11" s="109"/>
      <c r="AJ11" s="109"/>
      <c r="AK11" s="109"/>
      <c r="AL11" s="109"/>
      <c r="AM11" s="109"/>
      <c r="AN11" s="113"/>
    </row>
    <row r="12" spans="1:40" ht="15" customHeight="1" x14ac:dyDescent="0.3">
      <c r="A12" s="4079"/>
      <c r="B12" s="1092" t="s">
        <v>402</v>
      </c>
      <c r="C12" s="339" t="s">
        <v>194</v>
      </c>
      <c r="D12" s="1109"/>
      <c r="E12" s="339"/>
      <c r="F12" s="1109"/>
      <c r="G12" s="1109"/>
      <c r="H12" s="138">
        <v>0</v>
      </c>
      <c r="I12" s="1110">
        <v>-2.8571428571428581E-2</v>
      </c>
      <c r="J12" s="1111">
        <v>-5.7142857142857162E-2</v>
      </c>
      <c r="K12" s="1111">
        <v>-7.1428571428571397E-2</v>
      </c>
      <c r="L12" s="1111">
        <v>-8.5714285714285632E-2</v>
      </c>
      <c r="M12" s="1111">
        <v>-9.9999999999999978E-2</v>
      </c>
      <c r="N12" s="1112">
        <v>-0.11428571428571421</v>
      </c>
      <c r="O12" s="451"/>
      <c r="P12" s="1113"/>
      <c r="Q12" s="111" t="s">
        <v>35</v>
      </c>
      <c r="R12" s="109"/>
      <c r="S12" s="4082"/>
      <c r="T12" s="1124" t="s">
        <v>403</v>
      </c>
      <c r="U12" s="1126">
        <v>89.05</v>
      </c>
      <c r="V12" s="1126">
        <v>89.7</v>
      </c>
      <c r="W12" s="1126">
        <v>89.7</v>
      </c>
      <c r="X12" s="1126">
        <v>90.350000000000009</v>
      </c>
      <c r="Y12" s="1126">
        <v>94.622560975609773</v>
      </c>
      <c r="Z12" s="1126">
        <v>98.779390243902441</v>
      </c>
      <c r="AA12" s="1126">
        <v>98.983024390243898</v>
      </c>
      <c r="AB12" s="1126">
        <v>100.9684404878049</v>
      </c>
      <c r="AC12" s="1126">
        <v>103.54341951219513</v>
      </c>
      <c r="AD12" s="1126">
        <v>103.26195</v>
      </c>
      <c r="AE12" s="1126">
        <v>102.87395121951219</v>
      </c>
      <c r="AF12" s="389"/>
      <c r="AG12" s="109"/>
      <c r="AH12" s="109"/>
      <c r="AI12" s="109"/>
      <c r="AJ12" s="109"/>
      <c r="AK12" s="109"/>
      <c r="AL12" s="109"/>
      <c r="AM12" s="109"/>
      <c r="AN12" s="113"/>
    </row>
    <row r="13" spans="1:40" ht="15" customHeight="1" x14ac:dyDescent="0.3">
      <c r="A13" s="4079"/>
      <c r="B13" s="1099" t="s">
        <v>404</v>
      </c>
      <c r="C13" s="1100" t="s">
        <v>405</v>
      </c>
      <c r="D13" s="1127">
        <v>116</v>
      </c>
      <c r="E13" s="1128">
        <v>116</v>
      </c>
      <c r="F13" s="1127">
        <v>116</v>
      </c>
      <c r="G13" s="1127">
        <v>116</v>
      </c>
      <c r="H13" s="1129">
        <v>110.09090909090909</v>
      </c>
      <c r="I13" s="1130">
        <v>104.18181818181819</v>
      </c>
      <c r="J13" s="1131">
        <v>103</v>
      </c>
      <c r="K13" s="1131">
        <v>93</v>
      </c>
      <c r="L13" s="1131">
        <v>83</v>
      </c>
      <c r="M13" s="1131">
        <v>81</v>
      </c>
      <c r="N13" s="1132">
        <v>79</v>
      </c>
      <c r="O13" s="1133"/>
      <c r="P13" s="1107"/>
      <c r="Q13" s="111" t="s">
        <v>35</v>
      </c>
      <c r="R13" s="109"/>
      <c r="S13" s="4082"/>
      <c r="T13" s="1124" t="s">
        <v>406</v>
      </c>
      <c r="U13" s="1134">
        <v>0.65</v>
      </c>
      <c r="V13" s="1134">
        <v>0.65</v>
      </c>
      <c r="W13" s="1134">
        <v>0.65</v>
      </c>
      <c r="X13" s="1134">
        <v>0.65</v>
      </c>
      <c r="Y13" s="1134">
        <v>0.65</v>
      </c>
      <c r="Z13" s="1134">
        <v>0.64500000000000002</v>
      </c>
      <c r="AA13" s="1134">
        <v>0.64</v>
      </c>
      <c r="AB13" s="1134">
        <v>0.63300000000000001</v>
      </c>
      <c r="AC13" s="1134">
        <v>0.63</v>
      </c>
      <c r="AD13" s="1134">
        <v>0.61499999999999999</v>
      </c>
      <c r="AE13" s="1134">
        <v>0.6</v>
      </c>
      <c r="AF13" s="389"/>
      <c r="AG13" s="109"/>
      <c r="AH13" s="109"/>
      <c r="AI13" s="109"/>
      <c r="AJ13" s="109"/>
      <c r="AK13" s="109"/>
      <c r="AL13" s="109"/>
      <c r="AM13" s="109"/>
      <c r="AN13" s="113"/>
    </row>
    <row r="14" spans="1:40" ht="15" customHeight="1" x14ac:dyDescent="0.3">
      <c r="A14" s="4079"/>
      <c r="B14" s="1092" t="s">
        <v>407</v>
      </c>
      <c r="C14" s="339" t="s">
        <v>194</v>
      </c>
      <c r="D14" s="1109"/>
      <c r="E14" s="339"/>
      <c r="F14" s="1109"/>
      <c r="G14" s="1109"/>
      <c r="H14" s="138">
        <v>-5.094043887147337E-2</v>
      </c>
      <c r="I14" s="1110">
        <v>-0.10188087774294663</v>
      </c>
      <c r="J14" s="1111">
        <v>-0.11206896551724133</v>
      </c>
      <c r="K14" s="1111">
        <v>-0.19827586206896552</v>
      </c>
      <c r="L14" s="1111">
        <v>-0.28448275862068961</v>
      </c>
      <c r="M14" s="1111">
        <v>-0.30172413793103448</v>
      </c>
      <c r="N14" s="1112">
        <v>-0.31896551724137934</v>
      </c>
      <c r="O14" s="451"/>
      <c r="P14" s="1113"/>
      <c r="Q14" s="111" t="s">
        <v>35</v>
      </c>
      <c r="R14" s="109"/>
      <c r="S14" s="4083"/>
      <c r="T14" s="1135"/>
      <c r="U14" s="1136"/>
      <c r="V14" s="1136"/>
      <c r="W14" s="1136"/>
      <c r="X14" s="1136"/>
      <c r="Y14" s="1136"/>
      <c r="Z14" s="1136"/>
      <c r="AA14" s="1136"/>
      <c r="AB14" s="1136"/>
      <c r="AC14" s="1136"/>
      <c r="AD14" s="1136"/>
      <c r="AE14" s="1136"/>
      <c r="AF14" s="109"/>
      <c r="AG14" s="109"/>
      <c r="AH14" s="109"/>
      <c r="AI14" s="109"/>
      <c r="AJ14" s="109"/>
      <c r="AK14" s="109"/>
      <c r="AL14" s="109"/>
      <c r="AM14" s="109"/>
      <c r="AN14" s="113"/>
    </row>
    <row r="15" spans="1:40" ht="15" customHeight="1" x14ac:dyDescent="0.3">
      <c r="A15" s="4079"/>
      <c r="B15" s="1085" t="s">
        <v>408</v>
      </c>
      <c r="C15" s="1128" t="s">
        <v>401</v>
      </c>
      <c r="D15" s="1137">
        <v>3.2661201179562043</v>
      </c>
      <c r="E15" s="1138">
        <v>3.6725686173913044</v>
      </c>
      <c r="F15" s="1137">
        <v>3.7460199897391315</v>
      </c>
      <c r="G15" s="1137">
        <v>3.5218847447705777</v>
      </c>
      <c r="H15" s="263">
        <v>2.7</v>
      </c>
      <c r="I15" s="264">
        <v>2.2730034478285828</v>
      </c>
      <c r="J15" s="1139">
        <v>2.2008267140479334</v>
      </c>
      <c r="K15" s="1139">
        <v>2.1243320707997917</v>
      </c>
      <c r="L15" s="1139">
        <v>2.0656853283118397</v>
      </c>
      <c r="M15" s="1139">
        <v>2.04</v>
      </c>
      <c r="N15" s="1138">
        <v>2.0065702798113327</v>
      </c>
      <c r="O15" s="1140" t="s">
        <v>409</v>
      </c>
      <c r="P15" s="3264"/>
      <c r="Q15" s="111" t="s">
        <v>35</v>
      </c>
      <c r="R15" s="109"/>
      <c r="S15" s="1141"/>
      <c r="T15" s="389"/>
      <c r="U15" s="1142">
        <v>2017</v>
      </c>
      <c r="V15" s="1142">
        <v>2018</v>
      </c>
      <c r="W15" s="1142" t="s">
        <v>187</v>
      </c>
      <c r="X15" s="1142" t="s">
        <v>188</v>
      </c>
      <c r="Y15" s="1142" t="s">
        <v>189</v>
      </c>
      <c r="Z15" s="1142">
        <v>2025</v>
      </c>
      <c r="AA15" s="1142">
        <v>2030</v>
      </c>
      <c r="AB15" s="1142">
        <v>2035</v>
      </c>
      <c r="AC15" s="1142">
        <v>2040</v>
      </c>
      <c r="AD15" s="1142">
        <v>2045</v>
      </c>
      <c r="AE15" s="1142">
        <v>2050</v>
      </c>
      <c r="AF15" s="109"/>
      <c r="AG15" s="109"/>
      <c r="AH15" s="109"/>
      <c r="AI15" s="109"/>
      <c r="AJ15" s="109"/>
      <c r="AK15" s="109"/>
      <c r="AL15" s="109"/>
      <c r="AM15" s="109"/>
      <c r="AN15" s="113"/>
    </row>
    <row r="16" spans="1:40" ht="15" customHeight="1" thickBot="1" x14ac:dyDescent="0.35">
      <c r="A16" s="4080"/>
      <c r="B16" s="1143" t="s">
        <v>410</v>
      </c>
      <c r="C16" s="1144" t="s">
        <v>194</v>
      </c>
      <c r="D16" s="1145"/>
      <c r="E16" s="1144"/>
      <c r="F16" s="1145"/>
      <c r="G16" s="1145"/>
      <c r="H16" s="207">
        <v>-0.27923502613555862</v>
      </c>
      <c r="I16" s="1146">
        <v>-0.3932217516044616</v>
      </c>
      <c r="J16" s="1147">
        <v>-0.41248932998854704</v>
      </c>
      <c r="K16" s="1147">
        <v>-0.43290957426318277</v>
      </c>
      <c r="L16" s="1147">
        <v>-0.44856532160265072</v>
      </c>
      <c r="M16" s="1147">
        <v>-0.45542201974686647</v>
      </c>
      <c r="N16" s="1148">
        <v>-0.46434608322763704</v>
      </c>
      <c r="O16" s="270"/>
      <c r="P16" s="1149"/>
      <c r="Q16" s="111" t="s">
        <v>35</v>
      </c>
      <c r="R16" s="109"/>
      <c r="S16" s="4085" t="s">
        <v>411</v>
      </c>
      <c r="T16" s="1124" t="s">
        <v>412</v>
      </c>
      <c r="U16" s="1150">
        <v>3.2661201179562043</v>
      </c>
      <c r="V16" s="1150">
        <v>3.6725686173913044</v>
      </c>
      <c r="W16" s="1150">
        <v>3.7460199897391315</v>
      </c>
      <c r="X16" s="1150">
        <v>3.5218847447705777</v>
      </c>
      <c r="Y16" s="1150">
        <v>2.7</v>
      </c>
      <c r="Z16" s="1150">
        <v>2.2730034478285828</v>
      </c>
      <c r="AA16" s="1150">
        <v>2.2008267140479334</v>
      </c>
      <c r="AB16" s="1150">
        <v>2.1243320707997917</v>
      </c>
      <c r="AC16" s="1150">
        <v>2.0656853283118397</v>
      </c>
      <c r="AD16" s="1150">
        <v>2.04</v>
      </c>
      <c r="AE16" s="1150">
        <v>2.0065702798113327</v>
      </c>
      <c r="AF16" s="109"/>
      <c r="AG16" s="109"/>
      <c r="AH16" s="109"/>
      <c r="AI16" s="109"/>
      <c r="AJ16" s="109"/>
      <c r="AK16" s="109"/>
      <c r="AL16" s="109"/>
      <c r="AM16" s="109"/>
      <c r="AN16" s="113"/>
    </row>
    <row r="17" spans="1:40" ht="15" customHeight="1" x14ac:dyDescent="0.3">
      <c r="A17" s="4088" t="s">
        <v>413</v>
      </c>
      <c r="B17" s="1116" t="s">
        <v>414</v>
      </c>
      <c r="C17" s="1117" t="s">
        <v>205</v>
      </c>
      <c r="D17" s="1151">
        <v>311.67500000000001</v>
      </c>
      <c r="E17" s="1152">
        <v>313.95</v>
      </c>
      <c r="F17" s="1151">
        <v>313.95</v>
      </c>
      <c r="G17" s="1151">
        <v>316.22500000000002</v>
      </c>
      <c r="H17" s="1153">
        <v>331.17896341463421</v>
      </c>
      <c r="I17" s="1154">
        <v>335.84992682926827</v>
      </c>
      <c r="J17" s="1155">
        <v>326.64398048780487</v>
      </c>
      <c r="K17" s="1155">
        <v>328.14743158536589</v>
      </c>
      <c r="L17" s="1155">
        <v>331.33894243902444</v>
      </c>
      <c r="M17" s="1155">
        <v>325.27514250000002</v>
      </c>
      <c r="N17" s="1152">
        <v>318.90924878048781</v>
      </c>
      <c r="O17" s="1156" t="s">
        <v>415</v>
      </c>
      <c r="P17" s="3265"/>
      <c r="Q17" s="111" t="s">
        <v>35</v>
      </c>
      <c r="R17" s="109"/>
      <c r="S17" s="4086"/>
      <c r="T17" s="1124" t="s">
        <v>416</v>
      </c>
      <c r="U17" s="1150">
        <v>3.5</v>
      </c>
      <c r="V17" s="1150">
        <v>3.5</v>
      </c>
      <c r="W17" s="1150">
        <v>3.5</v>
      </c>
      <c r="X17" s="1150">
        <v>3.5</v>
      </c>
      <c r="Y17" s="1150">
        <v>3.5</v>
      </c>
      <c r="Z17" s="1150">
        <v>3.4</v>
      </c>
      <c r="AA17" s="1150">
        <v>3.3</v>
      </c>
      <c r="AB17" s="1150">
        <v>3.25</v>
      </c>
      <c r="AC17" s="1150">
        <v>3.2</v>
      </c>
      <c r="AD17" s="1150">
        <v>3.15</v>
      </c>
      <c r="AE17" s="1150">
        <v>3.1</v>
      </c>
      <c r="AF17" s="109"/>
      <c r="AG17" s="109"/>
      <c r="AH17" s="109"/>
      <c r="AI17" s="109"/>
      <c r="AJ17" s="109"/>
      <c r="AK17" s="109"/>
      <c r="AL17" s="109"/>
      <c r="AM17" s="109"/>
      <c r="AN17" s="113"/>
    </row>
    <row r="18" spans="1:40" ht="15" customHeight="1" x14ac:dyDescent="0.3">
      <c r="A18" s="4079"/>
      <c r="B18" s="1158" t="s">
        <v>417</v>
      </c>
      <c r="C18" s="370" t="s">
        <v>194</v>
      </c>
      <c r="D18" s="1093"/>
      <c r="E18" s="370"/>
      <c r="F18" s="1093"/>
      <c r="G18" s="1093"/>
      <c r="H18" s="185">
        <v>5.4878048780488076E-2</v>
      </c>
      <c r="I18" s="1094">
        <v>6.9756097560975672E-2</v>
      </c>
      <c r="J18" s="1095">
        <v>4.0433127847762096E-2</v>
      </c>
      <c r="K18" s="1095">
        <v>4.5221951219512446E-2</v>
      </c>
      <c r="L18" s="1095">
        <v>5.5387617260788113E-2</v>
      </c>
      <c r="M18" s="1095">
        <v>3.6073076923077041E-2</v>
      </c>
      <c r="N18" s="1096">
        <v>1.5796301259715984E-2</v>
      </c>
      <c r="O18" s="1097"/>
      <c r="P18" s="1098"/>
      <c r="Q18" s="111" t="s">
        <v>35</v>
      </c>
      <c r="R18" s="109"/>
      <c r="S18" s="4086"/>
      <c r="T18" s="1124" t="s">
        <v>418</v>
      </c>
      <c r="U18" s="953">
        <v>116</v>
      </c>
      <c r="V18" s="953">
        <v>116</v>
      </c>
      <c r="W18" s="953">
        <v>116</v>
      </c>
      <c r="X18" s="953">
        <v>116</v>
      </c>
      <c r="Y18" s="953">
        <v>110.09090909090909</v>
      </c>
      <c r="Z18" s="953">
        <v>104.18181818181819</v>
      </c>
      <c r="AA18" s="953">
        <v>103</v>
      </c>
      <c r="AB18" s="953">
        <v>93</v>
      </c>
      <c r="AC18" s="953">
        <v>83</v>
      </c>
      <c r="AD18" s="953">
        <v>81</v>
      </c>
      <c r="AE18" s="953">
        <v>79</v>
      </c>
      <c r="AF18" s="109"/>
      <c r="AG18" s="109"/>
      <c r="AH18" s="109"/>
      <c r="AI18" s="109"/>
      <c r="AJ18" s="109"/>
      <c r="AK18" s="109"/>
      <c r="AL18" s="109"/>
      <c r="AM18" s="109"/>
      <c r="AN18" s="113"/>
    </row>
    <row r="19" spans="1:40" ht="15" customHeight="1" x14ac:dyDescent="0.3">
      <c r="A19" s="4079"/>
      <c r="B19" s="1099" t="s">
        <v>419</v>
      </c>
      <c r="C19" s="1159" t="s">
        <v>205</v>
      </c>
      <c r="D19" s="1160">
        <v>447.45845615999997</v>
      </c>
      <c r="E19" s="1105">
        <v>506.81446920000002</v>
      </c>
      <c r="F19" s="1160">
        <v>516.95075858400014</v>
      </c>
      <c r="G19" s="1160">
        <v>489.54197952311029</v>
      </c>
      <c r="H19" s="1161">
        <v>388.87358115299344</v>
      </c>
      <c r="I19" s="1103">
        <v>393.28815831485588</v>
      </c>
      <c r="J19" s="1104">
        <v>383.99227024390245</v>
      </c>
      <c r="K19" s="1104">
        <v>381.55064465853661</v>
      </c>
      <c r="L19" s="1104">
        <v>380.44810712195124</v>
      </c>
      <c r="M19" s="1104">
        <v>374.23641830487804</v>
      </c>
      <c r="N19" s="1105">
        <v>367.67150165853661</v>
      </c>
      <c r="O19" s="1106" t="s">
        <v>420</v>
      </c>
      <c r="P19" s="3193" t="s">
        <v>1595</v>
      </c>
      <c r="Q19" s="111" t="s">
        <v>35</v>
      </c>
      <c r="R19" s="109"/>
      <c r="S19" s="4086"/>
      <c r="T19" s="1124"/>
      <c r="U19" s="1163"/>
      <c r="V19" s="1163"/>
      <c r="W19" s="1163"/>
      <c r="X19" s="1163"/>
      <c r="Y19" s="1163"/>
      <c r="Z19" s="1163"/>
      <c r="AA19" s="1163"/>
      <c r="AB19" s="1163"/>
      <c r="AC19" s="1163"/>
      <c r="AD19" s="1163"/>
      <c r="AE19" s="1163"/>
      <c r="AF19" s="109"/>
      <c r="AG19" s="109"/>
      <c r="AH19" s="109"/>
      <c r="AI19" s="109"/>
      <c r="AJ19" s="109"/>
      <c r="AK19" s="109"/>
      <c r="AL19" s="109"/>
      <c r="AM19" s="109"/>
      <c r="AN19" s="113"/>
    </row>
    <row r="20" spans="1:40" ht="15" customHeight="1" x14ac:dyDescent="0.3">
      <c r="A20" s="4079"/>
      <c r="B20" s="1158" t="s">
        <v>421</v>
      </c>
      <c r="C20" s="370" t="s">
        <v>194</v>
      </c>
      <c r="D20" s="1164"/>
      <c r="E20" s="1165"/>
      <c r="F20" s="1164"/>
      <c r="G20" s="1164"/>
      <c r="H20" s="138">
        <v>-0.24775508170609495</v>
      </c>
      <c r="I20" s="1110">
        <v>-0.23921543438271231</v>
      </c>
      <c r="J20" s="1111">
        <v>-0.25719758822733796</v>
      </c>
      <c r="K20" s="1111">
        <v>-0.26192071812863416</v>
      </c>
      <c r="L20" s="1111">
        <v>-0.26405348903239567</v>
      </c>
      <c r="M20" s="1111">
        <v>-0.2760695054786968</v>
      </c>
      <c r="N20" s="1112">
        <v>-0.28876881298009915</v>
      </c>
      <c r="O20" s="1097"/>
      <c r="P20" s="1113"/>
      <c r="Q20" s="111" t="s">
        <v>35</v>
      </c>
      <c r="R20" s="109"/>
      <c r="S20" s="4087"/>
      <c r="T20" s="1135"/>
      <c r="U20" s="1166"/>
      <c r="V20" s="1166"/>
      <c r="W20" s="1166"/>
      <c r="X20" s="1166"/>
      <c r="Y20" s="1166"/>
      <c r="Z20" s="1166"/>
      <c r="AA20" s="1166"/>
      <c r="AB20" s="1166"/>
      <c r="AC20" s="1166"/>
      <c r="AD20" s="1166"/>
      <c r="AE20" s="1166"/>
      <c r="AF20" s="109"/>
      <c r="AG20" s="109"/>
      <c r="AH20" s="109"/>
      <c r="AI20" s="109"/>
      <c r="AJ20" s="109"/>
      <c r="AK20" s="109"/>
      <c r="AL20" s="109"/>
      <c r="AM20" s="109"/>
      <c r="AN20" s="113"/>
    </row>
    <row r="21" spans="1:40" ht="15" customHeight="1" x14ac:dyDescent="0.3">
      <c r="A21" s="4079"/>
      <c r="B21" s="4089" t="s">
        <v>422</v>
      </c>
      <c r="C21" s="552" t="s">
        <v>205</v>
      </c>
      <c r="D21" s="1167">
        <v>62.214563135999995</v>
      </c>
      <c r="E21" s="1168">
        <v>62.214563135999995</v>
      </c>
      <c r="F21" s="1169">
        <v>62.214563135999995</v>
      </c>
      <c r="G21" s="1169">
        <v>62.214563135999995</v>
      </c>
      <c r="H21" s="305">
        <v>57.694617738359213</v>
      </c>
      <c r="I21" s="306">
        <v>57.438231485587586</v>
      </c>
      <c r="J21" s="308">
        <v>57.348289756097557</v>
      </c>
      <c r="K21" s="308">
        <v>53.40321307317074</v>
      </c>
      <c r="L21" s="308">
        <v>49.109164682926831</v>
      </c>
      <c r="M21" s="308">
        <v>48.961275804878049</v>
      </c>
      <c r="N21" s="307">
        <v>48.762252878048777</v>
      </c>
      <c r="O21" s="1170"/>
      <c r="P21" s="113"/>
      <c r="Q21" s="111" t="s">
        <v>35</v>
      </c>
      <c r="R21" s="109"/>
      <c r="S21" s="109"/>
      <c r="T21" s="38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5" customHeight="1" x14ac:dyDescent="0.3">
      <c r="A22" s="4079"/>
      <c r="B22" s="4090"/>
      <c r="C22" s="559" t="s">
        <v>423</v>
      </c>
      <c r="D22" s="1171">
        <v>17.281823093333333</v>
      </c>
      <c r="E22" s="1172">
        <v>22.709564933333329</v>
      </c>
      <c r="F22" s="1173">
        <v>23.163756231999997</v>
      </c>
      <c r="G22" s="1173">
        <v>21.426474514599999</v>
      </c>
      <c r="H22" s="491">
        <v>16.026282705099781</v>
      </c>
      <c r="I22" s="1174">
        <v>15.955064301552106</v>
      </c>
      <c r="J22" s="356">
        <v>15.930080487804876</v>
      </c>
      <c r="K22" s="356">
        <v>14.834225853658539</v>
      </c>
      <c r="L22" s="356">
        <v>13.641434634146341</v>
      </c>
      <c r="M22" s="356">
        <v>13.600354390243902</v>
      </c>
      <c r="N22" s="355">
        <v>13.545070243902439</v>
      </c>
      <c r="O22" s="1175" t="s">
        <v>415</v>
      </c>
      <c r="P22" s="1107"/>
      <c r="Q22" s="111" t="s">
        <v>35</v>
      </c>
      <c r="R22" s="109"/>
      <c r="S22" s="4081" t="s">
        <v>227</v>
      </c>
      <c r="T22" s="1176"/>
      <c r="U22" s="1115">
        <v>2017</v>
      </c>
      <c r="V22" s="1115">
        <v>2018</v>
      </c>
      <c r="W22" s="1115" t="s">
        <v>187</v>
      </c>
      <c r="X22" s="1115" t="s">
        <v>188</v>
      </c>
      <c r="Y22" s="1115" t="s">
        <v>189</v>
      </c>
      <c r="Z22" s="1115">
        <v>2025</v>
      </c>
      <c r="AA22" s="1115">
        <v>2030</v>
      </c>
      <c r="AB22" s="1115">
        <v>2035</v>
      </c>
      <c r="AC22" s="1115">
        <v>2040</v>
      </c>
      <c r="AD22" s="1115">
        <v>2045</v>
      </c>
      <c r="AE22" s="1115">
        <v>2050</v>
      </c>
      <c r="AF22" s="109"/>
      <c r="AG22" s="109"/>
      <c r="AH22" s="109"/>
      <c r="AI22" s="109"/>
      <c r="AJ22" s="109"/>
      <c r="AK22" s="109"/>
      <c r="AL22" s="109"/>
      <c r="AM22" s="109"/>
      <c r="AN22" s="113"/>
    </row>
    <row r="23" spans="1:40" ht="15" customHeight="1" thickBot="1" x14ac:dyDescent="0.35">
      <c r="A23" s="4079"/>
      <c r="B23" s="1177" t="s">
        <v>424</v>
      </c>
      <c r="C23" s="136"/>
      <c r="D23" s="546"/>
      <c r="E23" s="339"/>
      <c r="F23" s="1109"/>
      <c r="G23" s="1109"/>
      <c r="H23" s="138">
        <v>-0.30813109304958153</v>
      </c>
      <c r="I23" s="1110">
        <v>-0.31120565500034536</v>
      </c>
      <c r="J23" s="1111">
        <v>-0.31228422850530724</v>
      </c>
      <c r="K23" s="1111">
        <v>-0.35959324968350659</v>
      </c>
      <c r="L23" s="1111">
        <v>-0.4110871096415214</v>
      </c>
      <c r="M23" s="1111">
        <v>-0.41286058038136997</v>
      </c>
      <c r="N23" s="1112">
        <v>-0.41524724624798326</v>
      </c>
      <c r="O23" s="451"/>
      <c r="P23" s="1113"/>
      <c r="Q23" s="111" t="s">
        <v>35</v>
      </c>
      <c r="R23" s="109"/>
      <c r="S23" s="4082"/>
      <c r="T23" s="1124" t="s">
        <v>425</v>
      </c>
      <c r="U23" s="953">
        <v>6.6403491970585318</v>
      </c>
      <c r="V23" s="953">
        <v>8.5708181753227155</v>
      </c>
      <c r="W23" s="953">
        <v>8.7422347620416812</v>
      </c>
      <c r="X23" s="953">
        <v>7.4692492135860382</v>
      </c>
      <c r="Y23" s="953">
        <v>6.3383904065124614</v>
      </c>
      <c r="Z23" s="953">
        <v>2.7214046489543957</v>
      </c>
      <c r="AA23" s="953">
        <v>0.77887974065142962</v>
      </c>
      <c r="AB23" s="953">
        <v>0.29887887498166682</v>
      </c>
      <c r="AC23" s="953">
        <v>6.1148688427627662E-2</v>
      </c>
      <c r="AD23" s="953">
        <v>1.6047526452293451E-3</v>
      </c>
      <c r="AE23" s="953">
        <v>1.3276341863464739E-4</v>
      </c>
      <c r="AF23" s="109"/>
      <c r="AG23" s="109"/>
      <c r="AH23" s="109"/>
      <c r="AI23" s="109"/>
      <c r="AJ23" s="109"/>
      <c r="AK23" s="109"/>
      <c r="AL23" s="109"/>
      <c r="AM23" s="109"/>
      <c r="AN23" s="113"/>
    </row>
    <row r="24" spans="1:40" ht="15" customHeight="1" x14ac:dyDescent="0.3">
      <c r="A24" s="4079"/>
      <c r="B24" s="1178" t="s">
        <v>426</v>
      </c>
      <c r="C24" s="1179"/>
      <c r="D24" s="1118"/>
      <c r="E24" s="1117"/>
      <c r="F24" s="1118"/>
      <c r="G24" s="1118"/>
      <c r="H24" s="1119"/>
      <c r="I24" s="1120"/>
      <c r="J24" s="1121"/>
      <c r="K24" s="1121"/>
      <c r="L24" s="1121"/>
      <c r="M24" s="1121"/>
      <c r="N24" s="1117"/>
      <c r="O24" s="1122"/>
      <c r="P24" s="1123"/>
      <c r="Q24" s="111" t="s">
        <v>35</v>
      </c>
      <c r="R24" s="109"/>
      <c r="S24" s="4082"/>
      <c r="T24" s="438" t="s">
        <v>427</v>
      </c>
      <c r="U24" s="953">
        <v>19.874924530073294</v>
      </c>
      <c r="V24" s="953">
        <v>27.8904639314331</v>
      </c>
      <c r="W24" s="953">
        <v>26.322254160317769</v>
      </c>
      <c r="X24" s="953">
        <v>24.939993878335745</v>
      </c>
      <c r="Y24" s="953">
        <v>18.685320087768261</v>
      </c>
      <c r="Z24" s="953">
        <v>17.767196451392881</v>
      </c>
      <c r="AA24" s="953">
        <v>12.540766609656883</v>
      </c>
      <c r="AB24" s="953">
        <v>6.3877719818859902</v>
      </c>
      <c r="AC24" s="953">
        <v>2.4884610793277293</v>
      </c>
      <c r="AD24" s="953">
        <v>0.52883119166172132</v>
      </c>
      <c r="AE24" s="953">
        <v>0</v>
      </c>
      <c r="AF24" s="109"/>
      <c r="AG24" s="109"/>
      <c r="AH24" s="109"/>
      <c r="AI24" s="109"/>
      <c r="AJ24" s="109"/>
      <c r="AK24" s="109"/>
      <c r="AL24" s="109"/>
      <c r="AM24" s="109"/>
      <c r="AN24" s="113"/>
    </row>
    <row r="25" spans="1:40" ht="15" customHeight="1" x14ac:dyDescent="0.3">
      <c r="A25" s="4079"/>
      <c r="B25" s="1180" t="s">
        <v>428</v>
      </c>
      <c r="C25" s="559" t="s">
        <v>429</v>
      </c>
      <c r="D25" s="1173">
        <v>384.23892902943351</v>
      </c>
      <c r="E25" s="1172">
        <v>377.41005609237283</v>
      </c>
      <c r="F25" s="1173">
        <v>377.41006572865587</v>
      </c>
      <c r="G25" s="1173">
        <v>348.59907580673115</v>
      </c>
      <c r="H25" s="491">
        <v>395.49972524168061</v>
      </c>
      <c r="I25" s="1174">
        <v>170.56682427094063</v>
      </c>
      <c r="J25" s="356">
        <v>48.893647539803311</v>
      </c>
      <c r="K25" s="356">
        <v>20.147925340367852</v>
      </c>
      <c r="L25" s="356">
        <v>4.4825702037646602</v>
      </c>
      <c r="M25" s="356">
        <v>0.1179934433458955</v>
      </c>
      <c r="N25" s="355">
        <v>9.8016042917469012E-3</v>
      </c>
      <c r="O25" s="1175" t="s">
        <v>430</v>
      </c>
      <c r="P25" s="1181"/>
      <c r="Q25" s="111" t="s">
        <v>35</v>
      </c>
      <c r="R25" s="109"/>
      <c r="S25" s="4082"/>
      <c r="T25" s="1124" t="s">
        <v>431</v>
      </c>
      <c r="U25" s="953">
        <v>35.619999999999997</v>
      </c>
      <c r="V25" s="953">
        <v>35.880000000000003</v>
      </c>
      <c r="W25" s="953">
        <v>35.880000000000003</v>
      </c>
      <c r="X25" s="953">
        <v>36.140000000000008</v>
      </c>
      <c r="Y25" s="953">
        <v>37.849024390243912</v>
      </c>
      <c r="Z25" s="953">
        <v>39.511756097560976</v>
      </c>
      <c r="AA25" s="953">
        <v>36.425752975609754</v>
      </c>
      <c r="AB25" s="953">
        <v>33.925396003902442</v>
      </c>
      <c r="AC25" s="953">
        <v>31.477199531707313</v>
      </c>
      <c r="AD25" s="953">
        <v>28.087250399999991</v>
      </c>
      <c r="AE25" s="953">
        <v>24.689748292682925</v>
      </c>
      <c r="AF25" s="109"/>
      <c r="AG25" s="109"/>
      <c r="AH25" s="109"/>
      <c r="AI25" s="109"/>
      <c r="AJ25" s="109"/>
      <c r="AK25" s="109"/>
      <c r="AL25" s="109"/>
      <c r="AM25" s="109"/>
      <c r="AN25" s="113"/>
    </row>
    <row r="26" spans="1:40" ht="15" customHeight="1" x14ac:dyDescent="0.3">
      <c r="A26" s="4079"/>
      <c r="B26" s="1124" t="s">
        <v>432</v>
      </c>
      <c r="C26" s="1182" t="s">
        <v>194</v>
      </c>
      <c r="D26" s="1183">
        <v>0.23319147469522158</v>
      </c>
      <c r="E26" s="623">
        <v>0.22982507160158588</v>
      </c>
      <c r="F26" s="1183">
        <v>0.22982506886757245</v>
      </c>
      <c r="G26" s="1183">
        <v>0.25704301560254306</v>
      </c>
      <c r="H26" s="1184">
        <v>0.25381926388936771</v>
      </c>
      <c r="I26" s="1185">
        <v>0.55166774280112962</v>
      </c>
      <c r="J26" s="1186">
        <v>0.83652399556745716</v>
      </c>
      <c r="K26" s="1186">
        <v>0.95109294761974461</v>
      </c>
      <c r="L26" s="1186">
        <v>0.98781876328666551</v>
      </c>
      <c r="M26" s="1186">
        <v>0.9977630766589648</v>
      </c>
      <c r="N26" s="623">
        <v>0.99828100484608506</v>
      </c>
      <c r="O26" s="1175" t="s">
        <v>430</v>
      </c>
      <c r="P26" s="113"/>
      <c r="Q26" s="111" t="s">
        <v>35</v>
      </c>
      <c r="R26" s="109"/>
      <c r="S26" s="4082"/>
      <c r="T26" s="1124"/>
      <c r="U26" s="953"/>
      <c r="V26" s="953"/>
      <c r="W26" s="953"/>
      <c r="X26" s="953"/>
      <c r="Y26" s="953"/>
      <c r="Z26" s="953"/>
      <c r="AA26" s="953"/>
      <c r="AB26" s="953"/>
      <c r="AC26" s="953"/>
      <c r="AD26" s="953"/>
      <c r="AE26" s="953"/>
      <c r="AF26" s="109"/>
      <c r="AG26" s="109"/>
      <c r="AH26" s="109"/>
      <c r="AI26" s="109"/>
      <c r="AJ26" s="109"/>
      <c r="AK26" s="109"/>
      <c r="AL26" s="109"/>
      <c r="AM26" s="109"/>
      <c r="AN26" s="113"/>
    </row>
    <row r="27" spans="1:40" ht="15" customHeight="1" x14ac:dyDescent="0.3">
      <c r="A27" s="4079"/>
      <c r="B27" s="1187"/>
      <c r="C27" s="136"/>
      <c r="D27" s="1109"/>
      <c r="E27" s="339"/>
      <c r="F27" s="1109"/>
      <c r="G27" s="1109"/>
      <c r="H27" s="1188"/>
      <c r="I27" s="1189"/>
      <c r="J27" s="1190"/>
      <c r="K27" s="1190"/>
      <c r="L27" s="1190"/>
      <c r="M27" s="1190"/>
      <c r="N27" s="339"/>
      <c r="O27" s="451"/>
      <c r="P27" s="1113"/>
      <c r="Q27" s="111" t="s">
        <v>35</v>
      </c>
      <c r="R27" s="109"/>
      <c r="S27" s="4082"/>
      <c r="T27" s="1124"/>
      <c r="U27" s="953"/>
      <c r="V27" s="953"/>
      <c r="W27" s="953"/>
      <c r="X27" s="953"/>
      <c r="Y27" s="953"/>
      <c r="Z27" s="953"/>
      <c r="AA27" s="953"/>
      <c r="AB27" s="953"/>
      <c r="AC27" s="953"/>
      <c r="AD27" s="953"/>
      <c r="AE27" s="953"/>
      <c r="AF27" s="109"/>
      <c r="AG27" s="109"/>
      <c r="AH27" s="109"/>
      <c r="AI27" s="109"/>
      <c r="AJ27" s="109"/>
      <c r="AK27" s="109"/>
      <c r="AL27" s="109"/>
      <c r="AM27" s="109"/>
      <c r="AN27" s="113"/>
    </row>
    <row r="28" spans="1:40" ht="15" customHeight="1" x14ac:dyDescent="0.3">
      <c r="A28" s="4079"/>
      <c r="B28" s="1191" t="s">
        <v>433</v>
      </c>
      <c r="C28" s="1192"/>
      <c r="D28" s="1193">
        <v>0.9999970772972423</v>
      </c>
      <c r="E28" s="1194">
        <v>1.0001051967425085</v>
      </c>
      <c r="F28" s="1193">
        <v>1.0000328719626659</v>
      </c>
      <c r="G28" s="1193">
        <v>0.99995436960222894</v>
      </c>
      <c r="H28" s="1195">
        <v>0.99603368268907733</v>
      </c>
      <c r="I28" s="1196">
        <v>0.99139903758798298</v>
      </c>
      <c r="J28" s="1197">
        <v>0.96975264149254348</v>
      </c>
      <c r="K28" s="1197">
        <v>0.96574453979978014</v>
      </c>
      <c r="L28" s="1197">
        <v>1.007412329937202</v>
      </c>
      <c r="M28" s="1197">
        <v>1.0064525153636499</v>
      </c>
      <c r="N28" s="1194">
        <v>1.0080844614078306</v>
      </c>
      <c r="O28" s="1133"/>
      <c r="P28" s="1107"/>
      <c r="Q28" s="111" t="s">
        <v>35</v>
      </c>
      <c r="R28" s="109"/>
      <c r="S28" s="4082"/>
      <c r="T28" s="109"/>
      <c r="U28" s="134"/>
      <c r="V28" s="134"/>
      <c r="W28" s="134"/>
      <c r="X28" s="134"/>
      <c r="Y28" s="134"/>
      <c r="Z28" s="134"/>
      <c r="AA28" s="134"/>
      <c r="AB28" s="134"/>
      <c r="AC28" s="134"/>
      <c r="AD28" s="134"/>
      <c r="AE28" s="134"/>
      <c r="AF28" s="109"/>
      <c r="AG28" s="109"/>
      <c r="AH28" s="109"/>
      <c r="AI28" s="109"/>
      <c r="AJ28" s="109"/>
      <c r="AK28" s="109"/>
      <c r="AL28" s="109"/>
      <c r="AM28" s="109"/>
      <c r="AN28" s="113"/>
    </row>
    <row r="29" spans="1:40" ht="15" customHeight="1" x14ac:dyDescent="0.3">
      <c r="A29" s="4079"/>
      <c r="B29" s="559" t="s">
        <v>223</v>
      </c>
      <c r="C29" s="559" t="s">
        <v>194</v>
      </c>
      <c r="D29" s="1198">
        <v>7.8809776630141645E-2</v>
      </c>
      <c r="E29" s="1199">
        <v>7.2006953205718344E-2</v>
      </c>
      <c r="F29" s="1198">
        <v>7.200695320571833E-2</v>
      </c>
      <c r="G29" s="1198">
        <v>6.8174388420638332E-2</v>
      </c>
      <c r="H29" s="1200">
        <v>8.8351972910744397E-2</v>
      </c>
      <c r="I29" s="1201">
        <v>4.8659530987351506E-2</v>
      </c>
      <c r="J29" s="1202">
        <v>0</v>
      </c>
      <c r="K29" s="1202">
        <v>0</v>
      </c>
      <c r="L29" s="1202">
        <v>0</v>
      </c>
      <c r="M29" s="1202">
        <v>0</v>
      </c>
      <c r="N29" s="1199">
        <v>0</v>
      </c>
      <c r="O29" s="1175" t="s">
        <v>434</v>
      </c>
      <c r="P29" s="1181"/>
      <c r="Q29" s="111" t="s">
        <v>35</v>
      </c>
      <c r="R29" s="109"/>
      <c r="S29" s="4083"/>
      <c r="T29" s="403"/>
      <c r="U29" s="1203"/>
      <c r="V29" s="1203"/>
      <c r="W29" s="1203"/>
      <c r="X29" s="1203"/>
      <c r="Y29" s="1203"/>
      <c r="Z29" s="1203"/>
      <c r="AA29" s="1203"/>
      <c r="AB29" s="1203"/>
      <c r="AC29" s="1203"/>
      <c r="AD29" s="1203"/>
      <c r="AE29" s="1203"/>
      <c r="AF29" s="109"/>
      <c r="AG29" s="109"/>
      <c r="AH29" s="109"/>
      <c r="AI29" s="109"/>
      <c r="AJ29" s="109"/>
      <c r="AK29" s="109"/>
      <c r="AL29" s="109"/>
      <c r="AM29" s="109"/>
      <c r="AN29" s="113"/>
    </row>
    <row r="30" spans="1:40" ht="15" customHeight="1" x14ac:dyDescent="0.3">
      <c r="A30" s="4079"/>
      <c r="B30" s="559" t="s">
        <v>224</v>
      </c>
      <c r="C30" s="559" t="s">
        <v>194</v>
      </c>
      <c r="D30" s="1198">
        <v>0.12650808102996566</v>
      </c>
      <c r="E30" s="1199">
        <v>0.12583025019483585</v>
      </c>
      <c r="F30" s="1198">
        <v>0.12583025019483585</v>
      </c>
      <c r="G30" s="1198">
        <v>0.12098042656957675</v>
      </c>
      <c r="H30" s="1200">
        <v>0.10427764484459719</v>
      </c>
      <c r="I30" s="1201">
        <v>4.6927141176751765E-2</v>
      </c>
      <c r="J30" s="1202">
        <v>4.2855486528899141E-3</v>
      </c>
      <c r="K30" s="1202">
        <v>0</v>
      </c>
      <c r="L30" s="1202">
        <v>0</v>
      </c>
      <c r="M30" s="1202">
        <v>0</v>
      </c>
      <c r="N30" s="1199">
        <v>0</v>
      </c>
      <c r="O30" s="1175" t="s">
        <v>434</v>
      </c>
      <c r="P30" s="113"/>
      <c r="Q30" s="111"/>
      <c r="R30" s="109"/>
      <c r="S30" s="3266"/>
      <c r="T30" s="109"/>
      <c r="U30" s="134"/>
      <c r="V30" s="134"/>
      <c r="W30" s="134"/>
      <c r="X30" s="134"/>
      <c r="Y30" s="134"/>
      <c r="Z30" s="134"/>
      <c r="AA30" s="134"/>
      <c r="AB30" s="134"/>
      <c r="AC30" s="134"/>
      <c r="AD30" s="134"/>
      <c r="AE30" s="134"/>
      <c r="AF30" s="109"/>
      <c r="AG30" s="109"/>
      <c r="AH30" s="109"/>
      <c r="AI30" s="109"/>
      <c r="AJ30" s="109"/>
      <c r="AK30" s="109"/>
      <c r="AL30" s="109"/>
      <c r="AM30" s="109"/>
      <c r="AN30" s="113"/>
    </row>
    <row r="31" spans="1:40" ht="15" customHeight="1" x14ac:dyDescent="0.3">
      <c r="A31" s="4079"/>
      <c r="B31" s="559" t="s">
        <v>225</v>
      </c>
      <c r="C31" s="559" t="s">
        <v>194</v>
      </c>
      <c r="D31" s="1198">
        <v>0.62094791629747526</v>
      </c>
      <c r="E31" s="1199">
        <v>0.62187459042793625</v>
      </c>
      <c r="F31" s="1198">
        <v>0.62187459042793625</v>
      </c>
      <c r="G31" s="1198">
        <v>0.62703587187053078</v>
      </c>
      <c r="H31" s="1200">
        <v>0.60622475074081938</v>
      </c>
      <c r="I31" s="1201">
        <v>0.56863890946384166</v>
      </c>
      <c r="J31" s="1202">
        <v>0.45581865089395196</v>
      </c>
      <c r="K31" s="1202">
        <v>0.27330433428066625</v>
      </c>
      <c r="L31" s="1202">
        <v>0.25209446190857199</v>
      </c>
      <c r="M31" s="1202">
        <v>0.24023337388356433</v>
      </c>
      <c r="N31" s="1199">
        <v>0.22826758743620604</v>
      </c>
      <c r="O31" s="1175" t="s">
        <v>434</v>
      </c>
      <c r="P31" s="113"/>
      <c r="Q31" s="111"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5" customHeight="1" x14ac:dyDescent="0.3">
      <c r="A32" s="4079"/>
      <c r="B32" s="559" t="s">
        <v>435</v>
      </c>
      <c r="C32" s="559" t="s">
        <v>194</v>
      </c>
      <c r="D32" s="1198">
        <v>0.15128762442064164</v>
      </c>
      <c r="E32" s="1199">
        <v>0.15809963137192795</v>
      </c>
      <c r="F32" s="1198">
        <v>0.15809963137192795</v>
      </c>
      <c r="G32" s="1198">
        <v>0.16289075682772958</v>
      </c>
      <c r="H32" s="1200">
        <v>0.14118913769632066</v>
      </c>
      <c r="I32" s="1201">
        <v>0.2096311766425776</v>
      </c>
      <c r="J32" s="1202">
        <v>0.31433303749405328</v>
      </c>
      <c r="K32" s="1202">
        <v>0.38453744676922358</v>
      </c>
      <c r="L32" s="1202">
        <v>0.37436353760443769</v>
      </c>
      <c r="M32" s="1202">
        <v>0.33609832764999892</v>
      </c>
      <c r="N32" s="1199">
        <v>0.31828845000720724</v>
      </c>
      <c r="O32" s="1175" t="s">
        <v>434</v>
      </c>
      <c r="P32" s="113"/>
      <c r="Q32" s="111"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2" ht="15" customHeight="1" x14ac:dyDescent="0.3">
      <c r="A33" s="4079"/>
      <c r="B33" s="559" t="s">
        <v>436</v>
      </c>
      <c r="C33" s="559" t="s">
        <v>194</v>
      </c>
      <c r="D33" s="1204">
        <v>1.6597885284854782E-3</v>
      </c>
      <c r="E33" s="1205">
        <v>1.7487948758109851E-3</v>
      </c>
      <c r="F33" s="1204">
        <v>1.6764700959683806E-3</v>
      </c>
      <c r="G33" s="1204">
        <v>1.5038922919716354E-3</v>
      </c>
      <c r="H33" s="1206">
        <v>3.7615742166154535E-2</v>
      </c>
      <c r="I33" s="1207">
        <v>8.7139525029801587E-2</v>
      </c>
      <c r="J33" s="1208">
        <v>0.16133222167141503</v>
      </c>
      <c r="K33" s="1208">
        <v>0.27016131378077834</v>
      </c>
      <c r="L33" s="1208">
        <v>0.33994343113192527</v>
      </c>
      <c r="M33" s="1208">
        <v>0.38672248948529464</v>
      </c>
      <c r="N33" s="1205">
        <v>0.41705407397313532</v>
      </c>
      <c r="O33" s="1209" t="s">
        <v>434</v>
      </c>
      <c r="P33" s="113"/>
      <c r="Q33" s="111"/>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2" ht="15" customHeight="1" x14ac:dyDescent="0.3">
      <c r="A34" s="4079"/>
      <c r="B34" s="110" t="s">
        <v>437</v>
      </c>
      <c r="C34" s="127" t="s">
        <v>194</v>
      </c>
      <c r="D34" s="1204">
        <v>2.0783890390532783E-2</v>
      </c>
      <c r="E34" s="1205">
        <v>2.0544976666279174E-2</v>
      </c>
      <c r="F34" s="1204">
        <v>2.0544976666279174E-2</v>
      </c>
      <c r="G34" s="1204">
        <v>1.936903362178188E-2</v>
      </c>
      <c r="H34" s="1206">
        <v>1.8374434330441135E-2</v>
      </c>
      <c r="I34" s="1207">
        <v>3.0402754287658821E-2</v>
      </c>
      <c r="J34" s="1208">
        <v>3.3983182780233281E-2</v>
      </c>
      <c r="K34" s="1208">
        <v>3.7741444969111998E-2</v>
      </c>
      <c r="L34" s="1208">
        <v>4.1010899292266971E-2</v>
      </c>
      <c r="M34" s="1208">
        <v>4.3398324344791857E-2</v>
      </c>
      <c r="N34" s="1205">
        <v>4.4474349991281949E-2</v>
      </c>
      <c r="O34" s="1209" t="s">
        <v>434</v>
      </c>
      <c r="P34" s="113"/>
      <c r="Q34" s="111"/>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3"/>
    </row>
    <row r="35" spans="1:42" ht="15" customHeight="1" thickBot="1" x14ac:dyDescent="0.35">
      <c r="A35" s="4080"/>
      <c r="B35" s="1210" t="s">
        <v>438</v>
      </c>
      <c r="C35" s="1211" t="s">
        <v>194</v>
      </c>
      <c r="D35" s="1212">
        <v>0</v>
      </c>
      <c r="E35" s="1213">
        <v>0</v>
      </c>
      <c r="F35" s="1212">
        <v>0</v>
      </c>
      <c r="G35" s="1212">
        <v>0</v>
      </c>
      <c r="H35" s="1214">
        <v>0</v>
      </c>
      <c r="I35" s="1215">
        <v>0</v>
      </c>
      <c r="J35" s="1216">
        <v>0</v>
      </c>
      <c r="K35" s="1216">
        <v>2.6842236958607497E-2</v>
      </c>
      <c r="L35" s="1216">
        <v>4.1877452784116705E-2</v>
      </c>
      <c r="M35" s="1216">
        <v>0.12731657655257719</v>
      </c>
      <c r="N35" s="1213">
        <v>0.16492764822977835</v>
      </c>
      <c r="O35" s="1217" t="s">
        <v>434</v>
      </c>
      <c r="P35" s="1149"/>
      <c r="Q35" s="111" t="s">
        <v>35</v>
      </c>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13"/>
    </row>
    <row r="36" spans="1:42" ht="15" customHeight="1" x14ac:dyDescent="0.3">
      <c r="A36" s="4091" t="s">
        <v>439</v>
      </c>
      <c r="B36" s="1218" t="s">
        <v>440</v>
      </c>
      <c r="C36" s="343"/>
      <c r="D36" s="1219"/>
      <c r="E36" s="343"/>
      <c r="F36" s="1219"/>
      <c r="G36" s="1219"/>
      <c r="H36" s="341"/>
      <c r="I36" s="342"/>
      <c r="J36" s="344"/>
      <c r="K36" s="344"/>
      <c r="L36" s="344"/>
      <c r="M36" s="344"/>
      <c r="N36" s="1220"/>
      <c r="O36" s="1221"/>
      <c r="P36" s="113"/>
      <c r="Q36" s="111" t="s">
        <v>35</v>
      </c>
      <c r="R36" s="109"/>
      <c r="S36" s="1114"/>
      <c r="T36" s="1222"/>
      <c r="U36" s="1114">
        <v>2017</v>
      </c>
      <c r="V36" s="1114">
        <v>2018</v>
      </c>
      <c r="W36" s="1114" t="s">
        <v>187</v>
      </c>
      <c r="X36" s="1114" t="s">
        <v>188</v>
      </c>
      <c r="Y36" s="1114" t="s">
        <v>189</v>
      </c>
      <c r="Z36" s="1114">
        <v>2025</v>
      </c>
      <c r="AA36" s="1114">
        <v>2030</v>
      </c>
      <c r="AB36" s="1114">
        <v>2035</v>
      </c>
      <c r="AC36" s="1114">
        <v>2040</v>
      </c>
      <c r="AD36" s="1114">
        <v>2045</v>
      </c>
      <c r="AE36" s="1114">
        <v>2050</v>
      </c>
      <c r="AF36" s="109"/>
      <c r="AG36" s="109"/>
      <c r="AH36" s="109"/>
      <c r="AI36" s="109"/>
      <c r="AJ36" s="109"/>
      <c r="AK36" s="109"/>
      <c r="AL36" s="109"/>
      <c r="AM36" s="109"/>
      <c r="AN36" s="113"/>
    </row>
    <row r="37" spans="1:42" ht="15" customHeight="1" x14ac:dyDescent="0.3">
      <c r="A37" s="4079"/>
      <c r="B37" s="1223" t="s">
        <v>441</v>
      </c>
      <c r="C37" s="552" t="s">
        <v>191</v>
      </c>
      <c r="D37" s="1169">
        <v>6.6403491970585318</v>
      </c>
      <c r="E37" s="1168">
        <v>8.5708181753227155</v>
      </c>
      <c r="F37" s="1169">
        <v>8.7422347620416812</v>
      </c>
      <c r="G37" s="1169">
        <v>7.4692492135860382</v>
      </c>
      <c r="H37" s="1224">
        <v>6.3383904065124614</v>
      </c>
      <c r="I37" s="1225">
        <v>2.7214046489543957</v>
      </c>
      <c r="J37" s="1226">
        <v>0.77887974065142962</v>
      </c>
      <c r="K37" s="1226">
        <v>0.29887887498166682</v>
      </c>
      <c r="L37" s="1226">
        <v>6.1148688427627662E-2</v>
      </c>
      <c r="M37" s="1226">
        <v>1.6047526452293451E-3</v>
      </c>
      <c r="N37" s="1227">
        <v>1.3276341863464739E-4</v>
      </c>
      <c r="O37" s="1170"/>
      <c r="P37" s="1228"/>
      <c r="Q37" s="111" t="s">
        <v>35</v>
      </c>
      <c r="R37" s="109"/>
      <c r="S37" s="4085" t="s">
        <v>442</v>
      </c>
      <c r="T37" s="1229" t="s">
        <v>443</v>
      </c>
      <c r="U37" s="134">
        <v>62.135273727131825</v>
      </c>
      <c r="V37" s="134">
        <v>72.341282106755813</v>
      </c>
      <c r="W37" s="134">
        <v>70.944488922359454</v>
      </c>
      <c r="X37" s="134">
        <v>68.549243091921795</v>
      </c>
      <c r="Y37" s="134">
        <v>62.872734884524633</v>
      </c>
      <c r="Z37" s="134">
        <v>60.000357197908251</v>
      </c>
      <c r="AA37" s="134">
        <v>49.745399325918065</v>
      </c>
      <c r="AB37" s="134">
        <v>40.6120468607701</v>
      </c>
      <c r="AC37" s="134">
        <v>34.02680929946267</v>
      </c>
      <c r="AD37" s="134">
        <v>28.617686344306943</v>
      </c>
      <c r="AE37" s="134">
        <v>24.689881056101559</v>
      </c>
      <c r="AF37" s="109"/>
      <c r="AG37" s="109"/>
      <c r="AH37" s="109"/>
      <c r="AI37" s="109"/>
      <c r="AJ37" s="109"/>
      <c r="AK37" s="109"/>
      <c r="AL37" s="109"/>
      <c r="AM37" s="109"/>
      <c r="AN37" s="113"/>
    </row>
    <row r="38" spans="1:42" ht="15" customHeight="1" x14ac:dyDescent="0.3">
      <c r="A38" s="4079"/>
      <c r="B38" s="1230" t="s">
        <v>444</v>
      </c>
      <c r="C38" s="136" t="s">
        <v>194</v>
      </c>
      <c r="D38" s="1109"/>
      <c r="E38" s="339"/>
      <c r="F38" s="1109"/>
      <c r="G38" s="1109"/>
      <c r="H38" s="138">
        <v>-0.27496909210978682</v>
      </c>
      <c r="I38" s="452">
        <v>-0.68870606623713759</v>
      </c>
      <c r="J38" s="453">
        <v>-0.91090610560662544</v>
      </c>
      <c r="K38" s="453">
        <v>-0.96581207401574443</v>
      </c>
      <c r="L38" s="453">
        <v>-0.99300537104160913</v>
      </c>
      <c r="M38" s="453">
        <v>-0.99981643679346188</v>
      </c>
      <c r="N38" s="1231">
        <v>-0.99998481356057711</v>
      </c>
      <c r="O38" s="451"/>
      <c r="P38" s="1113"/>
      <c r="Q38" s="111" t="s">
        <v>35</v>
      </c>
      <c r="R38" s="109"/>
      <c r="S38" s="4086"/>
      <c r="T38" s="1229" t="s">
        <v>445</v>
      </c>
      <c r="U38" s="134">
        <v>6.6403491970585318</v>
      </c>
      <c r="V38" s="134">
        <v>8.5708181753227155</v>
      </c>
      <c r="W38" s="134">
        <v>8.7422347620416812</v>
      </c>
      <c r="X38" s="134">
        <v>7.4692492135860382</v>
      </c>
      <c r="Y38" s="134">
        <v>6.3383904065124614</v>
      </c>
      <c r="Z38" s="134">
        <v>2.7214046489543957</v>
      </c>
      <c r="AA38" s="134">
        <v>0.77887974065142962</v>
      </c>
      <c r="AB38" s="134">
        <v>0.29887887498166682</v>
      </c>
      <c r="AC38" s="134">
        <v>6.1148688427627662E-2</v>
      </c>
      <c r="AD38" s="134">
        <v>1.6047526452293451E-3</v>
      </c>
      <c r="AE38" s="134">
        <v>1.3276341863464739E-4</v>
      </c>
      <c r="AF38" s="109"/>
      <c r="AG38" s="109"/>
      <c r="AH38" s="109"/>
      <c r="AI38" s="109"/>
      <c r="AJ38" s="109"/>
      <c r="AK38" s="109"/>
      <c r="AL38" s="109"/>
      <c r="AM38" s="109"/>
      <c r="AN38" s="113"/>
    </row>
    <row r="39" spans="1:42" ht="15" customHeight="1" x14ac:dyDescent="0.3">
      <c r="A39" s="4079"/>
      <c r="B39" s="1223" t="s">
        <v>446</v>
      </c>
      <c r="C39" s="552" t="s">
        <v>191</v>
      </c>
      <c r="D39" s="1169">
        <v>19.874924530073294</v>
      </c>
      <c r="E39" s="1168">
        <v>27.8904639314331</v>
      </c>
      <c r="F39" s="1169">
        <v>26.322254160317769</v>
      </c>
      <c r="G39" s="1169">
        <v>24.939993878335745</v>
      </c>
      <c r="H39" s="1224">
        <v>18.685320087768261</v>
      </c>
      <c r="I39" s="1225">
        <v>17.767196451392881</v>
      </c>
      <c r="J39" s="1226">
        <v>12.540766609656883</v>
      </c>
      <c r="K39" s="1226">
        <v>6.3877719818859902</v>
      </c>
      <c r="L39" s="1226">
        <v>2.4884610793277293</v>
      </c>
      <c r="M39" s="1226">
        <v>0.52883119166172132</v>
      </c>
      <c r="N39" s="1227">
        <v>0</v>
      </c>
      <c r="O39" s="1170"/>
      <c r="P39" s="1228"/>
      <c r="Q39" s="111"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13"/>
    </row>
    <row r="40" spans="1:42" ht="15" customHeight="1" x14ac:dyDescent="0.3">
      <c r="A40" s="4079"/>
      <c r="B40" s="1230" t="s">
        <v>447</v>
      </c>
      <c r="C40" s="136" t="s">
        <v>194</v>
      </c>
      <c r="D40" s="1109"/>
      <c r="E40" s="339"/>
      <c r="F40" s="1109"/>
      <c r="G40" s="1109"/>
      <c r="H40" s="138">
        <v>-0.29013222142891548</v>
      </c>
      <c r="I40" s="452">
        <v>-0.32501235102509207</v>
      </c>
      <c r="J40" s="453">
        <v>-0.52356790823170574</v>
      </c>
      <c r="K40" s="453">
        <v>-0.75732427994271467</v>
      </c>
      <c r="L40" s="453">
        <v>-0.90546170308319496</v>
      </c>
      <c r="M40" s="453">
        <v>-0.97990935014756586</v>
      </c>
      <c r="N40" s="1231">
        <v>-1</v>
      </c>
      <c r="O40" s="451"/>
      <c r="P40" s="1113"/>
      <c r="Q40" s="111"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13"/>
    </row>
    <row r="41" spans="1:42" ht="15" customHeight="1" x14ac:dyDescent="0.3">
      <c r="A41" s="4079"/>
      <c r="B41" s="1223" t="s">
        <v>448</v>
      </c>
      <c r="C41" s="552" t="s">
        <v>191</v>
      </c>
      <c r="D41" s="1232">
        <v>26.515273727131827</v>
      </c>
      <c r="E41" s="1087">
        <v>36.461282106755817</v>
      </c>
      <c r="F41" s="1086">
        <v>35.064488922359452</v>
      </c>
      <c r="G41" s="1086">
        <v>32.40924309192178</v>
      </c>
      <c r="H41" s="391">
        <v>25.023710494280721</v>
      </c>
      <c r="I41" s="1088">
        <v>20.488601100347275</v>
      </c>
      <c r="J41" s="1089">
        <v>13.319646350308313</v>
      </c>
      <c r="K41" s="1089">
        <v>6.686650856867657</v>
      </c>
      <c r="L41" s="1089">
        <v>2.5496097677553569</v>
      </c>
      <c r="M41" s="1089">
        <v>0.53043594430695062</v>
      </c>
      <c r="N41" s="1087">
        <v>1.3276341863464739E-4</v>
      </c>
      <c r="O41" s="1221"/>
      <c r="P41" s="113"/>
      <c r="Q41" s="111"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13"/>
    </row>
    <row r="42" spans="1:42" ht="15" customHeight="1" x14ac:dyDescent="0.3">
      <c r="A42" s="4079"/>
      <c r="B42" s="1233" t="s">
        <v>449</v>
      </c>
      <c r="C42" s="127" t="s">
        <v>194</v>
      </c>
      <c r="D42" s="1093"/>
      <c r="E42" s="370"/>
      <c r="F42" s="1093"/>
      <c r="G42" s="1093"/>
      <c r="H42" s="185">
        <v>-0.28635176888821168</v>
      </c>
      <c r="I42" s="1234">
        <v>-0.41568801570975189</v>
      </c>
      <c r="J42" s="1235">
        <v>-0.6201385857982713</v>
      </c>
      <c r="K42" s="1235">
        <v>-0.80930419742682169</v>
      </c>
      <c r="L42" s="1235">
        <v>-0.927287981484608</v>
      </c>
      <c r="M42" s="1235">
        <v>-0.98487256022805714</v>
      </c>
      <c r="N42" s="1236">
        <v>-0.99999621373581327</v>
      </c>
      <c r="O42" s="1097"/>
      <c r="P42" s="1098"/>
      <c r="Q42" s="111"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2" ht="15" customHeight="1" x14ac:dyDescent="0.3">
      <c r="A43" s="4079"/>
      <c r="B43" s="1237" t="s">
        <v>450</v>
      </c>
      <c r="C43" s="1192" t="s">
        <v>191</v>
      </c>
      <c r="D43" s="1160">
        <v>35.619999999999997</v>
      </c>
      <c r="E43" s="1102">
        <v>35.880000000000003</v>
      </c>
      <c r="F43" s="1101">
        <v>35.880000000000003</v>
      </c>
      <c r="G43" s="1101">
        <v>36.140000000000008</v>
      </c>
      <c r="H43" s="1161">
        <v>37.849024390243912</v>
      </c>
      <c r="I43" s="1238">
        <v>39.511756097560976</v>
      </c>
      <c r="J43" s="1239">
        <v>36.425752975609754</v>
      </c>
      <c r="K43" s="1239">
        <v>33.925396003902442</v>
      </c>
      <c r="L43" s="1239">
        <v>31.477199531707313</v>
      </c>
      <c r="M43" s="1239">
        <v>28.087250399999991</v>
      </c>
      <c r="N43" s="1102">
        <v>24.689748292682925</v>
      </c>
      <c r="O43" s="1133"/>
      <c r="P43" s="113"/>
      <c r="Q43" s="111" t="s">
        <v>35</v>
      </c>
      <c r="R43" s="109"/>
      <c r="S43" s="109"/>
      <c r="T43" s="1135"/>
      <c r="U43" s="405"/>
      <c r="V43" s="405"/>
      <c r="W43" s="405"/>
      <c r="X43" s="405"/>
      <c r="Y43" s="405"/>
      <c r="Z43" s="405"/>
      <c r="AA43" s="405"/>
      <c r="AB43" s="405"/>
      <c r="AC43" s="405"/>
      <c r="AD43" s="405"/>
      <c r="AE43" s="405"/>
      <c r="AF43" s="109"/>
      <c r="AG43" s="109"/>
      <c r="AH43" s="109"/>
      <c r="AI43" s="109"/>
      <c r="AJ43" s="109"/>
      <c r="AK43" s="109"/>
      <c r="AL43" s="109"/>
      <c r="AM43" s="109"/>
      <c r="AN43" s="113"/>
    </row>
    <row r="44" spans="1:42" ht="15" customHeight="1" thickBot="1" x14ac:dyDescent="0.35">
      <c r="A44" s="4080"/>
      <c r="B44" s="1230" t="s">
        <v>449</v>
      </c>
      <c r="C44" s="136" t="s">
        <v>194</v>
      </c>
      <c r="D44" s="1145"/>
      <c r="E44" s="370"/>
      <c r="F44" s="1145"/>
      <c r="G44" s="1145"/>
      <c r="H44" s="138">
        <v>5.4878048780488076E-2</v>
      </c>
      <c r="I44" s="452">
        <v>0.10121951219512182</v>
      </c>
      <c r="J44" s="453">
        <v>1.5210506566603943E-2</v>
      </c>
      <c r="K44" s="453">
        <v>-5.4476142589118148E-2</v>
      </c>
      <c r="L44" s="453">
        <v>-0.12270904315197018</v>
      </c>
      <c r="M44" s="453">
        <v>-0.21718923076923102</v>
      </c>
      <c r="N44" s="1231">
        <v>-0.3118799249530958</v>
      </c>
      <c r="O44" s="1097"/>
      <c r="P44" s="1098"/>
      <c r="Q44" s="111"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2" s="125" customFormat="1" ht="25.5" customHeight="1" x14ac:dyDescent="0.3">
      <c r="A45" s="1240"/>
      <c r="B45" s="1241" t="s">
        <v>262</v>
      </c>
      <c r="C45" s="480"/>
      <c r="D45" s="1242"/>
      <c r="E45" s="480"/>
      <c r="F45" s="480"/>
      <c r="G45" s="480"/>
      <c r="H45" s="480"/>
      <c r="I45" s="480"/>
      <c r="J45" s="480"/>
      <c r="K45" s="480"/>
      <c r="L45" s="480"/>
      <c r="M45" s="480"/>
      <c r="N45" s="480"/>
      <c r="O45" s="480"/>
      <c r="P45" s="481"/>
      <c r="Q45" s="111"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c r="AO45" s="101"/>
      <c r="AP45" s="101"/>
    </row>
    <row r="46" spans="1:42" s="125" customFormat="1" ht="15" customHeight="1" x14ac:dyDescent="0.3">
      <c r="A46" s="1243"/>
      <c r="B46" s="1244" t="s">
        <v>573</v>
      </c>
      <c r="C46" s="488" t="s">
        <v>451</v>
      </c>
      <c r="D46" s="489">
        <v>62.135273727131825</v>
      </c>
      <c r="E46" s="490">
        <v>72.341282106755813</v>
      </c>
      <c r="F46" s="489">
        <v>70.944488922359454</v>
      </c>
      <c r="G46" s="489">
        <v>68.549243091921795</v>
      </c>
      <c r="H46" s="491">
        <v>62.872734884524633</v>
      </c>
      <c r="I46" s="492">
        <v>60.000357197908251</v>
      </c>
      <c r="J46" s="490">
        <v>49.745399325918065</v>
      </c>
      <c r="K46" s="493">
        <v>40.6120468607701</v>
      </c>
      <c r="L46" s="490">
        <v>34.02680929946267</v>
      </c>
      <c r="M46" s="493">
        <v>28.617686344306943</v>
      </c>
      <c r="N46" s="494">
        <v>24.689881056101559</v>
      </c>
      <c r="O46" s="1245"/>
      <c r="P46" s="3267" t="s">
        <v>453</v>
      </c>
      <c r="Q46" s="111"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c r="AO46" s="101"/>
      <c r="AP46" s="101"/>
    </row>
    <row r="47" spans="1:42" s="125" customFormat="1" ht="15" customHeight="1" x14ac:dyDescent="0.3">
      <c r="A47" s="1243"/>
      <c r="B47" s="1246" t="s">
        <v>199</v>
      </c>
      <c r="C47" s="507" t="s">
        <v>194</v>
      </c>
      <c r="D47" s="508"/>
      <c r="E47" s="507"/>
      <c r="F47" s="508"/>
      <c r="G47" s="508"/>
      <c r="H47" s="138">
        <v>-0.11377563163036419</v>
      </c>
      <c r="I47" s="509">
        <v>-0.15426331052195319</v>
      </c>
      <c r="J47" s="510">
        <v>-0.29881235200159584</v>
      </c>
      <c r="K47" s="510">
        <v>-0.42755177353923446</v>
      </c>
      <c r="L47" s="510">
        <v>-0.52037417118190699</v>
      </c>
      <c r="M47" s="510">
        <v>-0.5966186129605402</v>
      </c>
      <c r="N47" s="511">
        <v>-0.65198310071523968</v>
      </c>
      <c r="O47" s="3268"/>
      <c r="P47" s="3269"/>
      <c r="Q47" s="111"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c r="AO47" s="101"/>
      <c r="AP47" s="101"/>
    </row>
    <row r="48" spans="1:42" s="125" customFormat="1" ht="15" customHeight="1" x14ac:dyDescent="0.3">
      <c r="A48" s="1243"/>
      <c r="B48" s="1247" t="s">
        <v>454</v>
      </c>
      <c r="C48" s="488" t="s">
        <v>451</v>
      </c>
      <c r="D48" s="520">
        <v>6.6403491970585318</v>
      </c>
      <c r="E48" s="521">
        <v>8.5708181753227155</v>
      </c>
      <c r="F48" s="520">
        <v>8.7422347620416812</v>
      </c>
      <c r="G48" s="520">
        <v>7.4692492135860382</v>
      </c>
      <c r="H48" s="129">
        <v>6.3383904065124614</v>
      </c>
      <c r="I48" s="522">
        <v>2.7214046489543957</v>
      </c>
      <c r="J48" s="521">
        <v>0.77887974065142962</v>
      </c>
      <c r="K48" s="523">
        <v>0.29887887498166682</v>
      </c>
      <c r="L48" s="521">
        <v>6.1148688427627662E-2</v>
      </c>
      <c r="M48" s="523">
        <v>1.6047526452293451E-3</v>
      </c>
      <c r="N48" s="524">
        <v>1.3276341863464739E-4</v>
      </c>
      <c r="O48" s="1248" t="s">
        <v>455</v>
      </c>
      <c r="P48" s="3270"/>
      <c r="Q48" s="111" t="s">
        <v>35</v>
      </c>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c r="AO48" s="101"/>
      <c r="AP48" s="101"/>
    </row>
    <row r="49" spans="1:42" s="125" customFormat="1" ht="15" customHeight="1" thickBot="1" x14ac:dyDescent="0.35">
      <c r="A49" s="1243"/>
      <c r="B49" s="1249" t="s">
        <v>199</v>
      </c>
      <c r="C49" s="535" t="s">
        <v>194</v>
      </c>
      <c r="D49" s="536"/>
      <c r="E49" s="535"/>
      <c r="F49" s="536"/>
      <c r="G49" s="536"/>
      <c r="H49" s="207">
        <v>-0.27496909210978682</v>
      </c>
      <c r="I49" s="537">
        <v>-0.68870606623713759</v>
      </c>
      <c r="J49" s="538">
        <v>-0.91090610560662544</v>
      </c>
      <c r="K49" s="538">
        <v>-0.96581207401574443</v>
      </c>
      <c r="L49" s="538">
        <v>-0.99300537104160913</v>
      </c>
      <c r="M49" s="538">
        <v>-0.99981643679346188</v>
      </c>
      <c r="N49" s="539">
        <v>-0.99998481356057711</v>
      </c>
      <c r="O49" s="3271"/>
      <c r="P49" s="3272"/>
      <c r="Q49" s="111" t="s">
        <v>35</v>
      </c>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c r="AO49" s="101"/>
      <c r="AP49" s="101"/>
    </row>
    <row r="50" spans="1:42" s="125" customFormat="1" ht="15" customHeight="1" x14ac:dyDescent="0.3">
      <c r="A50" s="1243"/>
      <c r="B50" s="1124" t="s">
        <v>190</v>
      </c>
      <c r="C50" s="110" t="s">
        <v>191</v>
      </c>
      <c r="D50" s="541">
        <v>26.515273727131827</v>
      </c>
      <c r="E50" s="408">
        <v>36.461282106755817</v>
      </c>
      <c r="F50" s="541">
        <v>35.064488922359452</v>
      </c>
      <c r="G50" s="541">
        <v>32.40924309192178</v>
      </c>
      <c r="H50" s="542">
        <v>25.023710494280721</v>
      </c>
      <c r="I50" s="407">
        <v>20.488601100347275</v>
      </c>
      <c r="J50" s="409">
        <v>13.319646350308313</v>
      </c>
      <c r="K50" s="409">
        <v>6.686650856867657</v>
      </c>
      <c r="L50" s="409">
        <v>2.5496097677553569</v>
      </c>
      <c r="M50" s="409">
        <v>0.53043594430695062</v>
      </c>
      <c r="N50" s="543">
        <v>1.3276341863464739E-4</v>
      </c>
      <c r="O50" s="1221"/>
      <c r="P50" s="120"/>
      <c r="Q50" s="111" t="s">
        <v>35</v>
      </c>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c r="AO50" s="101"/>
      <c r="AP50" s="101"/>
    </row>
    <row r="51" spans="1:42" s="125" customFormat="1" ht="15" customHeight="1" x14ac:dyDescent="0.3">
      <c r="A51" s="1243"/>
      <c r="B51" s="1230" t="s">
        <v>456</v>
      </c>
      <c r="C51" s="136" t="s">
        <v>194</v>
      </c>
      <c r="D51" s="546"/>
      <c r="E51" s="136"/>
      <c r="F51" s="546"/>
      <c r="G51" s="546"/>
      <c r="H51" s="547">
        <v>-0.28635176888821168</v>
      </c>
      <c r="I51" s="548">
        <v>-0.41568801570975189</v>
      </c>
      <c r="J51" s="549">
        <v>-0.6201385857982713</v>
      </c>
      <c r="K51" s="549">
        <v>-0.80930419742682169</v>
      </c>
      <c r="L51" s="549">
        <v>-0.927287981484608</v>
      </c>
      <c r="M51" s="549">
        <v>-0.98487256022805714</v>
      </c>
      <c r="N51" s="550">
        <v>-0.99999621373581327</v>
      </c>
      <c r="O51" s="451"/>
      <c r="P51" s="1250"/>
      <c r="Q51" s="111" t="s">
        <v>35</v>
      </c>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c r="AO51" s="101"/>
      <c r="AP51" s="101"/>
    </row>
    <row r="52" spans="1:42" s="125" customFormat="1" ht="15" customHeight="1" x14ac:dyDescent="0.3">
      <c r="A52" s="1243"/>
      <c r="B52" s="1223" t="s">
        <v>457</v>
      </c>
      <c r="C52" s="552" t="s">
        <v>458</v>
      </c>
      <c r="D52" s="553">
        <v>0.22318837203900388</v>
      </c>
      <c r="E52" s="554">
        <v>0.3109304786112943</v>
      </c>
      <c r="F52" s="553">
        <v>0.2934476495018703</v>
      </c>
      <c r="G52" s="553">
        <v>0.27603756367831478</v>
      </c>
      <c r="H52" s="555">
        <v>0.19747214506891916</v>
      </c>
      <c r="I52" s="556">
        <v>0.17986744408446714</v>
      </c>
      <c r="J52" s="557">
        <v>0.12669613488687201</v>
      </c>
      <c r="K52" s="557">
        <v>6.326503559949026E-2</v>
      </c>
      <c r="L52" s="557">
        <v>2.4033020070721573E-2</v>
      </c>
      <c r="M52" s="557">
        <v>5.1212590083929395E-3</v>
      </c>
      <c r="N52" s="558">
        <v>0</v>
      </c>
      <c r="O52" s="1170"/>
      <c r="P52" s="1251"/>
      <c r="Q52" s="111"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c r="AO52" s="101"/>
      <c r="AP52" s="101"/>
    </row>
    <row r="53" spans="1:42" s="125" customFormat="1" ht="15" customHeight="1" x14ac:dyDescent="0.3">
      <c r="A53" s="1243"/>
      <c r="B53" s="1230" t="s">
        <v>459</v>
      </c>
      <c r="C53" s="136" t="s">
        <v>194</v>
      </c>
      <c r="D53" s="546"/>
      <c r="E53" s="136"/>
      <c r="F53" s="546"/>
      <c r="G53" s="546"/>
      <c r="H53" s="547">
        <v>-0.32706175904244017</v>
      </c>
      <c r="I53" s="548">
        <v>-0.38705440513906464</v>
      </c>
      <c r="J53" s="549">
        <v>-0.56824961759980119</v>
      </c>
      <c r="K53" s="549">
        <v>-0.78440776163352077</v>
      </c>
      <c r="L53" s="549">
        <v>-0.91810116689802146</v>
      </c>
      <c r="M53" s="549">
        <v>-0.98254796377791298</v>
      </c>
      <c r="N53" s="550">
        <v>-1</v>
      </c>
      <c r="O53" s="451"/>
      <c r="P53" s="1250"/>
      <c r="Q53" s="111"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c r="AO53" s="101"/>
      <c r="AP53" s="101"/>
    </row>
    <row r="54" spans="1:42" s="125" customFormat="1" ht="15" customHeight="1" x14ac:dyDescent="0.3">
      <c r="A54" s="1243"/>
      <c r="B54" s="1124" t="s">
        <v>460</v>
      </c>
      <c r="C54" s="559" t="s">
        <v>461</v>
      </c>
      <c r="D54" s="553">
        <v>0.27165807420731436</v>
      </c>
      <c r="E54" s="554">
        <v>0.373037856693343</v>
      </c>
      <c r="F54" s="553">
        <v>0.3567971767630419</v>
      </c>
      <c r="G54" s="553">
        <v>0.32977316953145175</v>
      </c>
      <c r="H54" s="555">
        <v>0.24101306936598055</v>
      </c>
      <c r="I54" s="556">
        <v>0.1976374059585124</v>
      </c>
      <c r="J54" s="557">
        <v>0.13173218058347175</v>
      </c>
      <c r="K54" s="557">
        <v>6.5138792656144473E-2</v>
      </c>
      <c r="L54" s="557">
        <v>2.440507339763404E-2</v>
      </c>
      <c r="M54" s="557">
        <v>5.1308164773039566E-3</v>
      </c>
      <c r="N54" s="558">
        <v>7.7432673904800512E-7</v>
      </c>
      <c r="O54" s="1090" t="s">
        <v>462</v>
      </c>
      <c r="P54" s="1252"/>
      <c r="Q54" s="111"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c r="AO54" s="101"/>
      <c r="AP54" s="101"/>
    </row>
    <row r="55" spans="1:42" s="125" customFormat="1" ht="15" customHeight="1" x14ac:dyDescent="0.3">
      <c r="A55" s="1243"/>
      <c r="B55" s="1230" t="s">
        <v>459</v>
      </c>
      <c r="C55" s="136" t="s">
        <v>194</v>
      </c>
      <c r="D55" s="546"/>
      <c r="E55" s="136"/>
      <c r="F55" s="546"/>
      <c r="G55" s="546"/>
      <c r="H55" s="547">
        <v>-0.32450959519210698</v>
      </c>
      <c r="I55" s="548">
        <v>-0.44607912049212084</v>
      </c>
      <c r="J55" s="549">
        <v>-0.63079253659297185</v>
      </c>
      <c r="K55" s="549">
        <v>-0.81743467465998254</v>
      </c>
      <c r="L55" s="549">
        <v>-0.93159958938284404</v>
      </c>
      <c r="M55" s="549">
        <v>-0.98561979519049991</v>
      </c>
      <c r="N55" s="550">
        <v>-0.99999782978456819</v>
      </c>
      <c r="O55" s="451"/>
      <c r="P55" s="1250"/>
      <c r="Q55" s="111"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c r="AO55" s="101"/>
      <c r="AP55" s="101"/>
    </row>
    <row r="56" spans="1:42" s="125" customFormat="1" ht="15" customHeight="1" x14ac:dyDescent="0.3">
      <c r="A56" s="1243"/>
      <c r="B56" s="1124" t="s">
        <v>463</v>
      </c>
      <c r="C56" s="559" t="s">
        <v>461</v>
      </c>
      <c r="D56" s="553">
        <v>0.89484644624631826</v>
      </c>
      <c r="E56" s="554">
        <v>1.0839683353046374</v>
      </c>
      <c r="F56" s="553">
        <v>1.0502448262649122</v>
      </c>
      <c r="G56" s="553">
        <v>1.0058107332097665</v>
      </c>
      <c r="H56" s="555">
        <v>0.83848521443489976</v>
      </c>
      <c r="I56" s="556">
        <v>0.77750485004297953</v>
      </c>
      <c r="J56" s="557">
        <v>0.62642831547034372</v>
      </c>
      <c r="K56" s="557">
        <v>0.4644038282556347</v>
      </c>
      <c r="L56" s="557">
        <v>0.35243809346835553</v>
      </c>
      <c r="M56" s="557">
        <v>0.28225207548569681</v>
      </c>
      <c r="N56" s="558">
        <v>0.24000077432673905</v>
      </c>
      <c r="O56" s="1090" t="s">
        <v>462</v>
      </c>
      <c r="P56" s="1252"/>
      <c r="Q56" s="111"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c r="AO56" s="101"/>
      <c r="AP56" s="101"/>
    </row>
    <row r="57" spans="1:42" s="125" customFormat="1" ht="15" customHeight="1" x14ac:dyDescent="0.3">
      <c r="A57" s="1243"/>
      <c r="B57" s="1230" t="s">
        <v>459</v>
      </c>
      <c r="C57" s="136" t="s">
        <v>194</v>
      </c>
      <c r="D57" s="546"/>
      <c r="E57" s="136"/>
      <c r="F57" s="546"/>
      <c r="G57" s="546"/>
      <c r="H57" s="547">
        <v>-0.20162880743065759</v>
      </c>
      <c r="I57" s="548">
        <v>-0.25969180652087032</v>
      </c>
      <c r="J57" s="549">
        <v>-0.40354067946407157</v>
      </c>
      <c r="K57" s="549">
        <v>-0.55781374338473144</v>
      </c>
      <c r="L57" s="549">
        <v>-0.66442291868100378</v>
      </c>
      <c r="M57" s="549">
        <v>-0.73125116313165062</v>
      </c>
      <c r="N57" s="550">
        <v>-0.77148111723599044</v>
      </c>
      <c r="O57" s="1253" t="s">
        <v>464</v>
      </c>
      <c r="P57" s="1250"/>
      <c r="Q57" s="111"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c r="AO57" s="101"/>
      <c r="AP57" s="101"/>
    </row>
    <row r="58" spans="1:42" s="125" customFormat="1" ht="15" customHeight="1" x14ac:dyDescent="0.3">
      <c r="A58" s="1243"/>
      <c r="B58" s="1124" t="s">
        <v>465</v>
      </c>
      <c r="C58" s="559" t="s">
        <v>205</v>
      </c>
      <c r="D58" s="571">
        <v>447.45845615999997</v>
      </c>
      <c r="E58" s="572">
        <v>506.81446920000002</v>
      </c>
      <c r="F58" s="571">
        <v>516.95075858400014</v>
      </c>
      <c r="G58" s="571">
        <v>489.54197952311029</v>
      </c>
      <c r="H58" s="573">
        <v>388.87358115299344</v>
      </c>
      <c r="I58" s="574">
        <v>393.28815831485588</v>
      </c>
      <c r="J58" s="575">
        <v>383.99227024390245</v>
      </c>
      <c r="K58" s="575">
        <v>381.55064465853661</v>
      </c>
      <c r="L58" s="575">
        <v>380.44810712195124</v>
      </c>
      <c r="M58" s="575">
        <v>374.23641830487804</v>
      </c>
      <c r="N58" s="576">
        <v>367.67150165853661</v>
      </c>
      <c r="O58" s="1221"/>
      <c r="P58" s="1252"/>
      <c r="Q58" s="111"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c r="AO58" s="101"/>
      <c r="AP58" s="101"/>
    </row>
    <row r="59" spans="1:42" s="125" customFormat="1" ht="15" customHeight="1" x14ac:dyDescent="0.3">
      <c r="A59" s="1243"/>
      <c r="B59" s="1230" t="s">
        <v>466</v>
      </c>
      <c r="C59" s="136" t="s">
        <v>194</v>
      </c>
      <c r="D59" s="546"/>
      <c r="E59" s="136"/>
      <c r="F59" s="546"/>
      <c r="G59" s="546"/>
      <c r="H59" s="547">
        <v>-0.24775508170609495</v>
      </c>
      <c r="I59" s="548">
        <v>-0.23921543438271231</v>
      </c>
      <c r="J59" s="549">
        <v>-0.25719758822733796</v>
      </c>
      <c r="K59" s="549">
        <v>-0.26192071812863416</v>
      </c>
      <c r="L59" s="549">
        <v>-0.26405348903239567</v>
      </c>
      <c r="M59" s="549">
        <v>-0.2760695054786968</v>
      </c>
      <c r="N59" s="550">
        <v>-0.28876881298009915</v>
      </c>
      <c r="O59" s="451"/>
      <c r="P59" s="1250"/>
      <c r="Q59" s="111"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c r="AO59" s="101"/>
      <c r="AP59" s="101"/>
    </row>
    <row r="60" spans="1:42" s="125" customFormat="1" ht="15" customHeight="1" x14ac:dyDescent="0.3">
      <c r="A60" s="1243"/>
      <c r="B60" s="1124" t="s">
        <v>467</v>
      </c>
      <c r="C60" s="559" t="s">
        <v>468</v>
      </c>
      <c r="D60" s="584">
        <v>3.2661201179562043</v>
      </c>
      <c r="E60" s="585">
        <v>3.6725686173913044</v>
      </c>
      <c r="F60" s="584">
        <v>3.7460199897391315</v>
      </c>
      <c r="G60" s="584">
        <v>3.5218847447705777</v>
      </c>
      <c r="H60" s="586">
        <v>2.671327272727273</v>
      </c>
      <c r="I60" s="587">
        <v>2.5680545454545451</v>
      </c>
      <c r="J60" s="588">
        <v>2.4828000000000001</v>
      </c>
      <c r="K60" s="588">
        <v>2.3920499999999998</v>
      </c>
      <c r="L60" s="588">
        <v>2.3148</v>
      </c>
      <c r="M60" s="588">
        <v>2.22885</v>
      </c>
      <c r="N60" s="589">
        <v>2.1444000000000001</v>
      </c>
      <c r="O60" s="1090"/>
      <c r="P60" s="450"/>
      <c r="Q60" s="111"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c r="AO60" s="101"/>
      <c r="AP60" s="101"/>
    </row>
    <row r="61" spans="1:42" s="125" customFormat="1" ht="15" customHeight="1" thickBot="1" x14ac:dyDescent="0.35">
      <c r="A61" s="1256"/>
      <c r="B61" s="1257" t="s">
        <v>469</v>
      </c>
      <c r="C61" s="471" t="s">
        <v>194</v>
      </c>
      <c r="D61" s="594"/>
      <c r="E61" s="471"/>
      <c r="F61" s="594"/>
      <c r="G61" s="594"/>
      <c r="H61" s="595">
        <v>-0.28688921040346582</v>
      </c>
      <c r="I61" s="596">
        <v>-0.31445786394925734</v>
      </c>
      <c r="J61" s="597">
        <v>-0.33721656403309808</v>
      </c>
      <c r="K61" s="597">
        <v>-0.36144227565465303</v>
      </c>
      <c r="L61" s="597">
        <v>-0.38206416240688568</v>
      </c>
      <c r="M61" s="597">
        <v>-0.40500851407490368</v>
      </c>
      <c r="N61" s="598">
        <v>-0.42755244075744148</v>
      </c>
      <c r="O61" s="270"/>
      <c r="P61" s="1258"/>
      <c r="Q61" s="111"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c r="AO61" s="101"/>
      <c r="AP61" s="101"/>
    </row>
    <row r="62" spans="1:42" ht="14.4" thickBot="1" x14ac:dyDescent="0.35">
      <c r="A62" s="1259"/>
      <c r="B62" s="110"/>
      <c r="C62" s="110"/>
      <c r="D62" s="110"/>
      <c r="E62" s="110"/>
      <c r="F62" s="110"/>
      <c r="G62" s="110"/>
      <c r="H62" s="110"/>
      <c r="I62" s="110"/>
      <c r="J62" s="110"/>
      <c r="K62" s="110"/>
      <c r="L62" s="110"/>
      <c r="M62" s="110"/>
      <c r="N62" s="110"/>
      <c r="O62" s="110"/>
      <c r="P62" s="113"/>
      <c r="Q62" s="111"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2" ht="18" x14ac:dyDescent="0.3">
      <c r="A63" s="4092" t="s">
        <v>470</v>
      </c>
      <c r="B63" s="4093"/>
      <c r="C63" s="4093"/>
      <c r="D63" s="4093"/>
      <c r="E63" s="4093"/>
      <c r="F63" s="4093"/>
      <c r="G63" s="4093"/>
      <c r="H63" s="4093"/>
      <c r="I63" s="4093"/>
      <c r="J63" s="4093"/>
      <c r="K63" s="4093"/>
      <c r="L63" s="4093"/>
      <c r="M63" s="4093"/>
      <c r="N63" s="4094"/>
      <c r="O63" s="1260" t="s">
        <v>386</v>
      </c>
      <c r="P63" s="1261"/>
      <c r="Q63" s="111"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2" s="1267" customFormat="1" ht="27.6" x14ac:dyDescent="0.3">
      <c r="A64" s="3273"/>
      <c r="B64" s="3204" t="s">
        <v>471</v>
      </c>
      <c r="C64" s="3204" t="s">
        <v>472</v>
      </c>
      <c r="D64" s="3274">
        <v>2017</v>
      </c>
      <c r="E64" s="3274">
        <v>2018</v>
      </c>
      <c r="F64" s="3275" t="s">
        <v>473</v>
      </c>
      <c r="G64" s="3274" t="s">
        <v>474</v>
      </c>
      <c r="H64" s="3274" t="s">
        <v>475</v>
      </c>
      <c r="I64" s="3276">
        <v>2025</v>
      </c>
      <c r="J64" s="3277">
        <v>2030</v>
      </c>
      <c r="K64" s="3277">
        <v>2035</v>
      </c>
      <c r="L64" s="3277">
        <v>2040</v>
      </c>
      <c r="M64" s="3277">
        <v>2045</v>
      </c>
      <c r="N64" s="3278">
        <v>2050</v>
      </c>
      <c r="O64" s="1263"/>
      <c r="P64" s="1264" t="s">
        <v>35</v>
      </c>
      <c r="Q64" s="1265"/>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09"/>
      <c r="AN64" s="113"/>
      <c r="AO64" s="101"/>
      <c r="AP64" s="101"/>
    </row>
    <row r="65" spans="1:42" ht="15" customHeight="1" x14ac:dyDescent="0.3">
      <c r="A65" s="1268"/>
      <c r="B65" s="1269" t="s">
        <v>476</v>
      </c>
      <c r="C65" s="1270" t="s">
        <v>194</v>
      </c>
      <c r="D65" s="3279">
        <v>0.65</v>
      </c>
      <c r="E65" s="3279">
        <v>0.65</v>
      </c>
      <c r="F65" s="3280">
        <v>0.65</v>
      </c>
      <c r="G65" s="3279">
        <v>0.65</v>
      </c>
      <c r="H65" s="3281">
        <v>0.65</v>
      </c>
      <c r="I65" s="3282">
        <v>0.64500000000000002</v>
      </c>
      <c r="J65" s="3283">
        <v>0.64</v>
      </c>
      <c r="K65" s="3283">
        <v>0.63300000000000001</v>
      </c>
      <c r="L65" s="3283">
        <v>0.63</v>
      </c>
      <c r="M65" s="3283">
        <v>0.61499999999999999</v>
      </c>
      <c r="N65" s="3284">
        <v>0.6</v>
      </c>
      <c r="O65" s="1271" t="s">
        <v>477</v>
      </c>
      <c r="P65" s="1272"/>
      <c r="Q65" s="111"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2" ht="15" customHeight="1" x14ac:dyDescent="0.3">
      <c r="A66" s="1268"/>
      <c r="B66" s="1269" t="s">
        <v>478</v>
      </c>
      <c r="C66" s="1270" t="s">
        <v>194</v>
      </c>
      <c r="D66" s="1204">
        <v>0.48</v>
      </c>
      <c r="E66" s="1204">
        <v>0.48</v>
      </c>
      <c r="F66" s="1205">
        <v>0.48</v>
      </c>
      <c r="G66" s="1204">
        <v>0.48</v>
      </c>
      <c r="H66" s="1206">
        <v>0.48</v>
      </c>
      <c r="I66" s="1207"/>
      <c r="J66" s="1208"/>
      <c r="K66" s="1208"/>
      <c r="L66" s="1208"/>
      <c r="M66" s="1208"/>
      <c r="N66" s="3285"/>
      <c r="O66" s="1278" t="s">
        <v>1731</v>
      </c>
      <c r="P66" s="1279" t="s">
        <v>453</v>
      </c>
      <c r="Q66" s="111" t="s">
        <v>35</v>
      </c>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2" s="125" customFormat="1" ht="15" customHeight="1" x14ac:dyDescent="0.3">
      <c r="A67" s="1268"/>
      <c r="B67" s="1269" t="s">
        <v>480</v>
      </c>
      <c r="C67" s="1270" t="s">
        <v>390</v>
      </c>
      <c r="D67" s="2197">
        <v>4099</v>
      </c>
      <c r="E67" s="2197">
        <v>4100</v>
      </c>
      <c r="F67" s="131">
        <v>4100</v>
      </c>
      <c r="G67" s="2197">
        <v>4101</v>
      </c>
      <c r="H67" s="129">
        <v>4325</v>
      </c>
      <c r="I67" s="130">
        <v>4550</v>
      </c>
      <c r="J67" s="132">
        <v>4595</v>
      </c>
      <c r="K67" s="132">
        <v>4739</v>
      </c>
      <c r="L67" s="132">
        <v>4883</v>
      </c>
      <c r="M67" s="132">
        <v>4988.5</v>
      </c>
      <c r="N67" s="2429">
        <v>5094</v>
      </c>
      <c r="O67" s="1278" t="s">
        <v>481</v>
      </c>
      <c r="P67" s="1098"/>
      <c r="Q67" s="111"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c r="AO67" s="101"/>
      <c r="AP67" s="101"/>
    </row>
    <row r="68" spans="1:42" s="125" customFormat="1" ht="15" customHeight="1" x14ac:dyDescent="0.3">
      <c r="A68" s="1268"/>
      <c r="B68" s="1269" t="s">
        <v>1732</v>
      </c>
      <c r="C68" s="1270" t="s">
        <v>390</v>
      </c>
      <c r="D68" s="1282">
        <v>137</v>
      </c>
      <c r="E68" s="1282">
        <v>138</v>
      </c>
      <c r="F68" s="324">
        <v>138</v>
      </c>
      <c r="G68" s="1282">
        <v>139</v>
      </c>
      <c r="H68" s="466"/>
      <c r="I68" s="458"/>
      <c r="J68" s="3286"/>
      <c r="K68" s="3286"/>
      <c r="L68" s="3286"/>
      <c r="M68" s="3286"/>
      <c r="N68" s="3287"/>
      <c r="O68" s="1283" t="s">
        <v>1733</v>
      </c>
      <c r="P68" s="1098"/>
      <c r="Q68" s="111"/>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c r="AO68" s="101"/>
      <c r="AP68" s="101"/>
    </row>
    <row r="69" spans="1:42" s="125" customFormat="1" ht="15" customHeight="1" x14ac:dyDescent="0.3">
      <c r="A69" s="1259"/>
      <c r="B69" s="1269" t="s">
        <v>1734</v>
      </c>
      <c r="C69" s="1270" t="s">
        <v>194</v>
      </c>
      <c r="D69" s="1204">
        <v>3.342278604537692E-2</v>
      </c>
      <c r="E69" s="1204">
        <v>3.3658536585365856E-2</v>
      </c>
      <c r="F69" s="1205">
        <v>3.3658536585365856E-2</v>
      </c>
      <c r="G69" s="1204">
        <v>3.3894172153133381E-2</v>
      </c>
      <c r="H69" s="1206">
        <v>3.3658536585365856E-2</v>
      </c>
      <c r="I69" s="1207">
        <v>3.3658536585365856E-2</v>
      </c>
      <c r="J69" s="1208">
        <v>3.3658536585365856E-2</v>
      </c>
      <c r="K69" s="1208">
        <v>3.3658536585365856E-2</v>
      </c>
      <c r="L69" s="1208">
        <v>3.3658536585365856E-2</v>
      </c>
      <c r="M69" s="1208">
        <v>3.3658536585365856E-2</v>
      </c>
      <c r="N69" s="1205">
        <v>3.3658536585365856E-2</v>
      </c>
      <c r="O69" s="1278" t="s">
        <v>485</v>
      </c>
      <c r="P69" s="1098"/>
      <c r="Q69" s="111"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c r="AO69" s="101"/>
      <c r="AP69" s="101"/>
    </row>
    <row r="70" spans="1:42" s="125" customFormat="1" ht="15" customHeight="1" x14ac:dyDescent="0.3">
      <c r="A70" s="1268"/>
      <c r="B70" s="1269" t="s">
        <v>482</v>
      </c>
      <c r="C70" s="1270" t="s">
        <v>401</v>
      </c>
      <c r="D70" s="1558">
        <v>3.2661201179562043</v>
      </c>
      <c r="E70" s="1558">
        <v>3.6725686173913044</v>
      </c>
      <c r="F70" s="127">
        <v>3.7460199897391315</v>
      </c>
      <c r="G70" s="1558">
        <v>3.5218847447705777</v>
      </c>
      <c r="H70" s="1498">
        <v>2.7</v>
      </c>
      <c r="I70" s="1499">
        <v>2.2730034478285828</v>
      </c>
      <c r="J70" s="372">
        <v>2.2008267140479334</v>
      </c>
      <c r="K70" s="372">
        <v>2.1243320707997917</v>
      </c>
      <c r="L70" s="372">
        <v>2.0656853283118397</v>
      </c>
      <c r="M70" s="372">
        <v>2.04</v>
      </c>
      <c r="N70" s="2479">
        <v>2.0065702798113327</v>
      </c>
      <c r="O70" s="1278" t="s">
        <v>483</v>
      </c>
      <c r="P70" s="1098"/>
      <c r="Q70" s="111"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c r="AO70" s="101"/>
      <c r="AP70" s="101"/>
    </row>
    <row r="71" spans="1:42" s="125" customFormat="1" ht="15" customHeight="1" x14ac:dyDescent="0.3">
      <c r="A71" s="1268"/>
      <c r="B71" s="1289" t="s">
        <v>486</v>
      </c>
      <c r="C71" s="1290" t="s">
        <v>487</v>
      </c>
      <c r="D71" s="1462">
        <v>3.5</v>
      </c>
      <c r="E71" s="1462">
        <v>3.5</v>
      </c>
      <c r="F71" s="307">
        <v>3.5</v>
      </c>
      <c r="G71" s="1462">
        <v>3.5</v>
      </c>
      <c r="H71" s="305">
        <v>3.5</v>
      </c>
      <c r="I71" s="306">
        <v>3.4</v>
      </c>
      <c r="J71" s="308">
        <v>3.3</v>
      </c>
      <c r="K71" s="308">
        <v>3.25</v>
      </c>
      <c r="L71" s="308">
        <v>3.2</v>
      </c>
      <c r="M71" s="308">
        <v>3.15</v>
      </c>
      <c r="N71" s="3288">
        <v>3.1</v>
      </c>
      <c r="O71" s="1295" t="s">
        <v>488</v>
      </c>
      <c r="P71" s="1107"/>
      <c r="Q71" s="111"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c r="AO71" s="101"/>
      <c r="AP71" s="101"/>
    </row>
    <row r="72" spans="1:42" s="125" customFormat="1" ht="15" customHeight="1" x14ac:dyDescent="0.3">
      <c r="A72" s="1268"/>
      <c r="B72" s="1296" t="s">
        <v>489</v>
      </c>
      <c r="C72" s="1297" t="s">
        <v>405</v>
      </c>
      <c r="D72" s="1298">
        <v>116</v>
      </c>
      <c r="E72" s="1298">
        <v>116</v>
      </c>
      <c r="F72" s="313">
        <v>116</v>
      </c>
      <c r="G72" s="1298">
        <v>116</v>
      </c>
      <c r="H72" s="311">
        <v>110.09090909090909</v>
      </c>
      <c r="I72" s="312">
        <v>104.18181818181819</v>
      </c>
      <c r="J72" s="314">
        <v>103</v>
      </c>
      <c r="K72" s="314">
        <v>93</v>
      </c>
      <c r="L72" s="314">
        <v>83</v>
      </c>
      <c r="M72" s="314">
        <v>81</v>
      </c>
      <c r="N72" s="1299">
        <v>79</v>
      </c>
      <c r="O72" s="3289" t="s">
        <v>490</v>
      </c>
      <c r="P72" s="1098"/>
      <c r="Q72" s="111" t="s">
        <v>35</v>
      </c>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2" s="125" customFormat="1" ht="15" customHeight="1" x14ac:dyDescent="0.3">
      <c r="A73" s="1300"/>
      <c r="B73" s="1301" t="s">
        <v>491</v>
      </c>
      <c r="C73" s="110" t="s">
        <v>194</v>
      </c>
      <c r="D73" s="1302">
        <v>0.13903986454946696</v>
      </c>
      <c r="E73" s="1302">
        <v>0.12275609106860123</v>
      </c>
      <c r="F73" s="1303">
        <v>0.1203491088907855</v>
      </c>
      <c r="G73" s="1304">
        <v>0.12708728921798823</v>
      </c>
      <c r="H73" s="1305">
        <v>0.14836342846252798</v>
      </c>
      <c r="I73" s="1306">
        <v>0.14604617573968268</v>
      </c>
      <c r="J73" s="1307">
        <v>0.14934751087481873</v>
      </c>
      <c r="K73" s="1307">
        <v>0.13996362952279426</v>
      </c>
      <c r="L73" s="1307">
        <v>0.12908242612752721</v>
      </c>
      <c r="M73" s="1307">
        <v>0.13082980012113871</v>
      </c>
      <c r="N73" s="1308">
        <v>0.13262451035254616</v>
      </c>
      <c r="O73" s="1309"/>
      <c r="P73" s="1107"/>
      <c r="Q73" s="111" t="s">
        <v>35</v>
      </c>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2" s="125" customFormat="1" ht="15" customHeight="1" x14ac:dyDescent="0.3">
      <c r="A74" s="1268"/>
      <c r="B74" s="1311" t="s">
        <v>1735</v>
      </c>
      <c r="C74" s="1312" t="s">
        <v>191</v>
      </c>
      <c r="D74" s="3290">
        <v>66.421999999999997</v>
      </c>
      <c r="E74" s="3290">
        <v>67.311999999999998</v>
      </c>
      <c r="F74" s="3291"/>
      <c r="G74" s="3290"/>
      <c r="H74" s="1959"/>
      <c r="I74" s="3292"/>
      <c r="J74" s="3293"/>
      <c r="K74" s="3293"/>
      <c r="L74" s="3293"/>
      <c r="M74" s="3293"/>
      <c r="N74" s="3294"/>
      <c r="O74" s="3295"/>
      <c r="P74" s="1313"/>
      <c r="Q74" s="111" t="s">
        <v>35</v>
      </c>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2" s="125" customFormat="1" ht="15" customHeight="1" x14ac:dyDescent="0.3">
      <c r="A75" s="1268"/>
      <c r="B75" s="1269" t="s">
        <v>494</v>
      </c>
      <c r="C75" s="1314" t="s">
        <v>495</v>
      </c>
      <c r="D75" s="1314">
        <v>0.4</v>
      </c>
      <c r="E75" s="1314">
        <v>0.4</v>
      </c>
      <c r="F75" s="338">
        <v>0.4</v>
      </c>
      <c r="G75" s="1314">
        <v>0.4</v>
      </c>
      <c r="H75" s="1498">
        <v>0.4</v>
      </c>
      <c r="I75" s="1499">
        <v>0.4</v>
      </c>
      <c r="J75" s="372">
        <v>0.36799999999999999</v>
      </c>
      <c r="K75" s="372">
        <v>0.33599999999999997</v>
      </c>
      <c r="L75" s="372">
        <v>0.30399999999999994</v>
      </c>
      <c r="M75" s="372">
        <v>0.27199999999999991</v>
      </c>
      <c r="N75" s="2479">
        <v>0.24</v>
      </c>
      <c r="O75" s="1283" t="s">
        <v>496</v>
      </c>
      <c r="P75" s="1319" t="s">
        <v>497</v>
      </c>
      <c r="Q75" s="111" t="s">
        <v>35</v>
      </c>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2" s="125" customFormat="1" ht="15" customHeight="1" x14ac:dyDescent="0.3">
      <c r="A76" s="1268"/>
      <c r="B76" s="1269" t="s">
        <v>1591</v>
      </c>
      <c r="C76" s="1270" t="s">
        <v>1592</v>
      </c>
      <c r="D76" s="1314">
        <v>93</v>
      </c>
      <c r="E76" s="1314">
        <v>93</v>
      </c>
      <c r="F76" s="338">
        <v>93</v>
      </c>
      <c r="G76" s="1314">
        <v>93</v>
      </c>
      <c r="H76" s="1498">
        <v>93</v>
      </c>
      <c r="I76" s="1499">
        <v>93</v>
      </c>
      <c r="J76" s="372">
        <v>93</v>
      </c>
      <c r="K76" s="372">
        <v>93</v>
      </c>
      <c r="L76" s="372">
        <v>93</v>
      </c>
      <c r="M76" s="372">
        <v>93</v>
      </c>
      <c r="N76" s="2479">
        <v>93</v>
      </c>
      <c r="O76" s="1278"/>
      <c r="P76" s="1098"/>
      <c r="Q76" s="111"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2" ht="15" customHeight="1" x14ac:dyDescent="0.3">
      <c r="A77" s="1268"/>
      <c r="B77" s="1269" t="s">
        <v>1593</v>
      </c>
      <c r="C77" s="1270" t="s">
        <v>1592</v>
      </c>
      <c r="D77" s="1314">
        <v>75</v>
      </c>
      <c r="E77" s="1314">
        <v>75</v>
      </c>
      <c r="F77" s="338">
        <v>75</v>
      </c>
      <c r="G77" s="1314">
        <v>75</v>
      </c>
      <c r="H77" s="1498">
        <v>75</v>
      </c>
      <c r="I77" s="1499">
        <v>75</v>
      </c>
      <c r="J77" s="372">
        <v>75</v>
      </c>
      <c r="K77" s="372">
        <v>75</v>
      </c>
      <c r="L77" s="372">
        <v>75</v>
      </c>
      <c r="M77" s="372">
        <v>75</v>
      </c>
      <c r="N77" s="2479">
        <v>75</v>
      </c>
      <c r="O77" s="1278"/>
      <c r="P77" s="1098"/>
      <c r="Q77" s="111"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2" ht="15" customHeight="1" thickBot="1" x14ac:dyDescent="0.35">
      <c r="A78" s="611"/>
      <c r="B78" s="1320" t="s">
        <v>1594</v>
      </c>
      <c r="C78" s="1321" t="s">
        <v>1592</v>
      </c>
      <c r="D78" s="1145">
        <v>56</v>
      </c>
      <c r="E78" s="1145">
        <v>56</v>
      </c>
      <c r="F78" s="1144">
        <v>56</v>
      </c>
      <c r="G78" s="1145">
        <v>56</v>
      </c>
      <c r="H78" s="1322">
        <v>56</v>
      </c>
      <c r="I78" s="1323">
        <v>56</v>
      </c>
      <c r="J78" s="1324">
        <v>56</v>
      </c>
      <c r="K78" s="1324">
        <v>56</v>
      </c>
      <c r="L78" s="1324">
        <v>56</v>
      </c>
      <c r="M78" s="1324">
        <v>56</v>
      </c>
      <c r="N78" s="1325">
        <v>56</v>
      </c>
      <c r="O78" s="1326"/>
      <c r="P78" s="1149"/>
      <c r="Q78" s="111"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2" ht="14.4" thickBot="1" x14ac:dyDescent="0.35">
      <c r="A79" s="100"/>
      <c r="B79" s="100"/>
      <c r="C79" s="100"/>
      <c r="D79" s="100"/>
      <c r="E79" s="100"/>
      <c r="F79" s="100"/>
      <c r="G79" s="100"/>
      <c r="H79" s="100"/>
      <c r="I79" s="100"/>
      <c r="J79" s="100"/>
      <c r="K79" s="100"/>
      <c r="L79" s="100"/>
      <c r="M79" s="100"/>
      <c r="N79" s="100"/>
      <c r="O79" s="100"/>
      <c r="P79" s="100"/>
      <c r="Q79" s="111"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2" ht="18" x14ac:dyDescent="0.3">
      <c r="A80" s="4092"/>
      <c r="B80" s="4093"/>
      <c r="C80" s="4093"/>
      <c r="D80" s="4093"/>
      <c r="E80" s="4093"/>
      <c r="F80" s="4093"/>
      <c r="G80" s="4093"/>
      <c r="H80" s="4093"/>
      <c r="I80" s="4093"/>
      <c r="J80" s="4093"/>
      <c r="K80" s="4093"/>
      <c r="L80" s="4093"/>
      <c r="M80" s="4093"/>
      <c r="N80" s="4094"/>
      <c r="O80" s="1068"/>
      <c r="P80" s="100"/>
      <c r="Q80" s="111"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4" x14ac:dyDescent="0.3">
      <c r="A81" s="102" t="s">
        <v>498</v>
      </c>
      <c r="B81" s="1327"/>
      <c r="C81" s="1328"/>
      <c r="D81" s="4071"/>
      <c r="E81" s="4002"/>
      <c r="F81" s="4002"/>
      <c r="G81" s="4002"/>
      <c r="H81" s="4002"/>
      <c r="I81" s="4002"/>
      <c r="J81" s="4002"/>
      <c r="K81" s="4002"/>
      <c r="L81" s="4002"/>
      <c r="M81" s="4002"/>
      <c r="N81" s="4095"/>
      <c r="O81" s="1068"/>
      <c r="P81" s="100"/>
      <c r="Q81" s="111"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4" ht="14.4" x14ac:dyDescent="0.3">
      <c r="A82" s="102" t="s">
        <v>471</v>
      </c>
      <c r="B82" s="1327" t="s">
        <v>282</v>
      </c>
      <c r="C82" s="1328" t="s">
        <v>499</v>
      </c>
      <c r="D82" s="1328" t="s">
        <v>500</v>
      </c>
      <c r="E82" s="1329"/>
      <c r="F82" s="1330"/>
      <c r="G82" s="1330"/>
      <c r="H82" s="1331"/>
      <c r="I82" s="4071"/>
      <c r="J82" s="4072"/>
      <c r="K82" s="1329"/>
      <c r="L82" s="4073"/>
      <c r="M82" s="4074"/>
      <c r="N82" s="4075"/>
      <c r="O82" s="1068"/>
      <c r="P82" s="100"/>
      <c r="Q82" s="111"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4" ht="14.4" x14ac:dyDescent="0.3">
      <c r="A83" s="1268"/>
      <c r="B83" s="1269"/>
      <c r="C83" s="1270"/>
      <c r="D83" s="1270" t="s">
        <v>501</v>
      </c>
      <c r="E83" s="1332" t="s">
        <v>282</v>
      </c>
      <c r="F83" s="373"/>
      <c r="G83" s="373"/>
      <c r="H83" s="1333" t="s">
        <v>502</v>
      </c>
      <c r="I83" s="4061" t="s">
        <v>503</v>
      </c>
      <c r="J83" s="4062"/>
      <c r="K83" s="1332" t="s">
        <v>282</v>
      </c>
      <c r="L83" s="4063" t="s">
        <v>504</v>
      </c>
      <c r="M83" s="4064"/>
      <c r="N83" s="4065"/>
      <c r="O83" s="1068"/>
      <c r="P83" s="100"/>
      <c r="Q83" s="111"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4" s="125" customFormat="1" ht="14.4" x14ac:dyDescent="0.3">
      <c r="A84" s="1268"/>
      <c r="B84" s="1269"/>
      <c r="C84" s="1270"/>
      <c r="D84" s="1270">
        <v>1</v>
      </c>
      <c r="E84" s="1332" t="s">
        <v>505</v>
      </c>
      <c r="F84" s="373"/>
      <c r="G84" s="373"/>
      <c r="H84" s="1333" t="s">
        <v>506</v>
      </c>
      <c r="I84" s="4061"/>
      <c r="J84" s="4062"/>
      <c r="K84" s="1332" t="s">
        <v>507</v>
      </c>
      <c r="L84" s="4063"/>
      <c r="M84" s="4064"/>
      <c r="N84" s="4065"/>
      <c r="O84" s="1068"/>
      <c r="P84" s="100"/>
      <c r="Q84" s="111"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4" s="125" customFormat="1" ht="14.4" x14ac:dyDescent="0.3">
      <c r="A85" s="1259"/>
      <c r="B85" s="1269"/>
      <c r="C85" s="1270"/>
      <c r="D85" s="1270"/>
      <c r="E85" s="1332" t="s">
        <v>505</v>
      </c>
      <c r="F85" s="373"/>
      <c r="G85" s="373"/>
      <c r="H85" s="1333" t="s">
        <v>508</v>
      </c>
      <c r="I85" s="4061">
        <v>1</v>
      </c>
      <c r="J85" s="4062"/>
      <c r="K85" s="1332" t="s">
        <v>507</v>
      </c>
      <c r="L85" s="4063"/>
      <c r="M85" s="4064"/>
      <c r="N85" s="4065"/>
      <c r="O85" s="1068"/>
      <c r="P85" s="100"/>
      <c r="Q85" s="111"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4" s="125" customFormat="1" ht="14.4" x14ac:dyDescent="0.3">
      <c r="A86" s="1268"/>
      <c r="B86" s="1269"/>
      <c r="C86" s="1270"/>
      <c r="D86" s="1270"/>
      <c r="E86" s="1332"/>
      <c r="F86" s="373"/>
      <c r="G86" s="373"/>
      <c r="H86" s="1333"/>
      <c r="I86" s="4061"/>
      <c r="J86" s="4062"/>
      <c r="K86" s="1332"/>
      <c r="L86" s="4063"/>
      <c r="M86" s="4064"/>
      <c r="N86" s="4065"/>
      <c r="O86" s="100"/>
      <c r="P86" s="100"/>
      <c r="Q86" s="111"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4" s="125" customFormat="1" ht="14.4" x14ac:dyDescent="0.3">
      <c r="A87" s="1268"/>
      <c r="B87" s="1269"/>
      <c r="C87" s="1270"/>
      <c r="D87" s="1270"/>
      <c r="E87" s="1332"/>
      <c r="F87" s="373"/>
      <c r="G87" s="373"/>
      <c r="H87" s="1333"/>
      <c r="I87" s="4061"/>
      <c r="J87" s="4062"/>
      <c r="K87" s="1332"/>
      <c r="L87" s="4063"/>
      <c r="M87" s="4064"/>
      <c r="N87" s="4065"/>
      <c r="O87" s="100"/>
      <c r="P87" s="100"/>
      <c r="Q87" s="111"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4" s="125" customFormat="1" ht="15" thickBot="1" x14ac:dyDescent="0.35">
      <c r="A88" s="611"/>
      <c r="B88" s="1320"/>
      <c r="C88" s="1321"/>
      <c r="D88" s="1321"/>
      <c r="E88" s="1334"/>
      <c r="F88" s="1335"/>
      <c r="G88" s="1335"/>
      <c r="H88" s="1336"/>
      <c r="I88" s="4066"/>
      <c r="J88" s="4067"/>
      <c r="K88" s="1334"/>
      <c r="L88" s="4068"/>
      <c r="M88" s="4069"/>
      <c r="N88" s="4070"/>
      <c r="O88" s="100"/>
      <c r="P88" s="100"/>
      <c r="Q88" s="111"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4" s="125" customFormat="1" ht="14.4" thickBot="1" x14ac:dyDescent="0.35">
      <c r="A89" s="614"/>
      <c r="B89" s="614"/>
      <c r="C89" s="614"/>
      <c r="D89" s="614"/>
      <c r="E89" s="614"/>
      <c r="F89" s="614"/>
      <c r="G89" s="614"/>
      <c r="H89" s="614"/>
      <c r="I89" s="614"/>
      <c r="J89" s="614"/>
      <c r="K89" s="614"/>
      <c r="L89" s="614"/>
      <c r="M89" s="614"/>
      <c r="N89" s="614"/>
      <c r="O89" s="614"/>
      <c r="P89" s="614"/>
      <c r="Q89" s="613" t="s">
        <v>35</v>
      </c>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row r="90" spans="1:44" ht="14.4" thickBot="1" x14ac:dyDescent="0.35">
      <c r="P90" s="125"/>
      <c r="Q90" s="618" t="s">
        <v>35</v>
      </c>
      <c r="R90" s="617"/>
      <c r="S90" s="617"/>
      <c r="T90" s="617"/>
      <c r="U90" s="617"/>
      <c r="V90" s="617"/>
      <c r="W90" s="617"/>
      <c r="X90" s="617"/>
      <c r="Y90" s="617"/>
      <c r="Z90" s="617"/>
      <c r="AA90" s="617"/>
      <c r="AB90" s="617"/>
      <c r="AC90" s="617"/>
      <c r="AD90" s="617"/>
      <c r="AE90" s="617"/>
      <c r="AF90" s="617"/>
      <c r="AG90" s="617"/>
      <c r="AH90" s="617"/>
      <c r="AI90" s="617"/>
      <c r="AJ90" s="617"/>
      <c r="AK90" s="617"/>
      <c r="AL90" s="617"/>
      <c r="AM90" s="617"/>
      <c r="AN90" s="617"/>
      <c r="AO90" s="617"/>
      <c r="AP90" s="617"/>
      <c r="AQ90" s="617"/>
      <c r="AR90" s="617"/>
    </row>
    <row r="91" spans="1:44" x14ac:dyDescent="0.3">
      <c r="A91" s="1337"/>
      <c r="B91" s="1338"/>
      <c r="C91" s="1338"/>
      <c r="D91" s="1338"/>
      <c r="E91" s="1339"/>
      <c r="F91" s="1338"/>
      <c r="G91" s="1338"/>
      <c r="H91" s="1338"/>
      <c r="I91" s="1338"/>
      <c r="J91" s="1338"/>
      <c r="K91" s="1340"/>
      <c r="P91" s="125"/>
      <c r="Q91" s="618" t="s">
        <v>35</v>
      </c>
      <c r="R91" s="617"/>
      <c r="S91" s="617"/>
      <c r="T91" s="617"/>
      <c r="U91" s="617"/>
      <c r="V91" s="617"/>
      <c r="W91" s="617"/>
      <c r="X91" s="617"/>
      <c r="Y91" s="617"/>
      <c r="Z91" s="617"/>
      <c r="AA91" s="617"/>
      <c r="AB91" s="617"/>
      <c r="AC91" s="617"/>
      <c r="AD91" s="617"/>
      <c r="AE91" s="617"/>
      <c r="AF91" s="617"/>
      <c r="AG91" s="617"/>
      <c r="AH91" s="617"/>
      <c r="AI91" s="617"/>
      <c r="AJ91" s="617"/>
      <c r="AK91" s="617"/>
      <c r="AL91" s="617"/>
      <c r="AM91" s="125"/>
      <c r="AN91" s="125"/>
      <c r="AO91" s="125"/>
      <c r="AP91" s="125"/>
      <c r="AQ91" s="125"/>
    </row>
    <row r="92" spans="1:44" ht="27.6" x14ac:dyDescent="0.3">
      <c r="A92" s="3296" t="s">
        <v>509</v>
      </c>
      <c r="B92" s="3297"/>
      <c r="C92" s="4058"/>
      <c r="D92" s="4059"/>
      <c r="E92" s="4058" t="s">
        <v>510</v>
      </c>
      <c r="F92" s="4059"/>
      <c r="G92" s="1341"/>
      <c r="H92" s="4058"/>
      <c r="I92" s="4059"/>
      <c r="J92" s="4058"/>
      <c r="K92" s="4060"/>
      <c r="P92" s="125"/>
      <c r="Q92" s="618" t="s">
        <v>35</v>
      </c>
      <c r="R92" s="617"/>
      <c r="S92" s="617"/>
      <c r="T92" s="617"/>
      <c r="U92" s="617"/>
      <c r="V92" s="617"/>
      <c r="W92" s="617"/>
      <c r="X92" s="617"/>
      <c r="Y92" s="617"/>
      <c r="Z92" s="617"/>
      <c r="AA92" s="617"/>
      <c r="AB92" s="617"/>
      <c r="AC92" s="617"/>
      <c r="AD92" s="617"/>
      <c r="AE92" s="617"/>
      <c r="AF92" s="617"/>
      <c r="AG92" s="617"/>
      <c r="AH92" s="617"/>
      <c r="AI92" s="617"/>
      <c r="AJ92" s="617"/>
      <c r="AK92" s="617"/>
      <c r="AL92" s="617"/>
      <c r="AM92" s="125"/>
      <c r="AN92" s="125"/>
      <c r="AO92" s="125"/>
      <c r="AP92" s="125"/>
      <c r="AQ92" s="125"/>
    </row>
    <row r="93" spans="1:44" ht="27.6" x14ac:dyDescent="0.3">
      <c r="A93" s="3298"/>
      <c r="B93" s="3299" t="s">
        <v>259</v>
      </c>
      <c r="C93" s="3300" t="s">
        <v>177</v>
      </c>
      <c r="D93" s="3301"/>
      <c r="E93" s="3300" t="s">
        <v>260</v>
      </c>
      <c r="F93" s="3301"/>
      <c r="G93" s="1342"/>
      <c r="H93" s="3300" t="s">
        <v>511</v>
      </c>
      <c r="I93" s="3301"/>
      <c r="J93" s="3300" t="s">
        <v>512</v>
      </c>
      <c r="K93" s="3302"/>
      <c r="P93" s="125"/>
      <c r="Q93" s="618" t="s">
        <v>35</v>
      </c>
      <c r="R93" s="617"/>
      <c r="S93" s="617"/>
      <c r="T93" s="617"/>
      <c r="U93" s="617"/>
      <c r="V93" s="617"/>
      <c r="W93" s="617"/>
      <c r="X93" s="617"/>
      <c r="Y93" s="617"/>
      <c r="Z93" s="617"/>
      <c r="AA93" s="617"/>
      <c r="AB93" s="617"/>
      <c r="AC93" s="617"/>
      <c r="AD93" s="617"/>
      <c r="AE93" s="617"/>
      <c r="AF93" s="617"/>
      <c r="AG93" s="617"/>
      <c r="AH93" s="617"/>
      <c r="AI93" s="617"/>
      <c r="AJ93" s="617"/>
      <c r="AK93" s="617"/>
      <c r="AL93" s="617"/>
      <c r="AM93" s="125"/>
      <c r="AN93" s="125"/>
      <c r="AO93" s="125"/>
      <c r="AP93" s="125"/>
      <c r="AQ93" s="125"/>
    </row>
    <row r="94" spans="1:44" x14ac:dyDescent="0.3">
      <c r="A94" s="3303"/>
      <c r="B94" s="3304" t="s">
        <v>513</v>
      </c>
      <c r="C94" s="3305" t="s">
        <v>513</v>
      </c>
      <c r="D94" s="3306" t="s">
        <v>194</v>
      </c>
      <c r="E94" s="3305" t="s">
        <v>513</v>
      </c>
      <c r="F94" s="3306" t="s">
        <v>194</v>
      </c>
      <c r="G94" s="1343"/>
      <c r="H94" s="3305" t="s">
        <v>513</v>
      </c>
      <c r="I94" s="3306" t="s">
        <v>194</v>
      </c>
      <c r="J94" s="3305" t="s">
        <v>513</v>
      </c>
      <c r="K94" s="3307" t="s">
        <v>194</v>
      </c>
      <c r="P94" s="125"/>
      <c r="Q94" s="618" t="s">
        <v>35</v>
      </c>
      <c r="R94" s="617"/>
      <c r="S94" s="617"/>
      <c r="T94" s="617"/>
      <c r="U94" s="617"/>
      <c r="V94" s="617"/>
      <c r="W94" s="617"/>
      <c r="X94" s="617"/>
      <c r="Y94" s="617"/>
      <c r="Z94" s="617"/>
      <c r="AA94" s="617"/>
      <c r="AB94" s="617"/>
      <c r="AC94" s="617"/>
      <c r="AD94" s="617"/>
      <c r="AE94" s="617"/>
      <c r="AF94" s="617"/>
      <c r="AG94" s="617"/>
      <c r="AH94" s="617"/>
      <c r="AI94" s="617"/>
      <c r="AJ94" s="617"/>
      <c r="AK94" s="617"/>
      <c r="AL94" s="617"/>
      <c r="AM94" s="125"/>
      <c r="AN94" s="125"/>
      <c r="AO94" s="125"/>
      <c r="AP94" s="125"/>
      <c r="AQ94" s="125"/>
    </row>
    <row r="95" spans="1:44" x14ac:dyDescent="0.3">
      <c r="A95" s="3303">
        <v>2014</v>
      </c>
      <c r="B95" s="3304">
        <v>1471</v>
      </c>
      <c r="C95" s="3305">
        <v>73.479500000000002</v>
      </c>
      <c r="D95" s="3306">
        <v>4.9952073419442557E-2</v>
      </c>
      <c r="E95" s="3305">
        <v>63.646000000000001</v>
      </c>
      <c r="F95" s="3306">
        <v>4.3267165193745752E-2</v>
      </c>
      <c r="G95" s="1343"/>
      <c r="H95" s="3305">
        <v>778.6</v>
      </c>
      <c r="I95" s="3306">
        <v>0.52929979605710398</v>
      </c>
      <c r="J95" s="3305">
        <v>108</v>
      </c>
      <c r="K95" s="3307">
        <v>7.3419442556084291E-2</v>
      </c>
      <c r="P95" s="125"/>
      <c r="Q95" s="618" t="s">
        <v>35</v>
      </c>
      <c r="R95" s="617"/>
      <c r="S95" s="617"/>
      <c r="T95" s="617"/>
      <c r="U95" s="617"/>
      <c r="V95" s="617"/>
      <c r="W95" s="617"/>
      <c r="X95" s="617"/>
      <c r="Y95" s="617"/>
      <c r="Z95" s="617"/>
      <c r="AA95" s="617"/>
      <c r="AB95" s="617"/>
      <c r="AC95" s="617"/>
      <c r="AD95" s="617"/>
      <c r="AE95" s="617"/>
      <c r="AF95" s="617"/>
      <c r="AG95" s="617"/>
      <c r="AH95" s="617"/>
      <c r="AI95" s="617"/>
      <c r="AJ95" s="617"/>
      <c r="AK95" s="617"/>
      <c r="AL95" s="617"/>
      <c r="AM95" s="125"/>
      <c r="AN95" s="125"/>
      <c r="AO95" s="125"/>
      <c r="AP95" s="125"/>
      <c r="AQ95" s="125"/>
    </row>
    <row r="96" spans="1:44" x14ac:dyDescent="0.3">
      <c r="A96" s="3303">
        <v>2015</v>
      </c>
      <c r="B96" s="3304">
        <v>1430</v>
      </c>
      <c r="C96" s="3305">
        <v>73.38030000000002</v>
      </c>
      <c r="D96" s="3306">
        <v>5.131489510489512E-2</v>
      </c>
      <c r="E96" s="3305">
        <v>65.332999999999998</v>
      </c>
      <c r="F96" s="3306">
        <v>4.5687412587412587E-2</v>
      </c>
      <c r="G96" s="1343"/>
      <c r="H96" s="3305">
        <v>733.7</v>
      </c>
      <c r="I96" s="3306">
        <v>0.5130769230769231</v>
      </c>
      <c r="J96" s="3305">
        <v>111.8</v>
      </c>
      <c r="K96" s="3307">
        <v>7.8181818181818186E-2</v>
      </c>
      <c r="P96" s="125"/>
      <c r="Q96" s="618" t="s">
        <v>35</v>
      </c>
      <c r="R96" s="617"/>
      <c r="S96" s="617"/>
      <c r="T96" s="617"/>
      <c r="U96" s="617"/>
      <c r="V96" s="617"/>
      <c r="W96" s="617"/>
      <c r="X96" s="617"/>
      <c r="Y96" s="617"/>
      <c r="Z96" s="617"/>
      <c r="AA96" s="617"/>
      <c r="AB96" s="617"/>
      <c r="AC96" s="617"/>
      <c r="AD96" s="617"/>
      <c r="AE96" s="617"/>
      <c r="AF96" s="617"/>
      <c r="AG96" s="617"/>
      <c r="AH96" s="617"/>
      <c r="AI96" s="617"/>
      <c r="AJ96" s="617"/>
      <c r="AK96" s="617"/>
      <c r="AL96" s="617"/>
      <c r="AM96" s="125"/>
      <c r="AN96" s="125"/>
      <c r="AO96" s="125"/>
      <c r="AP96" s="125"/>
      <c r="AQ96" s="125"/>
    </row>
    <row r="97" spans="1:46" x14ac:dyDescent="0.3">
      <c r="A97" s="3303">
        <v>2016</v>
      </c>
      <c r="B97" s="3304">
        <v>1461</v>
      </c>
      <c r="C97" s="3305">
        <v>73.548700000000011</v>
      </c>
      <c r="D97" s="3306">
        <v>5.0341341546885701E-2</v>
      </c>
      <c r="E97" s="3305">
        <v>64.981999999999999</v>
      </c>
      <c r="F97" s="3306">
        <v>4.4477754962354552E-2</v>
      </c>
      <c r="G97" s="1343"/>
      <c r="H97" s="3305">
        <v>756.4</v>
      </c>
      <c r="I97" s="3306">
        <v>0.51772758384668038</v>
      </c>
      <c r="J97" s="3305">
        <v>110.6</v>
      </c>
      <c r="K97" s="3307">
        <v>7.5701574264202598E-2</v>
      </c>
      <c r="P97" s="125"/>
      <c r="Q97" s="618"/>
      <c r="R97" s="617"/>
      <c r="S97" s="617"/>
      <c r="T97" s="617"/>
      <c r="U97" s="617"/>
      <c r="V97" s="617"/>
      <c r="W97" s="617"/>
      <c r="X97" s="617"/>
      <c r="Y97" s="617"/>
      <c r="Z97" s="617"/>
      <c r="AA97" s="617"/>
      <c r="AB97" s="617"/>
      <c r="AC97" s="617"/>
      <c r="AD97" s="617"/>
      <c r="AE97" s="617"/>
      <c r="AF97" s="617"/>
      <c r="AG97" s="617"/>
      <c r="AH97" s="617"/>
      <c r="AI97" s="617"/>
      <c r="AJ97" s="617"/>
      <c r="AK97" s="617"/>
      <c r="AL97" s="617"/>
      <c r="AM97" s="125"/>
      <c r="AN97" s="125"/>
      <c r="AO97" s="125"/>
      <c r="AP97" s="125"/>
      <c r="AQ97" s="125"/>
    </row>
    <row r="98" spans="1:46" ht="14.4" thickBot="1" x14ac:dyDescent="0.35">
      <c r="A98" s="3308">
        <v>2017</v>
      </c>
      <c r="B98" s="3309">
        <v>1472</v>
      </c>
      <c r="C98" s="3310">
        <v>75.453999999999994</v>
      </c>
      <c r="D98" s="3311">
        <v>5.1259510869565213E-2</v>
      </c>
      <c r="E98" s="3310">
        <v>66.421999999999997</v>
      </c>
      <c r="F98" s="3311">
        <v>4.5123641304347824E-2</v>
      </c>
      <c r="G98" s="1344"/>
      <c r="H98" s="3310">
        <v>769.3</v>
      </c>
      <c r="I98" s="3311">
        <v>0.52262228260869559</v>
      </c>
      <c r="J98" s="3310">
        <v>108.9</v>
      </c>
      <c r="K98" s="3312">
        <v>7.3980978260869565E-2</v>
      </c>
      <c r="P98" s="125"/>
      <c r="Q98" s="617"/>
      <c r="R98" s="617"/>
      <c r="S98" s="617"/>
      <c r="T98" s="617"/>
      <c r="U98" s="617"/>
      <c r="V98" s="617"/>
      <c r="W98" s="617"/>
      <c r="X98" s="617"/>
      <c r="Y98" s="617"/>
      <c r="Z98" s="617"/>
      <c r="AA98" s="617"/>
      <c r="AB98" s="617"/>
      <c r="AC98" s="617"/>
      <c r="AD98" s="617"/>
      <c r="AE98" s="617"/>
      <c r="AF98" s="617"/>
      <c r="AG98" s="617"/>
      <c r="AH98" s="617"/>
      <c r="AI98" s="617"/>
      <c r="AJ98" s="617"/>
      <c r="AK98" s="617"/>
      <c r="AL98" s="617"/>
      <c r="AM98" s="125"/>
      <c r="AN98" s="125"/>
      <c r="AO98" s="125"/>
      <c r="AP98" s="125"/>
      <c r="AQ98" s="125"/>
    </row>
    <row r="99" spans="1:46" x14ac:dyDescent="0.3">
      <c r="A99" s="101">
        <v>2018</v>
      </c>
      <c r="B99" s="101">
        <v>1502</v>
      </c>
      <c r="C99" s="101">
        <v>55.456000000000003</v>
      </c>
      <c r="D99" s="101">
        <v>3.6921438082556594E-2</v>
      </c>
      <c r="E99" s="101">
        <v>67.311999999999998</v>
      </c>
      <c r="F99" s="101">
        <v>4.4814913448735019E-2</v>
      </c>
      <c r="H99" s="101">
        <v>782</v>
      </c>
      <c r="I99" s="101">
        <v>0.52063914780292941</v>
      </c>
      <c r="J99" s="101">
        <v>125.3</v>
      </c>
      <c r="K99" s="101">
        <v>8.3422103861517979E-2</v>
      </c>
      <c r="P99" s="125"/>
      <c r="Q99" s="617"/>
      <c r="R99" s="617"/>
      <c r="S99" s="617"/>
      <c r="T99" s="617"/>
      <c r="U99" s="617"/>
      <c r="V99" s="617"/>
      <c r="W99" s="617"/>
      <c r="X99" s="617"/>
      <c r="Y99" s="617"/>
      <c r="Z99" s="617"/>
      <c r="AA99" s="617"/>
      <c r="AB99" s="617"/>
      <c r="AC99" s="617"/>
      <c r="AD99" s="617"/>
      <c r="AE99" s="617"/>
      <c r="AF99" s="617"/>
      <c r="AG99" s="617"/>
      <c r="AH99" s="617"/>
      <c r="AI99" s="617"/>
      <c r="AJ99" s="617"/>
      <c r="AK99" s="617"/>
      <c r="AL99" s="617"/>
      <c r="AM99" s="125"/>
      <c r="AN99" s="125"/>
      <c r="AO99" s="125"/>
      <c r="AP99" s="125"/>
      <c r="AQ99" s="125"/>
    </row>
    <row r="100" spans="1:46" x14ac:dyDescent="0.3">
      <c r="P100" s="125"/>
      <c r="Q100" s="617"/>
      <c r="R100" s="617"/>
      <c r="S100" s="617"/>
      <c r="T100" s="617"/>
      <c r="U100" s="617"/>
      <c r="V100" s="617"/>
      <c r="W100" s="617"/>
      <c r="X100" s="617"/>
      <c r="Y100" s="617"/>
      <c r="Z100" s="617"/>
      <c r="AA100" s="617"/>
      <c r="AB100" s="617"/>
      <c r="AC100" s="617"/>
      <c r="AD100" s="617"/>
      <c r="AE100" s="617"/>
      <c r="AF100" s="617"/>
      <c r="AG100" s="617"/>
      <c r="AH100" s="617"/>
      <c r="AI100" s="617"/>
      <c r="AJ100" s="617"/>
      <c r="AK100" s="617"/>
      <c r="AL100" s="617"/>
      <c r="AM100" s="125"/>
      <c r="AN100" s="125"/>
      <c r="AO100" s="125"/>
      <c r="AP100" s="125"/>
      <c r="AQ100" s="125"/>
    </row>
    <row r="101" spans="1:46" x14ac:dyDescent="0.3">
      <c r="P101" s="125"/>
      <c r="Q101" s="617"/>
      <c r="R101" s="617"/>
      <c r="S101" s="617"/>
      <c r="T101" s="617"/>
      <c r="U101" s="617"/>
      <c r="V101" s="617"/>
      <c r="W101" s="617"/>
      <c r="X101" s="617"/>
      <c r="Y101" s="617"/>
      <c r="Z101" s="617"/>
      <c r="AA101" s="617"/>
      <c r="AB101" s="617"/>
      <c r="AC101" s="617"/>
      <c r="AD101" s="617"/>
      <c r="AE101" s="617"/>
      <c r="AF101" s="617"/>
      <c r="AG101" s="617"/>
      <c r="AH101" s="617"/>
      <c r="AI101" s="617"/>
      <c r="AJ101" s="617"/>
      <c r="AK101" s="617"/>
      <c r="AL101" s="617"/>
      <c r="AM101" s="125"/>
      <c r="AN101" s="125"/>
      <c r="AO101" s="125"/>
      <c r="AP101" s="125"/>
      <c r="AQ101" s="125"/>
    </row>
    <row r="102" spans="1:46" x14ac:dyDescent="0.3">
      <c r="P102" s="125"/>
      <c r="Q102" s="125"/>
      <c r="R102" s="125"/>
      <c r="S102" s="125"/>
      <c r="T102" s="617"/>
      <c r="U102" s="617"/>
      <c r="V102" s="617"/>
      <c r="W102" s="617"/>
      <c r="X102" s="617"/>
      <c r="Y102" s="617"/>
      <c r="Z102" s="617"/>
      <c r="AA102" s="617"/>
      <c r="AB102" s="617"/>
      <c r="AC102" s="617"/>
      <c r="AD102" s="617"/>
      <c r="AE102" s="617"/>
      <c r="AF102" s="617"/>
      <c r="AG102" s="617"/>
      <c r="AH102" s="617"/>
      <c r="AI102" s="617"/>
      <c r="AJ102" s="617"/>
      <c r="AK102" s="617"/>
      <c r="AL102" s="617"/>
      <c r="AM102" s="125"/>
      <c r="AN102" s="125"/>
      <c r="AO102" s="125"/>
      <c r="AP102" s="125"/>
      <c r="AQ102" s="125"/>
    </row>
    <row r="103" spans="1:46" x14ac:dyDescent="0.3">
      <c r="P103" s="125"/>
      <c r="Q103" s="125"/>
      <c r="R103" s="125"/>
      <c r="S103" s="125"/>
      <c r="T103" s="617"/>
      <c r="U103" s="617"/>
      <c r="V103" s="617"/>
      <c r="W103" s="617"/>
      <c r="X103" s="617"/>
      <c r="Y103" s="617"/>
      <c r="Z103" s="617"/>
      <c r="AA103" s="617"/>
      <c r="AB103" s="617"/>
      <c r="AC103" s="617"/>
      <c r="AD103" s="617"/>
      <c r="AE103" s="617"/>
      <c r="AF103" s="617"/>
      <c r="AG103" s="617"/>
      <c r="AH103" s="617"/>
      <c r="AI103" s="617"/>
      <c r="AJ103" s="617"/>
      <c r="AK103" s="617"/>
      <c r="AL103" s="617"/>
      <c r="AM103" s="125"/>
      <c r="AN103" s="125"/>
      <c r="AO103" s="125"/>
      <c r="AP103" s="125"/>
      <c r="AQ103" s="125"/>
    </row>
    <row r="104" spans="1:46" x14ac:dyDescent="0.3">
      <c r="P104" s="125"/>
      <c r="Q104" s="125"/>
      <c r="R104" s="125"/>
      <c r="S104" s="125"/>
      <c r="T104" s="617"/>
      <c r="U104" s="617"/>
      <c r="V104" s="617"/>
      <c r="W104" s="617"/>
      <c r="X104" s="617"/>
      <c r="Y104" s="617"/>
      <c r="Z104" s="617"/>
      <c r="AA104" s="617"/>
      <c r="AB104" s="617"/>
      <c r="AC104" s="617"/>
      <c r="AD104" s="617"/>
      <c r="AE104" s="617"/>
      <c r="AF104" s="617"/>
      <c r="AG104" s="617"/>
      <c r="AH104" s="617"/>
      <c r="AI104" s="617"/>
      <c r="AJ104" s="617"/>
      <c r="AK104" s="617"/>
      <c r="AL104" s="617"/>
      <c r="AM104" s="125"/>
      <c r="AN104" s="125"/>
      <c r="AO104" s="125"/>
      <c r="AP104" s="125"/>
      <c r="AQ104" s="125"/>
    </row>
    <row r="105" spans="1:46" x14ac:dyDescent="0.3">
      <c r="P105" s="125"/>
      <c r="Q105" s="125"/>
      <c r="R105" s="125"/>
      <c r="S105" s="125"/>
      <c r="T105" s="617"/>
      <c r="U105" s="617"/>
      <c r="V105" s="617"/>
      <c r="W105" s="617"/>
      <c r="X105" s="617"/>
      <c r="Y105" s="617"/>
      <c r="Z105" s="617"/>
      <c r="AA105" s="617"/>
      <c r="AB105" s="617"/>
      <c r="AC105" s="617"/>
      <c r="AD105" s="617"/>
      <c r="AE105" s="617"/>
      <c r="AF105" s="617"/>
      <c r="AG105" s="617"/>
      <c r="AH105" s="617"/>
      <c r="AI105" s="617"/>
      <c r="AJ105" s="617"/>
      <c r="AK105" s="617"/>
      <c r="AL105" s="617"/>
      <c r="AM105" s="125"/>
      <c r="AN105" s="125"/>
      <c r="AO105" s="125"/>
      <c r="AP105" s="125"/>
      <c r="AQ105" s="125"/>
    </row>
    <row r="106" spans="1:46" x14ac:dyDescent="0.3">
      <c r="P106" s="125"/>
      <c r="Q106" s="125"/>
      <c r="R106" s="125"/>
      <c r="S106" s="125"/>
      <c r="T106" s="617"/>
      <c r="U106" s="617"/>
      <c r="V106" s="617"/>
      <c r="W106" s="617"/>
      <c r="X106" s="617"/>
      <c r="Y106" s="617"/>
      <c r="Z106" s="617"/>
      <c r="AA106" s="617"/>
      <c r="AB106" s="617"/>
      <c r="AC106" s="617"/>
      <c r="AD106" s="617"/>
      <c r="AE106" s="617"/>
      <c r="AF106" s="617"/>
      <c r="AG106" s="617"/>
      <c r="AH106" s="617"/>
      <c r="AI106" s="617"/>
      <c r="AJ106" s="617"/>
      <c r="AK106" s="617"/>
      <c r="AL106" s="617"/>
      <c r="AM106" s="125"/>
      <c r="AN106" s="125"/>
      <c r="AO106" s="125"/>
      <c r="AP106" s="125"/>
      <c r="AQ106" s="125"/>
    </row>
    <row r="107" spans="1:46" x14ac:dyDescent="0.3">
      <c r="P107" s="125"/>
      <c r="Q107" s="125"/>
      <c r="R107" s="125"/>
      <c r="S107" s="125"/>
      <c r="T107" s="617"/>
      <c r="U107" s="617"/>
      <c r="V107" s="617"/>
      <c r="W107" s="617"/>
      <c r="X107" s="617"/>
      <c r="Y107" s="617"/>
      <c r="Z107" s="617"/>
      <c r="AA107" s="617"/>
      <c r="AB107" s="617"/>
      <c r="AC107" s="617"/>
      <c r="AD107" s="617"/>
      <c r="AE107" s="617"/>
      <c r="AF107" s="617"/>
      <c r="AG107" s="617"/>
      <c r="AH107" s="617"/>
      <c r="AI107" s="617"/>
      <c r="AJ107" s="617"/>
      <c r="AK107" s="617"/>
      <c r="AL107" s="617"/>
      <c r="AM107" s="125"/>
      <c r="AN107" s="125"/>
      <c r="AO107" s="125"/>
      <c r="AP107" s="125"/>
      <c r="AQ107" s="125"/>
    </row>
    <row r="108" spans="1:46" x14ac:dyDescent="0.3">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row>
    <row r="109" spans="1:46" x14ac:dyDescent="0.3">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row>
    <row r="110" spans="1:46" x14ac:dyDescent="0.3">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row>
    <row r="111" spans="1:46" x14ac:dyDescent="0.3">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row>
    <row r="112" spans="1:46" x14ac:dyDescent="0.3">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row>
    <row r="113" spans="16:46" x14ac:dyDescent="0.3">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row>
    <row r="114" spans="16:46" x14ac:dyDescent="0.3">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row>
  </sheetData>
  <mergeCells count="31">
    <mergeCell ref="I6:N6"/>
    <mergeCell ref="A7:A10"/>
    <mergeCell ref="S10:S14"/>
    <mergeCell ref="A11:A16"/>
    <mergeCell ref="S16:S20"/>
    <mergeCell ref="A17:A35"/>
    <mergeCell ref="B21:B22"/>
    <mergeCell ref="S22:S29"/>
    <mergeCell ref="I86:J86"/>
    <mergeCell ref="L86:N86"/>
    <mergeCell ref="A36:A44"/>
    <mergeCell ref="S37:S41"/>
    <mergeCell ref="A63:N63"/>
    <mergeCell ref="I83:J83"/>
    <mergeCell ref="L83:N83"/>
    <mergeCell ref="H92:I92"/>
    <mergeCell ref="J92:K92"/>
    <mergeCell ref="A80:N80"/>
    <mergeCell ref="D81:N81"/>
    <mergeCell ref="I82:J82"/>
    <mergeCell ref="L82:N82"/>
    <mergeCell ref="C92:D92"/>
    <mergeCell ref="E92:F92"/>
    <mergeCell ref="I87:J87"/>
    <mergeCell ref="L87:N87"/>
    <mergeCell ref="I88:J88"/>
    <mergeCell ref="L88:N88"/>
    <mergeCell ref="I84:J84"/>
    <mergeCell ref="L84:N84"/>
    <mergeCell ref="I85:J85"/>
    <mergeCell ref="L85:N85"/>
  </mergeCells>
  <hyperlinks>
    <hyperlink ref="P7" r:id="rId1" xr:uid="{00000000-0004-0000-0A00-000000000000}"/>
    <hyperlink ref="P66" r:id="rId2" xr:uid="{00000000-0004-0000-0A00-000001000000}"/>
    <hyperlink ref="P46" r:id="rId3" xr:uid="{00000000-0004-0000-0A00-000002000000}"/>
  </hyperlinks>
  <pageMargins left="0.70866141732283472" right="0.70866141732283472" top="0.74803149606299213" bottom="0.74803149606299213" header="0.31496062992125984" footer="0.31496062992125984"/>
  <pageSetup paperSize="8" scale="29" orientation="landscape" r:id="rId4"/>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pageSetUpPr fitToPage="1"/>
  </sheetPr>
  <dimension ref="A1:AP120"/>
  <sheetViews>
    <sheetView topLeftCell="P13" zoomScale="85" zoomScaleNormal="85" workbookViewId="0">
      <selection activeCell="D30" sqref="D30"/>
    </sheetView>
  </sheetViews>
  <sheetFormatPr defaultColWidth="9.21875" defaultRowHeight="13.8" x14ac:dyDescent="0.3"/>
  <cols>
    <col min="1" max="1" width="15.77734375" style="101" customWidth="1"/>
    <col min="2" max="2" width="70.44140625" style="101" customWidth="1"/>
    <col min="3" max="3" width="22.5546875" style="101" customWidth="1"/>
    <col min="4" max="4" width="17.21875" style="101" customWidth="1"/>
    <col min="5" max="7" width="13.5546875" style="101" customWidth="1"/>
    <col min="8" max="8" width="11" style="101" customWidth="1"/>
    <col min="9" max="9" width="13.21875" style="101" customWidth="1"/>
    <col min="10" max="14" width="9.21875" style="101"/>
    <col min="15" max="15" width="110.5546875" style="1702" customWidth="1"/>
    <col min="16" max="16" width="50.77734375" style="438"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41" width="9.21875" style="101"/>
    <col min="42" max="42" width="6.21875" style="101" customWidth="1"/>
    <col min="43" max="16384" width="9.21875" style="101"/>
  </cols>
  <sheetData>
    <row r="1" spans="1:42" ht="21.75" customHeight="1" x14ac:dyDescent="0.3">
      <c r="A1" s="96" t="s">
        <v>172</v>
      </c>
      <c r="B1" s="97"/>
      <c r="C1" s="97"/>
      <c r="D1" s="97"/>
      <c r="E1" s="97"/>
      <c r="F1" s="97"/>
      <c r="G1" s="98"/>
      <c r="H1" s="97"/>
      <c r="I1" s="97"/>
      <c r="J1" s="97"/>
      <c r="K1" s="97"/>
      <c r="L1" s="97"/>
      <c r="M1" s="97"/>
      <c r="N1" s="97"/>
      <c r="O1" s="950"/>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9"/>
    </row>
    <row r="2" spans="1:42" ht="21" customHeight="1" x14ac:dyDescent="0.3">
      <c r="A2" s="102" t="s">
        <v>173</v>
      </c>
      <c r="B2" s="103" t="s">
        <v>1694</v>
      </c>
      <c r="C2" s="103" t="s">
        <v>174</v>
      </c>
      <c r="D2" s="103"/>
      <c r="E2" s="105" t="s">
        <v>1542</v>
      </c>
      <c r="F2" s="103"/>
      <c r="G2" s="103"/>
      <c r="H2" s="103"/>
      <c r="I2" s="103"/>
      <c r="J2" s="105"/>
      <c r="K2" s="103"/>
      <c r="L2" s="103"/>
      <c r="M2" s="103"/>
      <c r="N2" s="103"/>
      <c r="O2" s="104"/>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7"/>
    </row>
    <row r="3" spans="1:42" x14ac:dyDescent="0.3">
      <c r="A3" s="108" t="s">
        <v>385</v>
      </c>
      <c r="B3" s="109" t="s">
        <v>200</v>
      </c>
      <c r="C3" s="109"/>
      <c r="D3" s="109"/>
      <c r="E3" s="109"/>
      <c r="F3" s="109"/>
      <c r="G3" s="109"/>
      <c r="H3" s="109"/>
      <c r="I3" s="109"/>
      <c r="J3" s="110"/>
      <c r="K3" s="109"/>
      <c r="L3" s="109"/>
      <c r="M3" s="109"/>
      <c r="N3" s="109"/>
      <c r="O3" s="1124"/>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13"/>
    </row>
    <row r="4" spans="1:42" x14ac:dyDescent="0.3">
      <c r="A4" s="108"/>
      <c r="B4" s="109"/>
      <c r="C4" s="109"/>
      <c r="D4" s="109"/>
      <c r="E4" s="109"/>
      <c r="F4" s="109"/>
      <c r="G4" s="109"/>
      <c r="H4" s="109"/>
      <c r="I4" s="109"/>
      <c r="J4" s="109"/>
      <c r="K4" s="109"/>
      <c r="L4" s="109"/>
      <c r="M4" s="109"/>
      <c r="N4" s="109"/>
      <c r="O4" s="1124"/>
      <c r="P4" s="10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70"/>
    </row>
    <row r="5" spans="1:42" x14ac:dyDescent="0.3">
      <c r="A5" s="1345"/>
      <c r="B5" s="1346" t="s">
        <v>321</v>
      </c>
      <c r="C5" s="1346" t="s">
        <v>179</v>
      </c>
      <c r="D5" s="341">
        <v>2017</v>
      </c>
      <c r="E5" s="341">
        <v>2018</v>
      </c>
      <c r="F5" s="1346">
        <v>2019</v>
      </c>
      <c r="G5" s="341">
        <v>2020</v>
      </c>
      <c r="H5" s="1347">
        <v>2020</v>
      </c>
      <c r="I5" s="1348">
        <v>2025</v>
      </c>
      <c r="J5" s="500">
        <v>2030</v>
      </c>
      <c r="K5" s="500">
        <v>2035</v>
      </c>
      <c r="L5" s="500">
        <v>2040</v>
      </c>
      <c r="M5" s="500">
        <v>2045</v>
      </c>
      <c r="N5" s="1346">
        <v>2050</v>
      </c>
      <c r="O5" s="1349"/>
      <c r="P5" s="1350"/>
      <c r="Q5" s="1069"/>
      <c r="R5" s="1069"/>
      <c r="S5" s="1069"/>
      <c r="T5" s="1069"/>
      <c r="U5" s="1069"/>
      <c r="V5" s="1069"/>
      <c r="W5" s="1069"/>
      <c r="X5" s="1069"/>
      <c r="Y5" s="1069"/>
      <c r="Z5" s="1069"/>
      <c r="AA5" s="1069"/>
      <c r="AB5" s="1069"/>
      <c r="AC5" s="1069"/>
      <c r="AD5" s="1069"/>
      <c r="AE5" s="1069"/>
      <c r="AF5" s="1069"/>
      <c r="AG5" s="1069"/>
      <c r="AH5" s="1069"/>
      <c r="AI5" s="1069"/>
      <c r="AJ5" s="1069"/>
      <c r="AK5" s="1069"/>
      <c r="AL5" s="1069"/>
      <c r="AM5" s="1069"/>
      <c r="AN5" s="1069"/>
      <c r="AO5" s="1069"/>
      <c r="AP5" s="1070"/>
    </row>
    <row r="6" spans="1:42" ht="15" thickBot="1" x14ac:dyDescent="0.35">
      <c r="A6" s="1345"/>
      <c r="B6" s="1346"/>
      <c r="C6" s="1346"/>
      <c r="D6" s="341" t="s">
        <v>180</v>
      </c>
      <c r="E6" s="341" t="s">
        <v>180</v>
      </c>
      <c r="F6" s="1346" t="s">
        <v>181</v>
      </c>
      <c r="G6" s="341" t="s">
        <v>181</v>
      </c>
      <c r="H6" s="1351" t="s">
        <v>182</v>
      </c>
      <c r="I6" s="4121" t="s">
        <v>183</v>
      </c>
      <c r="J6" s="4122"/>
      <c r="K6" s="4122"/>
      <c r="L6" s="4122"/>
      <c r="M6" s="4122"/>
      <c r="N6" s="4122"/>
      <c r="O6" s="1352"/>
      <c r="P6" s="1353"/>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13"/>
    </row>
    <row r="7" spans="1:42" ht="18" x14ac:dyDescent="0.3">
      <c r="A7" s="4123" t="s">
        <v>514</v>
      </c>
      <c r="B7" s="1354" t="s">
        <v>515</v>
      </c>
      <c r="C7" s="115" t="s">
        <v>390</v>
      </c>
      <c r="D7" s="1151">
        <v>2167.1</v>
      </c>
      <c r="E7" s="1151">
        <v>2262.4313820574994</v>
      </c>
      <c r="F7" s="1152">
        <v>2338.9967440249393</v>
      </c>
      <c r="G7" s="1151">
        <v>2268.8268417041913</v>
      </c>
      <c r="H7" s="1153">
        <v>2266.6566385396322</v>
      </c>
      <c r="I7" s="1154">
        <v>2394.9579577022528</v>
      </c>
      <c r="J7" s="1155">
        <v>2638.1118204339282</v>
      </c>
      <c r="K7" s="1155">
        <v>2810.6985750417552</v>
      </c>
      <c r="L7" s="1155">
        <v>2994.5760519136456</v>
      </c>
      <c r="M7" s="1155">
        <v>3216.3965002035452</v>
      </c>
      <c r="N7" s="1152">
        <v>3454.6480928112155</v>
      </c>
      <c r="O7" s="1355" t="s">
        <v>516</v>
      </c>
      <c r="P7" s="1123"/>
      <c r="Q7" s="111" t="s">
        <v>35</v>
      </c>
      <c r="R7" s="109"/>
      <c r="S7" s="109"/>
      <c r="T7" s="1091" t="s">
        <v>517</v>
      </c>
      <c r="U7" s="109"/>
      <c r="V7" s="109"/>
      <c r="W7" s="109"/>
      <c r="X7" s="109"/>
      <c r="Y7" s="109"/>
      <c r="Z7" s="109"/>
      <c r="AA7" s="109"/>
      <c r="AB7" s="109"/>
      <c r="AC7" s="109"/>
      <c r="AD7" s="109"/>
      <c r="AE7" s="109"/>
      <c r="AF7" s="109"/>
      <c r="AG7" s="109"/>
      <c r="AH7" s="109"/>
      <c r="AI7" s="109"/>
      <c r="AJ7" s="109"/>
      <c r="AK7" s="109"/>
      <c r="AL7" s="109"/>
      <c r="AM7" s="109"/>
      <c r="AN7" s="109"/>
      <c r="AO7" s="109"/>
      <c r="AP7" s="113"/>
    </row>
    <row r="8" spans="1:42" ht="15" customHeight="1" x14ac:dyDescent="0.3">
      <c r="A8" s="4117"/>
      <c r="B8" s="1356" t="s">
        <v>518</v>
      </c>
      <c r="C8" s="127" t="s">
        <v>194</v>
      </c>
      <c r="D8" s="1109"/>
      <c r="E8" s="1109"/>
      <c r="F8" s="339"/>
      <c r="G8" s="1109"/>
      <c r="H8" s="1357">
        <v>-3.0927835051546282E-2</v>
      </c>
      <c r="I8" s="452">
        <v>2.3925306360630394E-2</v>
      </c>
      <c r="J8" s="453">
        <v>0.1278817840055102</v>
      </c>
      <c r="K8" s="453">
        <v>0.20166844277222573</v>
      </c>
      <c r="L8" s="453">
        <v>0.28028226613115637</v>
      </c>
      <c r="M8" s="453">
        <v>0.37511798954827902</v>
      </c>
      <c r="N8" s="1358">
        <v>0.47697858136667026</v>
      </c>
      <c r="O8" s="1209"/>
      <c r="P8" s="1113"/>
      <c r="Q8" s="111" t="s">
        <v>35</v>
      </c>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13"/>
    </row>
    <row r="9" spans="1:42" ht="15" customHeight="1" x14ac:dyDescent="0.3">
      <c r="A9" s="4117"/>
      <c r="B9" s="1237" t="s">
        <v>519</v>
      </c>
      <c r="C9" s="1192" t="s">
        <v>205</v>
      </c>
      <c r="D9" s="1359">
        <v>153.80845586500001</v>
      </c>
      <c r="E9" s="1359">
        <v>158.40788216999999</v>
      </c>
      <c r="F9" s="1360">
        <v>162.20967134208001</v>
      </c>
      <c r="G9" s="1359">
        <v>151.30763294970882</v>
      </c>
      <c r="H9" s="291">
        <v>157.19287738304664</v>
      </c>
      <c r="I9" s="1361">
        <v>161.93832273800652</v>
      </c>
      <c r="J9" s="1362">
        <v>173.92001265487519</v>
      </c>
      <c r="K9" s="1362">
        <v>180.75815745150189</v>
      </c>
      <c r="L9" s="1362">
        <v>187.76887103490125</v>
      </c>
      <c r="M9" s="1362">
        <v>196.63573438932713</v>
      </c>
      <c r="N9" s="1363">
        <v>206.02691140766186</v>
      </c>
      <c r="O9" s="1106"/>
      <c r="P9" s="1107"/>
      <c r="Q9" s="111" t="s">
        <v>35</v>
      </c>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13"/>
    </row>
    <row r="10" spans="1:42" ht="15" customHeight="1" x14ac:dyDescent="0.3">
      <c r="A10" s="4117"/>
      <c r="B10" s="1356" t="s">
        <v>520</v>
      </c>
      <c r="C10" s="136" t="s">
        <v>194</v>
      </c>
      <c r="D10" s="546"/>
      <c r="E10" s="546"/>
      <c r="F10" s="136"/>
      <c r="G10" s="546"/>
      <c r="H10" s="1357">
        <v>-3.0927835051546282E-2</v>
      </c>
      <c r="I10" s="452">
        <v>-1.6728262983854991E-3</v>
      </c>
      <c r="J10" s="453">
        <v>7.2192620920237927E-2</v>
      </c>
      <c r="K10" s="453">
        <v>0.1143488298567934</v>
      </c>
      <c r="L10" s="453">
        <v>0.15756890129516421</v>
      </c>
      <c r="M10" s="453">
        <v>0.21223187718965808</v>
      </c>
      <c r="N10" s="1358">
        <v>0.27012717369469752</v>
      </c>
      <c r="O10" s="1253"/>
      <c r="P10" s="1113"/>
      <c r="Q10" s="111" t="s">
        <v>35</v>
      </c>
      <c r="R10" s="109"/>
      <c r="S10" s="4081" t="s">
        <v>398</v>
      </c>
      <c r="T10" s="1114"/>
      <c r="U10" s="1115">
        <v>2017</v>
      </c>
      <c r="V10" s="1115">
        <v>2018</v>
      </c>
      <c r="W10" s="1115" t="s">
        <v>187</v>
      </c>
      <c r="X10" s="1115" t="s">
        <v>188</v>
      </c>
      <c r="Y10" s="1115" t="s">
        <v>189</v>
      </c>
      <c r="Z10" s="1115">
        <v>2025</v>
      </c>
      <c r="AA10" s="1115">
        <v>2030</v>
      </c>
      <c r="AB10" s="1115">
        <v>2035</v>
      </c>
      <c r="AC10" s="1115">
        <v>2040</v>
      </c>
      <c r="AD10" s="1115">
        <v>2045</v>
      </c>
      <c r="AE10" s="1115">
        <v>2050</v>
      </c>
      <c r="AF10" s="109"/>
      <c r="AG10" s="109"/>
      <c r="AH10" s="109"/>
      <c r="AI10" s="109"/>
      <c r="AJ10" s="109"/>
      <c r="AK10" s="109"/>
      <c r="AL10" s="109"/>
      <c r="AM10" s="109"/>
      <c r="AN10" s="109"/>
      <c r="AO10" s="109"/>
      <c r="AP10" s="113"/>
    </row>
    <row r="11" spans="1:42" ht="15" customHeight="1" x14ac:dyDescent="0.3">
      <c r="A11" s="4117"/>
      <c r="B11" s="1237" t="s">
        <v>522</v>
      </c>
      <c r="C11" s="1192" t="s">
        <v>390</v>
      </c>
      <c r="D11" s="1364">
        <v>1732.2</v>
      </c>
      <c r="E11" s="1364">
        <v>1808.4</v>
      </c>
      <c r="F11" s="1365">
        <v>1869.6</v>
      </c>
      <c r="G11" s="1364">
        <v>1813.5119999999999</v>
      </c>
      <c r="H11" s="238">
        <v>1813.5119999999999</v>
      </c>
      <c r="I11" s="252">
        <v>1904.1876</v>
      </c>
      <c r="J11" s="254">
        <v>2018.438856</v>
      </c>
      <c r="K11" s="254">
        <v>2159.7295759200001</v>
      </c>
      <c r="L11" s="254">
        <v>2310.9106462344002</v>
      </c>
      <c r="M11" s="254">
        <v>2495.7834979331524</v>
      </c>
      <c r="N11" s="253">
        <v>2695.4461777678048</v>
      </c>
      <c r="O11" s="1106" t="s">
        <v>1652</v>
      </c>
      <c r="P11" s="1107"/>
      <c r="Q11" s="111" t="s">
        <v>35</v>
      </c>
      <c r="R11" s="303"/>
      <c r="S11" s="4003"/>
      <c r="T11" s="1124" t="s">
        <v>524</v>
      </c>
      <c r="U11" s="953">
        <v>2167.1</v>
      </c>
      <c r="V11" s="953">
        <v>2262.4313820574994</v>
      </c>
      <c r="W11" s="953">
        <v>2338.9967440249393</v>
      </c>
      <c r="X11" s="953">
        <v>2268.8268417041913</v>
      </c>
      <c r="Y11" s="953">
        <v>2266.6566385396322</v>
      </c>
      <c r="Z11" s="953">
        <v>2394.9579577022528</v>
      </c>
      <c r="AA11" s="953">
        <v>2638.1118204339282</v>
      </c>
      <c r="AB11" s="953">
        <v>2810.6985750417552</v>
      </c>
      <c r="AC11" s="953">
        <v>2994.5760519136456</v>
      </c>
      <c r="AD11" s="953">
        <v>3216.3965002035452</v>
      </c>
      <c r="AE11" s="953">
        <v>3454.6480928112155</v>
      </c>
      <c r="AF11" s="1125"/>
      <c r="AG11" s="303"/>
      <c r="AH11" s="303"/>
      <c r="AI11" s="303"/>
      <c r="AJ11" s="303"/>
      <c r="AK11" s="303"/>
      <c r="AL11" s="303"/>
      <c r="AM11" s="303"/>
      <c r="AN11" s="303"/>
      <c r="AO11" s="303"/>
      <c r="AP11" s="1310"/>
    </row>
    <row r="12" spans="1:42" ht="15" customHeight="1" thickBot="1" x14ac:dyDescent="0.35">
      <c r="A12" s="4118"/>
      <c r="B12" s="1356" t="s">
        <v>525</v>
      </c>
      <c r="C12" s="136" t="s">
        <v>194</v>
      </c>
      <c r="D12" s="546"/>
      <c r="E12" s="546"/>
      <c r="F12" s="136"/>
      <c r="G12" s="546"/>
      <c r="H12" s="1357">
        <v>-3.0000000000000027E-2</v>
      </c>
      <c r="I12" s="452">
        <v>1.8499999999999961E-2</v>
      </c>
      <c r="J12" s="453">
        <v>7.9609999999999959E-2</v>
      </c>
      <c r="K12" s="453">
        <v>0.15518270000000012</v>
      </c>
      <c r="L12" s="453">
        <v>0.23604548900000011</v>
      </c>
      <c r="M12" s="453">
        <v>0.3349291281200002</v>
      </c>
      <c r="N12" s="1358">
        <v>0.44172345836960036</v>
      </c>
      <c r="O12" s="1253"/>
      <c r="P12" s="1113"/>
      <c r="Q12" s="111" t="s">
        <v>35</v>
      </c>
      <c r="R12" s="303"/>
      <c r="S12" s="4003"/>
      <c r="T12" s="1124" t="s">
        <v>526</v>
      </c>
      <c r="U12" s="1126">
        <v>1732.2</v>
      </c>
      <c r="V12" s="1126">
        <v>1808.4</v>
      </c>
      <c r="W12" s="1126">
        <v>1869.6</v>
      </c>
      <c r="X12" s="1126">
        <v>1813.5119999999999</v>
      </c>
      <c r="Y12" s="1126">
        <v>1813.5119999999999</v>
      </c>
      <c r="Z12" s="1126">
        <v>1904.1876</v>
      </c>
      <c r="AA12" s="1126">
        <v>2018.438856</v>
      </c>
      <c r="AB12" s="1126">
        <v>2159.7295759200001</v>
      </c>
      <c r="AC12" s="1126">
        <v>2310.9106462344002</v>
      </c>
      <c r="AD12" s="1126">
        <v>2495.7834979331524</v>
      </c>
      <c r="AE12" s="1126">
        <v>2695.4461777678048</v>
      </c>
      <c r="AF12" s="1125"/>
      <c r="AG12" s="303"/>
      <c r="AH12" s="303"/>
      <c r="AI12" s="303"/>
      <c r="AJ12" s="303"/>
      <c r="AK12" s="303"/>
      <c r="AL12" s="303"/>
      <c r="AM12" s="303"/>
      <c r="AN12" s="303"/>
      <c r="AO12" s="303"/>
      <c r="AP12" s="1310"/>
    </row>
    <row r="13" spans="1:42" ht="15" customHeight="1" x14ac:dyDescent="0.3">
      <c r="A13" s="4124" t="s">
        <v>399</v>
      </c>
      <c r="B13" s="1354" t="s">
        <v>527</v>
      </c>
      <c r="C13" s="1179" t="s">
        <v>194</v>
      </c>
      <c r="D13" s="3170">
        <v>0.8</v>
      </c>
      <c r="E13" s="3170">
        <v>0.8</v>
      </c>
      <c r="F13" s="3171">
        <v>0.8</v>
      </c>
      <c r="G13" s="3170">
        <v>0.8</v>
      </c>
      <c r="H13" s="3172">
        <v>0.75</v>
      </c>
      <c r="I13" s="3173">
        <v>0.71166666666666667</v>
      </c>
      <c r="J13" s="3174">
        <v>0.67333333333333334</v>
      </c>
      <c r="K13" s="3174">
        <v>0.63500000000000001</v>
      </c>
      <c r="L13" s="3174">
        <v>0.59666666666666668</v>
      </c>
      <c r="M13" s="3174">
        <v>0.55833333333333335</v>
      </c>
      <c r="N13" s="3175">
        <v>0.52</v>
      </c>
      <c r="O13" s="1156"/>
      <c r="P13" s="1123"/>
      <c r="Q13" s="111" t="s">
        <v>35</v>
      </c>
      <c r="R13" s="303"/>
      <c r="S13" s="4003"/>
      <c r="T13" s="1124" t="s">
        <v>528</v>
      </c>
      <c r="U13" s="1134">
        <v>0.8</v>
      </c>
      <c r="V13" s="1134">
        <v>0.8</v>
      </c>
      <c r="W13" s="1134">
        <v>0.8</v>
      </c>
      <c r="X13" s="1134">
        <v>0.8</v>
      </c>
      <c r="Y13" s="1134">
        <v>0.75</v>
      </c>
      <c r="Z13" s="1134">
        <v>0.71166666666666667</v>
      </c>
      <c r="AA13" s="1134">
        <v>0.67333333333333334</v>
      </c>
      <c r="AB13" s="1134">
        <v>0.63500000000000001</v>
      </c>
      <c r="AC13" s="1134">
        <v>0.59666666666666668</v>
      </c>
      <c r="AD13" s="1134">
        <v>0.55833333333333335</v>
      </c>
      <c r="AE13" s="1134">
        <v>0.52</v>
      </c>
      <c r="AF13" s="1125"/>
      <c r="AG13" s="303"/>
      <c r="AH13" s="303"/>
      <c r="AI13" s="303"/>
      <c r="AJ13" s="303"/>
      <c r="AK13" s="303"/>
      <c r="AL13" s="303"/>
      <c r="AM13" s="303"/>
      <c r="AN13" s="303"/>
      <c r="AO13" s="303"/>
      <c r="AP13" s="1310"/>
    </row>
    <row r="14" spans="1:42" ht="15" customHeight="1" x14ac:dyDescent="0.3">
      <c r="A14" s="4030"/>
      <c r="B14" s="1230" t="s">
        <v>529</v>
      </c>
      <c r="C14" s="136" t="s">
        <v>194</v>
      </c>
      <c r="D14" s="3176">
        <v>0.2</v>
      </c>
      <c r="E14" s="3176">
        <v>0.2</v>
      </c>
      <c r="F14" s="3177">
        <v>0.2</v>
      </c>
      <c r="G14" s="3176">
        <v>0.2</v>
      </c>
      <c r="H14" s="3178">
        <v>0.25</v>
      </c>
      <c r="I14" s="3179">
        <v>0.28833333333333333</v>
      </c>
      <c r="J14" s="3180">
        <v>0.32666666666666666</v>
      </c>
      <c r="K14" s="3180">
        <v>0.36499999999999999</v>
      </c>
      <c r="L14" s="3180">
        <v>0.40333333333333332</v>
      </c>
      <c r="M14" s="3180">
        <v>0.44166666666666665</v>
      </c>
      <c r="N14" s="3181">
        <v>0.48</v>
      </c>
      <c r="O14" s="1253"/>
      <c r="P14" s="1113"/>
      <c r="Q14" s="111" t="s">
        <v>35</v>
      </c>
      <c r="R14" s="303"/>
      <c r="S14" s="4119"/>
      <c r="T14" s="1135" t="s">
        <v>530</v>
      </c>
      <c r="U14" s="1136">
        <v>0.2</v>
      </c>
      <c r="V14" s="1136">
        <v>0.2</v>
      </c>
      <c r="W14" s="1136">
        <v>0.2</v>
      </c>
      <c r="X14" s="1136">
        <v>0.2</v>
      </c>
      <c r="Y14" s="1136">
        <v>0.25</v>
      </c>
      <c r="Z14" s="1136">
        <v>0.28833333333333333</v>
      </c>
      <c r="AA14" s="1136">
        <v>0.32666666666666666</v>
      </c>
      <c r="AB14" s="1136">
        <v>0.36499999999999999</v>
      </c>
      <c r="AC14" s="1136">
        <v>0.40333333333333332</v>
      </c>
      <c r="AD14" s="1136">
        <v>0.44166666666666665</v>
      </c>
      <c r="AE14" s="1136">
        <v>0.48</v>
      </c>
      <c r="AF14" s="303"/>
      <c r="AG14" s="303"/>
      <c r="AH14" s="303"/>
      <c r="AI14" s="303"/>
      <c r="AJ14" s="303"/>
      <c r="AK14" s="303"/>
      <c r="AL14" s="303"/>
      <c r="AM14" s="303"/>
      <c r="AN14" s="303"/>
      <c r="AO14" s="303"/>
      <c r="AP14" s="1310"/>
    </row>
    <row r="15" spans="1:42" ht="15" customHeight="1" x14ac:dyDescent="0.3">
      <c r="A15" s="4030"/>
      <c r="B15" s="1237" t="s">
        <v>531</v>
      </c>
      <c r="C15" s="552" t="s">
        <v>401</v>
      </c>
      <c r="D15" s="1378">
        <v>18.600000000000001</v>
      </c>
      <c r="E15" s="1378">
        <v>18.600000000000001</v>
      </c>
      <c r="F15" s="1159">
        <v>18.600000000000001</v>
      </c>
      <c r="G15" s="1378">
        <v>18.600000000000001</v>
      </c>
      <c r="H15" s="291">
        <v>18</v>
      </c>
      <c r="I15" s="1361">
        <v>17.54</v>
      </c>
      <c r="J15" s="1362">
        <v>17.160800000000002</v>
      </c>
      <c r="K15" s="1362">
        <v>16.696200000000001</v>
      </c>
      <c r="L15" s="1362">
        <v>16.2316</v>
      </c>
      <c r="M15" s="1362">
        <v>15.767000000000001</v>
      </c>
      <c r="N15" s="1363">
        <v>15.3024</v>
      </c>
      <c r="O15" s="1106" t="s">
        <v>532</v>
      </c>
      <c r="P15" s="1107"/>
      <c r="Q15" s="111" t="s">
        <v>35</v>
      </c>
      <c r="R15" s="303"/>
      <c r="S15" s="1141"/>
      <c r="T15" s="1125"/>
      <c r="U15" s="1142">
        <v>2017</v>
      </c>
      <c r="V15" s="1142">
        <v>2018</v>
      </c>
      <c r="W15" s="1142" t="s">
        <v>187</v>
      </c>
      <c r="X15" s="1142" t="s">
        <v>188</v>
      </c>
      <c r="Y15" s="1142" t="s">
        <v>189</v>
      </c>
      <c r="Z15" s="1142">
        <v>2025</v>
      </c>
      <c r="AA15" s="1142">
        <v>2030</v>
      </c>
      <c r="AB15" s="1142">
        <v>2035</v>
      </c>
      <c r="AC15" s="1142">
        <v>2040</v>
      </c>
      <c r="AD15" s="1142">
        <v>2045</v>
      </c>
      <c r="AE15" s="1142">
        <v>2050</v>
      </c>
      <c r="AF15" s="303"/>
      <c r="AG15" s="303"/>
      <c r="AH15" s="303"/>
      <c r="AI15" s="303"/>
      <c r="AJ15" s="303"/>
      <c r="AK15" s="303"/>
      <c r="AL15" s="303"/>
      <c r="AM15" s="303"/>
      <c r="AN15" s="303"/>
      <c r="AO15" s="303"/>
      <c r="AP15" s="1310"/>
    </row>
    <row r="16" spans="1:42" ht="15" customHeight="1" x14ac:dyDescent="0.3">
      <c r="A16" s="4030"/>
      <c r="B16" s="1124" t="s">
        <v>533</v>
      </c>
      <c r="C16" s="1379" t="s">
        <v>401</v>
      </c>
      <c r="D16" s="1219">
        <v>21</v>
      </c>
      <c r="E16" s="1219">
        <v>21</v>
      </c>
      <c r="F16" s="343">
        <v>21</v>
      </c>
      <c r="G16" s="1219">
        <v>21</v>
      </c>
      <c r="H16" s="341">
        <v>21</v>
      </c>
      <c r="I16" s="342">
        <v>21</v>
      </c>
      <c r="J16" s="344">
        <v>21.12</v>
      </c>
      <c r="K16" s="344">
        <v>21.12</v>
      </c>
      <c r="L16" s="344">
        <v>21.12</v>
      </c>
      <c r="M16" s="344">
        <v>21.12</v>
      </c>
      <c r="N16" s="343">
        <v>21.12</v>
      </c>
      <c r="O16" s="1090" t="s">
        <v>534</v>
      </c>
      <c r="P16" s="113"/>
      <c r="Q16" s="111" t="s">
        <v>35</v>
      </c>
      <c r="R16" s="303"/>
      <c r="S16" s="4085" t="s">
        <v>411</v>
      </c>
      <c r="T16" s="1124" t="s">
        <v>535</v>
      </c>
      <c r="U16" s="953">
        <v>21</v>
      </c>
      <c r="V16" s="953">
        <v>21</v>
      </c>
      <c r="W16" s="953">
        <v>21</v>
      </c>
      <c r="X16" s="953">
        <v>21</v>
      </c>
      <c r="Y16" s="953">
        <v>21</v>
      </c>
      <c r="Z16" s="953">
        <v>21</v>
      </c>
      <c r="AA16" s="953">
        <v>21.12</v>
      </c>
      <c r="AB16" s="953">
        <v>21.12</v>
      </c>
      <c r="AC16" s="953">
        <v>21.12</v>
      </c>
      <c r="AD16" s="953">
        <v>21.12</v>
      </c>
      <c r="AE16" s="953">
        <v>21.12</v>
      </c>
      <c r="AF16" s="303"/>
      <c r="AG16" s="303"/>
      <c r="AH16" s="303"/>
      <c r="AI16" s="303"/>
      <c r="AJ16" s="303"/>
      <c r="AK16" s="303"/>
      <c r="AL16" s="303"/>
      <c r="AM16" s="303"/>
      <c r="AN16" s="303"/>
      <c r="AO16" s="303"/>
      <c r="AP16" s="1310"/>
    </row>
    <row r="17" spans="1:42" ht="15" customHeight="1" x14ac:dyDescent="0.3">
      <c r="A17" s="4030"/>
      <c r="B17" s="1230" t="s">
        <v>536</v>
      </c>
      <c r="C17" s="1182" t="s">
        <v>401</v>
      </c>
      <c r="D17" s="1109">
        <v>9</v>
      </c>
      <c r="E17" s="1109">
        <v>9</v>
      </c>
      <c r="F17" s="339">
        <v>9</v>
      </c>
      <c r="G17" s="1109">
        <v>9</v>
      </c>
      <c r="H17" s="1188">
        <v>9</v>
      </c>
      <c r="I17" s="1189">
        <v>9</v>
      </c>
      <c r="J17" s="1190">
        <v>9</v>
      </c>
      <c r="K17" s="1190">
        <v>9</v>
      </c>
      <c r="L17" s="1190">
        <v>9</v>
      </c>
      <c r="M17" s="1190">
        <v>9</v>
      </c>
      <c r="N17" s="339">
        <v>9</v>
      </c>
      <c r="O17" s="1253" t="s">
        <v>537</v>
      </c>
      <c r="P17" s="1113"/>
      <c r="Q17" s="111" t="s">
        <v>35</v>
      </c>
      <c r="R17" s="303"/>
      <c r="S17" s="4086"/>
      <c r="T17" s="1124" t="s">
        <v>538</v>
      </c>
      <c r="U17" s="1163">
        <v>0.116676</v>
      </c>
      <c r="V17" s="1163">
        <v>0.116676</v>
      </c>
      <c r="W17" s="1163">
        <v>0.116676</v>
      </c>
      <c r="X17" s="1163">
        <v>0.116676</v>
      </c>
      <c r="Y17" s="1163">
        <v>0.116676</v>
      </c>
      <c r="Z17" s="1163">
        <v>0.116676</v>
      </c>
      <c r="AA17" s="1163">
        <v>0.116676</v>
      </c>
      <c r="AB17" s="1163">
        <v>0.116676</v>
      </c>
      <c r="AC17" s="1163">
        <v>0.116676</v>
      </c>
      <c r="AD17" s="1163">
        <v>0.116676</v>
      </c>
      <c r="AE17" s="1163">
        <v>0.116676</v>
      </c>
      <c r="AF17" s="303"/>
      <c r="AG17" s="303"/>
      <c r="AH17" s="303"/>
      <c r="AI17" s="303"/>
      <c r="AJ17" s="303"/>
      <c r="AK17" s="303"/>
      <c r="AL17" s="303"/>
      <c r="AM17" s="303"/>
      <c r="AN17" s="303"/>
      <c r="AO17" s="303"/>
      <c r="AP17" s="1310"/>
    </row>
    <row r="18" spans="1:42" ht="15" customHeight="1" x14ac:dyDescent="0.3">
      <c r="A18" s="4030"/>
      <c r="B18" s="1237" t="s">
        <v>539</v>
      </c>
      <c r="C18" s="552" t="s">
        <v>194</v>
      </c>
      <c r="D18" s="3182">
        <v>0.20371674077825463</v>
      </c>
      <c r="E18" s="3182">
        <v>0.2071214503573629</v>
      </c>
      <c r="F18" s="3183">
        <v>0.2071214503573629</v>
      </c>
      <c r="G18" s="3182">
        <v>0.20642968342451823</v>
      </c>
      <c r="H18" s="1195">
        <v>0.2071214503573629</v>
      </c>
      <c r="I18" s="1392">
        <v>0.15167331812998863</v>
      </c>
      <c r="J18" s="1393">
        <v>0.17247540907183814</v>
      </c>
      <c r="K18" s="1393">
        <v>0.1951087073705394</v>
      </c>
      <c r="L18" s="1393">
        <v>0.21903767958796419</v>
      </c>
      <c r="M18" s="1393">
        <v>0.24437686306843406</v>
      </c>
      <c r="N18" s="1394">
        <v>0.27125470514429106</v>
      </c>
      <c r="O18" s="1106" t="s">
        <v>540</v>
      </c>
      <c r="P18" s="1107"/>
      <c r="Q18" s="111" t="s">
        <v>35</v>
      </c>
      <c r="R18" s="303"/>
      <c r="S18" s="4086"/>
      <c r="T18" s="1124" t="s">
        <v>541</v>
      </c>
      <c r="U18" s="953">
        <v>9</v>
      </c>
      <c r="V18" s="953">
        <v>9</v>
      </c>
      <c r="W18" s="953">
        <v>9</v>
      </c>
      <c r="X18" s="953">
        <v>9</v>
      </c>
      <c r="Y18" s="953">
        <v>9</v>
      </c>
      <c r="Z18" s="953">
        <v>9</v>
      </c>
      <c r="AA18" s="953">
        <v>9</v>
      </c>
      <c r="AB18" s="953">
        <v>9</v>
      </c>
      <c r="AC18" s="953">
        <v>9</v>
      </c>
      <c r="AD18" s="953">
        <v>9</v>
      </c>
      <c r="AE18" s="953">
        <v>9</v>
      </c>
      <c r="AF18" s="303"/>
      <c r="AG18" s="303"/>
      <c r="AH18" s="303"/>
      <c r="AI18" s="303"/>
      <c r="AJ18" s="303"/>
      <c r="AK18" s="303"/>
      <c r="AL18" s="303"/>
      <c r="AM18" s="303"/>
      <c r="AN18" s="303"/>
      <c r="AO18" s="303"/>
      <c r="AP18" s="1310"/>
    </row>
    <row r="19" spans="1:42" ht="15" customHeight="1" x14ac:dyDescent="0.3">
      <c r="A19" s="4030"/>
      <c r="B19" s="1124" t="s">
        <v>542</v>
      </c>
      <c r="C19" s="1379" t="s">
        <v>194</v>
      </c>
      <c r="D19" s="1949">
        <v>0.02</v>
      </c>
      <c r="E19" s="1949">
        <v>0.02</v>
      </c>
      <c r="F19" s="2343">
        <v>0.02</v>
      </c>
      <c r="G19" s="1949">
        <v>0.02</v>
      </c>
      <c r="H19" s="3184">
        <v>0.02</v>
      </c>
      <c r="I19" s="3185">
        <v>0.02</v>
      </c>
      <c r="J19" s="3186">
        <v>0.02</v>
      </c>
      <c r="K19" s="3186">
        <v>0.02</v>
      </c>
      <c r="L19" s="3186">
        <v>0.02</v>
      </c>
      <c r="M19" s="3186">
        <v>0.02</v>
      </c>
      <c r="N19" s="3187">
        <v>0.02</v>
      </c>
      <c r="O19" s="1254"/>
      <c r="P19" s="113"/>
      <c r="Q19" s="111" t="s">
        <v>35</v>
      </c>
      <c r="R19" s="303"/>
      <c r="S19" s="4086"/>
      <c r="T19" s="1124" t="s">
        <v>543</v>
      </c>
      <c r="U19" s="1163">
        <v>2.2751820000000005</v>
      </c>
      <c r="V19" s="1163">
        <v>2.2751820000000005</v>
      </c>
      <c r="W19" s="1163">
        <v>2.2751820000000005</v>
      </c>
      <c r="X19" s="1163">
        <v>2.2751820000000005</v>
      </c>
      <c r="Y19" s="1163">
        <v>2.2751820000000005</v>
      </c>
      <c r="Z19" s="1163">
        <v>2.2751820000000005</v>
      </c>
      <c r="AA19" s="1163">
        <v>2.2751820000000005</v>
      </c>
      <c r="AB19" s="1163">
        <v>2.2751820000000005</v>
      </c>
      <c r="AC19" s="1163">
        <v>2.2751820000000005</v>
      </c>
      <c r="AD19" s="1163">
        <v>2.2751820000000005</v>
      </c>
      <c r="AE19" s="1163">
        <v>2.2751820000000005</v>
      </c>
      <c r="AF19" s="303"/>
      <c r="AG19" s="303"/>
      <c r="AH19" s="303"/>
      <c r="AI19" s="303"/>
      <c r="AJ19" s="303"/>
      <c r="AK19" s="303"/>
      <c r="AL19" s="303"/>
      <c r="AM19" s="303"/>
      <c r="AN19" s="303"/>
      <c r="AO19" s="303"/>
      <c r="AP19" s="1310"/>
    </row>
    <row r="20" spans="1:42" ht="15" customHeight="1" thickBot="1" x14ac:dyDescent="0.35">
      <c r="A20" s="4031"/>
      <c r="B20" s="1257" t="s">
        <v>544</v>
      </c>
      <c r="C20" s="269" t="s">
        <v>194</v>
      </c>
      <c r="D20" s="2850">
        <v>0.91</v>
      </c>
      <c r="E20" s="2850">
        <v>0.91</v>
      </c>
      <c r="F20" s="3188">
        <v>0.91</v>
      </c>
      <c r="G20" s="2850">
        <v>0.91</v>
      </c>
      <c r="H20" s="3189">
        <v>0.91</v>
      </c>
      <c r="I20" s="3190">
        <v>0.91</v>
      </c>
      <c r="J20" s="3191">
        <v>0.91</v>
      </c>
      <c r="K20" s="3191">
        <v>0.91</v>
      </c>
      <c r="L20" s="3191">
        <v>0.91</v>
      </c>
      <c r="M20" s="3191">
        <v>0.91</v>
      </c>
      <c r="N20" s="3192">
        <v>0.91</v>
      </c>
      <c r="O20" s="3382"/>
      <c r="P20" s="1149"/>
      <c r="Q20" s="111" t="s">
        <v>35</v>
      </c>
      <c r="R20" s="303"/>
      <c r="S20" s="4087"/>
      <c r="T20" s="1135" t="s">
        <v>545</v>
      </c>
      <c r="U20" s="1166">
        <v>18.600000000000001</v>
      </c>
      <c r="V20" s="1166">
        <v>18.600000000000001</v>
      </c>
      <c r="W20" s="1166">
        <v>18.600000000000001</v>
      </c>
      <c r="X20" s="1166">
        <v>18.600000000000001</v>
      </c>
      <c r="Y20" s="1166">
        <v>18</v>
      </c>
      <c r="Z20" s="1166">
        <v>17.54</v>
      </c>
      <c r="AA20" s="1166">
        <v>17.160800000000002</v>
      </c>
      <c r="AB20" s="1166">
        <v>16.696200000000001</v>
      </c>
      <c r="AC20" s="1166">
        <v>16.2316</v>
      </c>
      <c r="AD20" s="1166">
        <v>15.767000000000001</v>
      </c>
      <c r="AE20" s="1166">
        <v>15.3024</v>
      </c>
      <c r="AF20" s="303"/>
      <c r="AG20" s="303"/>
      <c r="AH20" s="303"/>
      <c r="AI20" s="303"/>
      <c r="AJ20" s="303"/>
      <c r="AK20" s="303"/>
      <c r="AL20" s="303"/>
      <c r="AM20" s="303"/>
      <c r="AN20" s="303"/>
      <c r="AO20" s="303"/>
      <c r="AP20" s="1310"/>
    </row>
    <row r="21" spans="1:42" ht="15" customHeight="1" x14ac:dyDescent="0.3">
      <c r="A21" s="4088" t="s">
        <v>413</v>
      </c>
      <c r="B21" s="1407" t="s">
        <v>546</v>
      </c>
      <c r="C21" s="1408"/>
      <c r="D21" s="1408"/>
      <c r="E21" s="1408"/>
      <c r="F21" s="1408"/>
      <c r="G21" s="1408"/>
      <c r="H21" s="1408"/>
      <c r="I21" s="1408"/>
      <c r="J21" s="1408"/>
      <c r="K21" s="1408"/>
      <c r="L21" s="1408"/>
      <c r="M21" s="1408"/>
      <c r="N21" s="1408"/>
      <c r="O21" s="1409"/>
      <c r="P21" s="1408"/>
      <c r="Q21" s="111" t="s">
        <v>35</v>
      </c>
      <c r="R21" s="303"/>
      <c r="S21" s="303"/>
      <c r="T21" s="1125"/>
      <c r="U21" s="303"/>
      <c r="V21" s="303"/>
      <c r="W21" s="303"/>
      <c r="X21" s="303"/>
      <c r="Y21" s="303"/>
      <c r="Z21" s="303"/>
      <c r="AA21" s="303"/>
      <c r="AB21" s="303"/>
      <c r="AC21" s="303"/>
      <c r="AD21" s="303"/>
      <c r="AE21" s="303"/>
      <c r="AF21" s="303"/>
      <c r="AG21" s="303"/>
      <c r="AH21" s="303"/>
      <c r="AI21" s="303"/>
      <c r="AJ21" s="303"/>
      <c r="AK21" s="303"/>
      <c r="AL21" s="303"/>
      <c r="AM21" s="303"/>
      <c r="AN21" s="303"/>
      <c r="AO21" s="303"/>
      <c r="AP21" s="1310"/>
    </row>
    <row r="22" spans="1:42" ht="15" customHeight="1" x14ac:dyDescent="0.3">
      <c r="A22" s="4116"/>
      <c r="B22" s="1410" t="s">
        <v>547</v>
      </c>
      <c r="C22" s="1182" t="s">
        <v>205</v>
      </c>
      <c r="D22" s="1411">
        <v>4205.5696840000001</v>
      </c>
      <c r="E22" s="1411">
        <v>4451.9335606000004</v>
      </c>
      <c r="F22" s="964">
        <v>4558.7799660544006</v>
      </c>
      <c r="G22" s="1411">
        <v>4216.8714686003204</v>
      </c>
      <c r="H22" s="179">
        <v>4276.2612959999997</v>
      </c>
      <c r="I22" s="180">
        <v>5065.8054816599997</v>
      </c>
      <c r="J22" s="181">
        <v>5974.207621010496</v>
      </c>
      <c r="K22" s="181">
        <v>7035.4789135480187</v>
      </c>
      <c r="L22" s="181">
        <v>8216.0545696978425</v>
      </c>
      <c r="M22" s="181">
        <v>9616.4784380512501</v>
      </c>
      <c r="N22" s="964">
        <v>11188.387376095137</v>
      </c>
      <c r="O22" s="1140" t="s">
        <v>548</v>
      </c>
      <c r="P22" s="1412"/>
      <c r="Q22" s="111" t="s">
        <v>35</v>
      </c>
      <c r="R22" s="109"/>
      <c r="S22" s="4081" t="s">
        <v>227</v>
      </c>
      <c r="T22" s="1176"/>
      <c r="U22" s="1115">
        <v>2017</v>
      </c>
      <c r="V22" s="1115">
        <v>2018</v>
      </c>
      <c r="W22" s="1115" t="s">
        <v>187</v>
      </c>
      <c r="X22" s="1115" t="s">
        <v>188</v>
      </c>
      <c r="Y22" s="1115" t="s">
        <v>189</v>
      </c>
      <c r="Z22" s="1115">
        <v>2025</v>
      </c>
      <c r="AA22" s="1115">
        <v>2030</v>
      </c>
      <c r="AB22" s="1115">
        <v>2035</v>
      </c>
      <c r="AC22" s="1115">
        <v>2040</v>
      </c>
      <c r="AD22" s="1115">
        <v>2045</v>
      </c>
      <c r="AE22" s="1115">
        <v>2050</v>
      </c>
      <c r="AF22" s="109"/>
      <c r="AG22" s="109"/>
      <c r="AH22" s="109"/>
      <c r="AI22" s="109"/>
      <c r="AJ22" s="109"/>
      <c r="AK22" s="109"/>
      <c r="AL22" s="109"/>
      <c r="AM22" s="109"/>
      <c r="AN22" s="109"/>
      <c r="AO22" s="109"/>
      <c r="AP22" s="113"/>
    </row>
    <row r="23" spans="1:42" ht="15" customHeight="1" x14ac:dyDescent="0.3">
      <c r="A23" s="4117"/>
      <c r="B23" s="1237" t="s">
        <v>547</v>
      </c>
      <c r="C23" s="1192" t="s">
        <v>423</v>
      </c>
      <c r="D23" s="1413">
        <v>1168.3072582151999</v>
      </c>
      <c r="E23" s="1413">
        <v>1236.7471431346801</v>
      </c>
      <c r="F23" s="253">
        <v>1266.4290745699125</v>
      </c>
      <c r="G23" s="1413">
        <v>1171.4468939771689</v>
      </c>
      <c r="H23" s="238">
        <v>1187.9453880287999</v>
      </c>
      <c r="I23" s="252">
        <v>1407.2807628051478</v>
      </c>
      <c r="J23" s="254">
        <v>1659.6348771167156</v>
      </c>
      <c r="K23" s="254">
        <v>1954.4560421836395</v>
      </c>
      <c r="L23" s="254">
        <v>2282.4199594620604</v>
      </c>
      <c r="M23" s="254">
        <v>2671.4577100906372</v>
      </c>
      <c r="N23" s="253">
        <v>3108.1340130792291</v>
      </c>
      <c r="O23" s="1106" t="s">
        <v>549</v>
      </c>
      <c r="P23" s="1162"/>
      <c r="Q23" s="111" t="s">
        <v>35</v>
      </c>
      <c r="R23" s="109"/>
      <c r="S23" s="4003"/>
      <c r="T23" s="1124" t="s">
        <v>550</v>
      </c>
      <c r="U23" s="953">
        <v>577.61755891618486</v>
      </c>
      <c r="V23" s="953">
        <v>604.37746422676116</v>
      </c>
      <c r="W23" s="953">
        <v>618.88282503157313</v>
      </c>
      <c r="X23" s="953">
        <v>515.37702071825845</v>
      </c>
      <c r="Y23" s="953">
        <v>522.63551852501712</v>
      </c>
      <c r="Z23" s="953">
        <v>388.97026824458618</v>
      </c>
      <c r="AA23" s="953">
        <v>228.37162823973094</v>
      </c>
      <c r="AB23" s="953">
        <v>117.31799377398761</v>
      </c>
      <c r="AC23" s="953">
        <v>52.84796666599307</v>
      </c>
      <c r="AD23" s="953">
        <v>18.418421970453842</v>
      </c>
      <c r="AE23" s="953">
        <v>6.371114632579667E-4</v>
      </c>
      <c r="AF23" s="109"/>
      <c r="AG23" s="109"/>
      <c r="AH23" s="109"/>
      <c r="AI23" s="109"/>
      <c r="AJ23" s="109"/>
      <c r="AK23" s="109"/>
      <c r="AL23" s="109"/>
      <c r="AM23" s="109"/>
      <c r="AN23" s="109"/>
      <c r="AO23" s="109"/>
      <c r="AP23" s="113"/>
    </row>
    <row r="24" spans="1:42" ht="15" customHeight="1" x14ac:dyDescent="0.3">
      <c r="A24" s="4117"/>
      <c r="B24" s="1414" t="s">
        <v>551</v>
      </c>
      <c r="C24" s="110" t="s">
        <v>423</v>
      </c>
      <c r="D24" s="1415"/>
      <c r="E24" s="1415"/>
      <c r="F24" s="955"/>
      <c r="G24" s="1415"/>
      <c r="H24" s="417">
        <v>156.4279232328</v>
      </c>
      <c r="I24" s="1416">
        <v>158.11311293719197</v>
      </c>
      <c r="J24" s="954">
        <v>159.47839771459709</v>
      </c>
      <c r="K24" s="954">
        <v>160.9271247433411</v>
      </c>
      <c r="L24" s="954">
        <v>161.7972294073077</v>
      </c>
      <c r="M24" s="954">
        <v>163.51463016637967</v>
      </c>
      <c r="N24" s="955">
        <v>164.47131277869644</v>
      </c>
      <c r="O24" s="1090" t="s">
        <v>552</v>
      </c>
      <c r="P24" s="1417"/>
      <c r="Q24" s="111" t="s">
        <v>35</v>
      </c>
      <c r="R24" s="109"/>
      <c r="S24" s="4003"/>
      <c r="T24" s="438" t="s">
        <v>553</v>
      </c>
      <c r="U24" s="953">
        <v>1538.596703483408</v>
      </c>
      <c r="V24" s="953">
        <v>1593.9659776966089</v>
      </c>
      <c r="W24" s="953">
        <v>1632.2211611613277</v>
      </c>
      <c r="X24" s="953">
        <v>1499.83099951709</v>
      </c>
      <c r="Y24" s="953">
        <v>1474.3128525679722</v>
      </c>
      <c r="Z24" s="953">
        <v>1167.0583173046773</v>
      </c>
      <c r="AA24" s="953">
        <v>776.51983976311681</v>
      </c>
      <c r="AB24" s="953">
        <v>464.37175875999645</v>
      </c>
      <c r="AC24" s="953">
        <v>250.87959566271823</v>
      </c>
      <c r="AD24" s="953">
        <v>79.643752312567614</v>
      </c>
      <c r="AE24" s="953">
        <v>-8.2555499721148276E-5</v>
      </c>
      <c r="AF24" s="109"/>
      <c r="AG24" s="109"/>
      <c r="AH24" s="109"/>
      <c r="AI24" s="109"/>
      <c r="AJ24" s="109"/>
      <c r="AK24" s="109"/>
      <c r="AL24" s="109"/>
      <c r="AM24" s="109"/>
      <c r="AN24" s="109"/>
      <c r="AO24" s="109"/>
      <c r="AP24" s="113"/>
    </row>
    <row r="25" spans="1:42" ht="15" customHeight="1" x14ac:dyDescent="0.3">
      <c r="A25" s="4117"/>
      <c r="B25" s="1356" t="s">
        <v>554</v>
      </c>
      <c r="C25" s="136" t="s">
        <v>423</v>
      </c>
      <c r="D25" s="1418"/>
      <c r="E25" s="1418"/>
      <c r="F25" s="1419"/>
      <c r="G25" s="1418"/>
      <c r="H25" s="1420">
        <v>1031.517464796</v>
      </c>
      <c r="I25" s="1421">
        <v>1249.1676498679558</v>
      </c>
      <c r="J25" s="1422">
        <v>1500.1564794021185</v>
      </c>
      <c r="K25" s="1422">
        <v>1793.5289174402983</v>
      </c>
      <c r="L25" s="1422">
        <v>2120.622730054753</v>
      </c>
      <c r="M25" s="1422">
        <v>2507.9430799242577</v>
      </c>
      <c r="N25" s="1423">
        <v>2943.6627003005324</v>
      </c>
      <c r="O25" s="1253" t="s">
        <v>552</v>
      </c>
      <c r="P25" s="1113"/>
      <c r="Q25" s="111" t="s">
        <v>35</v>
      </c>
      <c r="R25" s="303"/>
      <c r="S25" s="4003"/>
      <c r="T25" s="1124" t="s">
        <v>431</v>
      </c>
      <c r="U25" s="953">
        <v>1834.3997999999999</v>
      </c>
      <c r="V25" s="953">
        <v>1915.0956000000001</v>
      </c>
      <c r="W25" s="953">
        <v>1979.9063999999998</v>
      </c>
      <c r="X25" s="953">
        <v>1858.1243951999998</v>
      </c>
      <c r="Y25" s="953">
        <v>1858.1243951999998</v>
      </c>
      <c r="Z25" s="953">
        <v>1756.9938985199997</v>
      </c>
      <c r="AA25" s="953">
        <v>1219.1370690240001</v>
      </c>
      <c r="AB25" s="953">
        <v>804.28329407260799</v>
      </c>
      <c r="AC25" s="953">
        <v>541.67745547734341</v>
      </c>
      <c r="AD25" s="953">
        <v>371.87174119203968</v>
      </c>
      <c r="AE25" s="953">
        <v>215.63569422142439</v>
      </c>
      <c r="AF25" s="303"/>
      <c r="AG25" s="303"/>
      <c r="AH25" s="303"/>
      <c r="AI25" s="303"/>
      <c r="AJ25" s="303"/>
      <c r="AK25" s="303"/>
      <c r="AL25" s="303"/>
      <c r="AM25" s="303"/>
      <c r="AN25" s="303"/>
      <c r="AO25" s="303"/>
      <c r="AP25" s="1310"/>
    </row>
    <row r="26" spans="1:42" ht="15" customHeight="1" x14ac:dyDescent="0.3">
      <c r="A26" s="4117"/>
      <c r="B26" s="1180" t="s">
        <v>555</v>
      </c>
      <c r="C26" s="559" t="s">
        <v>429</v>
      </c>
      <c r="D26" s="1171">
        <v>494.40552119705211</v>
      </c>
      <c r="E26" s="1171">
        <v>488.68312943492708</v>
      </c>
      <c r="F26" s="1424">
        <v>488.68336763489873</v>
      </c>
      <c r="G26" s="1171">
        <v>461.50918299139943</v>
      </c>
      <c r="H26" s="491">
        <v>439.94911196401449</v>
      </c>
      <c r="I26" s="1425">
        <v>276.39848317776159</v>
      </c>
      <c r="J26" s="1426">
        <v>137.60353640945473</v>
      </c>
      <c r="K26" s="1426">
        <v>60.025905541939267</v>
      </c>
      <c r="L26" s="1426">
        <v>23.154357044112388</v>
      </c>
      <c r="M26" s="1426">
        <v>6.8945212573958141</v>
      </c>
      <c r="N26" s="1427">
        <v>2.0498197972705181E-4</v>
      </c>
      <c r="O26" s="1106"/>
      <c r="P26" s="1162"/>
      <c r="Q26" s="111" t="s">
        <v>35</v>
      </c>
      <c r="R26" s="303"/>
      <c r="S26" s="4003"/>
      <c r="T26" s="1124"/>
      <c r="U26" s="953"/>
      <c r="V26" s="953"/>
      <c r="W26" s="953"/>
      <c r="X26" s="953"/>
      <c r="Y26" s="953"/>
      <c r="Z26" s="953"/>
      <c r="AA26" s="953"/>
      <c r="AB26" s="953"/>
      <c r="AC26" s="953"/>
      <c r="AD26" s="953"/>
      <c r="AE26" s="953"/>
      <c r="AF26" s="303"/>
      <c r="AG26" s="303"/>
      <c r="AH26" s="303"/>
      <c r="AI26" s="303"/>
      <c r="AJ26" s="303"/>
      <c r="AK26" s="303"/>
      <c r="AL26" s="303"/>
      <c r="AM26" s="303"/>
      <c r="AN26" s="303"/>
      <c r="AO26" s="303"/>
      <c r="AP26" s="1310"/>
    </row>
    <row r="27" spans="1:42" ht="15" customHeight="1" x14ac:dyDescent="0.3">
      <c r="A27" s="4117"/>
      <c r="B27" s="1180"/>
      <c r="C27" s="559" t="s">
        <v>556</v>
      </c>
      <c r="D27" s="1428">
        <v>0.49440552119705211</v>
      </c>
      <c r="E27" s="1428">
        <v>0.48868312943492709</v>
      </c>
      <c r="F27" s="1429">
        <v>0.48868336763489878</v>
      </c>
      <c r="G27" s="1428">
        <v>0.46150918299139942</v>
      </c>
      <c r="H27" s="1430">
        <v>0.43994911196401448</v>
      </c>
      <c r="I27" s="1431">
        <v>0.27639848317776161</v>
      </c>
      <c r="J27" s="1432">
        <v>0.13760353640945475</v>
      </c>
      <c r="K27" s="1432">
        <v>6.0025905541939262E-2</v>
      </c>
      <c r="L27" s="1432">
        <v>2.3154357044112388E-2</v>
      </c>
      <c r="M27" s="1432">
        <v>6.8945212573958145E-3</v>
      </c>
      <c r="N27" s="1429">
        <v>2.0498197972705179E-7</v>
      </c>
      <c r="O27" s="1090"/>
      <c r="P27" s="1417"/>
      <c r="Q27" s="111" t="s">
        <v>35</v>
      </c>
      <c r="R27" s="303"/>
      <c r="S27" s="4003"/>
      <c r="T27" s="1124"/>
      <c r="U27" s="953"/>
      <c r="V27" s="953"/>
      <c r="W27" s="953"/>
      <c r="X27" s="953"/>
      <c r="Y27" s="953"/>
      <c r="Z27" s="953"/>
      <c r="AA27" s="953"/>
      <c r="AB27" s="953"/>
      <c r="AC27" s="953"/>
      <c r="AD27" s="953"/>
      <c r="AE27" s="953"/>
      <c r="AF27" s="303"/>
      <c r="AG27" s="303"/>
      <c r="AH27" s="303"/>
      <c r="AI27" s="303"/>
      <c r="AJ27" s="303"/>
      <c r="AK27" s="303"/>
      <c r="AL27" s="303"/>
      <c r="AM27" s="303"/>
      <c r="AN27" s="303"/>
      <c r="AO27" s="303"/>
      <c r="AP27" s="1310"/>
    </row>
    <row r="28" spans="1:42" ht="15" customHeight="1" x14ac:dyDescent="0.3">
      <c r="A28" s="4117"/>
      <c r="B28" s="1135" t="s">
        <v>557</v>
      </c>
      <c r="C28" s="1433" t="s">
        <v>194</v>
      </c>
      <c r="D28" s="1434">
        <v>0.24500304980768686</v>
      </c>
      <c r="E28" s="1434">
        <v>0.25235044016793229</v>
      </c>
      <c r="F28" s="1435">
        <v>0.25235043950795188</v>
      </c>
      <c r="G28" s="1434">
        <v>0.28054007944318404</v>
      </c>
      <c r="H28" s="1436">
        <v>0.29142369878422647</v>
      </c>
      <c r="I28" s="1437">
        <v>0.51150061779561951</v>
      </c>
      <c r="J28" s="1438">
        <v>0.72658183081464467</v>
      </c>
      <c r="K28" s="1438">
        <v>0.85851883903424175</v>
      </c>
      <c r="L28" s="1438">
        <v>0.93940299168902019</v>
      </c>
      <c r="M28" s="1438">
        <v>0.97845409565312547</v>
      </c>
      <c r="N28" s="1435">
        <v>0.99765204005040198</v>
      </c>
      <c r="O28" s="1253"/>
      <c r="P28" s="1113"/>
      <c r="Q28" s="111" t="s">
        <v>35</v>
      </c>
      <c r="R28" s="303"/>
      <c r="S28" s="4003"/>
      <c r="T28" s="109"/>
      <c r="U28" s="134"/>
      <c r="V28" s="134"/>
      <c r="W28" s="134"/>
      <c r="X28" s="134"/>
      <c r="Y28" s="134"/>
      <c r="Z28" s="134"/>
      <c r="AA28" s="134"/>
      <c r="AB28" s="134"/>
      <c r="AC28" s="134"/>
      <c r="AD28" s="134"/>
      <c r="AE28" s="134"/>
      <c r="AF28" s="303"/>
      <c r="AG28" s="303"/>
      <c r="AH28" s="303"/>
      <c r="AI28" s="303"/>
      <c r="AJ28" s="303"/>
      <c r="AK28" s="303"/>
      <c r="AL28" s="303"/>
      <c r="AM28" s="303"/>
      <c r="AN28" s="303"/>
      <c r="AO28" s="303"/>
      <c r="AP28" s="1310"/>
    </row>
    <row r="29" spans="1:42" ht="15" customHeight="1" x14ac:dyDescent="0.3">
      <c r="A29" s="4117"/>
      <c r="B29" s="1237" t="s">
        <v>558</v>
      </c>
      <c r="C29" s="1192" t="s">
        <v>205</v>
      </c>
      <c r="D29" s="1413">
        <v>24849.772354500001</v>
      </c>
      <c r="E29" s="1160">
        <v>25946.247900900002</v>
      </c>
      <c r="F29" s="251">
        <v>26568.957850521601</v>
      </c>
      <c r="G29" s="1413">
        <v>24644.512487302149</v>
      </c>
      <c r="H29" s="238">
        <v>27958.914503999997</v>
      </c>
      <c r="I29" s="252">
        <v>28333.645022339992</v>
      </c>
      <c r="J29" s="254">
        <v>28663.817899034304</v>
      </c>
      <c r="K29" s="254">
        <v>29023.79803192749</v>
      </c>
      <c r="L29" s="254">
        <v>29293.722675720452</v>
      </c>
      <c r="M29" s="254">
        <v>29734.539973860767</v>
      </c>
      <c r="N29" s="253">
        <v>30058.408214578922</v>
      </c>
      <c r="O29" s="1106" t="s">
        <v>1653</v>
      </c>
      <c r="P29" s="1162"/>
      <c r="Q29" s="111" t="s">
        <v>35</v>
      </c>
      <c r="R29" s="303"/>
      <c r="S29" s="4119"/>
      <c r="T29" s="403"/>
      <c r="U29" s="1203"/>
      <c r="V29" s="1203"/>
      <c r="W29" s="1203"/>
      <c r="X29" s="1203"/>
      <c r="Y29" s="1203"/>
      <c r="Z29" s="1203"/>
      <c r="AA29" s="1203"/>
      <c r="AB29" s="1203"/>
      <c r="AC29" s="1203"/>
      <c r="AD29" s="1203"/>
      <c r="AE29" s="1203"/>
      <c r="AF29" s="303"/>
      <c r="AG29" s="303"/>
      <c r="AH29" s="303"/>
      <c r="AI29" s="303"/>
      <c r="AJ29" s="303"/>
      <c r="AK29" s="303"/>
      <c r="AL29" s="303"/>
      <c r="AM29" s="303"/>
      <c r="AN29" s="303"/>
      <c r="AO29" s="303"/>
      <c r="AP29" s="1310"/>
    </row>
    <row r="30" spans="1:42" ht="15" customHeight="1" x14ac:dyDescent="0.3">
      <c r="A30" s="4117"/>
      <c r="B30" s="1414" t="s">
        <v>560</v>
      </c>
      <c r="C30" s="110" t="s">
        <v>205</v>
      </c>
      <c r="D30" s="1415"/>
      <c r="E30" s="1415"/>
      <c r="F30" s="955"/>
      <c r="G30" s="1415"/>
      <c r="H30" s="417">
        <v>27591.678323999997</v>
      </c>
      <c r="I30" s="1416">
        <v>27888.922008359994</v>
      </c>
      <c r="J30" s="954">
        <v>28129.738977736706</v>
      </c>
      <c r="K30" s="954">
        <v>28385.273982806742</v>
      </c>
      <c r="L30" s="954">
        <v>28538.748167595673</v>
      </c>
      <c r="M30" s="954">
        <v>28841.67342747518</v>
      </c>
      <c r="N30" s="955">
        <v>29010.418740662801</v>
      </c>
      <c r="O30" s="1090" t="s">
        <v>552</v>
      </c>
      <c r="P30" s="1417"/>
      <c r="Q30" s="111" t="s">
        <v>35</v>
      </c>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1310"/>
    </row>
    <row r="31" spans="1:42" ht="15" customHeight="1" x14ac:dyDescent="0.3">
      <c r="A31" s="4117"/>
      <c r="B31" s="1356" t="s">
        <v>561</v>
      </c>
      <c r="C31" s="136" t="s">
        <v>205</v>
      </c>
      <c r="D31" s="1418"/>
      <c r="E31" s="1418"/>
      <c r="F31" s="1419"/>
      <c r="G31" s="1418"/>
      <c r="H31" s="1420">
        <v>367.23618000000022</v>
      </c>
      <c r="I31" s="1421">
        <v>444.72301398000025</v>
      </c>
      <c r="J31" s="1422">
        <v>534.07892129760035</v>
      </c>
      <c r="K31" s="1422">
        <v>638.52404912074837</v>
      </c>
      <c r="L31" s="1422">
        <v>754.97450812477894</v>
      </c>
      <c r="M31" s="1422">
        <v>892.86654638558582</v>
      </c>
      <c r="N31" s="1423">
        <v>1047.9894739161232</v>
      </c>
      <c r="O31" s="1253" t="s">
        <v>552</v>
      </c>
      <c r="P31" s="1113"/>
      <c r="Q31" s="111"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13"/>
    </row>
    <row r="32" spans="1:42" ht="15" customHeight="1" x14ac:dyDescent="0.3">
      <c r="A32" s="4117"/>
      <c r="B32" s="1447" t="s">
        <v>562</v>
      </c>
      <c r="C32" s="1448"/>
      <c r="D32" s="1449">
        <v>1.0000035056997099</v>
      </c>
      <c r="E32" s="1449">
        <v>1.0000013427267032</v>
      </c>
      <c r="F32" s="1449">
        <v>1.0001377161993994</v>
      </c>
      <c r="G32" s="1449">
        <v>0.99970020209526267</v>
      </c>
      <c r="H32" s="1449">
        <v>1.0042746162117548</v>
      </c>
      <c r="I32" s="1449">
        <v>0.99373633959237551</v>
      </c>
      <c r="J32" s="1449">
        <v>0.98933223416301774</v>
      </c>
      <c r="K32" s="1449">
        <v>0.97986326354150899</v>
      </c>
      <c r="L32" s="1449">
        <v>0.98717960975521724</v>
      </c>
      <c r="M32" s="1449">
        <v>0.9809455530522615</v>
      </c>
      <c r="N32" s="1449">
        <v>0.97958577017112947</v>
      </c>
      <c r="O32" s="1450"/>
      <c r="P32" s="1451"/>
      <c r="Q32" s="111"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13"/>
    </row>
    <row r="33" spans="1:42" ht="15" customHeight="1" x14ac:dyDescent="0.3">
      <c r="A33" s="4117"/>
      <c r="B33" s="559" t="s">
        <v>223</v>
      </c>
      <c r="C33" s="559" t="s">
        <v>194</v>
      </c>
      <c r="D33" s="1198">
        <v>0.34201074155856598</v>
      </c>
      <c r="E33" s="1198">
        <v>0.33359407277319469</v>
      </c>
      <c r="F33" s="1199">
        <v>0.33359407277319469</v>
      </c>
      <c r="G33" s="1198">
        <v>0.32424939279343595</v>
      </c>
      <c r="H33" s="1200">
        <v>0.21395337100222608</v>
      </c>
      <c r="I33" s="1201">
        <v>0.13143733033091307</v>
      </c>
      <c r="J33" s="1202">
        <v>4.4565561195653303E-2</v>
      </c>
      <c r="K33" s="1202">
        <v>3.8186750900020289E-3</v>
      </c>
      <c r="L33" s="1202">
        <v>5.424905980047422E-7</v>
      </c>
      <c r="M33" s="1202">
        <v>5.1252759010327014E-7</v>
      </c>
      <c r="N33" s="1199">
        <v>-2.9532287240617825E-8</v>
      </c>
      <c r="O33" s="1175" t="s">
        <v>434</v>
      </c>
      <c r="P33" s="3383"/>
      <c r="Q33" s="111" t="s">
        <v>35</v>
      </c>
      <c r="R33" s="109"/>
      <c r="S33" s="1114"/>
      <c r="T33" s="1222"/>
      <c r="U33" s="1114">
        <v>2017</v>
      </c>
      <c r="V33" s="1114">
        <v>2018</v>
      </c>
      <c r="W33" s="1114" t="s">
        <v>187</v>
      </c>
      <c r="X33" s="1114" t="s">
        <v>188</v>
      </c>
      <c r="Y33" s="1114" t="s">
        <v>189</v>
      </c>
      <c r="Z33" s="1114">
        <v>2025</v>
      </c>
      <c r="AA33" s="1114">
        <v>2030</v>
      </c>
      <c r="AB33" s="1114">
        <v>2035</v>
      </c>
      <c r="AC33" s="1114">
        <v>2040</v>
      </c>
      <c r="AD33" s="1114">
        <v>2045</v>
      </c>
      <c r="AE33" s="1114">
        <v>2050</v>
      </c>
      <c r="AF33" s="109"/>
      <c r="AG33" s="109"/>
      <c r="AH33" s="109"/>
      <c r="AI33" s="109"/>
      <c r="AJ33" s="109"/>
      <c r="AK33" s="109"/>
      <c r="AL33" s="109"/>
      <c r="AM33" s="109"/>
      <c r="AN33" s="109"/>
      <c r="AO33" s="109"/>
      <c r="AP33" s="113"/>
    </row>
    <row r="34" spans="1:42" ht="15" customHeight="1" x14ac:dyDescent="0.3">
      <c r="A34" s="4117"/>
      <c r="B34" s="559" t="s">
        <v>224</v>
      </c>
      <c r="C34" s="559" t="s">
        <v>194</v>
      </c>
      <c r="D34" s="1198">
        <v>0.14292235087464175</v>
      </c>
      <c r="E34" s="1198">
        <v>0.13682679541583986</v>
      </c>
      <c r="F34" s="1199">
        <v>0.13682679541583986</v>
      </c>
      <c r="G34" s="1198">
        <v>0.13431419893527818</v>
      </c>
      <c r="H34" s="1200">
        <v>0.16870952740680761</v>
      </c>
      <c r="I34" s="1201">
        <v>0.11127955513379119</v>
      </c>
      <c r="J34" s="1202">
        <v>5.7350416942629698E-2</v>
      </c>
      <c r="K34" s="1202">
        <v>1.9502249808190687E-2</v>
      </c>
      <c r="L34" s="1202">
        <v>2.2537667073601084E-3</v>
      </c>
      <c r="M34" s="1202">
        <v>0</v>
      </c>
      <c r="N34" s="1199">
        <v>0</v>
      </c>
      <c r="O34" s="1175" t="s">
        <v>434</v>
      </c>
      <c r="P34" s="3383"/>
      <c r="Q34" s="111"/>
      <c r="R34" s="109"/>
      <c r="S34" s="109"/>
      <c r="T34" s="389"/>
      <c r="U34" s="109"/>
      <c r="V34" s="109"/>
      <c r="W34" s="109"/>
      <c r="X34" s="109"/>
      <c r="Y34" s="109"/>
      <c r="Z34" s="109"/>
      <c r="AA34" s="109"/>
      <c r="AB34" s="109"/>
      <c r="AC34" s="109"/>
      <c r="AD34" s="109"/>
      <c r="AE34" s="109"/>
      <c r="AF34" s="109"/>
      <c r="AG34" s="109"/>
      <c r="AH34" s="109"/>
      <c r="AI34" s="109"/>
      <c r="AJ34" s="109"/>
      <c r="AK34" s="109"/>
      <c r="AL34" s="109"/>
      <c r="AM34" s="109"/>
      <c r="AN34" s="109"/>
      <c r="AO34" s="109"/>
      <c r="AP34" s="113"/>
    </row>
    <row r="35" spans="1:42" ht="15" customHeight="1" x14ac:dyDescent="0.3">
      <c r="A35" s="4117"/>
      <c r="B35" s="559" t="s">
        <v>225</v>
      </c>
      <c r="C35" s="559" t="s">
        <v>194</v>
      </c>
      <c r="D35" s="1198">
        <v>0.34624557534071854</v>
      </c>
      <c r="E35" s="1198">
        <v>0.35977021453365909</v>
      </c>
      <c r="F35" s="1199">
        <v>0.35977021453365921</v>
      </c>
      <c r="G35" s="1198">
        <v>0.36839036958238397</v>
      </c>
      <c r="H35" s="1200">
        <v>0.36036655794997963</v>
      </c>
      <c r="I35" s="1201">
        <v>0.36895580581518078</v>
      </c>
      <c r="J35" s="1202">
        <v>0.34549867472941487</v>
      </c>
      <c r="K35" s="1202">
        <v>0.29220004065074362</v>
      </c>
      <c r="L35" s="1202">
        <v>0.24537241835214915</v>
      </c>
      <c r="M35" s="1202">
        <v>0.18951562909718594</v>
      </c>
      <c r="N35" s="1199">
        <v>0.13753677421538218</v>
      </c>
      <c r="O35" s="1175" t="s">
        <v>434</v>
      </c>
      <c r="P35" s="3383"/>
      <c r="Q35" s="111" t="s">
        <v>35</v>
      </c>
      <c r="R35" s="109"/>
      <c r="S35" s="4085" t="s">
        <v>442</v>
      </c>
      <c r="T35" s="1229" t="s">
        <v>563</v>
      </c>
      <c r="U35" s="134">
        <v>3950.6140623995925</v>
      </c>
      <c r="V35" s="134">
        <v>4113.4390419233696</v>
      </c>
      <c r="W35" s="134">
        <v>4231.0103861929001</v>
      </c>
      <c r="X35" s="134">
        <v>3873.3324154353486</v>
      </c>
      <c r="Y35" s="134">
        <v>3855.0727662929894</v>
      </c>
      <c r="Z35" s="134">
        <v>3313.0224840692631</v>
      </c>
      <c r="AA35" s="134">
        <v>2224.028537026848</v>
      </c>
      <c r="AB35" s="134">
        <v>1385.9730466065921</v>
      </c>
      <c r="AC35" s="134">
        <v>845.40501780605473</v>
      </c>
      <c r="AD35" s="134">
        <v>469.9339154750611</v>
      </c>
      <c r="AE35" s="134">
        <v>215.63624877738792</v>
      </c>
      <c r="AF35" s="109"/>
      <c r="AG35" s="109"/>
      <c r="AH35" s="109"/>
      <c r="AI35" s="109"/>
      <c r="AJ35" s="109"/>
      <c r="AK35" s="109"/>
      <c r="AL35" s="109"/>
      <c r="AM35" s="109"/>
      <c r="AN35" s="109"/>
      <c r="AO35" s="109"/>
      <c r="AP35" s="113"/>
    </row>
    <row r="36" spans="1:42" ht="15" customHeight="1" x14ac:dyDescent="0.3">
      <c r="A36" s="4117"/>
      <c r="B36" s="559" t="s">
        <v>435</v>
      </c>
      <c r="C36" s="559" t="s">
        <v>194</v>
      </c>
      <c r="D36" s="1198">
        <v>9.4669514658072204E-2</v>
      </c>
      <c r="E36" s="1198">
        <v>9.4165305504163299E-2</v>
      </c>
      <c r="F36" s="1199">
        <v>9.4165305504163327E-2</v>
      </c>
      <c r="G36" s="1198">
        <v>9.9493649870623882E-2</v>
      </c>
      <c r="H36" s="1200">
        <v>0.14616214735060984</v>
      </c>
      <c r="I36" s="1201">
        <v>0.21571422391498249</v>
      </c>
      <c r="J36" s="1202">
        <v>0.30865802641606715</v>
      </c>
      <c r="K36" s="1202">
        <v>0.37431726571978946</v>
      </c>
      <c r="L36" s="1202">
        <v>0.39988690412182548</v>
      </c>
      <c r="M36" s="1202">
        <v>0.41161436319351996</v>
      </c>
      <c r="N36" s="1199">
        <v>0.41935603879666733</v>
      </c>
      <c r="O36" s="1175" t="s">
        <v>434</v>
      </c>
      <c r="P36" s="3383"/>
      <c r="Q36" s="111" t="s">
        <v>35</v>
      </c>
      <c r="R36" s="109"/>
      <c r="S36" s="4086"/>
      <c r="T36" s="1229" t="s">
        <v>564</v>
      </c>
      <c r="U36" s="134">
        <v>577.61755891618486</v>
      </c>
      <c r="V36" s="134">
        <v>604.37746422676116</v>
      </c>
      <c r="W36" s="134">
        <v>618.88282503157313</v>
      </c>
      <c r="X36" s="134">
        <v>540.63349895721569</v>
      </c>
      <c r="Y36" s="134">
        <v>522.63551852501712</v>
      </c>
      <c r="Z36" s="134">
        <v>388.97026824458618</v>
      </c>
      <c r="AA36" s="134">
        <v>228.37162823973094</v>
      </c>
      <c r="AB36" s="134">
        <v>117.31799377398761</v>
      </c>
      <c r="AC36" s="134">
        <v>52.84796666599307</v>
      </c>
      <c r="AD36" s="134">
        <v>18.418421970453842</v>
      </c>
      <c r="AE36" s="134">
        <v>6.371114632579667E-4</v>
      </c>
      <c r="AF36" s="109"/>
      <c r="AG36" s="109"/>
      <c r="AH36" s="109"/>
      <c r="AI36" s="109"/>
      <c r="AJ36" s="109"/>
      <c r="AK36" s="109"/>
      <c r="AL36" s="109"/>
      <c r="AM36" s="109"/>
      <c r="AN36" s="109"/>
      <c r="AO36" s="109"/>
      <c r="AP36" s="113"/>
    </row>
    <row r="37" spans="1:42" ht="15" customHeight="1" x14ac:dyDescent="0.3">
      <c r="A37" s="4117"/>
      <c r="B37" s="559" t="s">
        <v>436</v>
      </c>
      <c r="C37" s="559" t="s">
        <v>194</v>
      </c>
      <c r="D37" s="1204">
        <v>5.623019415438032E-3</v>
      </c>
      <c r="E37" s="1204">
        <v>5.7395177016802603E-3</v>
      </c>
      <c r="F37" s="1205">
        <v>5.8758911743764589E-3</v>
      </c>
      <c r="G37" s="1204">
        <v>5.3053541825811247E-3</v>
      </c>
      <c r="H37" s="1206">
        <v>6.8460883238959616E-2</v>
      </c>
      <c r="I37" s="1207">
        <v>0.11024692858432013</v>
      </c>
      <c r="J37" s="1208">
        <v>0.16846311034394057</v>
      </c>
      <c r="K37" s="1208">
        <v>0.21815969959299833</v>
      </c>
      <c r="L37" s="1208">
        <v>0.2637477515831636</v>
      </c>
      <c r="M37" s="1208">
        <v>0.30175961633822929</v>
      </c>
      <c r="N37" s="1205">
        <v>0.33858312189339718</v>
      </c>
      <c r="O37" s="1175" t="s">
        <v>434</v>
      </c>
      <c r="P37" s="3383"/>
      <c r="Q37" s="111"/>
      <c r="R37" s="109"/>
      <c r="S37" s="4086"/>
      <c r="T37" s="1229"/>
      <c r="U37" s="134"/>
      <c r="V37" s="134"/>
      <c r="W37" s="134"/>
      <c r="X37" s="134"/>
      <c r="Y37" s="134"/>
      <c r="Z37" s="134"/>
      <c r="AA37" s="134"/>
      <c r="AB37" s="134"/>
      <c r="AC37" s="134"/>
      <c r="AD37" s="134"/>
      <c r="AE37" s="134"/>
      <c r="AF37" s="109"/>
      <c r="AG37" s="109"/>
      <c r="AH37" s="109"/>
      <c r="AI37" s="109"/>
      <c r="AJ37" s="109"/>
      <c r="AK37" s="109"/>
      <c r="AL37" s="109"/>
      <c r="AM37" s="109"/>
      <c r="AN37" s="109"/>
      <c r="AO37" s="109"/>
      <c r="AP37" s="113"/>
    </row>
    <row r="38" spans="1:42" ht="15" customHeight="1" x14ac:dyDescent="0.3">
      <c r="A38" s="4117"/>
      <c r="B38" s="110" t="s">
        <v>437</v>
      </c>
      <c r="C38" s="127" t="s">
        <v>194</v>
      </c>
      <c r="D38" s="1204">
        <v>6.8532303852273393E-2</v>
      </c>
      <c r="E38" s="1204">
        <v>6.9905436798165854E-2</v>
      </c>
      <c r="F38" s="1205">
        <v>6.9905436798165868E-2</v>
      </c>
      <c r="G38" s="1204">
        <v>6.7947236730959523E-2</v>
      </c>
      <c r="H38" s="1206">
        <v>4.6622129263172017E-2</v>
      </c>
      <c r="I38" s="1207">
        <v>5.6102495813187672E-2</v>
      </c>
      <c r="J38" s="1208">
        <v>6.4796444535312081E-2</v>
      </c>
      <c r="K38" s="1208">
        <v>7.1865332679784885E-2</v>
      </c>
      <c r="L38" s="1208">
        <v>7.5918226500120825E-2</v>
      </c>
      <c r="M38" s="1208">
        <v>7.8055431895736327E-2</v>
      </c>
      <c r="N38" s="1205">
        <v>8.4109864797969849E-2</v>
      </c>
      <c r="O38" s="1175" t="s">
        <v>434</v>
      </c>
      <c r="P38" s="3383"/>
      <c r="Q38" s="111"/>
      <c r="R38" s="109"/>
      <c r="S38" s="4086"/>
      <c r="T38" s="1229"/>
      <c r="U38" s="134"/>
      <c r="V38" s="134"/>
      <c r="W38" s="134"/>
      <c r="X38" s="134"/>
      <c r="Y38" s="134"/>
      <c r="Z38" s="134"/>
      <c r="AA38" s="134"/>
      <c r="AB38" s="134"/>
      <c r="AC38" s="134"/>
      <c r="AD38" s="134"/>
      <c r="AE38" s="134"/>
      <c r="AF38" s="109"/>
      <c r="AG38" s="109"/>
      <c r="AH38" s="109"/>
      <c r="AI38" s="109"/>
      <c r="AJ38" s="109"/>
      <c r="AK38" s="109"/>
      <c r="AL38" s="109"/>
      <c r="AM38" s="109"/>
      <c r="AN38" s="109"/>
      <c r="AO38" s="109"/>
      <c r="AP38" s="113"/>
    </row>
    <row r="39" spans="1:42" ht="15" customHeight="1" thickBot="1" x14ac:dyDescent="0.35">
      <c r="A39" s="4118"/>
      <c r="B39" s="1452" t="s">
        <v>438</v>
      </c>
      <c r="C39" s="1211" t="s">
        <v>194</v>
      </c>
      <c r="D39" s="1453">
        <v>0</v>
      </c>
      <c r="E39" s="1453">
        <v>0</v>
      </c>
      <c r="F39" s="1454">
        <v>0</v>
      </c>
      <c r="G39" s="1453">
        <v>0</v>
      </c>
      <c r="H39" s="1455">
        <v>0</v>
      </c>
      <c r="I39" s="1456">
        <v>0</v>
      </c>
      <c r="J39" s="1457">
        <v>5.3732345501393151E-4</v>
      </c>
      <c r="K39" s="1457">
        <v>8.9859597208623264E-3</v>
      </c>
      <c r="L39" s="1457">
        <v>2.6493324064407013E-2</v>
      </c>
      <c r="M39" s="1457">
        <v>6.5813971943326985E-2</v>
      </c>
      <c r="N39" s="1454">
        <v>9.6783351439410095E-2</v>
      </c>
      <c r="O39" s="1458" t="s">
        <v>434</v>
      </c>
      <c r="P39" s="3384"/>
      <c r="Q39" s="111"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09"/>
      <c r="AO39" s="109"/>
      <c r="AP39" s="113"/>
    </row>
    <row r="40" spans="1:42" ht="15" customHeight="1" x14ac:dyDescent="0.3">
      <c r="A40" s="4120" t="s">
        <v>439</v>
      </c>
      <c r="B40" s="1178" t="s">
        <v>440</v>
      </c>
      <c r="C40" s="1179"/>
      <c r="D40" s="1118"/>
      <c r="E40" s="1118"/>
      <c r="F40" s="1117"/>
      <c r="G40" s="1118"/>
      <c r="H40" s="1119"/>
      <c r="I40" s="1120"/>
      <c r="J40" s="1121"/>
      <c r="K40" s="1121"/>
      <c r="L40" s="1121"/>
      <c r="M40" s="1121"/>
      <c r="N40" s="1117"/>
      <c r="O40" s="1156"/>
      <c r="P40" s="1123"/>
      <c r="Q40" s="111"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09"/>
      <c r="AO40" s="109"/>
      <c r="AP40" s="113"/>
    </row>
    <row r="41" spans="1:42" ht="15" customHeight="1" x14ac:dyDescent="0.3">
      <c r="A41" s="4030"/>
      <c r="B41" s="1124" t="s">
        <v>565</v>
      </c>
      <c r="C41" s="110" t="s">
        <v>191</v>
      </c>
      <c r="D41" s="1460">
        <v>577.61755891618486</v>
      </c>
      <c r="E41" s="1460">
        <v>604.37746422676116</v>
      </c>
      <c r="F41" s="336">
        <v>618.88282503157313</v>
      </c>
      <c r="G41" s="1460">
        <v>515.37702071825845</v>
      </c>
      <c r="H41" s="334">
        <v>522.63551852501712</v>
      </c>
      <c r="I41" s="335">
        <v>388.97026824458618</v>
      </c>
      <c r="J41" s="337">
        <v>228.37162823973094</v>
      </c>
      <c r="K41" s="337">
        <v>117.31799377398761</v>
      </c>
      <c r="L41" s="337">
        <v>52.84796666599307</v>
      </c>
      <c r="M41" s="337">
        <v>18.418421970453842</v>
      </c>
      <c r="N41" s="1461">
        <v>6.371114632579667E-4</v>
      </c>
      <c r="O41" s="1090" t="s">
        <v>566</v>
      </c>
      <c r="P41" s="113"/>
      <c r="Q41" s="111"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09"/>
      <c r="AO41" s="109"/>
      <c r="AP41" s="113"/>
    </row>
    <row r="42" spans="1:42" ht="15" customHeight="1" x14ac:dyDescent="0.3">
      <c r="A42" s="4030"/>
      <c r="B42" s="1230" t="s">
        <v>444</v>
      </c>
      <c r="C42" s="136" t="s">
        <v>194</v>
      </c>
      <c r="D42" s="1109"/>
      <c r="E42" s="1109"/>
      <c r="F42" s="339"/>
      <c r="G42" s="1109"/>
      <c r="H42" s="138">
        <v>-0.15551781793531894</v>
      </c>
      <c r="I42" s="452">
        <v>-0.37149610150396029</v>
      </c>
      <c r="J42" s="453">
        <v>-0.63099375357834453</v>
      </c>
      <c r="K42" s="453">
        <v>-0.81043585469025992</v>
      </c>
      <c r="L42" s="453">
        <v>-0.91460747571513723</v>
      </c>
      <c r="M42" s="453">
        <v>-0.9702392420253152</v>
      </c>
      <c r="N42" s="1231">
        <v>-0.99999897054589737</v>
      </c>
      <c r="O42" s="1253"/>
      <c r="P42" s="1113"/>
      <c r="Q42" s="111"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13"/>
    </row>
    <row r="43" spans="1:42" ht="15" customHeight="1" x14ac:dyDescent="0.3">
      <c r="A43" s="4030"/>
      <c r="B43" s="1223" t="s">
        <v>567</v>
      </c>
      <c r="C43" s="552" t="s">
        <v>191</v>
      </c>
      <c r="D43" s="1462">
        <v>1538.596703483408</v>
      </c>
      <c r="E43" s="1169">
        <v>1593.9659776966089</v>
      </c>
      <c r="F43" s="1168">
        <v>1632.2211611613277</v>
      </c>
      <c r="G43" s="1169">
        <v>1499.83099951709</v>
      </c>
      <c r="H43" s="1463">
        <v>1474.3128525679722</v>
      </c>
      <c r="I43" s="1464">
        <v>1167.0583173046773</v>
      </c>
      <c r="J43" s="1465">
        <v>776.51983976311681</v>
      </c>
      <c r="K43" s="1465">
        <v>464.37175875999645</v>
      </c>
      <c r="L43" s="1465">
        <v>250.87959566271823</v>
      </c>
      <c r="M43" s="1465">
        <v>79.643752312567614</v>
      </c>
      <c r="N43" s="1466">
        <v>-8.2555499721148276E-5</v>
      </c>
      <c r="O43" s="1467" t="s">
        <v>568</v>
      </c>
      <c r="P43" s="1228"/>
      <c r="Q43" s="111" t="s">
        <v>35</v>
      </c>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13"/>
    </row>
    <row r="44" spans="1:42" ht="15" customHeight="1" x14ac:dyDescent="0.3">
      <c r="A44" s="4030"/>
      <c r="B44" s="1230" t="s">
        <v>447</v>
      </c>
      <c r="C44" s="136" t="s">
        <v>194</v>
      </c>
      <c r="D44" s="1109"/>
      <c r="E44" s="1109"/>
      <c r="F44" s="339"/>
      <c r="G44" s="1109"/>
      <c r="H44" s="138">
        <v>-9.6744431668195907E-2</v>
      </c>
      <c r="I44" s="452">
        <v>-0.28498763214519673</v>
      </c>
      <c r="J44" s="453">
        <v>-0.52425574533623753</v>
      </c>
      <c r="K44" s="453">
        <v>-0.71549703568994572</v>
      </c>
      <c r="L44" s="453">
        <v>-0.84629558687732176</v>
      </c>
      <c r="M44" s="453">
        <v>-0.95120529361603123</v>
      </c>
      <c r="N44" s="1231">
        <v>-1.0000000505786235</v>
      </c>
      <c r="O44" s="1253"/>
      <c r="P44" s="1113"/>
      <c r="Q44" s="111"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13"/>
    </row>
    <row r="45" spans="1:42" ht="15" customHeight="1" x14ac:dyDescent="0.3">
      <c r="A45" s="4030"/>
      <c r="B45" s="1223" t="s">
        <v>569</v>
      </c>
      <c r="C45" s="552" t="s">
        <v>191</v>
      </c>
      <c r="D45" s="1169">
        <v>2116.2142623995928</v>
      </c>
      <c r="E45" s="1169">
        <v>2198.3434419233699</v>
      </c>
      <c r="F45" s="1168">
        <v>2251.1039861929007</v>
      </c>
      <c r="G45" s="1169">
        <v>2015.2080202353486</v>
      </c>
      <c r="H45" s="1463">
        <v>1996.9483710929894</v>
      </c>
      <c r="I45" s="1464">
        <v>1556.0285855492634</v>
      </c>
      <c r="J45" s="1465">
        <v>1004.8914680028478</v>
      </c>
      <c r="K45" s="1465">
        <v>581.68975253398412</v>
      </c>
      <c r="L45" s="1465">
        <v>303.72756232871131</v>
      </c>
      <c r="M45" s="1465">
        <v>98.062174283021449</v>
      </c>
      <c r="N45" s="1466">
        <v>5.5455596353681845E-4</v>
      </c>
      <c r="O45" s="1467"/>
      <c r="P45" s="1228"/>
      <c r="Q45" s="111"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13"/>
    </row>
    <row r="46" spans="1:42" ht="15" customHeight="1" x14ac:dyDescent="0.3">
      <c r="A46" s="4030"/>
      <c r="B46" s="1230" t="s">
        <v>447</v>
      </c>
      <c r="C46" s="136" t="s">
        <v>194</v>
      </c>
      <c r="D46" s="1109"/>
      <c r="E46" s="1109"/>
      <c r="F46" s="339"/>
      <c r="G46" s="1109"/>
      <c r="H46" s="138">
        <v>-0.1129026542793089</v>
      </c>
      <c r="I46" s="452">
        <v>-0.30877089859325368</v>
      </c>
      <c r="J46" s="453">
        <v>-0.55360060034261915</v>
      </c>
      <c r="K46" s="453">
        <v>-0.74159800875403081</v>
      </c>
      <c r="L46" s="453">
        <v>-0.86507617409430304</v>
      </c>
      <c r="M46" s="453">
        <v>-0.95643818549276993</v>
      </c>
      <c r="N46" s="1231">
        <v>-0.99999975365155636</v>
      </c>
      <c r="O46" s="1253"/>
      <c r="P46" s="1113"/>
      <c r="Q46" s="111"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13"/>
    </row>
    <row r="47" spans="1:42" ht="15" customHeight="1" x14ac:dyDescent="0.3">
      <c r="A47" s="4030"/>
      <c r="B47" s="1124" t="s">
        <v>570</v>
      </c>
      <c r="C47" s="1379" t="s">
        <v>191</v>
      </c>
      <c r="D47" s="1086">
        <v>1834.3997999999999</v>
      </c>
      <c r="E47" s="1232">
        <v>1915.0956000000001</v>
      </c>
      <c r="F47" s="350">
        <v>1979.9063999999998</v>
      </c>
      <c r="G47" s="1232">
        <v>1858.1243951999998</v>
      </c>
      <c r="H47" s="417">
        <v>1858.1243951999998</v>
      </c>
      <c r="I47" s="1468">
        <v>1756.9938985199997</v>
      </c>
      <c r="J47" s="351">
        <v>1219.1370690240001</v>
      </c>
      <c r="K47" s="351">
        <v>804.28329407260799</v>
      </c>
      <c r="L47" s="351">
        <v>541.67745547734341</v>
      </c>
      <c r="M47" s="351">
        <v>371.87174119203968</v>
      </c>
      <c r="N47" s="350">
        <v>215.63569422142439</v>
      </c>
      <c r="O47" s="1090"/>
      <c r="P47" s="113"/>
      <c r="Q47" s="111"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13"/>
    </row>
    <row r="48" spans="1:42" ht="15" customHeight="1" thickBot="1" x14ac:dyDescent="0.35">
      <c r="A48" s="4030"/>
      <c r="B48" s="1356" t="s">
        <v>571</v>
      </c>
      <c r="C48" s="183" t="s">
        <v>194</v>
      </c>
      <c r="D48" s="1145"/>
      <c r="E48" s="1145"/>
      <c r="F48" s="339"/>
      <c r="G48" s="1109"/>
      <c r="H48" s="311">
        <v>-6.1508970727101042E-2</v>
      </c>
      <c r="I48" s="312">
        <v>-0.11258739376770543</v>
      </c>
      <c r="J48" s="314">
        <v>-0.3842450991501416</v>
      </c>
      <c r="K48" s="314">
        <v>-0.59377711286118973</v>
      </c>
      <c r="L48" s="314">
        <v>-0.72641259431388094</v>
      </c>
      <c r="M48" s="314">
        <v>-0.81217711039671392</v>
      </c>
      <c r="N48" s="313">
        <v>-0.89108793515621532</v>
      </c>
      <c r="O48" s="1217"/>
      <c r="P48" s="1113"/>
      <c r="Q48" s="111" t="s">
        <v>35</v>
      </c>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1310"/>
    </row>
    <row r="49" spans="1:42" s="125" customFormat="1" ht="15" customHeight="1" x14ac:dyDescent="0.3">
      <c r="A49" s="4106" t="s">
        <v>572</v>
      </c>
      <c r="B49" s="1469"/>
      <c r="C49" s="1470"/>
      <c r="D49" s="1470"/>
      <c r="E49" s="1470"/>
      <c r="F49" s="1470"/>
      <c r="G49" s="1470"/>
      <c r="H49" s="1470"/>
      <c r="I49" s="1470"/>
      <c r="J49" s="1470"/>
      <c r="K49" s="1470"/>
      <c r="L49" s="1470"/>
      <c r="M49" s="1470"/>
      <c r="N49" s="1470"/>
      <c r="O49" s="1471"/>
      <c r="P49" s="1472"/>
      <c r="Q49" s="111" t="s">
        <v>35</v>
      </c>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1310"/>
    </row>
    <row r="50" spans="1:42" s="125" customFormat="1" ht="15" customHeight="1" x14ac:dyDescent="0.3">
      <c r="A50" s="4107"/>
      <c r="B50" s="1473" t="s">
        <v>573</v>
      </c>
      <c r="C50" s="415" t="s">
        <v>451</v>
      </c>
      <c r="D50" s="416">
        <v>3950.6140623995925</v>
      </c>
      <c r="E50" s="416">
        <v>4113.4390419233696</v>
      </c>
      <c r="F50" s="416">
        <v>4231.0103861929001</v>
      </c>
      <c r="G50" s="417">
        <v>3873.3324154353486</v>
      </c>
      <c r="H50" s="417">
        <v>3855.0727662929894</v>
      </c>
      <c r="I50" s="418">
        <v>3313.0224840692631</v>
      </c>
      <c r="J50" s="419">
        <v>2224.028537026848</v>
      </c>
      <c r="K50" s="420">
        <v>1385.9730466065921</v>
      </c>
      <c r="L50" s="419">
        <v>845.40501780605473</v>
      </c>
      <c r="M50" s="420">
        <v>469.9339154750611</v>
      </c>
      <c r="N50" s="421">
        <v>215.63624877738792</v>
      </c>
      <c r="O50" s="1349"/>
      <c r="P50" s="1474"/>
      <c r="Q50" s="111" t="s">
        <v>35</v>
      </c>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1310"/>
    </row>
    <row r="51" spans="1:42" s="125" customFormat="1" ht="15" customHeight="1" x14ac:dyDescent="0.3">
      <c r="A51" s="4107"/>
      <c r="B51" s="423" t="s">
        <v>199</v>
      </c>
      <c r="C51" s="424" t="s">
        <v>194</v>
      </c>
      <c r="D51" s="425"/>
      <c r="E51" s="425"/>
      <c r="F51" s="425"/>
      <c r="G51" s="1188"/>
      <c r="H51" s="138">
        <v>-8.885291823596364E-2</v>
      </c>
      <c r="I51" s="426">
        <v>-0.21696659150715314</v>
      </c>
      <c r="J51" s="427">
        <v>-0.47435048982991312</v>
      </c>
      <c r="K51" s="427">
        <v>-0.67242504269678649</v>
      </c>
      <c r="L51" s="427">
        <v>-0.80018838512784707</v>
      </c>
      <c r="M51" s="427">
        <v>-0.88893104185974081</v>
      </c>
      <c r="N51" s="428">
        <v>-0.94903433716894769</v>
      </c>
      <c r="O51" s="1475"/>
      <c r="P51" s="1476"/>
      <c r="Q51" s="111" t="s">
        <v>35</v>
      </c>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1310"/>
    </row>
    <row r="52" spans="1:42" s="125" customFormat="1" ht="15" customHeight="1" x14ac:dyDescent="0.3">
      <c r="A52" s="4107"/>
      <c r="B52" s="1477" t="s">
        <v>574</v>
      </c>
      <c r="C52" s="431" t="s">
        <v>575</v>
      </c>
      <c r="D52" s="432">
        <v>577.61755891618486</v>
      </c>
      <c r="E52" s="432">
        <v>604.37746422676116</v>
      </c>
      <c r="F52" s="432">
        <v>618.88282503157313</v>
      </c>
      <c r="G52" s="129">
        <v>540.63349895721569</v>
      </c>
      <c r="H52" s="129">
        <v>522.63551852501712</v>
      </c>
      <c r="I52" s="433">
        <v>388.97026824458618</v>
      </c>
      <c r="J52" s="434">
        <v>228.37162823973094</v>
      </c>
      <c r="K52" s="435">
        <v>117.31799377398761</v>
      </c>
      <c r="L52" s="434">
        <v>52.84796666599307</v>
      </c>
      <c r="M52" s="435">
        <v>18.418421970453842</v>
      </c>
      <c r="N52" s="436">
        <v>6.371114632579667E-4</v>
      </c>
      <c r="O52" s="1478" t="s">
        <v>455</v>
      </c>
      <c r="P52" s="1479"/>
      <c r="Q52" s="111"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13"/>
    </row>
    <row r="53" spans="1:42" s="125" customFormat="1" ht="15" customHeight="1" x14ac:dyDescent="0.3">
      <c r="A53" s="4107"/>
      <c r="B53" s="423" t="s">
        <v>199</v>
      </c>
      <c r="C53" s="424" t="s">
        <v>194</v>
      </c>
      <c r="D53" s="425"/>
      <c r="E53" s="425"/>
      <c r="F53" s="425"/>
      <c r="G53" s="1188"/>
      <c r="H53" s="138">
        <v>-0.15551781793531894</v>
      </c>
      <c r="I53" s="426">
        <v>-0.37149610150396029</v>
      </c>
      <c r="J53" s="427">
        <v>-0.63099375357834453</v>
      </c>
      <c r="K53" s="427">
        <v>-0.81043585469025992</v>
      </c>
      <c r="L53" s="427">
        <v>-0.91460747571513723</v>
      </c>
      <c r="M53" s="427">
        <v>-0.9702392420253152</v>
      </c>
      <c r="N53" s="428">
        <v>-0.99999897054589737</v>
      </c>
      <c r="O53" s="1475"/>
      <c r="P53" s="1476"/>
      <c r="Q53" s="111"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13"/>
    </row>
    <row r="54" spans="1:42" s="125" customFormat="1" ht="15" customHeight="1" x14ac:dyDescent="0.3">
      <c r="A54" s="4107"/>
      <c r="B54" s="126" t="s">
        <v>576</v>
      </c>
      <c r="C54" s="127" t="s">
        <v>575</v>
      </c>
      <c r="D54" s="456">
        <v>2.2806916420734282</v>
      </c>
      <c r="E54" s="456">
        <v>2.2746289769538648</v>
      </c>
      <c r="F54" s="456">
        <v>2.2630564752850346</v>
      </c>
      <c r="G54" s="1480">
        <v>2.1358184646340077</v>
      </c>
      <c r="H54" s="457">
        <v>2.1257497972403763</v>
      </c>
      <c r="I54" s="458">
        <v>1.739861389743985</v>
      </c>
      <c r="J54" s="459">
        <v>1.1018557884058331</v>
      </c>
      <c r="K54" s="460">
        <v>0.64173453105405398</v>
      </c>
      <c r="L54" s="459">
        <v>0.36583198021248964</v>
      </c>
      <c r="M54" s="460">
        <v>0.18829113817934537</v>
      </c>
      <c r="N54" s="461">
        <v>8.0000205738095645E-2</v>
      </c>
      <c r="O54" s="1233" t="s">
        <v>577</v>
      </c>
      <c r="P54" s="1481"/>
      <c r="Q54" s="111"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13"/>
    </row>
    <row r="55" spans="1:42" s="125" customFormat="1" ht="15" customHeight="1" x14ac:dyDescent="0.3">
      <c r="A55" s="4107"/>
      <c r="B55" s="135" t="s">
        <v>459</v>
      </c>
      <c r="C55" s="136" t="s">
        <v>194</v>
      </c>
      <c r="D55" s="451"/>
      <c r="E55" s="451"/>
      <c r="F55" s="451"/>
      <c r="G55" s="546"/>
      <c r="H55" s="138">
        <v>-6.0673111583467887E-2</v>
      </c>
      <c r="I55" s="452">
        <v>-0.23118958419946312</v>
      </c>
      <c r="J55" s="453">
        <v>-0.51311166979734657</v>
      </c>
      <c r="K55" s="453">
        <v>-0.71643017394286335</v>
      </c>
      <c r="L55" s="453">
        <v>-0.83834606683140211</v>
      </c>
      <c r="M55" s="453">
        <v>-0.91679786154889054</v>
      </c>
      <c r="N55" s="454">
        <v>-0.96464948771195846</v>
      </c>
      <c r="O55" s="1482"/>
      <c r="P55" s="1483"/>
      <c r="Q55" s="111"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13"/>
    </row>
    <row r="56" spans="1:42" s="125" customFormat="1" ht="15" customHeight="1" x14ac:dyDescent="0.3">
      <c r="A56" s="4107"/>
      <c r="B56" s="126" t="s">
        <v>578</v>
      </c>
      <c r="C56" s="127" t="s">
        <v>575</v>
      </c>
      <c r="D56" s="456">
        <v>1.0589999999999999</v>
      </c>
      <c r="E56" s="456">
        <v>1.0589999999999999</v>
      </c>
      <c r="F56" s="456">
        <v>1.0589999999999999</v>
      </c>
      <c r="G56" s="1480">
        <v>1.0246</v>
      </c>
      <c r="H56" s="457">
        <v>1.0246</v>
      </c>
      <c r="I56" s="458">
        <v>0.92269999999999985</v>
      </c>
      <c r="J56" s="459">
        <v>0.60400000000000009</v>
      </c>
      <c r="K56" s="460">
        <v>0.37239999999999995</v>
      </c>
      <c r="L56" s="459">
        <v>0.2344</v>
      </c>
      <c r="M56" s="460">
        <v>0.14899999999999999</v>
      </c>
      <c r="N56" s="461">
        <v>0.08</v>
      </c>
      <c r="O56" s="1484"/>
      <c r="P56" s="1481"/>
      <c r="Q56" s="111"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13"/>
    </row>
    <row r="57" spans="1:42" s="125" customFormat="1" ht="15" customHeight="1" x14ac:dyDescent="0.3">
      <c r="A57" s="4107"/>
      <c r="B57" s="135" t="s">
        <v>459</v>
      </c>
      <c r="C57" s="136" t="s">
        <v>194</v>
      </c>
      <c r="D57" s="451"/>
      <c r="E57" s="451"/>
      <c r="F57" s="451"/>
      <c r="G57" s="546"/>
      <c r="H57" s="138">
        <v>-0.54724947822128467</v>
      </c>
      <c r="I57" s="452">
        <v>-0.59227707744952118</v>
      </c>
      <c r="J57" s="453">
        <v>-0.73310431860790148</v>
      </c>
      <c r="K57" s="453">
        <v>-0.8354437884926863</v>
      </c>
      <c r="L57" s="453">
        <v>-0.89642326536703987</v>
      </c>
      <c r="M57" s="453">
        <v>-0.93415984018638631</v>
      </c>
      <c r="N57" s="454">
        <v>-0.96464957862356315</v>
      </c>
      <c r="O57" s="1482"/>
      <c r="P57" s="1483"/>
      <c r="Q57" s="111"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13"/>
    </row>
    <row r="58" spans="1:42" s="125" customFormat="1" ht="15" customHeight="1" x14ac:dyDescent="0.3">
      <c r="A58" s="4107"/>
      <c r="B58" s="126" t="s">
        <v>579</v>
      </c>
      <c r="C58" s="127" t="s">
        <v>575</v>
      </c>
      <c r="D58" s="456">
        <v>3.3396916420734284</v>
      </c>
      <c r="E58" s="456">
        <v>3.3336289769538645</v>
      </c>
      <c r="F58" s="456">
        <v>3.3220564752850343</v>
      </c>
      <c r="G58" s="1480">
        <v>3.1604184646340077</v>
      </c>
      <c r="H58" s="457">
        <v>3.1503497972403762</v>
      </c>
      <c r="I58" s="458">
        <v>2.6625613897439848</v>
      </c>
      <c r="J58" s="459">
        <v>1.7058557884058332</v>
      </c>
      <c r="K58" s="460">
        <v>1.0141345310540539</v>
      </c>
      <c r="L58" s="459">
        <v>0.60023198021248958</v>
      </c>
      <c r="M58" s="460">
        <v>0.33729113817934536</v>
      </c>
      <c r="N58" s="461">
        <v>0.16000020573809565</v>
      </c>
      <c r="O58" s="1484"/>
      <c r="P58" s="1481"/>
      <c r="Q58" s="111"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13"/>
    </row>
    <row r="59" spans="1:42" s="125" customFormat="1" ht="15" customHeight="1" x14ac:dyDescent="0.3">
      <c r="A59" s="4107"/>
      <c r="B59" s="135" t="s">
        <v>459</v>
      </c>
      <c r="C59" s="136" t="s">
        <v>194</v>
      </c>
      <c r="D59" s="451"/>
      <c r="E59" s="451"/>
      <c r="F59" s="451"/>
      <c r="G59" s="546"/>
      <c r="H59" s="138">
        <v>-5.1686863038632014E-2</v>
      </c>
      <c r="I59" s="452">
        <v>-0.19852013066227736</v>
      </c>
      <c r="J59" s="453">
        <v>-0.48650608407869711</v>
      </c>
      <c r="K59" s="453">
        <v>-0.69472688420595241</v>
      </c>
      <c r="L59" s="453">
        <v>-0.81931915225463192</v>
      </c>
      <c r="M59" s="453">
        <v>-0.89846917393226866</v>
      </c>
      <c r="N59" s="454">
        <v>-0.95183700008460348</v>
      </c>
      <c r="O59" s="1482"/>
      <c r="P59" s="1483"/>
      <c r="Q59" s="111"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13"/>
    </row>
    <row r="60" spans="1:42" s="125" customFormat="1" ht="15" customHeight="1" x14ac:dyDescent="0.3">
      <c r="A60" s="4107"/>
      <c r="B60" s="126" t="s">
        <v>580</v>
      </c>
      <c r="C60" s="127" t="s">
        <v>205</v>
      </c>
      <c r="D60" s="184">
        <v>29055.342038499999</v>
      </c>
      <c r="E60" s="184">
        <v>30398.181461500004</v>
      </c>
      <c r="F60" s="184">
        <v>31127.737816576002</v>
      </c>
      <c r="G60" s="1485">
        <v>28861.383955902471</v>
      </c>
      <c r="H60" s="129">
        <v>32235.175799999997</v>
      </c>
      <c r="I60" s="215">
        <v>33399.450503999993</v>
      </c>
      <c r="J60" s="216">
        <v>34638.025520044801</v>
      </c>
      <c r="K60" s="217">
        <v>36059.276945475511</v>
      </c>
      <c r="L60" s="216">
        <v>37509.777245418292</v>
      </c>
      <c r="M60" s="217">
        <v>39351.018411912017</v>
      </c>
      <c r="N60" s="463">
        <v>41246.795590674061</v>
      </c>
      <c r="O60" s="1486"/>
      <c r="P60" s="1487"/>
      <c r="Q60" s="111"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13"/>
    </row>
    <row r="61" spans="1:42" s="125" customFormat="1" ht="15" customHeight="1" x14ac:dyDescent="0.3">
      <c r="A61" s="4107"/>
      <c r="B61" s="135" t="s">
        <v>466</v>
      </c>
      <c r="C61" s="136" t="s">
        <v>194</v>
      </c>
      <c r="D61" s="451"/>
      <c r="E61" s="451"/>
      <c r="F61" s="451"/>
      <c r="G61" s="546"/>
      <c r="H61" s="138">
        <v>3.5577207375290465E-2</v>
      </c>
      <c r="I61" s="452">
        <v>7.2980333515089812E-2</v>
      </c>
      <c r="J61" s="453">
        <v>0.11277040831407659</v>
      </c>
      <c r="K61" s="453">
        <v>0.15842908848562032</v>
      </c>
      <c r="L61" s="453">
        <v>0.20502740888044091</v>
      </c>
      <c r="M61" s="453">
        <v>0.26417854852776967</v>
      </c>
      <c r="N61" s="454">
        <v>0.32508169510183627</v>
      </c>
      <c r="O61" s="1482"/>
      <c r="P61" s="1483"/>
      <c r="Q61" s="111"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13"/>
    </row>
    <row r="62" spans="1:42" s="125" customFormat="1" ht="15" customHeight="1" x14ac:dyDescent="0.3">
      <c r="A62" s="4107"/>
      <c r="B62" s="126" t="s">
        <v>581</v>
      </c>
      <c r="C62" s="127" t="s">
        <v>582</v>
      </c>
      <c r="D62" s="465">
        <v>18.600000000000001</v>
      </c>
      <c r="E62" s="465">
        <v>18.600000000000001</v>
      </c>
      <c r="F62" s="465">
        <v>18.600000000000001</v>
      </c>
      <c r="G62" s="1488">
        <v>18.600000000000001</v>
      </c>
      <c r="H62" s="466">
        <v>18</v>
      </c>
      <c r="I62" s="467">
        <v>17.54</v>
      </c>
      <c r="J62" s="468">
        <v>17.160800000000002</v>
      </c>
      <c r="K62" s="469">
        <v>16.696200000000001</v>
      </c>
      <c r="L62" s="468">
        <v>16.2316</v>
      </c>
      <c r="M62" s="469">
        <v>15.767000000000001</v>
      </c>
      <c r="N62" s="470">
        <v>15.3024</v>
      </c>
      <c r="O62" s="1486"/>
      <c r="P62" s="1487"/>
      <c r="Q62" s="111"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13"/>
    </row>
    <row r="63" spans="1:42" s="125" customFormat="1" ht="15" customHeight="1" thickBot="1" x14ac:dyDescent="0.35">
      <c r="A63" s="4108"/>
      <c r="B63" s="268" t="s">
        <v>469</v>
      </c>
      <c r="C63" s="471" t="s">
        <v>194</v>
      </c>
      <c r="D63" s="270"/>
      <c r="E63" s="270"/>
      <c r="F63" s="270"/>
      <c r="G63" s="594"/>
      <c r="H63" s="207">
        <v>-3.2258064516129115E-2</v>
      </c>
      <c r="I63" s="472">
        <v>-5.6989247311828084E-2</v>
      </c>
      <c r="J63" s="473">
        <v>-7.7376344086021454E-2</v>
      </c>
      <c r="K63" s="473">
        <v>-0.10235483870967743</v>
      </c>
      <c r="L63" s="473">
        <v>-0.12733333333333341</v>
      </c>
      <c r="M63" s="473">
        <v>-0.15231182795698928</v>
      </c>
      <c r="N63" s="474">
        <v>-0.17729032258064525</v>
      </c>
      <c r="O63" s="1489"/>
      <c r="P63" s="1490"/>
      <c r="Q63" s="111"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13"/>
    </row>
    <row r="64" spans="1:42" ht="15" customHeight="1" thickBot="1" x14ac:dyDescent="0.35">
      <c r="A64" s="1259"/>
      <c r="B64" s="110"/>
      <c r="C64" s="110"/>
      <c r="D64" s="110"/>
      <c r="E64" s="110"/>
      <c r="F64" s="110"/>
      <c r="G64" s="110"/>
      <c r="H64" s="110"/>
      <c r="I64" s="110"/>
      <c r="J64" s="110"/>
      <c r="K64" s="110"/>
      <c r="L64" s="110"/>
      <c r="M64" s="110"/>
      <c r="N64" s="110"/>
      <c r="O64" s="1124"/>
      <c r="P64" s="109"/>
      <c r="Q64" s="111" t="s">
        <v>35</v>
      </c>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13"/>
    </row>
    <row r="65" spans="1:42" ht="15" customHeight="1" x14ac:dyDescent="0.3">
      <c r="A65" s="4109" t="s">
        <v>470</v>
      </c>
      <c r="B65" s="4110"/>
      <c r="C65" s="4110"/>
      <c r="D65" s="4110"/>
      <c r="E65" s="4110"/>
      <c r="F65" s="4110"/>
      <c r="G65" s="4110"/>
      <c r="H65" s="4110"/>
      <c r="I65" s="4110"/>
      <c r="J65" s="4110"/>
      <c r="K65" s="4110"/>
      <c r="L65" s="4110"/>
      <c r="M65" s="4110"/>
      <c r="N65" s="4110"/>
      <c r="O65" s="1491"/>
      <c r="P65" s="1261"/>
      <c r="Q65" s="111"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13"/>
    </row>
    <row r="66" spans="1:42" s="1267" customFormat="1" ht="31.5" customHeight="1" x14ac:dyDescent="0.3">
      <c r="A66" s="1492"/>
      <c r="B66" s="1262" t="s">
        <v>471</v>
      </c>
      <c r="C66" s="1262" t="s">
        <v>472</v>
      </c>
      <c r="D66" s="1493">
        <v>2017</v>
      </c>
      <c r="E66" s="1493">
        <v>2018</v>
      </c>
      <c r="F66" s="1493" t="s">
        <v>473</v>
      </c>
      <c r="G66" s="1494" t="s">
        <v>474</v>
      </c>
      <c r="H66" s="1493" t="s">
        <v>475</v>
      </c>
      <c r="I66" s="1493">
        <v>2025</v>
      </c>
      <c r="J66" s="1493">
        <v>2030</v>
      </c>
      <c r="K66" s="1493">
        <v>2035</v>
      </c>
      <c r="L66" s="1493">
        <v>2040</v>
      </c>
      <c r="M66" s="1493">
        <v>2045</v>
      </c>
      <c r="N66" s="1493">
        <v>2050</v>
      </c>
      <c r="O66" s="1495"/>
      <c r="P66" s="1264"/>
      <c r="Q66" s="1265"/>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3381"/>
    </row>
    <row r="67" spans="1:42" ht="15" customHeight="1" x14ac:dyDescent="0.3">
      <c r="A67" s="1268" t="s">
        <v>583</v>
      </c>
      <c r="B67" s="1269" t="s">
        <v>584</v>
      </c>
      <c r="C67" s="1270" t="s">
        <v>194</v>
      </c>
      <c r="D67" s="1496"/>
      <c r="E67" s="1219"/>
      <c r="F67" s="343"/>
      <c r="G67" s="1219"/>
      <c r="H67" s="341"/>
      <c r="I67" s="2423"/>
      <c r="J67" s="3127"/>
      <c r="K67" s="3127"/>
      <c r="L67" s="3127"/>
      <c r="M67" s="3127"/>
      <c r="N67" s="110"/>
      <c r="O67" s="1497" t="s">
        <v>585</v>
      </c>
      <c r="P67" s="1417"/>
      <c r="Q67" s="111"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13"/>
    </row>
    <row r="68" spans="1:42" ht="15" customHeight="1" x14ac:dyDescent="0.3">
      <c r="A68" s="1268"/>
      <c r="B68" s="1269"/>
      <c r="C68" s="1270"/>
      <c r="D68" s="1097"/>
      <c r="E68" s="1558"/>
      <c r="F68" s="127"/>
      <c r="G68" s="1558"/>
      <c r="H68" s="1498"/>
      <c r="I68" s="2286"/>
      <c r="J68" s="2287"/>
      <c r="K68" s="2287"/>
      <c r="L68" s="2287"/>
      <c r="M68" s="2287"/>
      <c r="N68" s="127"/>
      <c r="O68" s="1500"/>
      <c r="P68" s="1098"/>
      <c r="Q68" s="111" t="s">
        <v>35</v>
      </c>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3"/>
    </row>
    <row r="69" spans="1:42" ht="15" customHeight="1" x14ac:dyDescent="0.3">
      <c r="A69" s="1268"/>
      <c r="B69" s="1289" t="s">
        <v>586</v>
      </c>
      <c r="C69" s="1290"/>
      <c r="D69" s="571">
        <v>2167.1</v>
      </c>
      <c r="E69" s="571">
        <v>2262.4313820574994</v>
      </c>
      <c r="F69" s="572">
        <v>2338.9967440249393</v>
      </c>
      <c r="G69" s="571">
        <v>2268.8268417041913</v>
      </c>
      <c r="H69" s="305">
        <v>2266.6566385396322</v>
      </c>
      <c r="I69" s="574">
        <v>2394.9579577022528</v>
      </c>
      <c r="J69" s="575">
        <v>2638.1118204339282</v>
      </c>
      <c r="K69" s="575">
        <v>2810.6985750417552</v>
      </c>
      <c r="L69" s="575">
        <v>2994.5760519136456</v>
      </c>
      <c r="M69" s="575">
        <v>3216.3965002035452</v>
      </c>
      <c r="N69" s="572">
        <v>3454.6480928112155</v>
      </c>
      <c r="O69" s="1504"/>
      <c r="P69" s="1505" t="s">
        <v>587</v>
      </c>
      <c r="Q69" s="111"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13"/>
    </row>
    <row r="70" spans="1:42" ht="15" customHeight="1" x14ac:dyDescent="0.3">
      <c r="A70" s="1268"/>
      <c r="B70" s="1296" t="s">
        <v>588</v>
      </c>
      <c r="C70" s="1297"/>
      <c r="D70" s="546">
        <v>30.7</v>
      </c>
      <c r="E70" s="546">
        <v>30.7</v>
      </c>
      <c r="F70" s="136">
        <v>30.7</v>
      </c>
      <c r="G70" s="546">
        <v>30.7</v>
      </c>
      <c r="H70" s="1765">
        <v>29.75051546391753</v>
      </c>
      <c r="I70" s="1766">
        <v>31.434506905271352</v>
      </c>
      <c r="J70" s="1767">
        <v>34.625970768969161</v>
      </c>
      <c r="K70" s="1767">
        <v>36.891221193107327</v>
      </c>
      <c r="L70" s="1767">
        <v>39.304665570226497</v>
      </c>
      <c r="M70" s="1767">
        <v>42.216122279132165</v>
      </c>
      <c r="N70" s="1419">
        <v>45.343242447956776</v>
      </c>
      <c r="O70" s="1512"/>
      <c r="P70" s="1513" t="s">
        <v>587</v>
      </c>
      <c r="Q70" s="111"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13"/>
    </row>
    <row r="71" spans="1:42" s="125" customFormat="1" ht="30.6" x14ac:dyDescent="0.3">
      <c r="A71" s="1259"/>
      <c r="B71" s="1289" t="s">
        <v>589</v>
      </c>
      <c r="C71" s="1290" t="s">
        <v>390</v>
      </c>
      <c r="D71" s="584">
        <v>1732.2</v>
      </c>
      <c r="E71" s="584">
        <v>1808.4</v>
      </c>
      <c r="F71" s="585">
        <v>1869.6</v>
      </c>
      <c r="G71" s="584">
        <v>1813.5119999999999</v>
      </c>
      <c r="H71" s="1516">
        <v>1813.5119999999999</v>
      </c>
      <c r="I71" s="587">
        <v>1904.1876</v>
      </c>
      <c r="J71" s="587">
        <v>2018.438856</v>
      </c>
      <c r="K71" s="587">
        <v>2159.7295759200001</v>
      </c>
      <c r="L71" s="587">
        <v>2310.9106462344002</v>
      </c>
      <c r="M71" s="587">
        <v>2495.7834979331524</v>
      </c>
      <c r="N71" s="587">
        <v>2695.4461777678048</v>
      </c>
      <c r="O71" s="1518" t="s">
        <v>1654</v>
      </c>
      <c r="P71" s="1519" t="s">
        <v>591</v>
      </c>
      <c r="Q71" s="111"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13"/>
    </row>
    <row r="72" spans="1:42" s="125" customFormat="1" ht="15" customHeight="1" x14ac:dyDescent="0.3">
      <c r="A72" s="1259"/>
      <c r="B72" s="1269" t="s">
        <v>592</v>
      </c>
      <c r="C72" s="1270" t="s">
        <v>390</v>
      </c>
      <c r="D72" s="1488">
        <v>217.3</v>
      </c>
      <c r="E72" s="1488">
        <v>217.3</v>
      </c>
      <c r="F72" s="468">
        <v>217.3</v>
      </c>
      <c r="G72" s="1488">
        <v>217.3</v>
      </c>
      <c r="H72" s="466">
        <v>210.57938144329901</v>
      </c>
      <c r="I72" s="467">
        <v>222.49896907216498</v>
      </c>
      <c r="J72" s="469">
        <v>245.08871166439735</v>
      </c>
      <c r="K72" s="469">
        <v>261.12255261440464</v>
      </c>
      <c r="L72" s="469">
        <v>278.20533643030029</v>
      </c>
      <c r="M72" s="469">
        <v>298.81313912884104</v>
      </c>
      <c r="N72" s="468">
        <v>320.94744573097745</v>
      </c>
      <c r="O72" s="1500" t="s">
        <v>593</v>
      </c>
      <c r="P72" s="1181"/>
      <c r="Q72" s="111" t="s">
        <v>35</v>
      </c>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1310"/>
    </row>
    <row r="73" spans="1:42" s="125" customFormat="1" ht="15" customHeight="1" x14ac:dyDescent="0.3">
      <c r="A73" s="1259"/>
      <c r="B73" s="1296" t="s">
        <v>594</v>
      </c>
      <c r="C73" s="1297" t="s">
        <v>595</v>
      </c>
      <c r="D73" s="3234"/>
      <c r="E73" s="3234"/>
      <c r="F73" s="3235"/>
      <c r="G73" s="3234"/>
      <c r="H73" s="1525">
        <v>-3.0927835051546282E-2</v>
      </c>
      <c r="I73" s="3245">
        <v>1.132075471698113E-2</v>
      </c>
      <c r="J73" s="3246">
        <v>2.0305480682839171E-2</v>
      </c>
      <c r="K73" s="3246">
        <v>1.3084112149532711E-2</v>
      </c>
      <c r="L73" s="3246">
        <v>1.3084112149532711E-2</v>
      </c>
      <c r="M73" s="3246">
        <v>1.4814814814814814E-2</v>
      </c>
      <c r="N73" s="3235">
        <v>1.4814814814814836E-2</v>
      </c>
      <c r="O73" s="1512"/>
      <c r="P73" s="1113"/>
      <c r="Q73" s="111" t="s">
        <v>35</v>
      </c>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1310"/>
    </row>
    <row r="74" spans="1:42" s="125" customFormat="1" ht="15" customHeight="1" x14ac:dyDescent="0.3">
      <c r="A74" s="1259"/>
      <c r="B74" s="1311" t="s">
        <v>596</v>
      </c>
      <c r="C74" s="1270" t="s">
        <v>597</v>
      </c>
      <c r="D74" s="1480">
        <v>33.58</v>
      </c>
      <c r="E74" s="1480">
        <v>33.570000000000007</v>
      </c>
      <c r="F74" s="459">
        <v>33.570000000000007</v>
      </c>
      <c r="G74" s="1480">
        <v>33.570000000000007</v>
      </c>
      <c r="H74" s="1531"/>
      <c r="I74" s="3247"/>
      <c r="J74" s="3248"/>
      <c r="K74" s="3248"/>
      <c r="L74" s="3248"/>
      <c r="M74" s="3248"/>
      <c r="N74" s="3249"/>
      <c r="O74" s="1500" t="s">
        <v>1655</v>
      </c>
      <c r="P74" s="1098"/>
      <c r="Q74" s="111" t="s">
        <v>35</v>
      </c>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1310"/>
    </row>
    <row r="75" spans="1:42" s="125" customFormat="1" ht="15" customHeight="1" x14ac:dyDescent="0.3">
      <c r="A75" s="1259"/>
      <c r="B75" s="1311" t="s">
        <v>599</v>
      </c>
      <c r="C75" s="1270" t="s">
        <v>423</v>
      </c>
      <c r="D75" s="1485">
        <v>1130.6460000000002</v>
      </c>
      <c r="E75" s="1485">
        <v>1200.096</v>
      </c>
      <c r="F75" s="216">
        <v>1200.096</v>
      </c>
      <c r="G75" s="1485">
        <v>1200.096</v>
      </c>
      <c r="H75" s="1531"/>
      <c r="I75" s="3247"/>
      <c r="J75" s="3248"/>
      <c r="K75" s="3248"/>
      <c r="L75" s="3248"/>
      <c r="M75" s="3248"/>
      <c r="N75" s="3249"/>
      <c r="O75" s="1500" t="s">
        <v>598</v>
      </c>
      <c r="P75" s="1098"/>
      <c r="Q75" s="111" t="s">
        <v>35</v>
      </c>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1310"/>
    </row>
    <row r="76" spans="1:42" s="125" customFormat="1" ht="15" customHeight="1" x14ac:dyDescent="0.3">
      <c r="A76" s="1268"/>
      <c r="B76" s="1311" t="s">
        <v>600</v>
      </c>
      <c r="C76" s="1270" t="s">
        <v>597</v>
      </c>
      <c r="D76" s="1480">
        <v>4.21252395797252</v>
      </c>
      <c r="E76" s="1480">
        <v>4.0338205043132058</v>
      </c>
      <c r="F76" s="459">
        <v>3.9017763157894749</v>
      </c>
      <c r="G76" s="1480">
        <v>4.0224498100922421</v>
      </c>
      <c r="H76" s="1498"/>
      <c r="I76" s="2286"/>
      <c r="J76" s="2287"/>
      <c r="K76" s="2287"/>
      <c r="L76" s="2287"/>
      <c r="M76" s="2287"/>
      <c r="N76" s="127"/>
      <c r="O76" s="1500" t="s">
        <v>601</v>
      </c>
      <c r="P76" s="1098"/>
      <c r="Q76" s="111"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13"/>
    </row>
    <row r="77" spans="1:42" s="125" customFormat="1" ht="15" customHeight="1" x14ac:dyDescent="0.3">
      <c r="A77" s="1268"/>
      <c r="B77" s="1311" t="s">
        <v>602</v>
      </c>
      <c r="C77" s="1270" t="s">
        <v>423</v>
      </c>
      <c r="D77" s="2839">
        <v>141.83660997575339</v>
      </c>
      <c r="E77" s="2839">
        <v>144.20529794293299</v>
      </c>
      <c r="F77" s="1847">
        <v>139.48484210526317</v>
      </c>
      <c r="G77" s="2839">
        <v>143.79880629408575</v>
      </c>
      <c r="H77" s="1498"/>
      <c r="I77" s="2286"/>
      <c r="J77" s="2287"/>
      <c r="K77" s="2287"/>
      <c r="L77" s="2287"/>
      <c r="M77" s="2287"/>
      <c r="N77" s="127"/>
      <c r="O77" s="1500" t="s">
        <v>601</v>
      </c>
      <c r="P77" s="1098"/>
      <c r="Q77" s="111"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13"/>
    </row>
    <row r="78" spans="1:42" s="125" customFormat="1" ht="15" customHeight="1" x14ac:dyDescent="0.3">
      <c r="A78" s="1268"/>
      <c r="B78" s="1537" t="s">
        <v>603</v>
      </c>
      <c r="C78" s="1538" t="s">
        <v>194</v>
      </c>
      <c r="D78" s="3236">
        <v>0.05</v>
      </c>
      <c r="E78" s="3236">
        <v>0.05</v>
      </c>
      <c r="F78" s="3237">
        <v>0.05</v>
      </c>
      <c r="G78" s="3236">
        <v>0.05</v>
      </c>
      <c r="H78" s="1541"/>
      <c r="I78" s="3250"/>
      <c r="J78" s="3251"/>
      <c r="K78" s="3251"/>
      <c r="L78" s="3251"/>
      <c r="M78" s="3251"/>
      <c r="N78" s="1192"/>
      <c r="O78" s="1544"/>
      <c r="P78" s="1228"/>
      <c r="Q78" s="111"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13"/>
    </row>
    <row r="79" spans="1:42" s="125" customFormat="1" ht="15" customHeight="1" x14ac:dyDescent="0.3">
      <c r="A79" s="1268"/>
      <c r="B79" s="1296" t="s">
        <v>604</v>
      </c>
      <c r="C79" s="1297" t="s">
        <v>605</v>
      </c>
      <c r="D79" s="3238">
        <v>7.0974323226893093E-2</v>
      </c>
      <c r="E79" s="3238">
        <v>7.0016657047048542E-2</v>
      </c>
      <c r="F79" s="3239">
        <v>6.9350105662374734E-2</v>
      </c>
      <c r="G79" s="3238">
        <v>6.6689810861042448E-2</v>
      </c>
      <c r="H79" s="3208">
        <v>6.9350105662374734E-2</v>
      </c>
      <c r="I79" s="3252">
        <v>6.7616353020815367E-2</v>
      </c>
      <c r="J79" s="3253">
        <v>6.5925944195294975E-2</v>
      </c>
      <c r="K79" s="3253">
        <v>6.4310758562510242E-2</v>
      </c>
      <c r="L79" s="3253">
        <v>6.2702989598447487E-2</v>
      </c>
      <c r="M79" s="3253">
        <v>6.1135414858486295E-2</v>
      </c>
      <c r="N79" s="3239">
        <v>5.9637597194453378E-2</v>
      </c>
      <c r="O79" s="1512" t="s">
        <v>1656</v>
      </c>
      <c r="P79" s="1113"/>
      <c r="Q79" s="111"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13"/>
    </row>
    <row r="80" spans="1:42" s="125" customFormat="1" ht="15" customHeight="1" x14ac:dyDescent="0.3">
      <c r="A80" s="1268"/>
      <c r="B80" s="1651" t="s">
        <v>1657</v>
      </c>
      <c r="C80" s="1652" t="s">
        <v>608</v>
      </c>
      <c r="D80" s="3568">
        <v>19.3</v>
      </c>
      <c r="E80" s="3568">
        <v>18.600000000000001</v>
      </c>
      <c r="F80" s="1853">
        <v>18.600000000000001</v>
      </c>
      <c r="G80" s="3568">
        <v>18.600000000000001</v>
      </c>
      <c r="H80" s="3385">
        <v>17.774999999999999</v>
      </c>
      <c r="I80" s="3386">
        <v>17.54</v>
      </c>
      <c r="J80" s="3569">
        <v>17.160800000000002</v>
      </c>
      <c r="K80" s="3569">
        <v>16.696200000000001</v>
      </c>
      <c r="L80" s="3569">
        <v>16.2316</v>
      </c>
      <c r="M80" s="3569">
        <v>15.767000000000001</v>
      </c>
      <c r="N80" s="3570">
        <v>15.3024</v>
      </c>
      <c r="O80" s="1658" t="s">
        <v>1658</v>
      </c>
      <c r="P80" s="3387" t="s">
        <v>1659</v>
      </c>
      <c r="Q80" s="111"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13"/>
    </row>
    <row r="81" spans="1:42" s="125" customFormat="1" ht="15" customHeight="1" x14ac:dyDescent="0.3">
      <c r="A81" s="1268"/>
      <c r="B81" s="1550" t="s">
        <v>607</v>
      </c>
      <c r="C81" s="1221" t="s">
        <v>608</v>
      </c>
      <c r="D81" s="1364">
        <v>21</v>
      </c>
      <c r="E81" s="1364">
        <v>21</v>
      </c>
      <c r="F81" s="1365">
        <v>21</v>
      </c>
      <c r="G81" s="1364">
        <v>21</v>
      </c>
      <c r="H81" s="1161">
        <v>20.7</v>
      </c>
      <c r="I81" s="2312">
        <v>21</v>
      </c>
      <c r="J81" s="2313">
        <v>21.12</v>
      </c>
      <c r="K81" s="2313">
        <v>21.12</v>
      </c>
      <c r="L81" s="2313">
        <v>21.12</v>
      </c>
      <c r="M81" s="2313">
        <v>21.12</v>
      </c>
      <c r="N81" s="1365">
        <v>21.12</v>
      </c>
      <c r="O81" s="1544" t="s">
        <v>1660</v>
      </c>
      <c r="P81" s="1576" t="s">
        <v>617</v>
      </c>
      <c r="Q81" s="111"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13"/>
    </row>
    <row r="82" spans="1:42" s="125" customFormat="1" ht="15" customHeight="1" x14ac:dyDescent="0.3">
      <c r="A82" s="1268"/>
      <c r="B82" s="1557" t="s">
        <v>611</v>
      </c>
      <c r="C82" s="1097" t="s">
        <v>608</v>
      </c>
      <c r="D82" s="1558">
        <v>9</v>
      </c>
      <c r="E82" s="1558">
        <v>9</v>
      </c>
      <c r="F82" s="127">
        <v>9</v>
      </c>
      <c r="G82" s="1558">
        <v>9</v>
      </c>
      <c r="H82" s="1498">
        <v>9</v>
      </c>
      <c r="I82" s="2286">
        <v>9</v>
      </c>
      <c r="J82" s="2287">
        <v>9</v>
      </c>
      <c r="K82" s="2287">
        <v>9</v>
      </c>
      <c r="L82" s="2287">
        <v>9</v>
      </c>
      <c r="M82" s="2287">
        <v>9</v>
      </c>
      <c r="N82" s="127">
        <v>9</v>
      </c>
      <c r="O82" s="1500" t="s">
        <v>619</v>
      </c>
      <c r="P82" s="1181"/>
      <c r="Q82" s="111"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13"/>
    </row>
    <row r="83" spans="1:42" s="125" customFormat="1" ht="15" hidden="1" customHeight="1" x14ac:dyDescent="0.3">
      <c r="A83" s="1268"/>
      <c r="B83" s="1289" t="s">
        <v>613</v>
      </c>
      <c r="C83" s="1290" t="s">
        <v>608</v>
      </c>
      <c r="D83" s="2194">
        <v>18.600000000000001</v>
      </c>
      <c r="E83" s="2194">
        <v>18.600000000000001</v>
      </c>
      <c r="F83" s="552">
        <v>18.600000000000001</v>
      </c>
      <c r="G83" s="2194">
        <v>18.600000000000001</v>
      </c>
      <c r="H83" s="1463">
        <v>18</v>
      </c>
      <c r="I83" s="587">
        <v>17.54</v>
      </c>
      <c r="J83" s="588">
        <v>17.160800000000002</v>
      </c>
      <c r="K83" s="588">
        <v>16.696200000000001</v>
      </c>
      <c r="L83" s="588">
        <v>16.2316</v>
      </c>
      <c r="M83" s="588">
        <v>15.767000000000001</v>
      </c>
      <c r="N83" s="585">
        <v>15.3024</v>
      </c>
      <c r="O83" s="1504" t="s">
        <v>614</v>
      </c>
      <c r="P83" s="1566"/>
      <c r="Q83" s="111"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13"/>
    </row>
    <row r="84" spans="1:42" s="125" customFormat="1" ht="15" hidden="1" customHeight="1" x14ac:dyDescent="0.3">
      <c r="A84" s="1268"/>
      <c r="B84" s="1567" t="s">
        <v>615</v>
      </c>
      <c r="C84" s="1568" t="s">
        <v>608</v>
      </c>
      <c r="D84" s="3209">
        <v>21</v>
      </c>
      <c r="E84" s="1568">
        <v>21</v>
      </c>
      <c r="F84" s="1192">
        <v>21</v>
      </c>
      <c r="G84" s="1568">
        <v>21</v>
      </c>
      <c r="H84" s="291">
        <v>21</v>
      </c>
      <c r="I84" s="2270">
        <v>21</v>
      </c>
      <c r="J84" s="2271">
        <v>21.12</v>
      </c>
      <c r="K84" s="2271">
        <v>21.12</v>
      </c>
      <c r="L84" s="2271">
        <v>21.12</v>
      </c>
      <c r="M84" s="2271">
        <v>21.12</v>
      </c>
      <c r="N84" s="2267">
        <v>21.12</v>
      </c>
      <c r="O84" s="1544" t="s">
        <v>1660</v>
      </c>
      <c r="P84" s="1576" t="s">
        <v>617</v>
      </c>
      <c r="Q84" s="111"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3"/>
    </row>
    <row r="85" spans="1:42" s="125" customFormat="1" ht="15" hidden="1" customHeight="1" x14ac:dyDescent="0.3">
      <c r="A85" s="1268"/>
      <c r="B85" s="1557" t="s">
        <v>618</v>
      </c>
      <c r="C85" s="1558" t="s">
        <v>608</v>
      </c>
      <c r="D85" s="1558">
        <v>9</v>
      </c>
      <c r="E85" s="1558">
        <v>9</v>
      </c>
      <c r="F85" s="127">
        <v>9</v>
      </c>
      <c r="G85" s="1558">
        <v>9</v>
      </c>
      <c r="H85" s="3211">
        <v>9</v>
      </c>
      <c r="I85" s="467">
        <v>9</v>
      </c>
      <c r="J85" s="469">
        <v>9</v>
      </c>
      <c r="K85" s="469">
        <v>9</v>
      </c>
      <c r="L85" s="469">
        <v>9</v>
      </c>
      <c r="M85" s="469">
        <v>9</v>
      </c>
      <c r="N85" s="468">
        <v>9</v>
      </c>
      <c r="O85" s="1500" t="s">
        <v>619</v>
      </c>
      <c r="P85" s="1181"/>
      <c r="Q85" s="111"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13"/>
    </row>
    <row r="86" spans="1:42" s="125" customFormat="1" ht="15" customHeight="1" x14ac:dyDescent="0.3">
      <c r="A86" s="1268"/>
      <c r="B86" s="1537" t="s">
        <v>620</v>
      </c>
      <c r="C86" s="1538" t="s">
        <v>608</v>
      </c>
      <c r="D86" s="3240">
        <v>0.42</v>
      </c>
      <c r="E86" s="3240">
        <v>0.42</v>
      </c>
      <c r="F86" s="3241">
        <v>0.42</v>
      </c>
      <c r="G86" s="3240">
        <v>0.42</v>
      </c>
      <c r="H86" s="1583">
        <v>0.41399999999999998</v>
      </c>
      <c r="I86" s="3254">
        <v>0.42</v>
      </c>
      <c r="J86" s="3255">
        <v>0.42240000000000005</v>
      </c>
      <c r="K86" s="3255">
        <v>0.42240000000000005</v>
      </c>
      <c r="L86" s="3255">
        <v>0.42240000000000005</v>
      </c>
      <c r="M86" s="3255">
        <v>0.42240000000000005</v>
      </c>
      <c r="N86" s="3241">
        <v>0.42240000000000005</v>
      </c>
      <c r="O86" s="1544" t="s">
        <v>621</v>
      </c>
      <c r="P86" s="1586"/>
      <c r="Q86" s="111"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13"/>
    </row>
    <row r="87" spans="1:42" s="125" customFormat="1" ht="15" customHeight="1" x14ac:dyDescent="0.3">
      <c r="A87" s="1268"/>
      <c r="B87" s="1587" t="s">
        <v>622</v>
      </c>
      <c r="C87" s="122" t="s">
        <v>608</v>
      </c>
      <c r="D87" s="1588">
        <v>20.58</v>
      </c>
      <c r="E87" s="1589">
        <v>20.58</v>
      </c>
      <c r="F87" s="1590">
        <v>20.58</v>
      </c>
      <c r="G87" s="1589">
        <v>20.58</v>
      </c>
      <c r="H87" s="1591">
        <v>20.285999999999998</v>
      </c>
      <c r="I87" s="1592">
        <v>20.58</v>
      </c>
      <c r="J87" s="1593">
        <v>20.697600000000001</v>
      </c>
      <c r="K87" s="1593">
        <v>20.697600000000001</v>
      </c>
      <c r="L87" s="1593">
        <v>20.697600000000001</v>
      </c>
      <c r="M87" s="1593">
        <v>20.697600000000001</v>
      </c>
      <c r="N87" s="1590">
        <v>20.697600000000001</v>
      </c>
      <c r="O87" s="1594" t="s">
        <v>623</v>
      </c>
      <c r="P87" s="1595"/>
      <c r="Q87" s="111"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13"/>
    </row>
    <row r="88" spans="1:42" s="125" customFormat="1" ht="15" customHeight="1" x14ac:dyDescent="0.3">
      <c r="A88" s="1268"/>
      <c r="B88" s="1596" t="s">
        <v>624</v>
      </c>
      <c r="C88" s="1538" t="s">
        <v>608</v>
      </c>
      <c r="D88" s="3240">
        <v>8.19</v>
      </c>
      <c r="E88" s="3240">
        <v>8.19</v>
      </c>
      <c r="F88" s="3242">
        <v>8.19</v>
      </c>
      <c r="G88" s="3240">
        <v>8.19</v>
      </c>
      <c r="H88" s="1583">
        <v>8.19</v>
      </c>
      <c r="I88" s="3254">
        <v>8.19</v>
      </c>
      <c r="J88" s="3255">
        <v>8.19</v>
      </c>
      <c r="K88" s="3255">
        <v>8.19</v>
      </c>
      <c r="L88" s="3255">
        <v>8.19</v>
      </c>
      <c r="M88" s="3256">
        <v>8.19</v>
      </c>
      <c r="N88" s="3257">
        <v>8.19</v>
      </c>
      <c r="O88" s="1544" t="s">
        <v>621</v>
      </c>
      <c r="P88" s="1586"/>
      <c r="Q88" s="111"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13"/>
    </row>
    <row r="89" spans="1:42" s="125" customFormat="1" ht="15" customHeight="1" x14ac:dyDescent="0.3">
      <c r="A89" s="1268"/>
      <c r="B89" s="1600" t="s">
        <v>625</v>
      </c>
      <c r="C89" s="122" t="s">
        <v>608</v>
      </c>
      <c r="D89" s="1588">
        <v>0.8100000000000005</v>
      </c>
      <c r="E89" s="1588">
        <v>0.8100000000000005</v>
      </c>
      <c r="F89" s="1590">
        <v>0.8100000000000005</v>
      </c>
      <c r="G89" s="1589">
        <v>0.8100000000000005</v>
      </c>
      <c r="H89" s="1591">
        <v>0.8100000000000005</v>
      </c>
      <c r="I89" s="1592">
        <v>0.8100000000000005</v>
      </c>
      <c r="J89" s="1593">
        <v>0.8100000000000005</v>
      </c>
      <c r="K89" s="1593">
        <v>0.8100000000000005</v>
      </c>
      <c r="L89" s="1593">
        <v>0.8100000000000005</v>
      </c>
      <c r="M89" s="1593">
        <v>0.8100000000000005</v>
      </c>
      <c r="N89" s="1588">
        <v>0.8100000000000005</v>
      </c>
      <c r="O89" s="1594" t="s">
        <v>623</v>
      </c>
      <c r="P89" s="1595"/>
      <c r="Q89" s="111" t="s">
        <v>35</v>
      </c>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13"/>
    </row>
    <row r="90" spans="1:42" s="125" customFormat="1" ht="15" customHeight="1" x14ac:dyDescent="0.3">
      <c r="A90" s="1268"/>
      <c r="B90" s="1289" t="s">
        <v>626</v>
      </c>
      <c r="C90" s="1290" t="s">
        <v>194</v>
      </c>
      <c r="D90" s="3243">
        <v>0.8</v>
      </c>
      <c r="E90" s="3243">
        <v>0.8</v>
      </c>
      <c r="F90" s="3244">
        <v>0.8</v>
      </c>
      <c r="G90" s="3243">
        <v>0.8</v>
      </c>
      <c r="H90" s="1603">
        <v>0.75</v>
      </c>
      <c r="I90" s="3218">
        <v>0.71166666666666667</v>
      </c>
      <c r="J90" s="3258">
        <v>0.67333333333333334</v>
      </c>
      <c r="K90" s="3258">
        <v>0.63500000000000001</v>
      </c>
      <c r="L90" s="3258">
        <v>0.59666666666666668</v>
      </c>
      <c r="M90" s="3258">
        <v>0.55833333333333335</v>
      </c>
      <c r="N90" s="3244">
        <v>0.52</v>
      </c>
      <c r="O90" s="1606" t="s">
        <v>627</v>
      </c>
      <c r="P90" s="1607" t="s">
        <v>628</v>
      </c>
      <c r="Q90" s="111" t="s">
        <v>35</v>
      </c>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13"/>
    </row>
    <row r="91" spans="1:42" s="125" customFormat="1" ht="15" customHeight="1" x14ac:dyDescent="0.3">
      <c r="A91" s="1268"/>
      <c r="B91" s="1296" t="s">
        <v>629</v>
      </c>
      <c r="C91" s="1297" t="s">
        <v>194</v>
      </c>
      <c r="D91" s="1298">
        <v>0.2</v>
      </c>
      <c r="E91" s="1298">
        <v>0.2</v>
      </c>
      <c r="F91" s="313">
        <v>0.2</v>
      </c>
      <c r="G91" s="1298">
        <v>0.2</v>
      </c>
      <c r="H91" s="311">
        <v>0.25</v>
      </c>
      <c r="I91" s="3259">
        <v>0.28833333333333333</v>
      </c>
      <c r="J91" s="3260">
        <v>0.32666666666666666</v>
      </c>
      <c r="K91" s="3260">
        <v>0.36499999999999999</v>
      </c>
      <c r="L91" s="3260">
        <v>0.40333333333333332</v>
      </c>
      <c r="M91" s="3260">
        <v>0.44166666666666665</v>
      </c>
      <c r="N91" s="400">
        <v>0.48</v>
      </c>
      <c r="O91" s="1512" t="s">
        <v>1661</v>
      </c>
      <c r="P91" s="1612" t="s">
        <v>631</v>
      </c>
      <c r="Q91" s="111" t="s">
        <v>35</v>
      </c>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13"/>
    </row>
    <row r="92" spans="1:42" ht="15" customHeight="1" x14ac:dyDescent="0.3">
      <c r="A92" s="1268"/>
      <c r="B92" s="1613" t="s">
        <v>542</v>
      </c>
      <c r="C92" s="1614" t="s">
        <v>194</v>
      </c>
      <c r="D92" s="1949">
        <v>0.02</v>
      </c>
      <c r="E92" s="1949">
        <v>0.02</v>
      </c>
      <c r="F92" s="2343">
        <v>0.02</v>
      </c>
      <c r="G92" s="1949">
        <v>0.02</v>
      </c>
      <c r="H92" s="1184">
        <v>0.02</v>
      </c>
      <c r="I92" s="3215">
        <v>0.02</v>
      </c>
      <c r="J92" s="3216">
        <v>0.02</v>
      </c>
      <c r="K92" s="3216">
        <v>0.02</v>
      </c>
      <c r="L92" s="3216">
        <v>0.02</v>
      </c>
      <c r="M92" s="3216">
        <v>0.02</v>
      </c>
      <c r="N92" s="2343">
        <v>0.02</v>
      </c>
      <c r="O92" s="1606" t="s">
        <v>632</v>
      </c>
      <c r="P92" s="450"/>
      <c r="Q92" s="111" t="s">
        <v>35</v>
      </c>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13"/>
    </row>
    <row r="93" spans="1:42" ht="15" customHeight="1" x14ac:dyDescent="0.3">
      <c r="A93" s="1268"/>
      <c r="B93" s="1620" t="s">
        <v>544</v>
      </c>
      <c r="C93" s="1109" t="s">
        <v>194</v>
      </c>
      <c r="D93" s="2259">
        <v>0.91</v>
      </c>
      <c r="E93" s="2259">
        <v>0.91</v>
      </c>
      <c r="F93" s="400">
        <v>0.91</v>
      </c>
      <c r="G93" s="2259">
        <v>0.91</v>
      </c>
      <c r="H93" s="311">
        <v>0.91</v>
      </c>
      <c r="I93" s="399">
        <v>0.91</v>
      </c>
      <c r="J93" s="401">
        <v>0.91</v>
      </c>
      <c r="K93" s="401">
        <v>0.91</v>
      </c>
      <c r="L93" s="401">
        <v>0.91</v>
      </c>
      <c r="M93" s="401">
        <v>0.91</v>
      </c>
      <c r="N93" s="400">
        <v>0.91</v>
      </c>
      <c r="O93" s="1512" t="s">
        <v>632</v>
      </c>
      <c r="P93" s="1113"/>
      <c r="Q93" s="111" t="s">
        <v>35</v>
      </c>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13"/>
    </row>
    <row r="94" spans="1:42" ht="15" customHeight="1" x14ac:dyDescent="0.3">
      <c r="A94" s="1268"/>
      <c r="B94" s="1613" t="s">
        <v>633</v>
      </c>
      <c r="C94" s="1614" t="s">
        <v>634</v>
      </c>
      <c r="D94" s="1627">
        <v>0.116676</v>
      </c>
      <c r="E94" s="1627">
        <v>0.116676</v>
      </c>
      <c r="F94" s="1628">
        <v>0.116676</v>
      </c>
      <c r="G94" s="1627">
        <v>0.116676</v>
      </c>
      <c r="H94" s="1629">
        <v>0.116676</v>
      </c>
      <c r="I94" s="1630">
        <v>0.116676</v>
      </c>
      <c r="J94" s="1631">
        <v>0.116676</v>
      </c>
      <c r="K94" s="1631">
        <v>0.116676</v>
      </c>
      <c r="L94" s="1631">
        <v>0.116676</v>
      </c>
      <c r="M94" s="1631">
        <v>0.116676</v>
      </c>
      <c r="N94" s="1628">
        <v>0.116676</v>
      </c>
      <c r="O94" s="1632"/>
      <c r="P94" s="113"/>
      <c r="Q94" s="111" t="s">
        <v>35</v>
      </c>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13"/>
    </row>
    <row r="95" spans="1:42" ht="15" customHeight="1" x14ac:dyDescent="0.3">
      <c r="A95" s="1268"/>
      <c r="B95" s="1620" t="s">
        <v>635</v>
      </c>
      <c r="C95" s="1109" t="s">
        <v>634</v>
      </c>
      <c r="D95" s="1633">
        <v>2.2751820000000005</v>
      </c>
      <c r="E95" s="1633">
        <v>2.2751820000000005</v>
      </c>
      <c r="F95" s="1634">
        <v>2.2751820000000005</v>
      </c>
      <c r="G95" s="1633">
        <v>2.2751820000000005</v>
      </c>
      <c r="H95" s="1635">
        <v>2.2751820000000005</v>
      </c>
      <c r="I95" s="1636">
        <v>2.2751820000000005</v>
      </c>
      <c r="J95" s="1637">
        <v>2.2751820000000005</v>
      </c>
      <c r="K95" s="1637">
        <v>2.2751820000000005</v>
      </c>
      <c r="L95" s="1637">
        <v>2.2751820000000005</v>
      </c>
      <c r="M95" s="1637">
        <v>2.2751820000000005</v>
      </c>
      <c r="N95" s="1634">
        <v>2.2751820000000005</v>
      </c>
      <c r="O95" s="1638"/>
      <c r="P95" s="1113"/>
      <c r="Q95" s="111" t="s">
        <v>35</v>
      </c>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13"/>
    </row>
    <row r="96" spans="1:42" ht="15" customHeight="1" x14ac:dyDescent="0.3">
      <c r="A96" s="1268"/>
      <c r="B96" s="1311" t="s">
        <v>636</v>
      </c>
      <c r="C96" s="1639" t="s">
        <v>513</v>
      </c>
      <c r="D96" s="1219">
        <v>2104</v>
      </c>
      <c r="E96" s="1219">
        <v>2105</v>
      </c>
      <c r="F96" s="343">
        <v>2106</v>
      </c>
      <c r="G96" s="1219">
        <v>2107</v>
      </c>
      <c r="H96" s="1629"/>
      <c r="I96" s="342"/>
      <c r="J96" s="344"/>
      <c r="K96" s="344"/>
      <c r="L96" s="344"/>
      <c r="M96" s="344"/>
      <c r="N96" s="343"/>
      <c r="O96" s="1497"/>
      <c r="P96" s="1640"/>
      <c r="Q96" s="111" t="s">
        <v>35</v>
      </c>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13"/>
    </row>
    <row r="97" spans="1:42" ht="15" customHeight="1" x14ac:dyDescent="0.3">
      <c r="A97" s="1268"/>
      <c r="B97" s="1641" t="s">
        <v>637</v>
      </c>
      <c r="C97" s="1642" t="s">
        <v>638</v>
      </c>
      <c r="D97" s="1614">
        <v>3.1</v>
      </c>
      <c r="E97" s="1643"/>
      <c r="F97" s="1644"/>
      <c r="G97" s="1643"/>
      <c r="H97" s="192"/>
      <c r="I97" s="1645"/>
      <c r="J97" s="1646"/>
      <c r="K97" s="1646"/>
      <c r="L97" s="1646"/>
      <c r="M97" s="1646"/>
      <c r="N97" s="1644"/>
      <c r="O97" s="1647"/>
      <c r="P97" s="1648" t="s">
        <v>639</v>
      </c>
      <c r="Q97" s="111" t="s">
        <v>35</v>
      </c>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13"/>
    </row>
    <row r="98" spans="1:42" ht="15" customHeight="1" x14ac:dyDescent="0.3">
      <c r="A98" s="1268"/>
      <c r="B98" s="1311" t="s">
        <v>640</v>
      </c>
      <c r="C98" s="1270" t="s">
        <v>638</v>
      </c>
      <c r="D98" s="1219">
        <v>1.6</v>
      </c>
      <c r="E98" s="341"/>
      <c r="F98" s="1346"/>
      <c r="G98" s="341"/>
      <c r="H98" s="1629"/>
      <c r="I98" s="1348"/>
      <c r="J98" s="500"/>
      <c r="K98" s="500"/>
      <c r="L98" s="500"/>
      <c r="M98" s="500"/>
      <c r="N98" s="1346"/>
      <c r="O98" s="1649"/>
      <c r="P98" s="1650"/>
      <c r="Q98" s="111" t="s">
        <v>35</v>
      </c>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13"/>
    </row>
    <row r="99" spans="1:42" ht="15" customHeight="1" x14ac:dyDescent="0.3">
      <c r="A99" s="1268"/>
      <c r="B99" s="1651" t="s">
        <v>641</v>
      </c>
      <c r="C99" s="1652" t="s">
        <v>638</v>
      </c>
      <c r="D99" s="1653">
        <v>1.0589999999999999</v>
      </c>
      <c r="E99" s="1653">
        <v>1.0589999999999999</v>
      </c>
      <c r="F99" s="1654">
        <v>1.0589999999999999</v>
      </c>
      <c r="G99" s="1653">
        <v>1.0246</v>
      </c>
      <c r="H99" s="1655">
        <v>1.0246</v>
      </c>
      <c r="I99" s="1656">
        <v>0.92269999999999985</v>
      </c>
      <c r="J99" s="1657">
        <v>0.60400000000000009</v>
      </c>
      <c r="K99" s="1657">
        <v>0.37239999999999995</v>
      </c>
      <c r="L99" s="1657">
        <v>0.2344</v>
      </c>
      <c r="M99" s="1657">
        <v>0.14899999999999999</v>
      </c>
      <c r="N99" s="1654">
        <v>0.08</v>
      </c>
      <c r="O99" s="1658" t="s">
        <v>642</v>
      </c>
      <c r="P99" s="1566" t="s">
        <v>643</v>
      </c>
      <c r="Q99" s="111" t="s">
        <v>35</v>
      </c>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13"/>
    </row>
    <row r="100" spans="1:42" ht="15" customHeight="1" x14ac:dyDescent="0.3">
      <c r="A100" s="1268"/>
      <c r="B100" s="1311" t="s">
        <v>644</v>
      </c>
      <c r="C100" s="1639" t="s">
        <v>194</v>
      </c>
      <c r="D100" s="1949">
        <v>0.65</v>
      </c>
      <c r="E100" s="1949">
        <v>0.65</v>
      </c>
      <c r="F100" s="2343">
        <v>0.65</v>
      </c>
      <c r="G100" s="1949">
        <v>0.65</v>
      </c>
      <c r="H100" s="1184">
        <v>0.65</v>
      </c>
      <c r="I100" s="3218">
        <v>0.57499999999999996</v>
      </c>
      <c r="J100" s="1951">
        <v>0.35</v>
      </c>
      <c r="K100" s="1951">
        <v>0.2</v>
      </c>
      <c r="L100" s="1951">
        <v>0.1</v>
      </c>
      <c r="M100" s="1951">
        <v>0.05</v>
      </c>
      <c r="N100" s="3244">
        <v>0</v>
      </c>
      <c r="O100" s="1497" t="s">
        <v>1635</v>
      </c>
      <c r="P100" s="113" t="s">
        <v>645</v>
      </c>
      <c r="Q100" s="111" t="s">
        <v>35</v>
      </c>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3"/>
    </row>
    <row r="101" spans="1:42" ht="15" customHeight="1" x14ac:dyDescent="0.3">
      <c r="A101" s="1268"/>
      <c r="B101" s="1641" t="s">
        <v>646</v>
      </c>
      <c r="C101" s="1642" t="s">
        <v>647</v>
      </c>
      <c r="D101" s="1913">
        <v>1.46</v>
      </c>
      <c r="E101" s="1913">
        <v>1.46</v>
      </c>
      <c r="F101" s="559">
        <v>1.46</v>
      </c>
      <c r="G101" s="1913">
        <v>1.46</v>
      </c>
      <c r="H101" s="192">
        <v>1.46</v>
      </c>
      <c r="I101" s="3219">
        <v>1.46</v>
      </c>
      <c r="J101" s="3220">
        <v>1.46</v>
      </c>
      <c r="K101" s="3220">
        <v>1.46</v>
      </c>
      <c r="L101" s="3220">
        <v>1.46</v>
      </c>
      <c r="M101" s="3220">
        <v>1.46</v>
      </c>
      <c r="N101" s="559">
        <v>1.46</v>
      </c>
      <c r="O101" s="1668"/>
      <c r="P101" s="1181" t="s">
        <v>645</v>
      </c>
      <c r="Q101" s="111" t="s">
        <v>35</v>
      </c>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13"/>
    </row>
    <row r="102" spans="1:42" ht="15" customHeight="1" x14ac:dyDescent="0.3">
      <c r="A102" s="1268"/>
      <c r="B102" s="1312" t="s">
        <v>648</v>
      </c>
      <c r="C102" s="1642" t="s">
        <v>194</v>
      </c>
      <c r="D102" s="1953">
        <v>0.05</v>
      </c>
      <c r="E102" s="1953">
        <v>0.05</v>
      </c>
      <c r="F102" s="1677">
        <v>0.05</v>
      </c>
      <c r="G102" s="1953">
        <v>0.03</v>
      </c>
      <c r="H102" s="1200">
        <v>0.03</v>
      </c>
      <c r="I102" s="3261">
        <v>0.03</v>
      </c>
      <c r="J102" s="3262">
        <v>2.5000000000000001E-2</v>
      </c>
      <c r="K102" s="3262">
        <v>0.01</v>
      </c>
      <c r="L102" s="3262">
        <v>0.01</v>
      </c>
      <c r="M102" s="1676">
        <v>0</v>
      </c>
      <c r="N102" s="1677">
        <v>0</v>
      </c>
      <c r="O102" s="1673" t="s">
        <v>1662</v>
      </c>
      <c r="P102" s="1181" t="s">
        <v>645</v>
      </c>
      <c r="Q102" s="111" t="s">
        <v>35</v>
      </c>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13"/>
    </row>
    <row r="103" spans="1:42" ht="15" customHeight="1" x14ac:dyDescent="0.3">
      <c r="A103" s="1268"/>
      <c r="B103" s="1312" t="s">
        <v>650</v>
      </c>
      <c r="C103" s="1642" t="s">
        <v>647</v>
      </c>
      <c r="D103" s="1913">
        <v>1.72</v>
      </c>
      <c r="E103" s="1913">
        <v>1.72</v>
      </c>
      <c r="F103" s="559">
        <v>1.72</v>
      </c>
      <c r="G103" s="1913">
        <v>1.72</v>
      </c>
      <c r="H103" s="192">
        <v>1.72</v>
      </c>
      <c r="I103" s="3219">
        <v>1.72</v>
      </c>
      <c r="J103" s="3220">
        <v>1.72</v>
      </c>
      <c r="K103" s="3220">
        <v>1.72</v>
      </c>
      <c r="L103" s="3220">
        <v>1.72</v>
      </c>
      <c r="M103" s="3220">
        <v>1.72</v>
      </c>
      <c r="N103" s="559">
        <v>1.72</v>
      </c>
      <c r="O103" s="1673"/>
      <c r="P103" s="1181" t="s">
        <v>645</v>
      </c>
      <c r="Q103" s="111" t="s">
        <v>35</v>
      </c>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13"/>
    </row>
    <row r="104" spans="1:42" ht="15" customHeight="1" x14ac:dyDescent="0.3">
      <c r="A104" s="1268"/>
      <c r="B104" s="1674" t="s">
        <v>651</v>
      </c>
      <c r="C104" s="1642" t="s">
        <v>194</v>
      </c>
      <c r="D104" s="1953">
        <v>0.3</v>
      </c>
      <c r="E104" s="1953">
        <v>0.3</v>
      </c>
      <c r="F104" s="1677">
        <v>0.3</v>
      </c>
      <c r="G104" s="1953">
        <v>0.3</v>
      </c>
      <c r="H104" s="1200">
        <v>0.3</v>
      </c>
      <c r="I104" s="1675">
        <v>0.39500000000000002</v>
      </c>
      <c r="J104" s="1676">
        <v>0.625</v>
      </c>
      <c r="K104" s="1676">
        <v>0.79</v>
      </c>
      <c r="L104" s="1676">
        <v>0.89</v>
      </c>
      <c r="M104" s="1676">
        <v>0.95</v>
      </c>
      <c r="N104" s="1677">
        <v>1</v>
      </c>
      <c r="O104" s="1673" t="s">
        <v>1663</v>
      </c>
      <c r="P104" s="1181" t="s">
        <v>645</v>
      </c>
      <c r="Q104" s="111" t="s">
        <v>35</v>
      </c>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13"/>
    </row>
    <row r="105" spans="1:42" ht="15" customHeight="1" x14ac:dyDescent="0.3">
      <c r="A105" s="1268"/>
      <c r="B105" s="1678" t="s">
        <v>653</v>
      </c>
      <c r="C105" s="1297" t="s">
        <v>647</v>
      </c>
      <c r="D105" s="546">
        <v>0.08</v>
      </c>
      <c r="E105" s="546">
        <v>0.08</v>
      </c>
      <c r="F105" s="136">
        <v>0.08</v>
      </c>
      <c r="G105" s="546">
        <v>0.08</v>
      </c>
      <c r="H105" s="1635">
        <v>0.08</v>
      </c>
      <c r="I105" s="2425">
        <v>0.08</v>
      </c>
      <c r="J105" s="3221">
        <v>0.08</v>
      </c>
      <c r="K105" s="3221">
        <v>0.08</v>
      </c>
      <c r="L105" s="3221">
        <v>0.08</v>
      </c>
      <c r="M105" s="3221">
        <v>0.08</v>
      </c>
      <c r="N105" s="136">
        <v>0.08</v>
      </c>
      <c r="O105" s="1684"/>
      <c r="P105" s="1113"/>
      <c r="Q105" s="111" t="s">
        <v>35</v>
      </c>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13"/>
    </row>
    <row r="106" spans="1:42" s="125" customFormat="1" ht="15" customHeight="1" x14ac:dyDescent="0.3">
      <c r="A106" s="1268"/>
      <c r="B106" s="1311" t="s">
        <v>1591</v>
      </c>
      <c r="C106" s="1496" t="s">
        <v>1592</v>
      </c>
      <c r="D106" s="1496">
        <v>93</v>
      </c>
      <c r="E106" s="1496">
        <v>93</v>
      </c>
      <c r="F106" s="3128">
        <v>93</v>
      </c>
      <c r="G106" s="1496">
        <v>93</v>
      </c>
      <c r="H106" s="341">
        <v>93</v>
      </c>
      <c r="I106" s="342">
        <v>93</v>
      </c>
      <c r="J106" s="344">
        <v>93</v>
      </c>
      <c r="K106" s="344">
        <v>93</v>
      </c>
      <c r="L106" s="344">
        <v>93</v>
      </c>
      <c r="M106" s="344">
        <v>93</v>
      </c>
      <c r="N106" s="2282">
        <v>93</v>
      </c>
      <c r="O106" s="1688"/>
      <c r="P106" s="1689"/>
      <c r="Q106" s="111" t="s">
        <v>35</v>
      </c>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13"/>
    </row>
    <row r="107" spans="1:42" s="125" customFormat="1" ht="15" customHeight="1" x14ac:dyDescent="0.3">
      <c r="A107" s="1268"/>
      <c r="B107" s="1269" t="s">
        <v>1593</v>
      </c>
      <c r="C107" s="1270" t="s">
        <v>1592</v>
      </c>
      <c r="D107" s="1314">
        <v>75</v>
      </c>
      <c r="E107" s="1314">
        <v>75</v>
      </c>
      <c r="F107" s="338">
        <v>75</v>
      </c>
      <c r="G107" s="1314">
        <v>75</v>
      </c>
      <c r="H107" s="1498">
        <v>75</v>
      </c>
      <c r="I107" s="1499">
        <v>75</v>
      </c>
      <c r="J107" s="372">
        <v>75</v>
      </c>
      <c r="K107" s="372">
        <v>75</v>
      </c>
      <c r="L107" s="372">
        <v>75</v>
      </c>
      <c r="M107" s="372">
        <v>75</v>
      </c>
      <c r="N107" s="1332">
        <v>75</v>
      </c>
      <c r="O107" s="1692"/>
      <c r="P107" s="1098"/>
      <c r="Q107" s="111" t="s">
        <v>35</v>
      </c>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13"/>
    </row>
    <row r="108" spans="1:42" ht="15" customHeight="1" x14ac:dyDescent="0.3">
      <c r="A108" s="1268"/>
      <c r="B108" s="1269" t="s">
        <v>1594</v>
      </c>
      <c r="C108" s="1270" t="s">
        <v>1592</v>
      </c>
      <c r="D108" s="1314">
        <v>56</v>
      </c>
      <c r="E108" s="1314">
        <v>56</v>
      </c>
      <c r="F108" s="338">
        <v>56</v>
      </c>
      <c r="G108" s="1314">
        <v>56</v>
      </c>
      <c r="H108" s="1498">
        <v>56</v>
      </c>
      <c r="I108" s="1499">
        <v>56</v>
      </c>
      <c r="J108" s="372">
        <v>56</v>
      </c>
      <c r="K108" s="372">
        <v>56</v>
      </c>
      <c r="L108" s="372">
        <v>56</v>
      </c>
      <c r="M108" s="372">
        <v>56</v>
      </c>
      <c r="N108" s="1332">
        <v>56</v>
      </c>
      <c r="O108" s="1692"/>
      <c r="P108" s="1098"/>
      <c r="Q108" s="111" t="s">
        <v>35</v>
      </c>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13"/>
    </row>
    <row r="109" spans="1:42" ht="15" customHeight="1" thickBot="1" x14ac:dyDescent="0.35">
      <c r="A109" s="611"/>
      <c r="B109" s="1693"/>
      <c r="C109" s="1694"/>
      <c r="D109" s="1695"/>
      <c r="E109" s="1696"/>
      <c r="F109" s="360"/>
      <c r="G109" s="1696"/>
      <c r="H109" s="1351"/>
      <c r="I109" s="1697"/>
      <c r="J109" s="1698"/>
      <c r="K109" s="1698"/>
      <c r="L109" s="1698"/>
      <c r="M109" s="1698"/>
      <c r="N109" s="360"/>
      <c r="O109" s="1699"/>
      <c r="P109" s="616"/>
      <c r="Q109" s="111" t="s">
        <v>35</v>
      </c>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13"/>
    </row>
    <row r="110" spans="1:42" ht="15" customHeight="1" thickBot="1" x14ac:dyDescent="0.35">
      <c r="A110" s="108"/>
      <c r="B110" s="109"/>
      <c r="C110" s="109"/>
      <c r="D110" s="109"/>
      <c r="E110" s="109"/>
      <c r="F110" s="109"/>
      <c r="G110" s="109"/>
      <c r="H110" s="109"/>
      <c r="I110" s="109"/>
      <c r="J110" s="109"/>
      <c r="K110" s="109"/>
      <c r="L110" s="109"/>
      <c r="M110" s="109"/>
      <c r="N110" s="109"/>
      <c r="O110" s="1124"/>
      <c r="P110" s="109"/>
      <c r="Q110" s="111" t="s">
        <v>35</v>
      </c>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13"/>
    </row>
    <row r="111" spans="1:42" ht="15" customHeight="1" x14ac:dyDescent="0.3">
      <c r="A111" s="4109" t="s">
        <v>498</v>
      </c>
      <c r="B111" s="4110"/>
      <c r="C111" s="4110"/>
      <c r="D111" s="4110"/>
      <c r="E111" s="4110"/>
      <c r="F111" s="4110"/>
      <c r="G111" s="4110"/>
      <c r="H111" s="4110"/>
      <c r="I111" s="4110"/>
      <c r="J111" s="4110"/>
      <c r="K111" s="4110"/>
      <c r="L111" s="4110"/>
      <c r="M111" s="4110"/>
      <c r="N111" s="4111"/>
      <c r="O111" s="1124"/>
      <c r="P111" s="109"/>
      <c r="Q111" s="111" t="s">
        <v>35</v>
      </c>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13"/>
    </row>
    <row r="112" spans="1:42" ht="15" customHeight="1" x14ac:dyDescent="0.3">
      <c r="A112" s="102" t="s">
        <v>471</v>
      </c>
      <c r="B112" s="1327" t="s">
        <v>282</v>
      </c>
      <c r="C112" s="1328" t="s">
        <v>499</v>
      </c>
      <c r="D112" s="4071" t="s">
        <v>500</v>
      </c>
      <c r="E112" s="4008"/>
      <c r="F112" s="4008"/>
      <c r="G112" s="4008"/>
      <c r="H112" s="4008"/>
      <c r="I112" s="4008"/>
      <c r="J112" s="4008"/>
      <c r="K112" s="4008"/>
      <c r="L112" s="4008"/>
      <c r="M112" s="4008"/>
      <c r="N112" s="4112"/>
      <c r="O112" s="1124"/>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13"/>
    </row>
    <row r="113" spans="1:42" ht="15" customHeight="1" x14ac:dyDescent="0.3">
      <c r="A113" s="102"/>
      <c r="B113" s="1327"/>
      <c r="C113" s="1328"/>
      <c r="D113" s="1328" t="s">
        <v>501</v>
      </c>
      <c r="E113" s="1329" t="s">
        <v>282</v>
      </c>
      <c r="F113" s="1330"/>
      <c r="G113" s="1330"/>
      <c r="H113" s="1331" t="s">
        <v>502</v>
      </c>
      <c r="I113" s="4071" t="s">
        <v>503</v>
      </c>
      <c r="J113" s="4113"/>
      <c r="K113" s="1329" t="s">
        <v>282</v>
      </c>
      <c r="L113" s="4073" t="s">
        <v>504</v>
      </c>
      <c r="M113" s="4114"/>
      <c r="N113" s="4115"/>
      <c r="O113" s="1124"/>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13"/>
    </row>
    <row r="114" spans="1:42" ht="15" customHeight="1" x14ac:dyDescent="0.3">
      <c r="A114" s="1268"/>
      <c r="B114" s="1269"/>
      <c r="C114" s="1270"/>
      <c r="D114" s="1270">
        <v>1</v>
      </c>
      <c r="E114" s="1332" t="s">
        <v>505</v>
      </c>
      <c r="F114" s="373"/>
      <c r="G114" s="373"/>
      <c r="H114" s="1333" t="s">
        <v>506</v>
      </c>
      <c r="I114" s="4061"/>
      <c r="J114" s="4101"/>
      <c r="K114" s="1332" t="s">
        <v>507</v>
      </c>
      <c r="L114" s="4098"/>
      <c r="M114" s="4099"/>
      <c r="N114" s="4100"/>
      <c r="O114" s="1124"/>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13"/>
    </row>
    <row r="115" spans="1:42" s="125" customFormat="1" ht="15" customHeight="1" x14ac:dyDescent="0.3">
      <c r="A115" s="1268"/>
      <c r="B115" s="1269"/>
      <c r="C115" s="1270"/>
      <c r="D115" s="1270"/>
      <c r="E115" s="1332" t="s">
        <v>505</v>
      </c>
      <c r="F115" s="373"/>
      <c r="G115" s="373"/>
      <c r="H115" s="1333" t="s">
        <v>508</v>
      </c>
      <c r="I115" s="4061">
        <v>1</v>
      </c>
      <c r="J115" s="4101"/>
      <c r="K115" s="1332" t="s">
        <v>507</v>
      </c>
      <c r="L115" s="4098"/>
      <c r="M115" s="4099"/>
      <c r="N115" s="4100"/>
      <c r="O115" s="1124"/>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13"/>
    </row>
    <row r="116" spans="1:42" s="125" customFormat="1" ht="15" customHeight="1" x14ac:dyDescent="0.3">
      <c r="A116" s="1259"/>
      <c r="B116" s="1269"/>
      <c r="C116" s="1270"/>
      <c r="D116" s="1270">
        <v>1</v>
      </c>
      <c r="E116" s="1332" t="s">
        <v>505</v>
      </c>
      <c r="F116" s="373"/>
      <c r="G116" s="373"/>
      <c r="H116" s="1333" t="s">
        <v>506</v>
      </c>
      <c r="I116" s="4096">
        <v>1000000</v>
      </c>
      <c r="J116" s="4097"/>
      <c r="K116" s="1332" t="s">
        <v>654</v>
      </c>
      <c r="L116" s="4098"/>
      <c r="M116" s="4099"/>
      <c r="N116" s="4100"/>
      <c r="O116" s="1124"/>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13"/>
    </row>
    <row r="117" spans="1:42" s="125" customFormat="1" ht="15" customHeight="1" x14ac:dyDescent="0.3">
      <c r="A117" s="1268"/>
      <c r="B117" s="1269"/>
      <c r="C117" s="1270"/>
      <c r="D117" s="1270">
        <v>1</v>
      </c>
      <c r="E117" s="1332" t="s">
        <v>655</v>
      </c>
      <c r="F117" s="373"/>
      <c r="G117" s="373"/>
      <c r="H117" s="1333" t="s">
        <v>506</v>
      </c>
      <c r="I117" s="4096">
        <v>1000000</v>
      </c>
      <c r="J117" s="4097"/>
      <c r="K117" s="1332" t="s">
        <v>656</v>
      </c>
      <c r="L117" s="4098"/>
      <c r="M117" s="4099"/>
      <c r="N117" s="4100"/>
      <c r="O117" s="1124"/>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13"/>
    </row>
    <row r="118" spans="1:42" s="125" customFormat="1" ht="15" customHeight="1" x14ac:dyDescent="0.3">
      <c r="A118" s="1268"/>
      <c r="B118" s="1269"/>
      <c r="C118" s="1270"/>
      <c r="D118" s="1270">
        <v>1</v>
      </c>
      <c r="E118" s="1332" t="s">
        <v>505</v>
      </c>
      <c r="F118" s="373"/>
      <c r="G118" s="373"/>
      <c r="H118" s="1333" t="s">
        <v>506</v>
      </c>
      <c r="I118" s="4061">
        <v>0.27779999999999999</v>
      </c>
      <c r="J118" s="4101"/>
      <c r="K118" s="1332" t="s">
        <v>423</v>
      </c>
      <c r="L118" s="4098"/>
      <c r="M118" s="4099"/>
      <c r="N118" s="4100"/>
      <c r="O118" s="1124"/>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13"/>
    </row>
    <row r="119" spans="1:42" s="125" customFormat="1" ht="15" customHeight="1" thickBot="1" x14ac:dyDescent="0.35">
      <c r="A119" s="611"/>
      <c r="B119" s="1320"/>
      <c r="C119" s="1321"/>
      <c r="D119" s="1321"/>
      <c r="E119" s="1334"/>
      <c r="F119" s="1335"/>
      <c r="G119" s="1335"/>
      <c r="H119" s="1336"/>
      <c r="I119" s="4066"/>
      <c r="J119" s="4102"/>
      <c r="K119" s="1334"/>
      <c r="L119" s="4103"/>
      <c r="M119" s="4104"/>
      <c r="N119" s="4105"/>
      <c r="O119" s="1124"/>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13"/>
    </row>
    <row r="120" spans="1:42" s="125" customFormat="1" ht="14.4" thickBot="1" x14ac:dyDescent="0.35">
      <c r="A120" s="1700"/>
      <c r="B120" s="614"/>
      <c r="C120" s="614"/>
      <c r="D120" s="614"/>
      <c r="E120" s="614"/>
      <c r="F120" s="614"/>
      <c r="G120" s="614"/>
      <c r="H120" s="614"/>
      <c r="I120" s="614"/>
      <c r="J120" s="614"/>
      <c r="K120" s="614"/>
      <c r="L120" s="614"/>
      <c r="M120" s="614"/>
      <c r="N120" s="614"/>
      <c r="O120" s="1701"/>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6"/>
    </row>
  </sheetData>
  <mergeCells count="27">
    <mergeCell ref="A21:A39"/>
    <mergeCell ref="S22:S29"/>
    <mergeCell ref="S35:S41"/>
    <mergeCell ref="A40:A48"/>
    <mergeCell ref="I6:N6"/>
    <mergeCell ref="A7:A12"/>
    <mergeCell ref="S10:S14"/>
    <mergeCell ref="A13:A20"/>
    <mergeCell ref="S16:S20"/>
    <mergeCell ref="A49:A63"/>
    <mergeCell ref="A65:N65"/>
    <mergeCell ref="A111:N111"/>
    <mergeCell ref="D112:N112"/>
    <mergeCell ref="I113:J113"/>
    <mergeCell ref="L113:N113"/>
    <mergeCell ref="I114:J114"/>
    <mergeCell ref="L114:N114"/>
    <mergeCell ref="I115:J115"/>
    <mergeCell ref="L115:N115"/>
    <mergeCell ref="I116:J116"/>
    <mergeCell ref="L116:N116"/>
    <mergeCell ref="I117:J117"/>
    <mergeCell ref="L117:N117"/>
    <mergeCell ref="I118:J118"/>
    <mergeCell ref="L118:N118"/>
    <mergeCell ref="I119:J119"/>
    <mergeCell ref="L119:N119"/>
  </mergeCells>
  <hyperlinks>
    <hyperlink ref="P69" r:id="rId1" xr:uid="{00000000-0004-0000-0B00-000000000000}"/>
    <hyperlink ref="P70" r:id="rId2" xr:uid="{00000000-0004-0000-0B00-000001000000}"/>
    <hyperlink ref="P90" r:id="rId3" xr:uid="{00000000-0004-0000-0B00-000002000000}"/>
    <hyperlink ref="P84" r:id="rId4" xr:uid="{00000000-0004-0000-0B00-000003000000}"/>
    <hyperlink ref="P97" r:id="rId5" xr:uid="{00000000-0004-0000-0B00-000004000000}"/>
    <hyperlink ref="P91" r:id="rId6" xr:uid="{00000000-0004-0000-0B00-000005000000}"/>
    <hyperlink ref="P71" r:id="rId7" xr:uid="{00000000-0004-0000-0B00-000006000000}"/>
    <hyperlink ref="P81" r:id="rId8" xr:uid="{00000000-0004-0000-0B00-000007000000}"/>
  </hyperlinks>
  <pageMargins left="0.70866141732283472" right="0.70866141732283472" top="0.74803149606299213" bottom="0.74803149606299213" header="0.31496062992125984" footer="0.31496062992125984"/>
  <pageSetup paperSize="8" scale="30"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pageSetUpPr fitToPage="1"/>
  </sheetPr>
  <dimension ref="A1:AO119"/>
  <sheetViews>
    <sheetView topLeftCell="A22" zoomScale="55" zoomScaleNormal="55" workbookViewId="0">
      <selection activeCell="H69" sqref="H69"/>
    </sheetView>
  </sheetViews>
  <sheetFormatPr defaultColWidth="9.21875" defaultRowHeight="13.8" x14ac:dyDescent="0.3"/>
  <cols>
    <col min="1" max="1" width="15.77734375" style="101" customWidth="1"/>
    <col min="2" max="2" width="70.44140625" style="101" customWidth="1"/>
    <col min="3" max="3" width="22.5546875" style="101" customWidth="1"/>
    <col min="4" max="4" width="17.21875" style="101" customWidth="1"/>
    <col min="5" max="7" width="13.5546875" style="101" customWidth="1"/>
    <col min="8" max="8" width="11" style="101" customWidth="1"/>
    <col min="9" max="9" width="13.21875" style="101" customWidth="1"/>
    <col min="10" max="14" width="9.21875" style="101"/>
    <col min="15" max="15" width="110.5546875" style="1702" customWidth="1"/>
    <col min="16" max="16" width="50.77734375" style="438"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39" width="9.21875" style="101"/>
    <col min="40" max="40" width="6.21875" style="101" customWidth="1"/>
    <col min="41" max="16384" width="9.21875" style="101"/>
  </cols>
  <sheetData>
    <row r="1" spans="1:40" ht="21.75" customHeight="1" x14ac:dyDescent="0.3">
      <c r="A1" s="3168" t="s">
        <v>172</v>
      </c>
      <c r="B1" s="98"/>
      <c r="C1" s="98"/>
      <c r="D1" s="98"/>
      <c r="E1" s="98"/>
      <c r="F1" s="98"/>
      <c r="G1" s="98"/>
      <c r="H1" s="98"/>
      <c r="I1" s="98"/>
      <c r="J1" s="98"/>
      <c r="K1" s="98"/>
      <c r="L1" s="98"/>
      <c r="M1" s="98"/>
      <c r="N1" s="98"/>
      <c r="O1" s="3169"/>
      <c r="P1" s="98"/>
      <c r="Q1" s="98"/>
      <c r="R1" s="98"/>
      <c r="S1" s="98"/>
      <c r="T1" s="98"/>
      <c r="U1" s="98"/>
      <c r="V1" s="98"/>
      <c r="W1" s="98"/>
      <c r="X1" s="98"/>
      <c r="Y1" s="98"/>
      <c r="Z1" s="98"/>
      <c r="AA1" s="98"/>
      <c r="AB1" s="98"/>
      <c r="AC1" s="98"/>
      <c r="AD1" s="98"/>
      <c r="AE1" s="98"/>
      <c r="AF1" s="98"/>
      <c r="AG1" s="98"/>
      <c r="AH1" s="98"/>
      <c r="AI1" s="98"/>
      <c r="AJ1" s="98"/>
      <c r="AK1" s="98"/>
      <c r="AL1" s="98"/>
      <c r="AM1" s="98"/>
      <c r="AN1" s="1261"/>
    </row>
    <row r="2" spans="1:40" ht="21" customHeight="1" x14ac:dyDescent="0.3">
      <c r="A2" s="102" t="s">
        <v>173</v>
      </c>
      <c r="B2" s="103" t="s">
        <v>177</v>
      </c>
      <c r="C2" s="103" t="s">
        <v>174</v>
      </c>
      <c r="D2" s="103"/>
      <c r="E2" s="105" t="s">
        <v>1542</v>
      </c>
      <c r="F2" s="103"/>
      <c r="G2" s="103"/>
      <c r="H2" s="103"/>
      <c r="I2" s="103"/>
      <c r="J2" s="105"/>
      <c r="K2" s="103"/>
      <c r="L2" s="103"/>
      <c r="M2" s="103"/>
      <c r="N2" s="103"/>
      <c r="O2" s="104"/>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x14ac:dyDescent="0.3">
      <c r="A3" s="108" t="s">
        <v>385</v>
      </c>
      <c r="B3" s="109" t="s">
        <v>200</v>
      </c>
      <c r="C3" s="109"/>
      <c r="D3" s="109"/>
      <c r="E3" s="109"/>
      <c r="F3" s="109"/>
      <c r="G3" s="109"/>
      <c r="H3" s="109"/>
      <c r="I3" s="109"/>
      <c r="J3" s="110"/>
      <c r="K3" s="109"/>
      <c r="L3" s="109"/>
      <c r="M3" s="109"/>
      <c r="N3" s="109"/>
      <c r="O3" s="1124"/>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108"/>
      <c r="B4" s="109"/>
      <c r="C4" s="109"/>
      <c r="D4" s="109"/>
      <c r="E4" s="109"/>
      <c r="F4" s="109"/>
      <c r="G4" s="109"/>
      <c r="H4" s="109"/>
      <c r="I4" s="109"/>
      <c r="J4" s="109"/>
      <c r="K4" s="109"/>
      <c r="L4" s="109"/>
      <c r="M4" s="109"/>
      <c r="N4" s="109"/>
      <c r="O4" s="1124"/>
      <c r="P4" s="109"/>
      <c r="Q4" s="110"/>
      <c r="R4" s="110"/>
      <c r="S4" s="110"/>
      <c r="T4" s="110"/>
      <c r="U4" s="110"/>
      <c r="V4" s="110"/>
      <c r="W4" s="110"/>
      <c r="X4" s="110"/>
      <c r="Y4" s="110"/>
      <c r="Z4" s="110"/>
      <c r="AA4" s="110"/>
      <c r="AB4" s="110"/>
      <c r="AC4" s="110"/>
      <c r="AD4" s="110"/>
      <c r="AE4" s="110"/>
      <c r="AF4" s="110"/>
      <c r="AG4" s="110"/>
      <c r="AH4" s="110"/>
      <c r="AI4" s="110"/>
      <c r="AJ4" s="110"/>
      <c r="AK4" s="110"/>
      <c r="AL4" s="110"/>
      <c r="AM4" s="110"/>
      <c r="AN4" s="1252"/>
    </row>
    <row r="5" spans="1:40" x14ac:dyDescent="0.3">
      <c r="A5" s="1345"/>
      <c r="B5" s="1346" t="s">
        <v>321</v>
      </c>
      <c r="C5" s="1346" t="s">
        <v>179</v>
      </c>
      <c r="D5" s="341">
        <v>2017</v>
      </c>
      <c r="E5" s="341">
        <v>2018</v>
      </c>
      <c r="F5" s="1346">
        <v>2019</v>
      </c>
      <c r="G5" s="341">
        <v>2020</v>
      </c>
      <c r="H5" s="1347">
        <v>2020</v>
      </c>
      <c r="I5" s="1348">
        <v>2025</v>
      </c>
      <c r="J5" s="500">
        <v>2030</v>
      </c>
      <c r="K5" s="500">
        <v>2035</v>
      </c>
      <c r="L5" s="500">
        <v>2040</v>
      </c>
      <c r="M5" s="500">
        <v>2045</v>
      </c>
      <c r="N5" s="1346">
        <v>2050</v>
      </c>
      <c r="O5" s="1349"/>
      <c r="P5" s="1350"/>
      <c r="Q5" s="110"/>
      <c r="R5" s="110"/>
      <c r="S5" s="110"/>
      <c r="T5" s="110"/>
      <c r="U5" s="110"/>
      <c r="V5" s="110"/>
      <c r="W5" s="110"/>
      <c r="X5" s="110"/>
      <c r="Y5" s="110"/>
      <c r="Z5" s="110"/>
      <c r="AA5" s="110"/>
      <c r="AB5" s="110"/>
      <c r="AC5" s="110"/>
      <c r="AD5" s="110"/>
      <c r="AE5" s="110"/>
      <c r="AF5" s="110"/>
      <c r="AG5" s="110"/>
      <c r="AH5" s="110"/>
      <c r="AI5" s="110"/>
      <c r="AJ5" s="110"/>
      <c r="AK5" s="110"/>
      <c r="AL5" s="110"/>
      <c r="AM5" s="110"/>
      <c r="AN5" s="1252"/>
    </row>
    <row r="6" spans="1:40" ht="15" thickBot="1" x14ac:dyDescent="0.35">
      <c r="A6" s="1345"/>
      <c r="B6" s="1346"/>
      <c r="C6" s="1346"/>
      <c r="D6" s="341" t="s">
        <v>180</v>
      </c>
      <c r="E6" s="341" t="s">
        <v>180</v>
      </c>
      <c r="F6" s="1346" t="s">
        <v>181</v>
      </c>
      <c r="G6" s="341" t="s">
        <v>181</v>
      </c>
      <c r="H6" s="1351" t="s">
        <v>182</v>
      </c>
      <c r="I6" s="4121" t="s">
        <v>183</v>
      </c>
      <c r="J6" s="4122"/>
      <c r="K6" s="4122"/>
      <c r="L6" s="4122"/>
      <c r="M6" s="4122"/>
      <c r="N6" s="4122"/>
      <c r="O6" s="1352"/>
      <c r="P6" s="1353"/>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ht="18" x14ac:dyDescent="0.3">
      <c r="A7" s="4126" t="s">
        <v>514</v>
      </c>
      <c r="B7" s="1354" t="s">
        <v>515</v>
      </c>
      <c r="C7" s="115" t="s">
        <v>390</v>
      </c>
      <c r="D7" s="1151">
        <v>30.7</v>
      </c>
      <c r="E7" s="1151">
        <v>30.7</v>
      </c>
      <c r="F7" s="1152">
        <v>30.7</v>
      </c>
      <c r="G7" s="1151">
        <v>30.7</v>
      </c>
      <c r="H7" s="1153">
        <v>29.75051546391753</v>
      </c>
      <c r="I7" s="1154">
        <v>31.434506905271352</v>
      </c>
      <c r="J7" s="1155">
        <v>34.625970768969161</v>
      </c>
      <c r="K7" s="1155">
        <v>36.891221193107327</v>
      </c>
      <c r="L7" s="1155">
        <v>39.304665570226497</v>
      </c>
      <c r="M7" s="1155">
        <v>42.216122279132165</v>
      </c>
      <c r="N7" s="1152">
        <v>45.343242447956776</v>
      </c>
      <c r="O7" s="1355" t="s">
        <v>516</v>
      </c>
      <c r="P7" s="1123"/>
      <c r="Q7" s="109" t="s">
        <v>35</v>
      </c>
      <c r="R7" s="109"/>
      <c r="S7" s="109"/>
      <c r="T7" s="1091" t="s">
        <v>517</v>
      </c>
      <c r="U7" s="109"/>
      <c r="V7" s="109"/>
      <c r="W7" s="109"/>
      <c r="X7" s="109"/>
      <c r="Y7" s="109"/>
      <c r="Z7" s="109"/>
      <c r="AA7" s="109"/>
      <c r="AB7" s="109"/>
      <c r="AC7" s="109"/>
      <c r="AD7" s="109"/>
      <c r="AE7" s="109"/>
      <c r="AF7" s="109"/>
      <c r="AG7" s="109"/>
      <c r="AH7" s="109"/>
      <c r="AI7" s="109"/>
      <c r="AJ7" s="109"/>
      <c r="AK7" s="109"/>
      <c r="AL7" s="109"/>
      <c r="AM7" s="109"/>
      <c r="AN7" s="113"/>
    </row>
    <row r="8" spans="1:40" ht="15" customHeight="1" x14ac:dyDescent="0.3">
      <c r="A8" s="4127"/>
      <c r="B8" s="1356" t="s">
        <v>518</v>
      </c>
      <c r="C8" s="127" t="s">
        <v>194</v>
      </c>
      <c r="D8" s="1109"/>
      <c r="E8" s="1109"/>
      <c r="F8" s="339"/>
      <c r="G8" s="1109"/>
      <c r="H8" s="1357">
        <v>-3.0927835051546171E-2</v>
      </c>
      <c r="I8" s="452">
        <v>2.3925306360630394E-2</v>
      </c>
      <c r="J8" s="453">
        <v>0.1278817840055102</v>
      </c>
      <c r="K8" s="453">
        <v>0.20166844277222573</v>
      </c>
      <c r="L8" s="453">
        <v>0.28028226613115637</v>
      </c>
      <c r="M8" s="453">
        <v>0.37511798954827902</v>
      </c>
      <c r="N8" s="1358">
        <v>0.47697858136667026</v>
      </c>
      <c r="O8" s="1209"/>
      <c r="P8" s="1113"/>
      <c r="Q8" s="109" t="s">
        <v>35</v>
      </c>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ht="15" customHeight="1" x14ac:dyDescent="0.3">
      <c r="A9" s="4127"/>
      <c r="B9" s="1237" t="s">
        <v>519</v>
      </c>
      <c r="C9" s="1192" t="s">
        <v>205</v>
      </c>
      <c r="D9" s="1359">
        <v>8.1684982999999995</v>
      </c>
      <c r="E9" s="1359">
        <v>8.5796789000000011</v>
      </c>
      <c r="F9" s="1360">
        <v>8.708374083499999</v>
      </c>
      <c r="G9" s="1359">
        <v>8.1752141770346238</v>
      </c>
      <c r="H9" s="291">
        <v>8.4390429262783524</v>
      </c>
      <c r="I9" s="1361">
        <v>8.91672460135071</v>
      </c>
      <c r="J9" s="1362">
        <v>9.822016497085329</v>
      </c>
      <c r="K9" s="1362">
        <v>10.464578323997452</v>
      </c>
      <c r="L9" s="1362">
        <v>11.149176905941211</v>
      </c>
      <c r="M9" s="1362">
        <v>11.975041861936857</v>
      </c>
      <c r="N9" s="1363">
        <v>12.862081999858107</v>
      </c>
      <c r="O9" s="1106"/>
      <c r="P9" s="1107"/>
      <c r="Q9" s="109" t="s">
        <v>35</v>
      </c>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ht="15" customHeight="1" x14ac:dyDescent="0.3">
      <c r="A10" s="4127"/>
      <c r="B10" s="1356" t="s">
        <v>520</v>
      </c>
      <c r="C10" s="136" t="s">
        <v>194</v>
      </c>
      <c r="D10" s="546"/>
      <c r="E10" s="546"/>
      <c r="F10" s="136"/>
      <c r="G10" s="546"/>
      <c r="H10" s="1357">
        <v>-3.092783505154606E-2</v>
      </c>
      <c r="I10" s="452">
        <v>2.3925306360630394E-2</v>
      </c>
      <c r="J10" s="453">
        <v>0.1278817840055102</v>
      </c>
      <c r="K10" s="453">
        <v>0.20166844277222573</v>
      </c>
      <c r="L10" s="453">
        <v>0.28028226613115637</v>
      </c>
      <c r="M10" s="453">
        <v>0.37511798954827924</v>
      </c>
      <c r="N10" s="1358">
        <v>0.47697858136667048</v>
      </c>
      <c r="O10" s="1253"/>
      <c r="P10" s="1113"/>
      <c r="Q10" s="109" t="s">
        <v>35</v>
      </c>
      <c r="R10" s="109"/>
      <c r="S10" s="4081" t="s">
        <v>398</v>
      </c>
      <c r="T10" s="1114"/>
      <c r="U10" s="1115">
        <v>2017</v>
      </c>
      <c r="V10" s="1115">
        <v>2018</v>
      </c>
      <c r="W10" s="1115" t="s">
        <v>187</v>
      </c>
      <c r="X10" s="1115" t="s">
        <v>188</v>
      </c>
      <c r="Y10" s="1115" t="s">
        <v>521</v>
      </c>
      <c r="Z10" s="1115">
        <v>2025</v>
      </c>
      <c r="AA10" s="1115">
        <v>2030</v>
      </c>
      <c r="AB10" s="1115">
        <v>2035</v>
      </c>
      <c r="AC10" s="1115">
        <v>2040</v>
      </c>
      <c r="AD10" s="1115">
        <v>2045</v>
      </c>
      <c r="AE10" s="1115">
        <v>2050</v>
      </c>
      <c r="AF10" s="109"/>
      <c r="AG10" s="109"/>
      <c r="AH10" s="109"/>
      <c r="AI10" s="109"/>
      <c r="AJ10" s="109"/>
      <c r="AK10" s="109"/>
      <c r="AL10" s="109"/>
      <c r="AM10" s="109"/>
      <c r="AN10" s="113"/>
    </row>
    <row r="11" spans="1:40" ht="15" customHeight="1" x14ac:dyDescent="0.3">
      <c r="A11" s="4127"/>
      <c r="B11" s="1237" t="s">
        <v>522</v>
      </c>
      <c r="C11" s="1192" t="s">
        <v>390</v>
      </c>
      <c r="D11" s="1364">
        <v>217.3</v>
      </c>
      <c r="E11" s="1364">
        <v>217.3</v>
      </c>
      <c r="F11" s="1365">
        <v>217.3</v>
      </c>
      <c r="G11" s="1364">
        <v>217.3</v>
      </c>
      <c r="H11" s="238">
        <v>210.57938144329901</v>
      </c>
      <c r="I11" s="252">
        <v>222.49896907216498</v>
      </c>
      <c r="J11" s="254">
        <v>245.08871166439735</v>
      </c>
      <c r="K11" s="254">
        <v>261.12255261440464</v>
      </c>
      <c r="L11" s="254">
        <v>278.20533643030029</v>
      </c>
      <c r="M11" s="254">
        <v>298.81313912884104</v>
      </c>
      <c r="N11" s="253">
        <v>320.94744573097745</v>
      </c>
      <c r="O11" s="1106" t="s">
        <v>523</v>
      </c>
      <c r="P11" s="1107"/>
      <c r="Q11" s="109" t="s">
        <v>35</v>
      </c>
      <c r="R11" s="109"/>
      <c r="S11" s="4082"/>
      <c r="T11" s="1124" t="s">
        <v>524</v>
      </c>
      <c r="U11" s="953">
        <v>30.7</v>
      </c>
      <c r="V11" s="953">
        <v>30.7</v>
      </c>
      <c r="W11" s="953">
        <v>30.7</v>
      </c>
      <c r="X11" s="953">
        <v>30.7</v>
      </c>
      <c r="Y11" s="953">
        <v>29.75051546391753</v>
      </c>
      <c r="Z11" s="953">
        <v>31.434506905271352</v>
      </c>
      <c r="AA11" s="953">
        <v>34.625970768969161</v>
      </c>
      <c r="AB11" s="953">
        <v>36.891221193107327</v>
      </c>
      <c r="AC11" s="953">
        <v>39.304665570226497</v>
      </c>
      <c r="AD11" s="953">
        <v>42.216122279132165</v>
      </c>
      <c r="AE11" s="953">
        <v>45.343242447956776</v>
      </c>
      <c r="AF11" s="389"/>
      <c r="AG11" s="109"/>
      <c r="AH11" s="109"/>
      <c r="AI11" s="109"/>
      <c r="AJ11" s="109"/>
      <c r="AK11" s="109"/>
      <c r="AL11" s="109"/>
      <c r="AM11" s="109"/>
      <c r="AN11" s="113"/>
    </row>
    <row r="12" spans="1:40" ht="15" customHeight="1" thickBot="1" x14ac:dyDescent="0.35">
      <c r="A12" s="4128"/>
      <c r="B12" s="1356" t="s">
        <v>525</v>
      </c>
      <c r="C12" s="136" t="s">
        <v>194</v>
      </c>
      <c r="D12" s="546"/>
      <c r="E12" s="546"/>
      <c r="F12" s="136"/>
      <c r="G12" s="546"/>
      <c r="H12" s="1357">
        <v>-3.0927835051546282E-2</v>
      </c>
      <c r="I12" s="452">
        <v>2.3925306360630394E-2</v>
      </c>
      <c r="J12" s="453">
        <v>0.12788178400550998</v>
      </c>
      <c r="K12" s="453">
        <v>0.20166844277222551</v>
      </c>
      <c r="L12" s="453">
        <v>0.28028226613115637</v>
      </c>
      <c r="M12" s="453">
        <v>0.37511798954827902</v>
      </c>
      <c r="N12" s="1358">
        <v>0.47697858136667026</v>
      </c>
      <c r="O12" s="1253"/>
      <c r="P12" s="1113"/>
      <c r="Q12" s="109" t="s">
        <v>35</v>
      </c>
      <c r="R12" s="109"/>
      <c r="S12" s="4082"/>
      <c r="T12" s="1124" t="s">
        <v>526</v>
      </c>
      <c r="U12" s="1126">
        <v>217.3</v>
      </c>
      <c r="V12" s="1126">
        <v>217.3</v>
      </c>
      <c r="W12" s="1126">
        <v>217.3</v>
      </c>
      <c r="X12" s="1126">
        <v>217.3</v>
      </c>
      <c r="Y12" s="1126">
        <v>210.57938144329901</v>
      </c>
      <c r="Z12" s="1126">
        <v>222.49896907216498</v>
      </c>
      <c r="AA12" s="1126">
        <v>245.08871166439735</v>
      </c>
      <c r="AB12" s="1126">
        <v>261.12255261440464</v>
      </c>
      <c r="AC12" s="1126">
        <v>278.20533643030029</v>
      </c>
      <c r="AD12" s="1126">
        <v>298.81313912884104</v>
      </c>
      <c r="AE12" s="1126">
        <v>320.94744573097745</v>
      </c>
      <c r="AF12" s="389"/>
      <c r="AG12" s="109"/>
      <c r="AH12" s="109"/>
      <c r="AI12" s="109"/>
      <c r="AJ12" s="109"/>
      <c r="AK12" s="109"/>
      <c r="AL12" s="109"/>
      <c r="AM12" s="109"/>
      <c r="AN12" s="113"/>
    </row>
    <row r="13" spans="1:40" ht="15" customHeight="1" x14ac:dyDescent="0.3">
      <c r="A13" s="4124" t="s">
        <v>399</v>
      </c>
      <c r="B13" s="1354" t="s">
        <v>527</v>
      </c>
      <c r="C13" s="1179" t="s">
        <v>194</v>
      </c>
      <c r="D13" s="3170">
        <v>0.7</v>
      </c>
      <c r="E13" s="3170">
        <v>0.7</v>
      </c>
      <c r="F13" s="3171">
        <v>0.7</v>
      </c>
      <c r="G13" s="3170">
        <v>0.7</v>
      </c>
      <c r="H13" s="3172">
        <v>0.7</v>
      </c>
      <c r="I13" s="3173">
        <v>0.6333333333333333</v>
      </c>
      <c r="J13" s="3174">
        <v>0.56666666666666665</v>
      </c>
      <c r="K13" s="3174">
        <v>0.5</v>
      </c>
      <c r="L13" s="3174">
        <v>0.43333333333333335</v>
      </c>
      <c r="M13" s="3174">
        <v>0.3666666666666667</v>
      </c>
      <c r="N13" s="3175">
        <v>0.30000000000000004</v>
      </c>
      <c r="O13" s="1156"/>
      <c r="P13" s="1123"/>
      <c r="Q13" s="109" t="s">
        <v>35</v>
      </c>
      <c r="R13" s="109"/>
      <c r="S13" s="4082"/>
      <c r="T13" s="1124" t="s">
        <v>528</v>
      </c>
      <c r="U13" s="1134">
        <v>0.7</v>
      </c>
      <c r="V13" s="1134">
        <v>0.7</v>
      </c>
      <c r="W13" s="1134">
        <v>0.7</v>
      </c>
      <c r="X13" s="1134">
        <v>0.7</v>
      </c>
      <c r="Y13" s="1134">
        <v>0.7</v>
      </c>
      <c r="Z13" s="1134">
        <v>0.6333333333333333</v>
      </c>
      <c r="AA13" s="1134">
        <v>0.56666666666666665</v>
      </c>
      <c r="AB13" s="1134">
        <v>0.5</v>
      </c>
      <c r="AC13" s="1134">
        <v>0.43333333333333335</v>
      </c>
      <c r="AD13" s="1134">
        <v>0.3666666666666667</v>
      </c>
      <c r="AE13" s="1134">
        <v>0.30000000000000004</v>
      </c>
      <c r="AF13" s="389"/>
      <c r="AG13" s="109"/>
      <c r="AH13" s="109"/>
      <c r="AI13" s="109"/>
      <c r="AJ13" s="109"/>
      <c r="AK13" s="109"/>
      <c r="AL13" s="109"/>
      <c r="AM13" s="109"/>
      <c r="AN13" s="113"/>
    </row>
    <row r="14" spans="1:40" ht="15" customHeight="1" x14ac:dyDescent="0.3">
      <c r="A14" s="4079"/>
      <c r="B14" s="1230" t="s">
        <v>529</v>
      </c>
      <c r="C14" s="136" t="s">
        <v>194</v>
      </c>
      <c r="D14" s="3176">
        <v>0.3</v>
      </c>
      <c r="E14" s="3176">
        <v>0.3</v>
      </c>
      <c r="F14" s="3177">
        <v>0.3</v>
      </c>
      <c r="G14" s="3176">
        <v>0.3</v>
      </c>
      <c r="H14" s="3178">
        <v>0.3</v>
      </c>
      <c r="I14" s="3179">
        <v>0.36666666666666664</v>
      </c>
      <c r="J14" s="3180">
        <v>0.43333333333333329</v>
      </c>
      <c r="K14" s="3180">
        <v>0.49999999999999994</v>
      </c>
      <c r="L14" s="3180">
        <v>0.56666666666666665</v>
      </c>
      <c r="M14" s="3180">
        <v>0.6333333333333333</v>
      </c>
      <c r="N14" s="3181">
        <v>0.7</v>
      </c>
      <c r="O14" s="1253"/>
      <c r="P14" s="1113"/>
      <c r="Q14" s="109" t="s">
        <v>35</v>
      </c>
      <c r="R14" s="109"/>
      <c r="S14" s="4083"/>
      <c r="T14" s="1135" t="s">
        <v>530</v>
      </c>
      <c r="U14" s="1136">
        <v>0.3</v>
      </c>
      <c r="V14" s="1136">
        <v>0.3</v>
      </c>
      <c r="W14" s="1136">
        <v>0.3</v>
      </c>
      <c r="X14" s="1136">
        <v>0.3</v>
      </c>
      <c r="Y14" s="1136">
        <v>0.3</v>
      </c>
      <c r="Z14" s="1136">
        <v>0.36666666666666664</v>
      </c>
      <c r="AA14" s="1136">
        <v>0.43333333333333329</v>
      </c>
      <c r="AB14" s="1136">
        <v>0.49999999999999994</v>
      </c>
      <c r="AC14" s="1136">
        <v>0.56666666666666665</v>
      </c>
      <c r="AD14" s="1136">
        <v>0.6333333333333333</v>
      </c>
      <c r="AE14" s="1136">
        <v>0.7</v>
      </c>
      <c r="AF14" s="109"/>
      <c r="AG14" s="109"/>
      <c r="AH14" s="109"/>
      <c r="AI14" s="109"/>
      <c r="AJ14" s="109"/>
      <c r="AK14" s="109"/>
      <c r="AL14" s="109"/>
      <c r="AM14" s="109"/>
      <c r="AN14" s="113"/>
    </row>
    <row r="15" spans="1:40" ht="15" customHeight="1" x14ac:dyDescent="0.3">
      <c r="A15" s="4079"/>
      <c r="B15" s="1237" t="s">
        <v>531</v>
      </c>
      <c r="C15" s="552" t="s">
        <v>1630</v>
      </c>
      <c r="D15" s="1378">
        <v>18.600000000000001</v>
      </c>
      <c r="E15" s="1378">
        <v>18.600000000000001</v>
      </c>
      <c r="F15" s="1159">
        <v>18.600000000000001</v>
      </c>
      <c r="G15" s="1378">
        <v>18.600000000000001</v>
      </c>
      <c r="H15" s="291">
        <v>17.55</v>
      </c>
      <c r="I15" s="1361">
        <v>16.599999999999998</v>
      </c>
      <c r="J15" s="1362">
        <v>15.867999999999999</v>
      </c>
      <c r="K15" s="1362">
        <v>15.059999999999999</v>
      </c>
      <c r="L15" s="1362">
        <v>14.252000000000001</v>
      </c>
      <c r="M15" s="1362">
        <v>13.443999999999999</v>
      </c>
      <c r="N15" s="1363">
        <v>12.636000000000001</v>
      </c>
      <c r="O15" s="1106" t="s">
        <v>532</v>
      </c>
      <c r="P15" s="1107"/>
      <c r="Q15" s="109" t="s">
        <v>35</v>
      </c>
      <c r="R15" s="109"/>
      <c r="S15" s="1141"/>
      <c r="T15" s="389"/>
      <c r="U15" s="1142">
        <v>2017</v>
      </c>
      <c r="V15" s="1142">
        <v>2018</v>
      </c>
      <c r="W15" s="1142" t="s">
        <v>187</v>
      </c>
      <c r="X15" s="1142" t="s">
        <v>188</v>
      </c>
      <c r="Y15" s="1142" t="s">
        <v>521</v>
      </c>
      <c r="Z15" s="1142">
        <v>2025</v>
      </c>
      <c r="AA15" s="1142">
        <v>2030</v>
      </c>
      <c r="AB15" s="1142">
        <v>2035</v>
      </c>
      <c r="AC15" s="1142">
        <v>2040</v>
      </c>
      <c r="AD15" s="1142">
        <v>2045</v>
      </c>
      <c r="AE15" s="1142">
        <v>2050</v>
      </c>
      <c r="AF15" s="109"/>
      <c r="AG15" s="109"/>
      <c r="AH15" s="109"/>
      <c r="AI15" s="109"/>
      <c r="AJ15" s="109"/>
      <c r="AK15" s="109"/>
      <c r="AL15" s="109"/>
      <c r="AM15" s="109"/>
      <c r="AN15" s="113"/>
    </row>
    <row r="16" spans="1:40" ht="15" customHeight="1" x14ac:dyDescent="0.3">
      <c r="A16" s="4079"/>
      <c r="B16" s="1124" t="s">
        <v>533</v>
      </c>
      <c r="C16" s="1379" t="s">
        <v>1630</v>
      </c>
      <c r="D16" s="1219">
        <v>21</v>
      </c>
      <c r="E16" s="1219">
        <v>21</v>
      </c>
      <c r="F16" s="343">
        <v>21</v>
      </c>
      <c r="G16" s="1219">
        <v>21</v>
      </c>
      <c r="H16" s="341">
        <v>21</v>
      </c>
      <c r="I16" s="342">
        <v>21</v>
      </c>
      <c r="J16" s="344">
        <v>21.12</v>
      </c>
      <c r="K16" s="344">
        <v>21.12</v>
      </c>
      <c r="L16" s="344">
        <v>21.12</v>
      </c>
      <c r="M16" s="344">
        <v>21.12</v>
      </c>
      <c r="N16" s="343">
        <v>21.12</v>
      </c>
      <c r="O16" s="1090" t="s">
        <v>534</v>
      </c>
      <c r="P16" s="113"/>
      <c r="Q16" s="109" t="s">
        <v>35</v>
      </c>
      <c r="R16" s="109"/>
      <c r="S16" s="4085" t="s">
        <v>411</v>
      </c>
      <c r="T16" s="1124" t="s">
        <v>535</v>
      </c>
      <c r="U16" s="953">
        <v>21</v>
      </c>
      <c r="V16" s="953">
        <v>21</v>
      </c>
      <c r="W16" s="953">
        <v>21</v>
      </c>
      <c r="X16" s="953">
        <v>21</v>
      </c>
      <c r="Y16" s="953">
        <v>21</v>
      </c>
      <c r="Z16" s="953">
        <v>21</v>
      </c>
      <c r="AA16" s="953">
        <v>21.12</v>
      </c>
      <c r="AB16" s="953">
        <v>21.12</v>
      </c>
      <c r="AC16" s="953">
        <v>21.12</v>
      </c>
      <c r="AD16" s="953">
        <v>21.12</v>
      </c>
      <c r="AE16" s="953">
        <v>21.12</v>
      </c>
      <c r="AF16" s="109"/>
      <c r="AG16" s="109"/>
      <c r="AH16" s="109"/>
      <c r="AI16" s="109"/>
      <c r="AJ16" s="109"/>
      <c r="AK16" s="109"/>
      <c r="AL16" s="109"/>
      <c r="AM16" s="109"/>
      <c r="AN16" s="113"/>
    </row>
    <row r="17" spans="1:40" ht="15" customHeight="1" x14ac:dyDescent="0.3">
      <c r="A17" s="4079"/>
      <c r="B17" s="1230" t="s">
        <v>536</v>
      </c>
      <c r="C17" s="1182" t="s">
        <v>1630</v>
      </c>
      <c r="D17" s="1109">
        <v>9.5</v>
      </c>
      <c r="E17" s="1109">
        <v>9.5</v>
      </c>
      <c r="F17" s="339">
        <v>9.5</v>
      </c>
      <c r="G17" s="1109">
        <v>9.5</v>
      </c>
      <c r="H17" s="1188">
        <v>9.5</v>
      </c>
      <c r="I17" s="1189">
        <v>9</v>
      </c>
      <c r="J17" s="1190">
        <v>9</v>
      </c>
      <c r="K17" s="1190">
        <v>9</v>
      </c>
      <c r="L17" s="1190">
        <v>9</v>
      </c>
      <c r="M17" s="1190">
        <v>9</v>
      </c>
      <c r="N17" s="339">
        <v>9</v>
      </c>
      <c r="O17" s="1253" t="s">
        <v>537</v>
      </c>
      <c r="P17" s="1113"/>
      <c r="Q17" s="109" t="s">
        <v>35</v>
      </c>
      <c r="R17" s="109"/>
      <c r="S17" s="4086"/>
      <c r="T17" s="1124" t="s">
        <v>538</v>
      </c>
      <c r="U17" s="1163">
        <v>0.116676</v>
      </c>
      <c r="V17" s="1163">
        <v>0.116676</v>
      </c>
      <c r="W17" s="1163">
        <v>0.116676</v>
      </c>
      <c r="X17" s="1163">
        <v>0.116676</v>
      </c>
      <c r="Y17" s="1163">
        <v>0.116676</v>
      </c>
      <c r="Z17" s="1163">
        <v>0.116676</v>
      </c>
      <c r="AA17" s="1163">
        <v>0.116676</v>
      </c>
      <c r="AB17" s="1163">
        <v>0.116676</v>
      </c>
      <c r="AC17" s="1163">
        <v>0.116676</v>
      </c>
      <c r="AD17" s="1163">
        <v>0.116676</v>
      </c>
      <c r="AE17" s="1163">
        <v>0.116676</v>
      </c>
      <c r="AF17" s="109"/>
      <c r="AG17" s="109"/>
      <c r="AH17" s="109"/>
      <c r="AI17" s="109"/>
      <c r="AJ17" s="109"/>
      <c r="AK17" s="109"/>
      <c r="AL17" s="109"/>
      <c r="AM17" s="109"/>
      <c r="AN17" s="113"/>
    </row>
    <row r="18" spans="1:40" ht="15" customHeight="1" x14ac:dyDescent="0.3">
      <c r="A18" s="4079"/>
      <c r="B18" s="1237" t="s">
        <v>539</v>
      </c>
      <c r="C18" s="552" t="s">
        <v>194</v>
      </c>
      <c r="D18" s="3182">
        <v>0.35099368279108967</v>
      </c>
      <c r="E18" s="3182">
        <v>0.36555059166505111</v>
      </c>
      <c r="F18" s="3183">
        <v>0.36555059166505111</v>
      </c>
      <c r="G18" s="3182">
        <v>0.36139107165821249</v>
      </c>
      <c r="H18" s="1195">
        <v>0.36555059166505111</v>
      </c>
      <c r="I18" s="1392">
        <v>0.19692771084337354</v>
      </c>
      <c r="J18" s="1393">
        <v>0.23874212251071328</v>
      </c>
      <c r="K18" s="1393">
        <v>0.28593625498007957</v>
      </c>
      <c r="L18" s="1393">
        <v>0.33848161661521181</v>
      </c>
      <c r="M18" s="1393">
        <v>0.39734305266289793</v>
      </c>
      <c r="N18" s="1394">
        <v>0.46373219373219365</v>
      </c>
      <c r="O18" s="1106" t="s">
        <v>540</v>
      </c>
      <c r="P18" s="1107"/>
      <c r="Q18" s="109" t="s">
        <v>35</v>
      </c>
      <c r="R18" s="109"/>
      <c r="S18" s="4086"/>
      <c r="T18" s="1124" t="s">
        <v>541</v>
      </c>
      <c r="U18" s="953">
        <v>9.5</v>
      </c>
      <c r="V18" s="953">
        <v>9.5</v>
      </c>
      <c r="W18" s="953">
        <v>9.5</v>
      </c>
      <c r="X18" s="953">
        <v>9.5</v>
      </c>
      <c r="Y18" s="953">
        <v>9.5</v>
      </c>
      <c r="Z18" s="953">
        <v>9</v>
      </c>
      <c r="AA18" s="953">
        <v>9</v>
      </c>
      <c r="AB18" s="953">
        <v>9</v>
      </c>
      <c r="AC18" s="953">
        <v>9</v>
      </c>
      <c r="AD18" s="953">
        <v>9</v>
      </c>
      <c r="AE18" s="953">
        <v>9</v>
      </c>
      <c r="AF18" s="109"/>
      <c r="AG18" s="109"/>
      <c r="AH18" s="109"/>
      <c r="AI18" s="109"/>
      <c r="AJ18" s="109"/>
      <c r="AK18" s="109"/>
      <c r="AL18" s="109"/>
      <c r="AM18" s="109"/>
      <c r="AN18" s="113"/>
    </row>
    <row r="19" spans="1:40" ht="15" customHeight="1" x14ac:dyDescent="0.3">
      <c r="A19" s="4079"/>
      <c r="B19" s="1124" t="s">
        <v>542</v>
      </c>
      <c r="C19" s="1379" t="s">
        <v>194</v>
      </c>
      <c r="D19" s="1949">
        <v>0.02</v>
      </c>
      <c r="E19" s="1949">
        <v>0.02</v>
      </c>
      <c r="F19" s="2343">
        <v>0.02</v>
      </c>
      <c r="G19" s="1949">
        <v>0.02</v>
      </c>
      <c r="H19" s="3184">
        <v>0.02</v>
      </c>
      <c r="I19" s="3185">
        <v>0.02</v>
      </c>
      <c r="J19" s="3186">
        <v>0.02</v>
      </c>
      <c r="K19" s="3186">
        <v>0.02</v>
      </c>
      <c r="L19" s="3186">
        <v>0.02</v>
      </c>
      <c r="M19" s="3186">
        <v>0.02</v>
      </c>
      <c r="N19" s="3187">
        <v>0.02</v>
      </c>
      <c r="O19" s="1090"/>
      <c r="P19" s="113"/>
      <c r="Q19" s="109" t="s">
        <v>35</v>
      </c>
      <c r="R19" s="109"/>
      <c r="S19" s="4086"/>
      <c r="T19" s="1124" t="s">
        <v>543</v>
      </c>
      <c r="U19" s="1163">
        <v>2.4015810000000002</v>
      </c>
      <c r="V19" s="1163">
        <v>2.4015810000000002</v>
      </c>
      <c r="W19" s="1163">
        <v>2.4015810000000002</v>
      </c>
      <c r="X19" s="1163">
        <v>2.4015810000000002</v>
      </c>
      <c r="Y19" s="1163">
        <v>2.4015810000000002</v>
      </c>
      <c r="Z19" s="1163">
        <v>2.4015810000000002</v>
      </c>
      <c r="AA19" s="1163">
        <v>2.4015810000000002</v>
      </c>
      <c r="AB19" s="1163">
        <v>2.4015810000000002</v>
      </c>
      <c r="AC19" s="1163">
        <v>2.4015810000000002</v>
      </c>
      <c r="AD19" s="1163">
        <v>2.4015810000000002</v>
      </c>
      <c r="AE19" s="1163">
        <v>2.4015810000000002</v>
      </c>
      <c r="AF19" s="109"/>
      <c r="AG19" s="109"/>
      <c r="AH19" s="109"/>
      <c r="AI19" s="109"/>
      <c r="AJ19" s="109"/>
      <c r="AK19" s="109"/>
      <c r="AL19" s="109"/>
      <c r="AM19" s="109"/>
      <c r="AN19" s="113"/>
    </row>
    <row r="20" spans="1:40" ht="15" customHeight="1" thickBot="1" x14ac:dyDescent="0.35">
      <c r="A20" s="4080"/>
      <c r="B20" s="1257" t="s">
        <v>544</v>
      </c>
      <c r="C20" s="269" t="s">
        <v>194</v>
      </c>
      <c r="D20" s="2850">
        <v>0.91</v>
      </c>
      <c r="E20" s="2850">
        <v>0.91</v>
      </c>
      <c r="F20" s="3188">
        <v>0.91</v>
      </c>
      <c r="G20" s="2850">
        <v>0.91</v>
      </c>
      <c r="H20" s="3189">
        <v>0.91</v>
      </c>
      <c r="I20" s="3190">
        <v>0.91</v>
      </c>
      <c r="J20" s="3191">
        <v>0.91</v>
      </c>
      <c r="K20" s="3191">
        <v>0.91</v>
      </c>
      <c r="L20" s="3191">
        <v>0.91</v>
      </c>
      <c r="M20" s="3191">
        <v>0.91</v>
      </c>
      <c r="N20" s="3192">
        <v>0.91</v>
      </c>
      <c r="O20" s="1217"/>
      <c r="P20" s="1149"/>
      <c r="Q20" s="109" t="s">
        <v>35</v>
      </c>
      <c r="R20" s="109"/>
      <c r="S20" s="4087"/>
      <c r="T20" s="1135" t="s">
        <v>545</v>
      </c>
      <c r="U20" s="1166">
        <v>18.600000000000001</v>
      </c>
      <c r="V20" s="1166">
        <v>18.600000000000001</v>
      </c>
      <c r="W20" s="1166">
        <v>18.600000000000001</v>
      </c>
      <c r="X20" s="1166">
        <v>18.600000000000001</v>
      </c>
      <c r="Y20" s="1166">
        <v>17.55</v>
      </c>
      <c r="Z20" s="1166">
        <v>16.599999999999998</v>
      </c>
      <c r="AA20" s="1166">
        <v>15.867999999999999</v>
      </c>
      <c r="AB20" s="1166">
        <v>15.059999999999999</v>
      </c>
      <c r="AC20" s="1166">
        <v>14.252000000000001</v>
      </c>
      <c r="AD20" s="1166">
        <v>13.443999999999999</v>
      </c>
      <c r="AE20" s="1166">
        <v>12.636000000000001</v>
      </c>
      <c r="AF20" s="109"/>
      <c r="AG20" s="109"/>
      <c r="AH20" s="109"/>
      <c r="AI20" s="109"/>
      <c r="AJ20" s="109"/>
      <c r="AK20" s="109"/>
      <c r="AL20" s="109"/>
      <c r="AM20" s="109"/>
      <c r="AN20" s="113"/>
    </row>
    <row r="21" spans="1:40" ht="15" customHeight="1" x14ac:dyDescent="0.3">
      <c r="A21" s="4088" t="s">
        <v>413</v>
      </c>
      <c r="B21" s="1407" t="s">
        <v>546</v>
      </c>
      <c r="C21" s="1408"/>
      <c r="D21" s="1408"/>
      <c r="E21" s="1408"/>
      <c r="F21" s="1408"/>
      <c r="G21" s="1408"/>
      <c r="H21" s="1408"/>
      <c r="I21" s="1408"/>
      <c r="J21" s="1408"/>
      <c r="K21" s="1408"/>
      <c r="L21" s="1408"/>
      <c r="M21" s="1408"/>
      <c r="N21" s="1408"/>
      <c r="O21" s="1409"/>
      <c r="P21" s="1408"/>
      <c r="Q21" s="109" t="s">
        <v>35</v>
      </c>
      <c r="R21" s="109"/>
      <c r="S21" s="109"/>
      <c r="T21" s="38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5" customHeight="1" x14ac:dyDescent="0.3">
      <c r="A22" s="4116"/>
      <c r="B22" s="1410" t="s">
        <v>1631</v>
      </c>
      <c r="C22" s="1182" t="s">
        <v>205</v>
      </c>
      <c r="D22" s="1411">
        <v>518.16681700000004</v>
      </c>
      <c r="E22" s="1411">
        <v>520.92525660000001</v>
      </c>
      <c r="F22" s="964">
        <v>528.73913544899995</v>
      </c>
      <c r="G22" s="1411">
        <v>489.083700290325</v>
      </c>
      <c r="H22" s="179">
        <v>608.04796391752586</v>
      </c>
      <c r="I22" s="180">
        <v>727.34912989690736</v>
      </c>
      <c r="J22" s="181">
        <v>928.48427172093614</v>
      </c>
      <c r="K22" s="181">
        <v>1124.4459360681492</v>
      </c>
      <c r="L22" s="181">
        <v>1342.0736711532256</v>
      </c>
      <c r="M22" s="181">
        <v>1596.2239316495732</v>
      </c>
      <c r="N22" s="964">
        <v>1880.662166698723</v>
      </c>
      <c r="O22" s="1140" t="s">
        <v>548</v>
      </c>
      <c r="P22" s="1412"/>
      <c r="Q22" s="109" t="s">
        <v>35</v>
      </c>
      <c r="R22" s="109"/>
      <c r="S22" s="4081" t="s">
        <v>227</v>
      </c>
      <c r="T22" s="1176"/>
      <c r="U22" s="1115">
        <v>2017</v>
      </c>
      <c r="V22" s="1115">
        <v>2018</v>
      </c>
      <c r="W22" s="1115" t="s">
        <v>187</v>
      </c>
      <c r="X22" s="1115" t="s">
        <v>188</v>
      </c>
      <c r="Y22" s="1115" t="s">
        <v>521</v>
      </c>
      <c r="Z22" s="1115">
        <v>2025</v>
      </c>
      <c r="AA22" s="1115">
        <v>2030</v>
      </c>
      <c r="AB22" s="1115">
        <v>2035</v>
      </c>
      <c r="AC22" s="1115">
        <v>2040</v>
      </c>
      <c r="AD22" s="1115">
        <v>2045</v>
      </c>
      <c r="AE22" s="1115">
        <v>2050</v>
      </c>
      <c r="AF22" s="109"/>
      <c r="AG22" s="109"/>
      <c r="AH22" s="109"/>
      <c r="AI22" s="109"/>
      <c r="AJ22" s="109"/>
      <c r="AK22" s="109"/>
      <c r="AL22" s="109"/>
      <c r="AM22" s="109"/>
      <c r="AN22" s="113"/>
    </row>
    <row r="23" spans="1:40" ht="15" customHeight="1" x14ac:dyDescent="0.3">
      <c r="A23" s="4127"/>
      <c r="B23" s="1237" t="s">
        <v>1631</v>
      </c>
      <c r="C23" s="1192" t="s">
        <v>423</v>
      </c>
      <c r="D23" s="1413">
        <v>143.9467417626</v>
      </c>
      <c r="E23" s="1413">
        <v>144.71303628347999</v>
      </c>
      <c r="F23" s="253">
        <v>146.88373182773219</v>
      </c>
      <c r="G23" s="1413">
        <v>135.86745194065227</v>
      </c>
      <c r="H23" s="1413">
        <v>168.91572437628869</v>
      </c>
      <c r="I23" s="252">
        <v>202.05758828536085</v>
      </c>
      <c r="J23" s="254">
        <v>257.93293068407604</v>
      </c>
      <c r="K23" s="254">
        <v>312.37108103973185</v>
      </c>
      <c r="L23" s="254">
        <v>372.82806584636609</v>
      </c>
      <c r="M23" s="254">
        <v>443.43100821225141</v>
      </c>
      <c r="N23" s="253">
        <v>522.44794990890523</v>
      </c>
      <c r="O23" s="1106" t="s">
        <v>549</v>
      </c>
      <c r="P23" s="3193"/>
      <c r="Q23" s="109" t="s">
        <v>35</v>
      </c>
      <c r="R23" s="109"/>
      <c r="S23" s="4082"/>
      <c r="T23" s="1124" t="s">
        <v>550</v>
      </c>
      <c r="U23" s="953">
        <v>50.038589832356188</v>
      </c>
      <c r="V23" s="953">
        <v>47.774728815939604</v>
      </c>
      <c r="W23" s="953">
        <v>48.491351334794899</v>
      </c>
      <c r="X23" s="953">
        <v>36.278381694200625</v>
      </c>
      <c r="Y23" s="953">
        <v>45.102701460480269</v>
      </c>
      <c r="Z23" s="953">
        <v>31.479193994278674</v>
      </c>
      <c r="AA23" s="953">
        <v>22.756882929585814</v>
      </c>
      <c r="AB23" s="953">
        <v>17.294037059797155</v>
      </c>
      <c r="AC23" s="953">
        <v>9.2611718696057856</v>
      </c>
      <c r="AD23" s="953">
        <v>3.783001366408798</v>
      </c>
      <c r="AE23" s="953">
        <v>1.4217663530795239E-4</v>
      </c>
      <c r="AF23" s="109"/>
      <c r="AG23" s="109"/>
      <c r="AH23" s="109"/>
      <c r="AI23" s="109"/>
      <c r="AJ23" s="109"/>
      <c r="AK23" s="109"/>
      <c r="AL23" s="109"/>
      <c r="AM23" s="109"/>
      <c r="AN23" s="113"/>
    </row>
    <row r="24" spans="1:40" ht="15" customHeight="1" x14ac:dyDescent="0.3">
      <c r="A24" s="4127"/>
      <c r="B24" s="1414" t="s">
        <v>551</v>
      </c>
      <c r="C24" s="110" t="s">
        <v>423</v>
      </c>
      <c r="D24" s="1415"/>
      <c r="E24" s="1415"/>
      <c r="F24" s="955"/>
      <c r="G24" s="1415"/>
      <c r="H24" s="1415">
        <v>17.198691936494846</v>
      </c>
      <c r="I24" s="1416">
        <v>16.441516819793815</v>
      </c>
      <c r="J24" s="954">
        <v>16.296979771864468</v>
      </c>
      <c r="K24" s="954">
        <v>15.320415288558678</v>
      </c>
      <c r="L24" s="954">
        <v>14.146327387940163</v>
      </c>
      <c r="M24" s="954">
        <v>12.856633722942771</v>
      </c>
      <c r="N24" s="955">
        <v>11.298253877737588</v>
      </c>
      <c r="O24" s="1090" t="s">
        <v>552</v>
      </c>
      <c r="P24" s="1272"/>
      <c r="Q24" s="109" t="s">
        <v>35</v>
      </c>
      <c r="R24" s="109"/>
      <c r="S24" s="4082"/>
      <c r="T24" s="438" t="s">
        <v>553</v>
      </c>
      <c r="U24" s="953">
        <v>104.1444155647788</v>
      </c>
      <c r="V24" s="953">
        <v>169.14247106455355</v>
      </c>
      <c r="W24" s="953">
        <v>171.67960813052179</v>
      </c>
      <c r="X24" s="953">
        <v>159.03206487785911</v>
      </c>
      <c r="Y24" s="953">
        <v>137.89008573761475</v>
      </c>
      <c r="Z24" s="953">
        <v>108.80980887299883</v>
      </c>
      <c r="AA24" s="953">
        <v>73.51457844017871</v>
      </c>
      <c r="AB24" s="953">
        <v>46.574987818208179</v>
      </c>
      <c r="AC24" s="953">
        <v>25.316240934014441</v>
      </c>
      <c r="AD24" s="953">
        <v>8.9726692469355847</v>
      </c>
      <c r="AE24" s="953">
        <v>0</v>
      </c>
      <c r="AF24" s="109"/>
      <c r="AG24" s="109"/>
      <c r="AH24" s="109"/>
      <c r="AI24" s="109"/>
      <c r="AJ24" s="109"/>
      <c r="AK24" s="109"/>
      <c r="AL24" s="109"/>
      <c r="AM24" s="109"/>
      <c r="AN24" s="113"/>
    </row>
    <row r="25" spans="1:40" ht="15" customHeight="1" x14ac:dyDescent="0.3">
      <c r="A25" s="4127"/>
      <c r="B25" s="1356" t="s">
        <v>554</v>
      </c>
      <c r="C25" s="136" t="s">
        <v>423</v>
      </c>
      <c r="D25" s="1418"/>
      <c r="E25" s="1418"/>
      <c r="F25" s="1419"/>
      <c r="G25" s="1418"/>
      <c r="H25" s="3222">
        <v>151.71703243979383</v>
      </c>
      <c r="I25" s="3223">
        <v>185.61607146556705</v>
      </c>
      <c r="J25" s="3224">
        <v>241.6359509122116</v>
      </c>
      <c r="K25" s="3224">
        <v>297.05066575117309</v>
      </c>
      <c r="L25" s="3224">
        <v>358.68173845842591</v>
      </c>
      <c r="M25" s="3224">
        <v>430.57437448930864</v>
      </c>
      <c r="N25" s="3225">
        <v>511.14969603116765</v>
      </c>
      <c r="O25" s="1253" t="s">
        <v>552</v>
      </c>
      <c r="P25" s="1113"/>
      <c r="Q25" s="109" t="s">
        <v>35</v>
      </c>
      <c r="R25" s="109"/>
      <c r="S25" s="4082"/>
      <c r="T25" s="1124" t="s">
        <v>431</v>
      </c>
      <c r="U25" s="953">
        <v>230.1207</v>
      </c>
      <c r="V25" s="953">
        <v>230.1207</v>
      </c>
      <c r="W25" s="953">
        <v>230.1207</v>
      </c>
      <c r="X25" s="953">
        <v>230.1207</v>
      </c>
      <c r="Y25" s="953">
        <v>223.00356494845363</v>
      </c>
      <c r="Z25" s="953">
        <v>205.29979876288661</v>
      </c>
      <c r="AA25" s="953">
        <v>142.00439953835183</v>
      </c>
      <c r="AB25" s="953">
        <v>92.959628730728042</v>
      </c>
      <c r="AC25" s="953">
        <v>60.648763341805463</v>
      </c>
      <c r="AD25" s="953">
        <v>44.523157730197312</v>
      </c>
      <c r="AE25" s="953">
        <v>25.675795658478197</v>
      </c>
      <c r="AF25" s="109"/>
      <c r="AG25" s="109"/>
      <c r="AH25" s="109"/>
      <c r="AI25" s="109"/>
      <c r="AJ25" s="109"/>
      <c r="AK25" s="109"/>
      <c r="AL25" s="109"/>
      <c r="AM25" s="109"/>
      <c r="AN25" s="113"/>
    </row>
    <row r="26" spans="1:40" ht="15" customHeight="1" x14ac:dyDescent="0.3">
      <c r="A26" s="4127"/>
      <c r="B26" s="1180" t="s">
        <v>555</v>
      </c>
      <c r="C26" s="559" t="s">
        <v>429</v>
      </c>
      <c r="D26" s="1171">
        <v>347.61877358002926</v>
      </c>
      <c r="E26" s="1171">
        <v>330.13424390013591</v>
      </c>
      <c r="F26" s="1424">
        <v>330.13425470198706</v>
      </c>
      <c r="G26" s="1171">
        <v>291.52819630052926</v>
      </c>
      <c r="H26" s="1708">
        <v>267.01304231455845</v>
      </c>
      <c r="I26" s="1425">
        <v>155.7931788724579</v>
      </c>
      <c r="J26" s="1426">
        <v>88.227908197806357</v>
      </c>
      <c r="K26" s="1426">
        <v>55.3637583934905</v>
      </c>
      <c r="L26" s="1426">
        <v>24.840329143627567</v>
      </c>
      <c r="M26" s="1426">
        <v>8.5312061997207866</v>
      </c>
      <c r="N26" s="1427">
        <v>2.7213550236486239E-4</v>
      </c>
      <c r="O26" s="1106"/>
      <c r="P26" s="3193"/>
      <c r="Q26" s="109" t="s">
        <v>35</v>
      </c>
      <c r="R26" s="109"/>
      <c r="S26" s="4082"/>
      <c r="T26" s="1124"/>
      <c r="U26" s="953"/>
      <c r="V26" s="953"/>
      <c r="W26" s="953"/>
      <c r="X26" s="953"/>
      <c r="Y26" s="953"/>
      <c r="Z26" s="953"/>
      <c r="AA26" s="953"/>
      <c r="AB26" s="953"/>
      <c r="AC26" s="953"/>
      <c r="AD26" s="953"/>
      <c r="AE26" s="953"/>
      <c r="AF26" s="109"/>
      <c r="AG26" s="109"/>
      <c r="AH26" s="109"/>
      <c r="AI26" s="109"/>
      <c r="AJ26" s="109"/>
      <c r="AK26" s="109"/>
      <c r="AL26" s="109"/>
      <c r="AM26" s="109"/>
      <c r="AN26" s="113"/>
    </row>
    <row r="27" spans="1:40" ht="15" customHeight="1" x14ac:dyDescent="0.3">
      <c r="A27" s="4127"/>
      <c r="B27" s="1180"/>
      <c r="C27" s="559" t="s">
        <v>556</v>
      </c>
      <c r="D27" s="1428">
        <v>0.34761877358002924</v>
      </c>
      <c r="E27" s="1428">
        <v>0.3301342439001359</v>
      </c>
      <c r="F27" s="1429">
        <v>0.33013425470198704</v>
      </c>
      <c r="G27" s="1428">
        <v>0.29152819630052923</v>
      </c>
      <c r="H27" s="1428">
        <v>0.26701304231455847</v>
      </c>
      <c r="I27" s="1431">
        <v>0.15579317887245789</v>
      </c>
      <c r="J27" s="1432">
        <v>8.8227908197806362E-2</v>
      </c>
      <c r="K27" s="1432">
        <v>5.5363758393490496E-2</v>
      </c>
      <c r="L27" s="1432">
        <v>2.4840329143627569E-2</v>
      </c>
      <c r="M27" s="1432">
        <v>8.5312061997207863E-3</v>
      </c>
      <c r="N27" s="1429">
        <v>2.721355023648624E-7</v>
      </c>
      <c r="O27" s="1090"/>
      <c r="P27" s="1272"/>
      <c r="Q27" s="109" t="s">
        <v>35</v>
      </c>
      <c r="R27" s="109"/>
      <c r="S27" s="4082"/>
      <c r="T27" s="1124"/>
      <c r="U27" s="953"/>
      <c r="V27" s="953"/>
      <c r="W27" s="953"/>
      <c r="X27" s="953"/>
      <c r="Y27" s="953"/>
      <c r="Z27" s="953"/>
      <c r="AA27" s="953"/>
      <c r="AB27" s="953"/>
      <c r="AC27" s="953"/>
      <c r="AD27" s="953"/>
      <c r="AE27" s="953"/>
      <c r="AF27" s="109"/>
      <c r="AG27" s="109"/>
      <c r="AH27" s="109"/>
      <c r="AI27" s="109"/>
      <c r="AJ27" s="109"/>
      <c r="AK27" s="109"/>
      <c r="AL27" s="109"/>
      <c r="AM27" s="109"/>
      <c r="AN27" s="113"/>
    </row>
    <row r="28" spans="1:40" ht="15" customHeight="1" x14ac:dyDescent="0.3">
      <c r="A28" s="4127"/>
      <c r="B28" s="1135" t="s">
        <v>557</v>
      </c>
      <c r="C28" s="1433" t="s">
        <v>194</v>
      </c>
      <c r="D28" s="1434">
        <v>0.33609829768540889</v>
      </c>
      <c r="E28" s="1434">
        <v>0.35808522768278739</v>
      </c>
      <c r="F28" s="1435">
        <v>0.35808522508318169</v>
      </c>
      <c r="G28" s="1434">
        <v>0.40266973564046338</v>
      </c>
      <c r="H28" s="1434">
        <v>0.40207389681690653</v>
      </c>
      <c r="I28" s="1437">
        <v>0.60272284655237829</v>
      </c>
      <c r="J28" s="1438">
        <v>0.74377783819254595</v>
      </c>
      <c r="K28" s="1438">
        <v>0.8339419403491537</v>
      </c>
      <c r="L28" s="1438">
        <v>0.94065126093649676</v>
      </c>
      <c r="M28" s="1438">
        <v>0.97773462784197085</v>
      </c>
      <c r="N28" s="1435">
        <v>0.99725931147768676</v>
      </c>
      <c r="O28" s="1253">
        <v>0.99452005958471856</v>
      </c>
      <c r="P28" s="1113"/>
      <c r="Q28" s="109" t="s">
        <v>35</v>
      </c>
      <c r="R28" s="109"/>
      <c r="S28" s="4082"/>
      <c r="T28" s="109"/>
      <c r="U28" s="134"/>
      <c r="V28" s="134"/>
      <c r="W28" s="134"/>
      <c r="X28" s="134"/>
      <c r="Y28" s="134"/>
      <c r="Z28" s="134"/>
      <c r="AA28" s="134"/>
      <c r="AB28" s="134"/>
      <c r="AC28" s="134"/>
      <c r="AD28" s="134"/>
      <c r="AE28" s="134"/>
      <c r="AF28" s="109"/>
      <c r="AG28" s="109"/>
      <c r="AH28" s="109"/>
      <c r="AI28" s="109"/>
      <c r="AJ28" s="109"/>
      <c r="AK28" s="109"/>
      <c r="AL28" s="109"/>
      <c r="AM28" s="109"/>
      <c r="AN28" s="113"/>
    </row>
    <row r="29" spans="1:40" ht="15" customHeight="1" x14ac:dyDescent="0.3">
      <c r="A29" s="4127"/>
      <c r="B29" s="1237" t="s">
        <v>1632</v>
      </c>
      <c r="C29" s="1192" t="s">
        <v>205</v>
      </c>
      <c r="D29" s="1413">
        <v>1994.4521247</v>
      </c>
      <c r="E29" s="1413">
        <v>3243.2801760000002</v>
      </c>
      <c r="F29" s="251">
        <v>3291.9293786399994</v>
      </c>
      <c r="G29" s="1413">
        <v>3070.7002057986911</v>
      </c>
      <c r="H29" s="1413">
        <v>3087.6201804123716</v>
      </c>
      <c r="I29" s="252">
        <v>2966.1337567010305</v>
      </c>
      <c r="J29" s="254">
        <v>2960.5834049697219</v>
      </c>
      <c r="K29" s="254">
        <v>2808.0597063047853</v>
      </c>
      <c r="L29" s="254">
        <v>2622.9087836514141</v>
      </c>
      <c r="M29" s="254">
        <v>2421.0199107985659</v>
      </c>
      <c r="N29" s="253">
        <v>2174.8297575579086</v>
      </c>
      <c r="O29" s="1106" t="s">
        <v>559</v>
      </c>
      <c r="P29" s="3193"/>
      <c r="Q29" s="109" t="s">
        <v>35</v>
      </c>
      <c r="R29" s="109"/>
      <c r="S29" s="4083"/>
      <c r="T29" s="403"/>
      <c r="U29" s="1203"/>
      <c r="V29" s="1203"/>
      <c r="W29" s="1203"/>
      <c r="X29" s="1203"/>
      <c r="Y29" s="1203"/>
      <c r="Z29" s="1203"/>
      <c r="AA29" s="1203"/>
      <c r="AB29" s="1203"/>
      <c r="AC29" s="1203"/>
      <c r="AD29" s="1203"/>
      <c r="AE29" s="1203"/>
      <c r="AF29" s="109"/>
      <c r="AG29" s="109"/>
      <c r="AH29" s="109"/>
      <c r="AI29" s="109"/>
      <c r="AJ29" s="109"/>
      <c r="AK29" s="109"/>
      <c r="AL29" s="109"/>
      <c r="AM29" s="109"/>
      <c r="AN29" s="113"/>
    </row>
    <row r="30" spans="1:40" ht="15" customHeight="1" x14ac:dyDescent="0.3">
      <c r="A30" s="4127"/>
      <c r="B30" s="1414" t="s">
        <v>560</v>
      </c>
      <c r="C30" s="110" t="s">
        <v>205</v>
      </c>
      <c r="D30" s="1415"/>
      <c r="E30" s="1415"/>
      <c r="F30" s="955"/>
      <c r="G30" s="1415"/>
      <c r="H30" s="1415">
        <v>3033.6065690721657</v>
      </c>
      <c r="I30" s="1416">
        <v>2900.0515628865978</v>
      </c>
      <c r="J30" s="954">
        <v>2874.5572671755181</v>
      </c>
      <c r="K30" s="954">
        <v>2702.3050724959512</v>
      </c>
      <c r="L30" s="954">
        <v>2495.2125342299059</v>
      </c>
      <c r="M30" s="954">
        <v>2267.7287704254704</v>
      </c>
      <c r="N30" s="955">
        <v>1992.8525558284443</v>
      </c>
      <c r="O30" s="1090" t="s">
        <v>552</v>
      </c>
      <c r="P30" s="1272"/>
      <c r="Q30" s="109" t="s">
        <v>35</v>
      </c>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13"/>
    </row>
    <row r="31" spans="1:40" ht="15" customHeight="1" x14ac:dyDescent="0.3">
      <c r="A31" s="4127"/>
      <c r="B31" s="1356" t="s">
        <v>561</v>
      </c>
      <c r="C31" s="136" t="s">
        <v>205</v>
      </c>
      <c r="D31" s="1418"/>
      <c r="E31" s="1418"/>
      <c r="F31" s="1419"/>
      <c r="G31" s="1418"/>
      <c r="H31" s="3222">
        <v>54.013611340206218</v>
      </c>
      <c r="I31" s="3223">
        <v>66.08219381443304</v>
      </c>
      <c r="J31" s="3224">
        <v>86.026137794203521</v>
      </c>
      <c r="K31" s="3224">
        <v>105.75463380883393</v>
      </c>
      <c r="L31" s="3224">
        <v>127.69624942150791</v>
      </c>
      <c r="M31" s="3224">
        <v>153.29114037309554</v>
      </c>
      <c r="N31" s="3225">
        <v>181.97720172946433</v>
      </c>
      <c r="O31" s="1253" t="s">
        <v>552</v>
      </c>
      <c r="P31" s="1113"/>
      <c r="Q31" s="109"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5" customHeight="1" x14ac:dyDescent="0.3">
      <c r="A32" s="4127"/>
      <c r="B32" s="1447" t="s">
        <v>562</v>
      </c>
      <c r="C32" s="1448"/>
      <c r="D32" s="3226">
        <v>1.0003155277546243</v>
      </c>
      <c r="E32" s="3226">
        <v>1.0000322781496311</v>
      </c>
      <c r="F32" s="3226">
        <v>1.0001022307518466</v>
      </c>
      <c r="G32" s="3226">
        <v>0.9997175912921169</v>
      </c>
      <c r="H32" s="3226">
        <v>0.99910717841928476</v>
      </c>
      <c r="I32" s="3226">
        <v>0.98753002975683324</v>
      </c>
      <c r="J32" s="3226">
        <v>0.98128150617355336</v>
      </c>
      <c r="K32" s="3226">
        <v>0.98944919214343674</v>
      </c>
      <c r="L32" s="3226">
        <v>0.98862335120545408</v>
      </c>
      <c r="M32" s="3226">
        <v>0.98564553016027978</v>
      </c>
      <c r="N32" s="3226">
        <v>0.98508035168232999</v>
      </c>
      <c r="O32" s="1450"/>
      <c r="P32" s="1451"/>
      <c r="Q32" s="109"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ht="15" customHeight="1" x14ac:dyDescent="0.3">
      <c r="A33" s="4127"/>
      <c r="B33" s="559" t="s">
        <v>223</v>
      </c>
      <c r="C33" s="559" t="s">
        <v>194</v>
      </c>
      <c r="D33" s="1953">
        <v>0.14098884368592354</v>
      </c>
      <c r="E33" s="1953">
        <v>0.13947889117041745</v>
      </c>
      <c r="F33" s="1677">
        <v>0.13947889117041742</v>
      </c>
      <c r="G33" s="1953">
        <v>0.13348779750679965</v>
      </c>
      <c r="H33" s="1953">
        <v>0.10474560424027698</v>
      </c>
      <c r="I33" s="1675">
        <v>5.9412038369080156E-2</v>
      </c>
      <c r="J33" s="1676">
        <v>5.5544948864329792E-3</v>
      </c>
      <c r="K33" s="1676">
        <v>0</v>
      </c>
      <c r="L33" s="1676">
        <v>0</v>
      </c>
      <c r="M33" s="1676">
        <v>0</v>
      </c>
      <c r="N33" s="1677">
        <v>0</v>
      </c>
      <c r="O33" s="1175" t="s">
        <v>434</v>
      </c>
      <c r="P33" s="3193"/>
      <c r="Q33" s="109" t="s">
        <v>35</v>
      </c>
      <c r="R33" s="109"/>
      <c r="S33" s="1114"/>
      <c r="T33" s="1222"/>
      <c r="U33" s="1114">
        <v>2017</v>
      </c>
      <c r="V33" s="1114">
        <v>2018</v>
      </c>
      <c r="W33" s="1114" t="s">
        <v>187</v>
      </c>
      <c r="X33" s="1114" t="s">
        <v>188</v>
      </c>
      <c r="Y33" s="1114" t="s">
        <v>521</v>
      </c>
      <c r="Z33" s="1114">
        <v>2025</v>
      </c>
      <c r="AA33" s="1114">
        <v>2030</v>
      </c>
      <c r="AB33" s="1114">
        <v>2035</v>
      </c>
      <c r="AC33" s="1114">
        <v>2040</v>
      </c>
      <c r="AD33" s="1114">
        <v>2045</v>
      </c>
      <c r="AE33" s="1114">
        <v>2050</v>
      </c>
      <c r="AF33" s="109"/>
      <c r="AG33" s="109"/>
      <c r="AH33" s="109"/>
      <c r="AI33" s="109"/>
      <c r="AJ33" s="109"/>
      <c r="AK33" s="109"/>
      <c r="AL33" s="109"/>
      <c r="AM33" s="109"/>
      <c r="AN33" s="113"/>
    </row>
    <row r="34" spans="1:40" ht="15" customHeight="1" x14ac:dyDescent="0.3">
      <c r="A34" s="4127"/>
      <c r="B34" s="559" t="s">
        <v>224</v>
      </c>
      <c r="C34" s="559" t="s">
        <v>194</v>
      </c>
      <c r="D34" s="1953">
        <v>0.15147930640548565</v>
      </c>
      <c r="E34" s="1953">
        <v>0.15119245298274037</v>
      </c>
      <c r="F34" s="1677">
        <v>0.15119245298274034</v>
      </c>
      <c r="G34" s="1953">
        <v>0.14627328790424982</v>
      </c>
      <c r="H34" s="1953">
        <v>0.12201499670155261</v>
      </c>
      <c r="I34" s="1675">
        <v>6.5090111966125311E-2</v>
      </c>
      <c r="J34" s="1676">
        <v>0</v>
      </c>
      <c r="K34" s="1676">
        <v>0</v>
      </c>
      <c r="L34" s="1676">
        <v>0</v>
      </c>
      <c r="M34" s="1676">
        <v>0</v>
      </c>
      <c r="N34" s="1677">
        <v>0</v>
      </c>
      <c r="O34" s="1175" t="s">
        <v>434</v>
      </c>
      <c r="P34" s="1272"/>
      <c r="Q34" s="109"/>
      <c r="R34" s="109"/>
      <c r="S34" s="109"/>
      <c r="T34" s="389"/>
      <c r="U34" s="109"/>
      <c r="V34" s="109"/>
      <c r="W34" s="109"/>
      <c r="X34" s="109"/>
      <c r="Y34" s="109"/>
      <c r="Z34" s="109"/>
      <c r="AA34" s="109"/>
      <c r="AB34" s="109"/>
      <c r="AC34" s="109"/>
      <c r="AD34" s="109"/>
      <c r="AE34" s="109"/>
      <c r="AF34" s="109"/>
      <c r="AG34" s="109"/>
      <c r="AH34" s="109"/>
      <c r="AI34" s="109"/>
      <c r="AJ34" s="109"/>
      <c r="AK34" s="109"/>
      <c r="AL34" s="109"/>
      <c r="AM34" s="109"/>
      <c r="AN34" s="113"/>
    </row>
    <row r="35" spans="1:40" ht="15" customHeight="1" x14ac:dyDescent="0.3">
      <c r="A35" s="4127"/>
      <c r="B35" s="559" t="s">
        <v>225</v>
      </c>
      <c r="C35" s="559" t="s">
        <v>194</v>
      </c>
      <c r="D35" s="1953">
        <v>0.49543114630383212</v>
      </c>
      <c r="E35" s="1953">
        <v>0.49715530672645486</v>
      </c>
      <c r="F35" s="1677">
        <v>0.49715530672645475</v>
      </c>
      <c r="G35" s="1953">
        <v>0.50723752616992146</v>
      </c>
      <c r="H35" s="1953">
        <v>0.46011700397425798</v>
      </c>
      <c r="I35" s="1675">
        <v>0.46923170268117209</v>
      </c>
      <c r="J35" s="1676">
        <v>0.4449094171801215</v>
      </c>
      <c r="K35" s="1676">
        <v>0.35810794366035115</v>
      </c>
      <c r="L35" s="1676">
        <v>0.28025469050048918</v>
      </c>
      <c r="M35" s="1676">
        <v>0.20811728459568613</v>
      </c>
      <c r="N35" s="1677">
        <v>0.14920301808657641</v>
      </c>
      <c r="O35" s="1175" t="s">
        <v>434</v>
      </c>
      <c r="P35" s="1272"/>
      <c r="Q35" s="109" t="s">
        <v>35</v>
      </c>
      <c r="R35" s="109"/>
      <c r="S35" s="4085" t="s">
        <v>442</v>
      </c>
      <c r="T35" s="1229" t="s">
        <v>563</v>
      </c>
      <c r="U35" s="134">
        <v>384.30370539713499</v>
      </c>
      <c r="V35" s="134">
        <v>447.03789988049311</v>
      </c>
      <c r="W35" s="134">
        <v>450.29165946531668</v>
      </c>
      <c r="X35" s="134">
        <v>425.43114657205973</v>
      </c>
      <c r="Y35" s="134">
        <v>405.99635214654865</v>
      </c>
      <c r="Z35" s="134">
        <v>345.58880163016408</v>
      </c>
      <c r="AA35" s="134">
        <v>238.27586090811636</v>
      </c>
      <c r="AB35" s="134">
        <v>156.82865360873336</v>
      </c>
      <c r="AC35" s="134">
        <v>95.226176145425683</v>
      </c>
      <c r="AD35" s="134">
        <v>57.27882834354169</v>
      </c>
      <c r="AE35" s="134">
        <v>25.675937835113505</v>
      </c>
      <c r="AF35" s="109"/>
      <c r="AG35" s="109"/>
      <c r="AH35" s="109"/>
      <c r="AI35" s="109"/>
      <c r="AJ35" s="109"/>
      <c r="AK35" s="109"/>
      <c r="AL35" s="109"/>
      <c r="AM35" s="109"/>
      <c r="AN35" s="113"/>
    </row>
    <row r="36" spans="1:40" ht="15" customHeight="1" x14ac:dyDescent="0.3">
      <c r="A36" s="4127"/>
      <c r="B36" s="559" t="s">
        <v>435</v>
      </c>
      <c r="C36" s="559" t="s">
        <v>194</v>
      </c>
      <c r="D36" s="1953">
        <v>0.11834948968396526</v>
      </c>
      <c r="E36" s="1953">
        <v>0.12066208944082762</v>
      </c>
      <c r="F36" s="1677">
        <v>0.12066208944082762</v>
      </c>
      <c r="G36" s="1953">
        <v>0.12593091364393716</v>
      </c>
      <c r="H36" s="1953">
        <v>0.12204577277505355</v>
      </c>
      <c r="I36" s="1675">
        <v>0.16346495042693909</v>
      </c>
      <c r="J36" s="1676">
        <v>0.22542343402641721</v>
      </c>
      <c r="K36" s="1676">
        <v>0.28569166165315946</v>
      </c>
      <c r="L36" s="1676">
        <v>0.33308064377497598</v>
      </c>
      <c r="M36" s="1676">
        <v>0.37167299586517716</v>
      </c>
      <c r="N36" s="1677">
        <v>0.3998714592074501</v>
      </c>
      <c r="O36" s="1175" t="s">
        <v>434</v>
      </c>
      <c r="P36" s="1098"/>
      <c r="Q36" s="109" t="s">
        <v>35</v>
      </c>
      <c r="R36" s="109"/>
      <c r="S36" s="4086"/>
      <c r="T36" s="1229" t="s">
        <v>564</v>
      </c>
      <c r="U36" s="134">
        <v>50.038589832356188</v>
      </c>
      <c r="V36" s="134">
        <v>47.774728815939604</v>
      </c>
      <c r="W36" s="134">
        <v>48.491351334794899</v>
      </c>
      <c r="X36" s="134">
        <v>39.609193200207194</v>
      </c>
      <c r="Y36" s="134">
        <v>45.102701460480269</v>
      </c>
      <c r="Z36" s="134">
        <v>31.479193994278674</v>
      </c>
      <c r="AA36" s="134">
        <v>22.756882929585814</v>
      </c>
      <c r="AB36" s="134">
        <v>17.294037059797155</v>
      </c>
      <c r="AC36" s="134">
        <v>9.2611718696057856</v>
      </c>
      <c r="AD36" s="134">
        <v>3.783001366408798</v>
      </c>
      <c r="AE36" s="134">
        <v>1.4217663530795239E-4</v>
      </c>
      <c r="AF36" s="109"/>
      <c r="AG36" s="109"/>
      <c r="AH36" s="109"/>
      <c r="AI36" s="109"/>
      <c r="AJ36" s="109"/>
      <c r="AK36" s="109"/>
      <c r="AL36" s="109"/>
      <c r="AM36" s="109"/>
      <c r="AN36" s="113"/>
    </row>
    <row r="37" spans="1:40" ht="15" customHeight="1" x14ac:dyDescent="0.3">
      <c r="A37" s="4127"/>
      <c r="B37" s="559" t="s">
        <v>436</v>
      </c>
      <c r="C37" s="559" t="s">
        <v>194</v>
      </c>
      <c r="D37" s="3227">
        <v>7.2991993690083926E-3</v>
      </c>
      <c r="E37" s="3227">
        <v>6.8476616060706057E-3</v>
      </c>
      <c r="F37" s="3228">
        <v>6.9176142082861885E-3</v>
      </c>
      <c r="G37" s="3227">
        <v>6.2095444834921265E-3</v>
      </c>
      <c r="H37" s="3227">
        <v>0.10133672412995826</v>
      </c>
      <c r="I37" s="3215">
        <v>0.12460210294134093</v>
      </c>
      <c r="J37" s="3216">
        <v>0.17477910192713014</v>
      </c>
      <c r="K37" s="3216">
        <v>0.2099994329838866</v>
      </c>
      <c r="L37" s="3216">
        <v>0.23590158667989569</v>
      </c>
      <c r="M37" s="3216">
        <v>0.25945730054867</v>
      </c>
      <c r="N37" s="3228">
        <v>0.28654910967232816</v>
      </c>
      <c r="O37" s="1175" t="s">
        <v>434</v>
      </c>
      <c r="P37" s="1098"/>
      <c r="Q37" s="109"/>
      <c r="R37" s="109"/>
      <c r="S37" s="4086"/>
      <c r="T37" s="1229"/>
      <c r="U37" s="134"/>
      <c r="V37" s="134"/>
      <c r="W37" s="134"/>
      <c r="X37" s="134"/>
      <c r="Y37" s="134"/>
      <c r="Z37" s="134"/>
      <c r="AA37" s="134"/>
      <c r="AB37" s="134"/>
      <c r="AC37" s="134"/>
      <c r="AD37" s="134"/>
      <c r="AE37" s="134"/>
      <c r="AF37" s="109"/>
      <c r="AG37" s="109"/>
      <c r="AH37" s="109"/>
      <c r="AI37" s="109"/>
      <c r="AJ37" s="109"/>
      <c r="AK37" s="109"/>
      <c r="AL37" s="109"/>
      <c r="AM37" s="109"/>
      <c r="AN37" s="113"/>
    </row>
    <row r="38" spans="1:40" ht="15" customHeight="1" x14ac:dyDescent="0.3">
      <c r="A38" s="4127"/>
      <c r="B38" s="110" t="s">
        <v>437</v>
      </c>
      <c r="C38" s="127" t="s">
        <v>194</v>
      </c>
      <c r="D38" s="3227">
        <v>8.676754230640922E-2</v>
      </c>
      <c r="E38" s="3227">
        <v>8.4695876223120192E-2</v>
      </c>
      <c r="F38" s="3228">
        <v>8.4695876223120178E-2</v>
      </c>
      <c r="G38" s="3227">
        <v>8.0578521583716742E-2</v>
      </c>
      <c r="H38" s="3227">
        <v>8.8847076598185346E-2</v>
      </c>
      <c r="I38" s="3215">
        <v>0.10572912337217566</v>
      </c>
      <c r="J38" s="3216">
        <v>0.13061505815345159</v>
      </c>
      <c r="K38" s="3216">
        <v>0.13565015384603951</v>
      </c>
      <c r="L38" s="3216">
        <v>0.13938643025009317</v>
      </c>
      <c r="M38" s="3216">
        <v>0.14639794915074661</v>
      </c>
      <c r="N38" s="3228">
        <v>0.14945676471597533</v>
      </c>
      <c r="O38" s="1175" t="s">
        <v>434</v>
      </c>
      <c r="P38" s="1098"/>
      <c r="Q38" s="109"/>
      <c r="R38" s="109"/>
      <c r="S38" s="4086"/>
      <c r="T38" s="1229"/>
      <c r="U38" s="134"/>
      <c r="V38" s="134"/>
      <c r="W38" s="134"/>
      <c r="X38" s="134"/>
      <c r="Y38" s="134"/>
      <c r="Z38" s="134"/>
      <c r="AA38" s="134"/>
      <c r="AB38" s="134"/>
      <c r="AC38" s="134"/>
      <c r="AD38" s="134"/>
      <c r="AE38" s="134"/>
      <c r="AF38" s="109"/>
      <c r="AG38" s="109"/>
      <c r="AH38" s="109"/>
      <c r="AI38" s="109"/>
      <c r="AJ38" s="109"/>
      <c r="AK38" s="109"/>
      <c r="AL38" s="109"/>
      <c r="AM38" s="109"/>
      <c r="AN38" s="113"/>
    </row>
    <row r="39" spans="1:40" ht="15" customHeight="1" thickBot="1" x14ac:dyDescent="0.35">
      <c r="A39" s="4128"/>
      <c r="B39" s="1452" t="s">
        <v>438</v>
      </c>
      <c r="C39" s="1211" t="s">
        <v>194</v>
      </c>
      <c r="D39" s="1798">
        <v>0</v>
      </c>
      <c r="E39" s="1798">
        <v>0</v>
      </c>
      <c r="F39" s="3229">
        <v>0</v>
      </c>
      <c r="G39" s="1798">
        <v>0</v>
      </c>
      <c r="H39" s="1798">
        <v>0</v>
      </c>
      <c r="I39" s="1799">
        <v>0</v>
      </c>
      <c r="J39" s="1800">
        <v>0</v>
      </c>
      <c r="K39" s="1800">
        <v>6.8214750120421186E-3</v>
      </c>
      <c r="L39" s="1800">
        <v>4.1448507284621891E-2</v>
      </c>
      <c r="M39" s="1800">
        <v>7.1331557103531951E-2</v>
      </c>
      <c r="N39" s="3229">
        <v>9.20089998204736E-2</v>
      </c>
      <c r="O39" s="1458" t="s">
        <v>434</v>
      </c>
      <c r="P39" s="3194"/>
      <c r="Q39" s="109"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13"/>
    </row>
    <row r="40" spans="1:40" ht="15" customHeight="1" x14ac:dyDescent="0.3">
      <c r="A40" s="4091" t="s">
        <v>439</v>
      </c>
      <c r="B40" s="1178" t="s">
        <v>440</v>
      </c>
      <c r="C40" s="1179"/>
      <c r="D40" s="3230"/>
      <c r="E40" s="3230"/>
      <c r="F40" s="1179"/>
      <c r="G40" s="3230"/>
      <c r="H40" s="3230"/>
      <c r="I40" s="3231"/>
      <c r="J40" s="3232"/>
      <c r="K40" s="3232"/>
      <c r="L40" s="3232"/>
      <c r="M40" s="3232"/>
      <c r="N40" s="1179"/>
      <c r="O40" s="1156"/>
      <c r="P40" s="1123"/>
      <c r="Q40" s="109"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13"/>
    </row>
    <row r="41" spans="1:40" ht="15" customHeight="1" x14ac:dyDescent="0.3">
      <c r="A41" s="4079"/>
      <c r="B41" s="1124" t="s">
        <v>565</v>
      </c>
      <c r="C41" s="110" t="s">
        <v>191</v>
      </c>
      <c r="D41" s="541">
        <v>50.038589832356188</v>
      </c>
      <c r="E41" s="541">
        <v>47.774728815939604</v>
      </c>
      <c r="F41" s="408">
        <v>48.491351334794899</v>
      </c>
      <c r="G41" s="541">
        <v>36.278381694200625</v>
      </c>
      <c r="H41" s="541">
        <v>45.102701460480269</v>
      </c>
      <c r="I41" s="407">
        <v>31.479193994278674</v>
      </c>
      <c r="J41" s="409">
        <v>22.756882929585814</v>
      </c>
      <c r="K41" s="409">
        <v>17.294037059797155</v>
      </c>
      <c r="L41" s="409">
        <v>9.2611718696057856</v>
      </c>
      <c r="M41" s="409">
        <v>3.783001366408798</v>
      </c>
      <c r="N41" s="543">
        <v>1.4217663530795239E-4</v>
      </c>
      <c r="O41" s="1090" t="s">
        <v>566</v>
      </c>
      <c r="P41" s="113"/>
      <c r="Q41" s="109"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13"/>
    </row>
    <row r="42" spans="1:40" ht="15" customHeight="1" x14ac:dyDescent="0.3">
      <c r="A42" s="4079"/>
      <c r="B42" s="1230" t="s">
        <v>444</v>
      </c>
      <c r="C42" s="136" t="s">
        <v>194</v>
      </c>
      <c r="D42" s="546"/>
      <c r="E42" s="546"/>
      <c r="F42" s="136"/>
      <c r="G42" s="546"/>
      <c r="H42" s="3233">
        <v>-6.9881531057335411E-2</v>
      </c>
      <c r="I42" s="548">
        <v>-0.35082869155492424</v>
      </c>
      <c r="J42" s="549">
        <v>-0.53070223239465286</v>
      </c>
      <c r="K42" s="549">
        <v>-0.64335831888050843</v>
      </c>
      <c r="L42" s="549">
        <v>-0.80901394548350225</v>
      </c>
      <c r="M42" s="549">
        <v>-0.92198606014730067</v>
      </c>
      <c r="N42" s="550">
        <v>-0.99999706800014032</v>
      </c>
      <c r="O42" s="1253"/>
      <c r="P42" s="1113"/>
      <c r="Q42" s="109"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ht="15" customHeight="1" x14ac:dyDescent="0.3">
      <c r="A43" s="4079"/>
      <c r="B43" s="1223" t="s">
        <v>567</v>
      </c>
      <c r="C43" s="552" t="s">
        <v>191</v>
      </c>
      <c r="D43" s="1462">
        <v>104.1444155647788</v>
      </c>
      <c r="E43" s="1169">
        <v>169.14247106455355</v>
      </c>
      <c r="F43" s="1168">
        <v>171.67960813052179</v>
      </c>
      <c r="G43" s="1169">
        <v>159.03206487785911</v>
      </c>
      <c r="H43" s="1463">
        <v>137.89008573761475</v>
      </c>
      <c r="I43" s="1464">
        <v>108.80980887299883</v>
      </c>
      <c r="J43" s="1465">
        <v>73.51457844017871</v>
      </c>
      <c r="K43" s="1465">
        <v>46.574987818208179</v>
      </c>
      <c r="L43" s="1465">
        <v>25.316240934014441</v>
      </c>
      <c r="M43" s="1465">
        <v>8.9726692469355847</v>
      </c>
      <c r="N43" s="1466">
        <v>0</v>
      </c>
      <c r="O43" s="1467" t="s">
        <v>568</v>
      </c>
      <c r="P43" s="1228"/>
      <c r="Q43" s="109" t="s">
        <v>35</v>
      </c>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ht="15" customHeight="1" x14ac:dyDescent="0.3">
      <c r="A44" s="4079"/>
      <c r="B44" s="1230" t="s">
        <v>447</v>
      </c>
      <c r="C44" s="136" t="s">
        <v>194</v>
      </c>
      <c r="D44" s="1109"/>
      <c r="E44" s="1109"/>
      <c r="F44" s="339"/>
      <c r="G44" s="1109"/>
      <c r="H44" s="138">
        <v>-0.1968173317777967</v>
      </c>
      <c r="I44" s="452">
        <v>-0.36620423323499973</v>
      </c>
      <c r="J44" s="453">
        <v>-0.57179201862874574</v>
      </c>
      <c r="K44" s="453">
        <v>-0.72870984314689902</v>
      </c>
      <c r="L44" s="453">
        <v>-0.85253786859317959</v>
      </c>
      <c r="M44" s="453">
        <v>-0.94773596384193759</v>
      </c>
      <c r="N44" s="1231">
        <v>-1</v>
      </c>
      <c r="O44" s="1253"/>
      <c r="P44" s="1113"/>
      <c r="Q44" s="109"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ht="15" customHeight="1" x14ac:dyDescent="0.3">
      <c r="A45" s="4079"/>
      <c r="B45" s="1223" t="s">
        <v>569</v>
      </c>
      <c r="C45" s="552" t="s">
        <v>191</v>
      </c>
      <c r="D45" s="1169">
        <v>154.18300539713499</v>
      </c>
      <c r="E45" s="1169">
        <v>216.91719988049314</v>
      </c>
      <c r="F45" s="1168">
        <v>220.17095946531668</v>
      </c>
      <c r="G45" s="1169">
        <v>195.31044657205973</v>
      </c>
      <c r="H45" s="1463">
        <v>182.99278719809502</v>
      </c>
      <c r="I45" s="1464">
        <v>140.2890028672775</v>
      </c>
      <c r="J45" s="1465">
        <v>96.271461369764523</v>
      </c>
      <c r="K45" s="1465">
        <v>63.869024878005334</v>
      </c>
      <c r="L45" s="1465">
        <v>34.577412803620227</v>
      </c>
      <c r="M45" s="1465">
        <v>12.755670613344382</v>
      </c>
      <c r="N45" s="1466">
        <v>1.4217663530795239E-4</v>
      </c>
      <c r="O45" s="1467"/>
      <c r="P45" s="1228"/>
      <c r="Q45" s="109"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row>
    <row r="46" spans="1:40" ht="15" customHeight="1" x14ac:dyDescent="0.3">
      <c r="A46" s="4079"/>
      <c r="B46" s="1230" t="s">
        <v>447</v>
      </c>
      <c r="C46" s="136" t="s">
        <v>194</v>
      </c>
      <c r="D46" s="1109"/>
      <c r="E46" s="1109"/>
      <c r="F46" s="339"/>
      <c r="G46" s="1109"/>
      <c r="H46" s="138">
        <v>-0.16886047259597059</v>
      </c>
      <c r="I46" s="452">
        <v>-0.36281786113859815</v>
      </c>
      <c r="J46" s="453">
        <v>-0.56274223628965891</v>
      </c>
      <c r="K46" s="453">
        <v>-0.70991167484980433</v>
      </c>
      <c r="L46" s="453">
        <v>-0.84295198200711308</v>
      </c>
      <c r="M46" s="453">
        <v>-0.94206469988448327</v>
      </c>
      <c r="N46" s="1231">
        <v>-0.99999935424437603</v>
      </c>
      <c r="O46" s="1253"/>
      <c r="P46" s="1113"/>
      <c r="Q46" s="109"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ht="15" customHeight="1" x14ac:dyDescent="0.3">
      <c r="A47" s="4079"/>
      <c r="B47" s="1124" t="s">
        <v>570</v>
      </c>
      <c r="C47" s="1379" t="s">
        <v>191</v>
      </c>
      <c r="D47" s="1086">
        <v>230.1207</v>
      </c>
      <c r="E47" s="1232">
        <v>230.1207</v>
      </c>
      <c r="F47" s="350">
        <v>230.1207</v>
      </c>
      <c r="G47" s="1232">
        <v>230.1207</v>
      </c>
      <c r="H47" s="417">
        <v>223.00356494845363</v>
      </c>
      <c r="I47" s="1468">
        <v>205.29979876288661</v>
      </c>
      <c r="J47" s="351">
        <v>142.00439953835183</v>
      </c>
      <c r="K47" s="351">
        <v>92.959628730728042</v>
      </c>
      <c r="L47" s="351">
        <v>60.648763341805463</v>
      </c>
      <c r="M47" s="351">
        <v>44.523157730197312</v>
      </c>
      <c r="N47" s="350">
        <v>25.675795658478197</v>
      </c>
      <c r="O47" s="1090"/>
      <c r="P47" s="113"/>
      <c r="Q47" s="109"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5" customHeight="1" thickBot="1" x14ac:dyDescent="0.35">
      <c r="A48" s="4079"/>
      <c r="B48" s="1356" t="s">
        <v>571</v>
      </c>
      <c r="C48" s="183" t="s">
        <v>194</v>
      </c>
      <c r="D48" s="1145"/>
      <c r="E48" s="1145"/>
      <c r="F48" s="339"/>
      <c r="G48" s="1109"/>
      <c r="H48" s="311">
        <v>-3.0927835051546282E-2</v>
      </c>
      <c r="I48" s="312">
        <v>-0.10786035866010046</v>
      </c>
      <c r="J48" s="314">
        <v>-0.3829134035384395</v>
      </c>
      <c r="K48" s="314">
        <v>-0.59603969251471933</v>
      </c>
      <c r="L48" s="314">
        <v>-0.73644803209009246</v>
      </c>
      <c r="M48" s="314">
        <v>-0.80652258692852352</v>
      </c>
      <c r="N48" s="313">
        <v>-0.88842465863141307</v>
      </c>
      <c r="O48" s="1217"/>
      <c r="P48" s="1113"/>
      <c r="Q48" s="109" t="s">
        <v>35</v>
      </c>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row>
    <row r="49" spans="1:41" s="125" customFormat="1" ht="15" customHeight="1" x14ac:dyDescent="0.3">
      <c r="A49" s="4106" t="s">
        <v>572</v>
      </c>
      <c r="B49" s="1469"/>
      <c r="C49" s="1470"/>
      <c r="D49" s="1470"/>
      <c r="E49" s="1470"/>
      <c r="F49" s="1470"/>
      <c r="G49" s="1470"/>
      <c r="H49" s="1470"/>
      <c r="I49" s="1470"/>
      <c r="J49" s="1470"/>
      <c r="K49" s="1470"/>
      <c r="L49" s="1470"/>
      <c r="M49" s="1470"/>
      <c r="N49" s="1470"/>
      <c r="O49" s="1471"/>
      <c r="P49" s="1472"/>
      <c r="Q49" s="109" t="s">
        <v>35</v>
      </c>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row>
    <row r="50" spans="1:41" s="125" customFormat="1" ht="15" customHeight="1" x14ac:dyDescent="0.3">
      <c r="A50" s="4129"/>
      <c r="B50" s="1473" t="s">
        <v>573</v>
      </c>
      <c r="C50" s="415" t="s">
        <v>451</v>
      </c>
      <c r="D50" s="416">
        <v>384.30370539713499</v>
      </c>
      <c r="E50" s="416">
        <v>447.03789988049311</v>
      </c>
      <c r="F50" s="416">
        <v>450.29165946531668</v>
      </c>
      <c r="G50" s="417">
        <v>425.43114657205973</v>
      </c>
      <c r="H50" s="417">
        <v>405.99635214654865</v>
      </c>
      <c r="I50" s="418">
        <v>345.58880163016408</v>
      </c>
      <c r="J50" s="419">
        <v>238.27586090811636</v>
      </c>
      <c r="K50" s="420">
        <v>156.82865360873336</v>
      </c>
      <c r="L50" s="419">
        <v>95.226176145425683</v>
      </c>
      <c r="M50" s="420">
        <v>57.27882834354169</v>
      </c>
      <c r="N50" s="421">
        <v>25.675937835113505</v>
      </c>
      <c r="O50" s="1349"/>
      <c r="P50" s="3195"/>
      <c r="Q50" s="109" t="s">
        <v>35</v>
      </c>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row>
    <row r="51" spans="1:41" s="125" customFormat="1" ht="15" customHeight="1" x14ac:dyDescent="0.3">
      <c r="A51" s="4129"/>
      <c r="B51" s="423" t="s">
        <v>199</v>
      </c>
      <c r="C51" s="424" t="s">
        <v>194</v>
      </c>
      <c r="D51" s="425"/>
      <c r="E51" s="425"/>
      <c r="F51" s="425"/>
      <c r="G51" s="1188"/>
      <c r="H51" s="138">
        <v>-9.8370259336726273E-2</v>
      </c>
      <c r="I51" s="426">
        <v>-0.23252231222643205</v>
      </c>
      <c r="J51" s="427">
        <v>-0.47084105179507696</v>
      </c>
      <c r="K51" s="427">
        <v>-0.6517176138795151</v>
      </c>
      <c r="L51" s="427">
        <v>-0.78852334005364721</v>
      </c>
      <c r="M51" s="427">
        <v>-0.87279615969002078</v>
      </c>
      <c r="N51" s="428">
        <v>-0.94297931730380813</v>
      </c>
      <c r="O51" s="3196"/>
      <c r="P51" s="3197"/>
      <c r="Q51" s="109" t="s">
        <v>35</v>
      </c>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row>
    <row r="52" spans="1:41" s="125" customFormat="1" ht="15" customHeight="1" x14ac:dyDescent="0.3">
      <c r="A52" s="4129"/>
      <c r="B52" s="1477" t="s">
        <v>574</v>
      </c>
      <c r="C52" s="431" t="s">
        <v>575</v>
      </c>
      <c r="D52" s="432">
        <v>50.038589832356188</v>
      </c>
      <c r="E52" s="432">
        <v>47.774728815939604</v>
      </c>
      <c r="F52" s="432">
        <v>48.491351334794899</v>
      </c>
      <c r="G52" s="129">
        <v>39.609193200207194</v>
      </c>
      <c r="H52" s="129">
        <v>45.102701460480269</v>
      </c>
      <c r="I52" s="433">
        <v>31.479193994278674</v>
      </c>
      <c r="J52" s="434">
        <v>22.756882929585814</v>
      </c>
      <c r="K52" s="435">
        <v>17.294037059797155</v>
      </c>
      <c r="L52" s="434">
        <v>9.2611718696057856</v>
      </c>
      <c r="M52" s="435">
        <v>3.783001366408798</v>
      </c>
      <c r="N52" s="436">
        <v>1.4217663530795239E-4</v>
      </c>
      <c r="O52" s="1478" t="s">
        <v>455</v>
      </c>
      <c r="P52" s="3198"/>
      <c r="Q52" s="109"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1" s="125" customFormat="1" ht="15" customHeight="1" x14ac:dyDescent="0.3">
      <c r="A53" s="4129"/>
      <c r="B53" s="423" t="s">
        <v>199</v>
      </c>
      <c r="C53" s="424" t="s">
        <v>194</v>
      </c>
      <c r="D53" s="425"/>
      <c r="E53" s="425"/>
      <c r="F53" s="425"/>
      <c r="G53" s="1188"/>
      <c r="H53" s="138">
        <v>-6.9881531057335411E-2</v>
      </c>
      <c r="I53" s="426">
        <v>-0.35082869155492424</v>
      </c>
      <c r="J53" s="427">
        <v>-0.53070223239465286</v>
      </c>
      <c r="K53" s="427">
        <v>-0.64335831888050843</v>
      </c>
      <c r="L53" s="427">
        <v>-0.80901394548350225</v>
      </c>
      <c r="M53" s="427">
        <v>-0.92198606014730067</v>
      </c>
      <c r="N53" s="428">
        <v>-0.99999706800014032</v>
      </c>
      <c r="O53" s="3196"/>
      <c r="P53" s="3197"/>
      <c r="Q53" s="109"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1" s="125" customFormat="1" ht="15" customHeight="1" x14ac:dyDescent="0.3">
      <c r="A54" s="4129"/>
      <c r="B54" s="126" t="s">
        <v>1633</v>
      </c>
      <c r="C54" s="127" t="s">
        <v>575</v>
      </c>
      <c r="D54" s="456">
        <v>1.7685398315560745</v>
      </c>
      <c r="E54" s="456">
        <v>2.0572383795696876</v>
      </c>
      <c r="F54" s="456">
        <v>2.0722119625647339</v>
      </c>
      <c r="G54" s="1480">
        <v>1.9578055525635514</v>
      </c>
      <c r="H54" s="457">
        <v>1.9279966982706138</v>
      </c>
      <c r="I54" s="458">
        <v>1.5532152938563788</v>
      </c>
      <c r="J54" s="459">
        <v>0.97220251104175737</v>
      </c>
      <c r="K54" s="460">
        <v>0.60059405837809665</v>
      </c>
      <c r="L54" s="459">
        <v>0.34228738156963073</v>
      </c>
      <c r="M54" s="460">
        <v>0.19168778357783134</v>
      </c>
      <c r="N54" s="461">
        <v>8.0000442990393605E-2</v>
      </c>
      <c r="O54" s="1233" t="s">
        <v>577</v>
      </c>
      <c r="P54" s="1098"/>
      <c r="Q54" s="109"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1" s="125" customFormat="1" ht="15" customHeight="1" x14ac:dyDescent="0.3">
      <c r="A55" s="4129"/>
      <c r="B55" s="135" t="s">
        <v>459</v>
      </c>
      <c r="C55" s="136" t="s">
        <v>194</v>
      </c>
      <c r="D55" s="451"/>
      <c r="E55" s="451"/>
      <c r="F55" s="451"/>
      <c r="G55" s="546"/>
      <c r="H55" s="138">
        <v>-6.9594842081515562E-2</v>
      </c>
      <c r="I55" s="452">
        <v>-0.2504553964962174</v>
      </c>
      <c r="J55" s="453">
        <v>-0.53083828845458336</v>
      </c>
      <c r="K55" s="453">
        <v>-0.71016765213788569</v>
      </c>
      <c r="L55" s="453">
        <v>-0.83482028491622606</v>
      </c>
      <c r="M55" s="453">
        <v>-0.90749605395551169</v>
      </c>
      <c r="N55" s="454">
        <v>-0.96139369695975563</v>
      </c>
      <c r="O55" s="3199"/>
      <c r="P55" s="3200"/>
      <c r="Q55" s="109"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1" s="125" customFormat="1" ht="15" customHeight="1" x14ac:dyDescent="0.3">
      <c r="A56" s="4129"/>
      <c r="B56" s="126" t="s">
        <v>1634</v>
      </c>
      <c r="C56" s="127" t="s">
        <v>575</v>
      </c>
      <c r="D56" s="456">
        <v>1.0589999999999999</v>
      </c>
      <c r="E56" s="456">
        <v>1.0589999999999999</v>
      </c>
      <c r="F56" s="456">
        <v>1.0589999999999999</v>
      </c>
      <c r="G56" s="1480">
        <v>1.0589999999999999</v>
      </c>
      <c r="H56" s="457">
        <v>1.0589999999999999</v>
      </c>
      <c r="I56" s="458">
        <v>0.92269999999999985</v>
      </c>
      <c r="J56" s="459">
        <v>0.57940000000000003</v>
      </c>
      <c r="K56" s="460">
        <v>0.35599999999999998</v>
      </c>
      <c r="L56" s="459">
        <v>0.218</v>
      </c>
      <c r="M56" s="460">
        <v>0.14899999999999999</v>
      </c>
      <c r="N56" s="461">
        <v>0.08</v>
      </c>
      <c r="O56" s="1233"/>
      <c r="P56" s="1098"/>
      <c r="Q56" s="109"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1" s="125" customFormat="1" ht="15" customHeight="1" x14ac:dyDescent="0.3">
      <c r="A57" s="4129"/>
      <c r="B57" s="135" t="s">
        <v>459</v>
      </c>
      <c r="C57" s="136" t="s">
        <v>194</v>
      </c>
      <c r="D57" s="451"/>
      <c r="E57" s="451"/>
      <c r="F57" s="451"/>
      <c r="G57" s="546"/>
      <c r="H57" s="138">
        <v>-0.48895189337228928</v>
      </c>
      <c r="I57" s="452">
        <v>-0.55472701795525148</v>
      </c>
      <c r="J57" s="453">
        <v>-0.7203953985079361</v>
      </c>
      <c r="K57" s="453">
        <v>-0.82820290277670916</v>
      </c>
      <c r="L57" s="453">
        <v>-0.89479840675652411</v>
      </c>
      <c r="M57" s="453">
        <v>-0.92809615874643159</v>
      </c>
      <c r="N57" s="454">
        <v>-0.96139391073633917</v>
      </c>
      <c r="O57" s="3199"/>
      <c r="P57" s="3200"/>
      <c r="Q57" s="109"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1" s="125" customFormat="1" ht="15" customHeight="1" x14ac:dyDescent="0.3">
      <c r="A58" s="4129"/>
      <c r="B58" s="126" t="s">
        <v>579</v>
      </c>
      <c r="C58" s="127" t="s">
        <v>575</v>
      </c>
      <c r="D58" s="456">
        <v>2.8275398315560745</v>
      </c>
      <c r="E58" s="456">
        <v>3.1162383795696877</v>
      </c>
      <c r="F58" s="456">
        <v>3.1312119625647341</v>
      </c>
      <c r="G58" s="1480">
        <v>3.0168055525635511</v>
      </c>
      <c r="H58" s="457">
        <v>2.9869966982706138</v>
      </c>
      <c r="I58" s="458">
        <v>2.4759152938563789</v>
      </c>
      <c r="J58" s="459">
        <v>1.5516025110417573</v>
      </c>
      <c r="K58" s="460">
        <v>0.95659405837809663</v>
      </c>
      <c r="L58" s="459">
        <v>0.56028738156963076</v>
      </c>
      <c r="M58" s="460">
        <v>0.34068778357783136</v>
      </c>
      <c r="N58" s="461">
        <v>0.16000044299039362</v>
      </c>
      <c r="O58" s="1233"/>
      <c r="P58" s="1098"/>
      <c r="Q58" s="109"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1" s="125" customFormat="1" ht="15" customHeight="1" x14ac:dyDescent="0.3">
      <c r="A59" s="4129"/>
      <c r="B59" s="135" t="s">
        <v>459</v>
      </c>
      <c r="C59" s="136" t="s">
        <v>194</v>
      </c>
      <c r="D59" s="451"/>
      <c r="E59" s="451"/>
      <c r="F59" s="451"/>
      <c r="G59" s="546"/>
      <c r="H59" s="138">
        <v>-4.6057330521947604E-2</v>
      </c>
      <c r="I59" s="452">
        <v>-0.20927892347843813</v>
      </c>
      <c r="J59" s="453">
        <v>-0.50447222047182638</v>
      </c>
      <c r="K59" s="453">
        <v>-0.69449718836837759</v>
      </c>
      <c r="L59" s="453">
        <v>-0.82106373242432729</v>
      </c>
      <c r="M59" s="453">
        <v>-0.89119619251237836</v>
      </c>
      <c r="N59" s="454">
        <v>-0.94890143340556876</v>
      </c>
      <c r="O59" s="3199"/>
      <c r="P59" s="3200"/>
      <c r="Q59" s="109"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1" s="125" customFormat="1" ht="15" customHeight="1" x14ac:dyDescent="0.3">
      <c r="A60" s="4129"/>
      <c r="B60" s="126" t="s">
        <v>580</v>
      </c>
      <c r="C60" s="127" t="s">
        <v>205</v>
      </c>
      <c r="D60" s="184">
        <v>2512.6189417000001</v>
      </c>
      <c r="E60" s="184">
        <v>3764.2054326000002</v>
      </c>
      <c r="F60" s="184">
        <v>3820.6685140889995</v>
      </c>
      <c r="G60" s="1485">
        <v>3559.783906089016</v>
      </c>
      <c r="H60" s="129">
        <v>3695.6681443298976</v>
      </c>
      <c r="I60" s="215">
        <v>3693.482886597938</v>
      </c>
      <c r="J60" s="216">
        <v>3889.0676766906581</v>
      </c>
      <c r="K60" s="217">
        <v>3932.5056423729347</v>
      </c>
      <c r="L60" s="216">
        <v>3964.9824548046399</v>
      </c>
      <c r="M60" s="217">
        <v>4017.2438424481388</v>
      </c>
      <c r="N60" s="463">
        <v>4055.4919242566316</v>
      </c>
      <c r="O60" s="1486"/>
      <c r="P60" s="1487"/>
      <c r="Q60" s="109"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1" s="125" customFormat="1" ht="15" customHeight="1" x14ac:dyDescent="0.3">
      <c r="A61" s="4129"/>
      <c r="B61" s="135" t="s">
        <v>466</v>
      </c>
      <c r="C61" s="136" t="s">
        <v>194</v>
      </c>
      <c r="D61" s="451"/>
      <c r="E61" s="451"/>
      <c r="F61" s="451"/>
      <c r="G61" s="546"/>
      <c r="H61" s="138">
        <v>-3.2716884309160532E-2</v>
      </c>
      <c r="I61" s="452">
        <v>-3.3288841212488096E-2</v>
      </c>
      <c r="J61" s="453">
        <v>1.7902406960832007E-2</v>
      </c>
      <c r="K61" s="453">
        <v>2.9271612512712819E-2</v>
      </c>
      <c r="L61" s="453">
        <v>3.777190828868604E-2</v>
      </c>
      <c r="M61" s="453">
        <v>5.1450506013346331E-2</v>
      </c>
      <c r="N61" s="454">
        <v>6.1461340941173948E-2</v>
      </c>
      <c r="O61" s="3199"/>
      <c r="P61" s="3200"/>
      <c r="Q61" s="109"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1" s="125" customFormat="1" ht="15" customHeight="1" x14ac:dyDescent="0.3">
      <c r="A62" s="4129"/>
      <c r="B62" s="126" t="s">
        <v>581</v>
      </c>
      <c r="C62" s="127" t="s">
        <v>582</v>
      </c>
      <c r="D62" s="465">
        <v>18.600000000000001</v>
      </c>
      <c r="E62" s="465">
        <v>18.600000000000001</v>
      </c>
      <c r="F62" s="465">
        <v>18.600000000000001</v>
      </c>
      <c r="G62" s="1488">
        <v>18.600000000000001</v>
      </c>
      <c r="H62" s="466">
        <v>17.55</v>
      </c>
      <c r="I62" s="467">
        <v>16.599999999999998</v>
      </c>
      <c r="J62" s="468">
        <v>15.867999999999999</v>
      </c>
      <c r="K62" s="469">
        <v>15.059999999999999</v>
      </c>
      <c r="L62" s="468">
        <v>14.252000000000001</v>
      </c>
      <c r="M62" s="469">
        <v>13.443999999999999</v>
      </c>
      <c r="N62" s="470">
        <v>12.636000000000001</v>
      </c>
      <c r="O62" s="1486"/>
      <c r="P62" s="1487"/>
      <c r="Q62" s="109"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1" s="125" customFormat="1" ht="15" customHeight="1" thickBot="1" x14ac:dyDescent="0.35">
      <c r="A63" s="4130"/>
      <c r="B63" s="268" t="s">
        <v>469</v>
      </c>
      <c r="C63" s="471" t="s">
        <v>194</v>
      </c>
      <c r="D63" s="270"/>
      <c r="E63" s="270"/>
      <c r="F63" s="270"/>
      <c r="G63" s="594"/>
      <c r="H63" s="207">
        <v>-5.6451612903225867E-2</v>
      </c>
      <c r="I63" s="472">
        <v>-0.10752688172043035</v>
      </c>
      <c r="J63" s="473">
        <v>-0.14688172043010772</v>
      </c>
      <c r="K63" s="473">
        <v>-0.19032258064516139</v>
      </c>
      <c r="L63" s="473">
        <v>-0.23376344086021505</v>
      </c>
      <c r="M63" s="473">
        <v>-0.27720430107526894</v>
      </c>
      <c r="N63" s="474">
        <v>-0.32064516129032261</v>
      </c>
      <c r="O63" s="3201"/>
      <c r="P63" s="3202"/>
      <c r="Q63" s="109"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1" ht="15" customHeight="1" thickBot="1" x14ac:dyDescent="0.35">
      <c r="A64" s="1259"/>
      <c r="B64" s="110"/>
      <c r="C64" s="110"/>
      <c r="D64" s="110"/>
      <c r="E64" s="110"/>
      <c r="F64" s="110"/>
      <c r="G64" s="110"/>
      <c r="H64" s="110"/>
      <c r="I64" s="110"/>
      <c r="J64" s="110"/>
      <c r="K64" s="110"/>
      <c r="L64" s="110"/>
      <c r="M64" s="110"/>
      <c r="N64" s="110"/>
      <c r="O64" s="1124"/>
      <c r="P64" s="109"/>
      <c r="Q64" s="109" t="s">
        <v>35</v>
      </c>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c r="AO64" s="125"/>
    </row>
    <row r="65" spans="1:41" ht="15" customHeight="1" x14ac:dyDescent="0.3">
      <c r="A65" s="4092" t="s">
        <v>470</v>
      </c>
      <c r="B65" s="4093"/>
      <c r="C65" s="4093"/>
      <c r="D65" s="4093"/>
      <c r="E65" s="4093"/>
      <c r="F65" s="4093"/>
      <c r="G65" s="4093"/>
      <c r="H65" s="4093"/>
      <c r="I65" s="4093"/>
      <c r="J65" s="4093"/>
      <c r="K65" s="4093"/>
      <c r="L65" s="4093"/>
      <c r="M65" s="4093"/>
      <c r="N65" s="4093"/>
      <c r="O65" s="1491" t="s">
        <v>386</v>
      </c>
      <c r="P65" s="1261"/>
      <c r="Q65" s="109"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c r="AO65" s="125"/>
    </row>
    <row r="66" spans="1:41" s="1267" customFormat="1" ht="31.5" customHeight="1" x14ac:dyDescent="0.3">
      <c r="A66" s="3203"/>
      <c r="B66" s="3204" t="s">
        <v>471</v>
      </c>
      <c r="C66" s="3204" t="s">
        <v>472</v>
      </c>
      <c r="D66" s="3131">
        <v>2017</v>
      </c>
      <c r="E66" s="3131">
        <v>2018</v>
      </c>
      <c r="F66" s="3131" t="s">
        <v>473</v>
      </c>
      <c r="G66" s="3131" t="s">
        <v>474</v>
      </c>
      <c r="H66" s="3131" t="s">
        <v>1628</v>
      </c>
      <c r="I66" s="3131">
        <v>2025</v>
      </c>
      <c r="J66" s="3131">
        <v>2030</v>
      </c>
      <c r="K66" s="3131">
        <v>2035</v>
      </c>
      <c r="L66" s="3131">
        <v>2040</v>
      </c>
      <c r="M66" s="3131">
        <v>2045</v>
      </c>
      <c r="N66" s="3131">
        <v>2050</v>
      </c>
      <c r="O66" s="1495"/>
      <c r="P66" s="1264"/>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09"/>
      <c r="AN66" s="113"/>
      <c r="AO66" s="125"/>
    </row>
    <row r="67" spans="1:41" ht="15" customHeight="1" x14ac:dyDescent="0.3">
      <c r="A67" s="1268" t="s">
        <v>583</v>
      </c>
      <c r="B67" s="1269" t="s">
        <v>584</v>
      </c>
      <c r="C67" s="1270" t="s">
        <v>194</v>
      </c>
      <c r="D67" s="1496"/>
      <c r="E67" s="1219"/>
      <c r="F67" s="343"/>
      <c r="G67" s="1219"/>
      <c r="H67" s="341"/>
      <c r="I67" s="2423"/>
      <c r="J67" s="3127"/>
      <c r="K67" s="3127"/>
      <c r="L67" s="3127"/>
      <c r="M67" s="3127"/>
      <c r="N67" s="110"/>
      <c r="O67" s="1497" t="s">
        <v>585</v>
      </c>
      <c r="P67" s="1272"/>
      <c r="Q67" s="109"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c r="AO67" s="125"/>
    </row>
    <row r="68" spans="1:41" ht="15" customHeight="1" x14ac:dyDescent="0.3">
      <c r="A68" s="1268"/>
      <c r="B68" s="1269"/>
      <c r="C68" s="1270"/>
      <c r="D68" s="1097"/>
      <c r="E68" s="1558"/>
      <c r="F68" s="127"/>
      <c r="G68" s="1558"/>
      <c r="H68" s="1498"/>
      <c r="I68" s="2286"/>
      <c r="J68" s="2287"/>
      <c r="K68" s="2287"/>
      <c r="L68" s="2287"/>
      <c r="M68" s="2287"/>
      <c r="N68" s="127"/>
      <c r="O68" s="1500"/>
      <c r="P68" s="1098"/>
      <c r="Q68" s="109" t="s">
        <v>35</v>
      </c>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c r="AO68" s="125"/>
    </row>
    <row r="69" spans="1:41" ht="15" customHeight="1" x14ac:dyDescent="0.3">
      <c r="A69" s="1268"/>
      <c r="B69" s="1289" t="s">
        <v>586</v>
      </c>
      <c r="C69" s="1290"/>
      <c r="D69" s="571">
        <v>2167.1</v>
      </c>
      <c r="E69" s="571">
        <v>2262.4313820574994</v>
      </c>
      <c r="F69" s="572">
        <v>2338.9967440249393</v>
      </c>
      <c r="G69" s="571">
        <v>2268.8268417041913</v>
      </c>
      <c r="H69" s="305">
        <v>2266.6566385396322</v>
      </c>
      <c r="I69" s="574">
        <v>2394.9579577022528</v>
      </c>
      <c r="J69" s="575">
        <v>2638.1118204339282</v>
      </c>
      <c r="K69" s="575">
        <v>2810.6985750417552</v>
      </c>
      <c r="L69" s="575">
        <v>2994.5760519136456</v>
      </c>
      <c r="M69" s="575">
        <v>3216.3965002035452</v>
      </c>
      <c r="N69" s="572">
        <v>3454.6480928112155</v>
      </c>
      <c r="O69" s="1504"/>
      <c r="P69" s="3205" t="s">
        <v>587</v>
      </c>
      <c r="Q69" s="109"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c r="AO69" s="125"/>
    </row>
    <row r="70" spans="1:41" ht="15" customHeight="1" x14ac:dyDescent="0.3">
      <c r="A70" s="1268"/>
      <c r="B70" s="1296" t="s">
        <v>588</v>
      </c>
      <c r="C70" s="1297"/>
      <c r="D70" s="546">
        <v>30.7</v>
      </c>
      <c r="E70" s="546">
        <v>30.7</v>
      </c>
      <c r="F70" s="136">
        <v>30.7</v>
      </c>
      <c r="G70" s="546">
        <v>30.7</v>
      </c>
      <c r="H70" s="1765">
        <v>29.75051546391753</v>
      </c>
      <c r="I70" s="1766">
        <v>31.434506905271352</v>
      </c>
      <c r="J70" s="1767">
        <v>34.625970768969161</v>
      </c>
      <c r="K70" s="1767">
        <v>36.891221193107327</v>
      </c>
      <c r="L70" s="1767">
        <v>39.304665570226497</v>
      </c>
      <c r="M70" s="1767">
        <v>42.216122279132165</v>
      </c>
      <c r="N70" s="1419">
        <v>45.343242447956776</v>
      </c>
      <c r="O70" s="1512"/>
      <c r="P70" s="3206" t="s">
        <v>587</v>
      </c>
      <c r="Q70" s="109"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c r="AO70" s="125"/>
    </row>
    <row r="71" spans="1:41" s="125" customFormat="1" ht="20.399999999999999" x14ac:dyDescent="0.3">
      <c r="A71" s="1259"/>
      <c r="B71" s="1289" t="s">
        <v>589</v>
      </c>
      <c r="C71" s="1290" t="s">
        <v>390</v>
      </c>
      <c r="D71" s="584">
        <v>1732.2</v>
      </c>
      <c r="E71" s="584">
        <v>1808.4</v>
      </c>
      <c r="F71" s="585">
        <v>1869.6</v>
      </c>
      <c r="G71" s="584">
        <v>1813.5119999999999</v>
      </c>
      <c r="H71" s="1516">
        <v>1813.5119999999999</v>
      </c>
      <c r="I71" s="587">
        <v>1904.1876</v>
      </c>
      <c r="J71" s="587">
        <v>2018.438856</v>
      </c>
      <c r="K71" s="587">
        <v>2159.7295759200001</v>
      </c>
      <c r="L71" s="587">
        <v>2310.9106462344002</v>
      </c>
      <c r="M71" s="587">
        <v>2495.7834979331524</v>
      </c>
      <c r="N71" s="587">
        <v>2695.4461777678048</v>
      </c>
      <c r="O71" s="1518" t="s">
        <v>590</v>
      </c>
      <c r="P71" s="3207" t="s">
        <v>591</v>
      </c>
      <c r="Q71" s="109"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1" s="125" customFormat="1" ht="15" customHeight="1" x14ac:dyDescent="0.3">
      <c r="A72" s="1259"/>
      <c r="B72" s="1269" t="s">
        <v>592</v>
      </c>
      <c r="C72" s="1270" t="s">
        <v>390</v>
      </c>
      <c r="D72" s="1488">
        <v>217.3</v>
      </c>
      <c r="E72" s="1488">
        <v>217.3</v>
      </c>
      <c r="F72" s="468">
        <v>217.3</v>
      </c>
      <c r="G72" s="1488">
        <v>217.3</v>
      </c>
      <c r="H72" s="466">
        <v>210.57938144329901</v>
      </c>
      <c r="I72" s="467">
        <v>222.49896907216498</v>
      </c>
      <c r="J72" s="469">
        <v>245.08871166439735</v>
      </c>
      <c r="K72" s="469">
        <v>261.12255261440464</v>
      </c>
      <c r="L72" s="469">
        <v>278.20533643030029</v>
      </c>
      <c r="M72" s="469">
        <v>298.81313912884104</v>
      </c>
      <c r="N72" s="468">
        <v>320.94744573097745</v>
      </c>
      <c r="O72" s="1500" t="s">
        <v>593</v>
      </c>
      <c r="P72" s="1098"/>
      <c r="Q72" s="109" t="s">
        <v>35</v>
      </c>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1" s="125" customFormat="1" ht="15" customHeight="1" x14ac:dyDescent="0.3">
      <c r="A73" s="1259"/>
      <c r="B73" s="1296" t="s">
        <v>594</v>
      </c>
      <c r="C73" s="1297" t="s">
        <v>595</v>
      </c>
      <c r="D73" s="3234"/>
      <c r="E73" s="3234"/>
      <c r="F73" s="3235"/>
      <c r="G73" s="3234">
        <v>0.11982275275818413</v>
      </c>
      <c r="H73" s="1525">
        <v>-3.0927835051546282E-2</v>
      </c>
      <c r="I73" s="3245">
        <v>1.132075471698113E-2</v>
      </c>
      <c r="J73" s="3246">
        <v>2.0305480682839171E-2</v>
      </c>
      <c r="K73" s="3246">
        <v>1.3084112149532711E-2</v>
      </c>
      <c r="L73" s="3246">
        <v>1.3084112149532711E-2</v>
      </c>
      <c r="M73" s="3246">
        <v>1.4814814814814814E-2</v>
      </c>
      <c r="N73" s="3235">
        <v>1.4814814814814836E-2</v>
      </c>
      <c r="O73" s="1512"/>
      <c r="P73" s="1113"/>
      <c r="Q73" s="109" t="s">
        <v>35</v>
      </c>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1" s="125" customFormat="1" ht="15" customHeight="1" x14ac:dyDescent="0.3">
      <c r="A74" s="1259"/>
      <c r="B74" s="1311" t="s">
        <v>596</v>
      </c>
      <c r="C74" s="1270" t="s">
        <v>597</v>
      </c>
      <c r="D74" s="1480">
        <v>33.570000000000007</v>
      </c>
      <c r="E74" s="1480">
        <v>33.570000000000007</v>
      </c>
      <c r="F74" s="459">
        <v>33.570000000000007</v>
      </c>
      <c r="G74" s="1480">
        <v>33.570000000000007</v>
      </c>
      <c r="H74" s="1531"/>
      <c r="I74" s="3247"/>
      <c r="J74" s="3248"/>
      <c r="K74" s="3248"/>
      <c r="L74" s="3248"/>
      <c r="M74" s="3248"/>
      <c r="N74" s="3249"/>
      <c r="O74" s="1500" t="s">
        <v>598</v>
      </c>
      <c r="P74" s="1098"/>
      <c r="Q74" s="109" t="s">
        <v>35</v>
      </c>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1" s="125" customFormat="1" ht="15" customHeight="1" x14ac:dyDescent="0.3">
      <c r="A75" s="1259"/>
      <c r="B75" s="1311" t="s">
        <v>599</v>
      </c>
      <c r="C75" s="1270" t="s">
        <v>423</v>
      </c>
      <c r="D75" s="1485">
        <v>1200.096</v>
      </c>
      <c r="E75" s="1485">
        <v>1200.096</v>
      </c>
      <c r="F75" s="216">
        <v>1200.096</v>
      </c>
      <c r="G75" s="1485">
        <v>1200.096</v>
      </c>
      <c r="H75" s="1531"/>
      <c r="I75" s="3247"/>
      <c r="J75" s="3248"/>
      <c r="K75" s="3248"/>
      <c r="L75" s="3248"/>
      <c r="M75" s="3248"/>
      <c r="N75" s="3249"/>
      <c r="O75" s="1500" t="s">
        <v>598</v>
      </c>
      <c r="P75" s="1098"/>
      <c r="Q75" s="109" t="s">
        <v>35</v>
      </c>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1" s="125" customFormat="1" ht="15" customHeight="1" x14ac:dyDescent="0.3">
      <c r="A76" s="1268"/>
      <c r="B76" s="1311" t="s">
        <v>600</v>
      </c>
      <c r="C76" s="1270" t="s">
        <v>597</v>
      </c>
      <c r="D76" s="1480">
        <v>4.2112694838933153</v>
      </c>
      <c r="E76" s="1480">
        <v>4.0338205043132058</v>
      </c>
      <c r="F76" s="459">
        <v>3.9017763157894749</v>
      </c>
      <c r="G76" s="1480">
        <v>4.0224498100922421</v>
      </c>
      <c r="H76" s="1498"/>
      <c r="I76" s="2286"/>
      <c r="J76" s="2287"/>
      <c r="K76" s="2287"/>
      <c r="L76" s="2287"/>
      <c r="M76" s="2287"/>
      <c r="N76" s="127"/>
      <c r="O76" s="1500" t="s">
        <v>601</v>
      </c>
      <c r="P76" s="1098"/>
      <c r="Q76" s="109"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1" s="125" customFormat="1" ht="15" customHeight="1" x14ac:dyDescent="0.3">
      <c r="A77" s="1268"/>
      <c r="B77" s="1311" t="s">
        <v>602</v>
      </c>
      <c r="C77" s="1270" t="s">
        <v>423</v>
      </c>
      <c r="D77" s="2839">
        <v>150.54893245583651</v>
      </c>
      <c r="E77" s="2839">
        <v>144.20529794293299</v>
      </c>
      <c r="F77" s="1847">
        <v>139.48484210526317</v>
      </c>
      <c r="G77" s="2839">
        <v>143.79880629408575</v>
      </c>
      <c r="H77" s="1498"/>
      <c r="I77" s="2286"/>
      <c r="J77" s="2287"/>
      <c r="K77" s="2287"/>
      <c r="L77" s="2287"/>
      <c r="M77" s="2287"/>
      <c r="N77" s="127"/>
      <c r="O77" s="1500" t="s">
        <v>601</v>
      </c>
      <c r="P77" s="1098"/>
      <c r="Q77" s="109"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1" s="125" customFormat="1" ht="15" customHeight="1" x14ac:dyDescent="0.3">
      <c r="A78" s="1268"/>
      <c r="B78" s="1537" t="s">
        <v>603</v>
      </c>
      <c r="C78" s="1538" t="s">
        <v>194</v>
      </c>
      <c r="D78" s="3236">
        <v>0.05</v>
      </c>
      <c r="E78" s="3236">
        <v>0.05</v>
      </c>
      <c r="F78" s="3237">
        <v>0.05</v>
      </c>
      <c r="G78" s="3236">
        <v>0.05</v>
      </c>
      <c r="H78" s="1541"/>
      <c r="I78" s="3250"/>
      <c r="J78" s="3251"/>
      <c r="K78" s="3251"/>
      <c r="L78" s="3251"/>
      <c r="M78" s="3251"/>
      <c r="N78" s="1192"/>
      <c r="O78" s="1544"/>
      <c r="P78" s="1228"/>
      <c r="Q78" s="109"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1" s="125" customFormat="1" ht="15" customHeight="1" x14ac:dyDescent="0.3">
      <c r="A79" s="1268"/>
      <c r="B79" s="1296" t="s">
        <v>604</v>
      </c>
      <c r="C79" s="1297" t="s">
        <v>605</v>
      </c>
      <c r="D79" s="3238">
        <v>0.26607486319218238</v>
      </c>
      <c r="E79" s="3238">
        <v>0.27946836807817593</v>
      </c>
      <c r="F79" s="3239">
        <v>0.28366039359934853</v>
      </c>
      <c r="G79" s="3238">
        <v>0.26629362140177926</v>
      </c>
      <c r="H79" s="3208">
        <v>0.28366039359934853</v>
      </c>
      <c r="I79" s="3252">
        <v>0.28366039359934853</v>
      </c>
      <c r="J79" s="3253">
        <v>0.28366039359934853</v>
      </c>
      <c r="K79" s="3253">
        <v>0.28366039359934853</v>
      </c>
      <c r="L79" s="3253">
        <v>0.28366039359934853</v>
      </c>
      <c r="M79" s="3253">
        <v>0.28366039359934853</v>
      </c>
      <c r="N79" s="3239">
        <v>0.28366039359934853</v>
      </c>
      <c r="O79" s="1512" t="s">
        <v>606</v>
      </c>
      <c r="P79" s="1113"/>
      <c r="Q79" s="109"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1" s="125" customFormat="1" ht="15" hidden="1" customHeight="1" x14ac:dyDescent="0.3">
      <c r="A80" s="1268"/>
      <c r="B80" s="1550" t="s">
        <v>607</v>
      </c>
      <c r="C80" s="1221" t="s">
        <v>608</v>
      </c>
      <c r="D80" s="1551" t="s">
        <v>609</v>
      </c>
      <c r="E80" s="1551">
        <v>31</v>
      </c>
      <c r="F80" s="110">
        <v>31</v>
      </c>
      <c r="G80" s="1551">
        <v>31</v>
      </c>
      <c r="H80" s="341">
        <v>31</v>
      </c>
      <c r="I80" s="2423">
        <v>30.5</v>
      </c>
      <c r="J80" s="3127">
        <v>30</v>
      </c>
      <c r="K80" s="3127">
        <v>29.5</v>
      </c>
      <c r="L80" s="3127">
        <v>29</v>
      </c>
      <c r="M80" s="3127">
        <v>28.5</v>
      </c>
      <c r="N80" s="110">
        <v>28</v>
      </c>
      <c r="O80" s="4131" t="s">
        <v>610</v>
      </c>
      <c r="P80" s="4132"/>
      <c r="Q80" s="109"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s="125" customFormat="1" ht="15" hidden="1" customHeight="1" x14ac:dyDescent="0.3">
      <c r="A81" s="1268"/>
      <c r="B81" s="1557" t="s">
        <v>611</v>
      </c>
      <c r="C81" s="1097" t="s">
        <v>608</v>
      </c>
      <c r="D81" s="1558" t="s">
        <v>612</v>
      </c>
      <c r="E81" s="1558">
        <v>12.5</v>
      </c>
      <c r="F81" s="127">
        <v>12.5</v>
      </c>
      <c r="G81" s="1558">
        <v>12.5</v>
      </c>
      <c r="H81" s="1498">
        <v>12.5</v>
      </c>
      <c r="I81" s="2286">
        <v>11.95</v>
      </c>
      <c r="J81" s="2287">
        <v>11.399999999999999</v>
      </c>
      <c r="K81" s="2287">
        <v>10.849999999999998</v>
      </c>
      <c r="L81" s="2287">
        <v>10.299999999999997</v>
      </c>
      <c r="M81" s="2287">
        <v>9.7499999999999964</v>
      </c>
      <c r="N81" s="127">
        <v>9</v>
      </c>
      <c r="O81" s="4133"/>
      <c r="P81" s="4132"/>
      <c r="Q81" s="109"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s="125" customFormat="1" ht="15" customHeight="1" x14ac:dyDescent="0.3">
      <c r="A82" s="1268"/>
      <c r="B82" s="1289" t="s">
        <v>613</v>
      </c>
      <c r="C82" s="1290" t="s">
        <v>608</v>
      </c>
      <c r="D82" s="2194">
        <v>18.600000000000001</v>
      </c>
      <c r="E82" s="2194">
        <v>18.600000000000001</v>
      </c>
      <c r="F82" s="552">
        <v>18.600000000000001</v>
      </c>
      <c r="G82" s="2194">
        <v>18.600000000000001</v>
      </c>
      <c r="H82" s="1463">
        <v>17.55</v>
      </c>
      <c r="I82" s="587">
        <v>16.599999999999998</v>
      </c>
      <c r="J82" s="588">
        <v>15.867999999999999</v>
      </c>
      <c r="K82" s="588">
        <v>15.059999999999999</v>
      </c>
      <c r="L82" s="588">
        <v>14.252000000000001</v>
      </c>
      <c r="M82" s="588">
        <v>13.443999999999999</v>
      </c>
      <c r="N82" s="585">
        <v>12.636000000000001</v>
      </c>
      <c r="O82" s="1504" t="s">
        <v>614</v>
      </c>
      <c r="P82" s="1566"/>
      <c r="Q82" s="109"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s="125" customFormat="1" ht="15" customHeight="1" x14ac:dyDescent="0.3">
      <c r="A83" s="1268"/>
      <c r="B83" s="1567" t="s">
        <v>615</v>
      </c>
      <c r="C83" s="1568" t="s">
        <v>608</v>
      </c>
      <c r="D83" s="3209">
        <v>21</v>
      </c>
      <c r="E83" s="1568">
        <v>21</v>
      </c>
      <c r="F83" s="1192">
        <v>21</v>
      </c>
      <c r="G83" s="1568">
        <v>21</v>
      </c>
      <c r="H83" s="291">
        <v>21</v>
      </c>
      <c r="I83" s="2270">
        <v>21</v>
      </c>
      <c r="J83" s="2271">
        <v>21.12</v>
      </c>
      <c r="K83" s="2271">
        <v>21.12</v>
      </c>
      <c r="L83" s="2271">
        <v>21.12</v>
      </c>
      <c r="M83" s="2271">
        <v>21.12</v>
      </c>
      <c r="N83" s="2267">
        <v>21.12</v>
      </c>
      <c r="O83" s="1544" t="s">
        <v>616</v>
      </c>
      <c r="P83" s="3210" t="s">
        <v>617</v>
      </c>
      <c r="Q83" s="109"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s="125" customFormat="1" ht="15" customHeight="1" x14ac:dyDescent="0.3">
      <c r="A84" s="1268"/>
      <c r="B84" s="1557" t="s">
        <v>618</v>
      </c>
      <c r="C84" s="1558" t="s">
        <v>608</v>
      </c>
      <c r="D84" s="1558">
        <v>9.5</v>
      </c>
      <c r="E84" s="1558">
        <v>9.5</v>
      </c>
      <c r="F84" s="127">
        <v>9.5</v>
      </c>
      <c r="G84" s="1558">
        <v>9.5</v>
      </c>
      <c r="H84" s="3211">
        <v>9.5</v>
      </c>
      <c r="I84" s="467">
        <v>9</v>
      </c>
      <c r="J84" s="469">
        <v>9</v>
      </c>
      <c r="K84" s="469">
        <v>9</v>
      </c>
      <c r="L84" s="469">
        <v>9</v>
      </c>
      <c r="M84" s="469">
        <v>9</v>
      </c>
      <c r="N84" s="468">
        <v>9</v>
      </c>
      <c r="O84" s="1500" t="s">
        <v>619</v>
      </c>
      <c r="P84" s="1181"/>
      <c r="Q84" s="109"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s="125" customFormat="1" ht="15" customHeight="1" x14ac:dyDescent="0.3">
      <c r="A85" s="1268"/>
      <c r="B85" s="1537" t="s">
        <v>620</v>
      </c>
      <c r="C85" s="1538" t="s">
        <v>608</v>
      </c>
      <c r="D85" s="3240">
        <v>0.42</v>
      </c>
      <c r="E85" s="3240">
        <v>0.42</v>
      </c>
      <c r="F85" s="3241">
        <v>0.42</v>
      </c>
      <c r="G85" s="3240">
        <v>0.42</v>
      </c>
      <c r="H85" s="1583">
        <v>0.42</v>
      </c>
      <c r="I85" s="3254">
        <v>0.42</v>
      </c>
      <c r="J85" s="3255">
        <v>0.42240000000000005</v>
      </c>
      <c r="K85" s="3255">
        <v>0.42240000000000005</v>
      </c>
      <c r="L85" s="3255">
        <v>0.42240000000000005</v>
      </c>
      <c r="M85" s="3255">
        <v>0.42240000000000005</v>
      </c>
      <c r="N85" s="3241">
        <v>0.42240000000000005</v>
      </c>
      <c r="O85" s="1544" t="s">
        <v>621</v>
      </c>
      <c r="P85" s="1107"/>
      <c r="Q85" s="109"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s="125" customFormat="1" ht="15" customHeight="1" x14ac:dyDescent="0.3">
      <c r="A86" s="1268"/>
      <c r="B86" s="1587" t="s">
        <v>622</v>
      </c>
      <c r="C86" s="122" t="s">
        <v>608</v>
      </c>
      <c r="D86" s="1588">
        <v>20.58</v>
      </c>
      <c r="E86" s="1589">
        <v>20.58</v>
      </c>
      <c r="F86" s="1590">
        <v>20.58</v>
      </c>
      <c r="G86" s="1589">
        <v>20.58</v>
      </c>
      <c r="H86" s="1591">
        <v>20.58</v>
      </c>
      <c r="I86" s="1592">
        <v>20.58</v>
      </c>
      <c r="J86" s="1593">
        <v>20.697600000000001</v>
      </c>
      <c r="K86" s="1593">
        <v>20.697600000000001</v>
      </c>
      <c r="L86" s="1593">
        <v>20.697600000000001</v>
      </c>
      <c r="M86" s="1593">
        <v>20.697600000000001</v>
      </c>
      <c r="N86" s="1590">
        <v>20.697600000000001</v>
      </c>
      <c r="O86" s="1594" t="s">
        <v>623</v>
      </c>
      <c r="P86" s="3212"/>
      <c r="Q86" s="109"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s="125" customFormat="1" ht="15" customHeight="1" x14ac:dyDescent="0.3">
      <c r="A87" s="1268"/>
      <c r="B87" s="1596" t="s">
        <v>624</v>
      </c>
      <c r="C87" s="1538" t="s">
        <v>608</v>
      </c>
      <c r="D87" s="3240">
        <v>8.6449999999999996</v>
      </c>
      <c r="E87" s="3240">
        <v>8.6449999999999996</v>
      </c>
      <c r="F87" s="3242">
        <v>8.6449999999999996</v>
      </c>
      <c r="G87" s="3240">
        <v>8.6449999999999996</v>
      </c>
      <c r="H87" s="1583">
        <v>8.6449999999999996</v>
      </c>
      <c r="I87" s="3254">
        <v>8.19</v>
      </c>
      <c r="J87" s="3255">
        <v>8.19</v>
      </c>
      <c r="K87" s="3255">
        <v>8.19</v>
      </c>
      <c r="L87" s="3255">
        <v>8.19</v>
      </c>
      <c r="M87" s="3256">
        <v>8.19</v>
      </c>
      <c r="N87" s="3257">
        <v>8.19</v>
      </c>
      <c r="O87" s="1544" t="s">
        <v>621</v>
      </c>
      <c r="P87" s="1107"/>
      <c r="Q87" s="109"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s="125" customFormat="1" ht="15" customHeight="1" x14ac:dyDescent="0.3">
      <c r="A88" s="1268"/>
      <c r="B88" s="1600" t="s">
        <v>625</v>
      </c>
      <c r="C88" s="122" t="s">
        <v>608</v>
      </c>
      <c r="D88" s="1588">
        <v>0.85500000000000043</v>
      </c>
      <c r="E88" s="1588">
        <v>0.85500000000000043</v>
      </c>
      <c r="F88" s="1590">
        <v>0.85500000000000043</v>
      </c>
      <c r="G88" s="1589">
        <v>0.85500000000000043</v>
      </c>
      <c r="H88" s="1591">
        <v>0.85500000000000043</v>
      </c>
      <c r="I88" s="1592">
        <v>0.8100000000000005</v>
      </c>
      <c r="J88" s="1593">
        <v>0.8100000000000005</v>
      </c>
      <c r="K88" s="1593">
        <v>0.8100000000000005</v>
      </c>
      <c r="L88" s="1593">
        <v>0.8100000000000005</v>
      </c>
      <c r="M88" s="1593">
        <v>0.8100000000000005</v>
      </c>
      <c r="N88" s="1588">
        <v>0.8100000000000005</v>
      </c>
      <c r="O88" s="1594" t="s">
        <v>623</v>
      </c>
      <c r="P88" s="3212"/>
      <c r="Q88" s="109"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s="125" customFormat="1" ht="15" customHeight="1" x14ac:dyDescent="0.3">
      <c r="A89" s="1268"/>
      <c r="B89" s="1289" t="s">
        <v>626</v>
      </c>
      <c r="C89" s="1290" t="s">
        <v>194</v>
      </c>
      <c r="D89" s="3243">
        <v>0.7</v>
      </c>
      <c r="E89" s="3243">
        <v>0.7</v>
      </c>
      <c r="F89" s="3244">
        <v>0.7</v>
      </c>
      <c r="G89" s="3243">
        <v>0.7</v>
      </c>
      <c r="H89" s="1603">
        <v>0.7</v>
      </c>
      <c r="I89" s="3218">
        <v>0.6333333333333333</v>
      </c>
      <c r="J89" s="3258">
        <v>0.56666666666666665</v>
      </c>
      <c r="K89" s="3258">
        <v>0.5</v>
      </c>
      <c r="L89" s="3258">
        <v>0.43333333333333335</v>
      </c>
      <c r="M89" s="3258">
        <v>0.3666666666666667</v>
      </c>
      <c r="N89" s="3244">
        <v>0.30000000000000004</v>
      </c>
      <c r="O89" s="1606" t="s">
        <v>627</v>
      </c>
      <c r="P89" s="3213" t="s">
        <v>628</v>
      </c>
      <c r="Q89" s="109" t="s">
        <v>35</v>
      </c>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3"/>
    </row>
    <row r="90" spans="1:40" s="125" customFormat="1" ht="15" customHeight="1" x14ac:dyDescent="0.3">
      <c r="A90" s="1268"/>
      <c r="B90" s="1296" t="s">
        <v>629</v>
      </c>
      <c r="C90" s="1297" t="s">
        <v>194</v>
      </c>
      <c r="D90" s="2259">
        <v>0.3</v>
      </c>
      <c r="E90" s="2259">
        <v>0.3</v>
      </c>
      <c r="F90" s="400">
        <v>0.3</v>
      </c>
      <c r="G90" s="2259">
        <v>0.3</v>
      </c>
      <c r="H90" s="311">
        <v>0.3</v>
      </c>
      <c r="I90" s="3259">
        <v>0.36666666666666664</v>
      </c>
      <c r="J90" s="3260">
        <v>0.43333333333333329</v>
      </c>
      <c r="K90" s="3260">
        <v>0.49999999999999994</v>
      </c>
      <c r="L90" s="3260">
        <v>0.56666666666666665</v>
      </c>
      <c r="M90" s="3260">
        <v>0.6333333333333333</v>
      </c>
      <c r="N90" s="400">
        <v>0.7</v>
      </c>
      <c r="O90" s="1512" t="s">
        <v>630</v>
      </c>
      <c r="P90" s="3214" t="s">
        <v>631</v>
      </c>
      <c r="Q90" s="109" t="s">
        <v>35</v>
      </c>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13"/>
    </row>
    <row r="91" spans="1:40" ht="15" customHeight="1" x14ac:dyDescent="0.3">
      <c r="A91" s="1268"/>
      <c r="B91" s="1613" t="s">
        <v>542</v>
      </c>
      <c r="C91" s="1614" t="s">
        <v>194</v>
      </c>
      <c r="D91" s="1949">
        <v>0.02</v>
      </c>
      <c r="E91" s="1949">
        <v>0.02</v>
      </c>
      <c r="F91" s="2343">
        <v>0.02</v>
      </c>
      <c r="G91" s="1949">
        <v>0.02</v>
      </c>
      <c r="H91" s="1184">
        <v>0.02</v>
      </c>
      <c r="I91" s="3215">
        <v>0.02</v>
      </c>
      <c r="J91" s="3216">
        <v>0.02</v>
      </c>
      <c r="K91" s="3216">
        <v>0.02</v>
      </c>
      <c r="L91" s="3216">
        <v>0.02</v>
      </c>
      <c r="M91" s="3216">
        <v>0.02</v>
      </c>
      <c r="N91" s="2343">
        <v>0.02</v>
      </c>
      <c r="O91" s="1606" t="s">
        <v>632</v>
      </c>
      <c r="P91" s="450"/>
      <c r="Q91" s="109" t="s">
        <v>35</v>
      </c>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13"/>
    </row>
    <row r="92" spans="1:40" ht="15" customHeight="1" x14ac:dyDescent="0.3">
      <c r="A92" s="1268"/>
      <c r="B92" s="1620" t="s">
        <v>544</v>
      </c>
      <c r="C92" s="1109" t="s">
        <v>194</v>
      </c>
      <c r="D92" s="2259">
        <v>0.91</v>
      </c>
      <c r="E92" s="2259">
        <v>0.91</v>
      </c>
      <c r="F92" s="400">
        <v>0.91</v>
      </c>
      <c r="G92" s="2259">
        <v>0.91</v>
      </c>
      <c r="H92" s="311">
        <v>0.91</v>
      </c>
      <c r="I92" s="399">
        <v>0.91</v>
      </c>
      <c r="J92" s="401">
        <v>0.91</v>
      </c>
      <c r="K92" s="401">
        <v>0.91</v>
      </c>
      <c r="L92" s="401">
        <v>0.91</v>
      </c>
      <c r="M92" s="401">
        <v>0.91</v>
      </c>
      <c r="N92" s="400">
        <v>0.91</v>
      </c>
      <c r="O92" s="1512" t="s">
        <v>632</v>
      </c>
      <c r="P92" s="1113"/>
      <c r="Q92" s="109" t="s">
        <v>35</v>
      </c>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13"/>
    </row>
    <row r="93" spans="1:40" ht="15" customHeight="1" x14ac:dyDescent="0.3">
      <c r="A93" s="1268"/>
      <c r="B93" s="1613" t="s">
        <v>633</v>
      </c>
      <c r="C93" s="1614" t="s">
        <v>634</v>
      </c>
      <c r="D93" s="1627">
        <v>0.116676</v>
      </c>
      <c r="E93" s="1627">
        <v>0.116676</v>
      </c>
      <c r="F93" s="1628">
        <v>0.116676</v>
      </c>
      <c r="G93" s="1627">
        <v>0.116676</v>
      </c>
      <c r="H93" s="1629">
        <v>0.116676</v>
      </c>
      <c r="I93" s="1630">
        <v>0.116676</v>
      </c>
      <c r="J93" s="1631">
        <v>0.116676</v>
      </c>
      <c r="K93" s="1631">
        <v>0.116676</v>
      </c>
      <c r="L93" s="1631">
        <v>0.116676</v>
      </c>
      <c r="M93" s="1631">
        <v>0.116676</v>
      </c>
      <c r="N93" s="1628">
        <v>0.116676</v>
      </c>
      <c r="O93" s="1632"/>
      <c r="P93" s="113"/>
      <c r="Q93" s="109" t="s">
        <v>35</v>
      </c>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13"/>
    </row>
    <row r="94" spans="1:40" ht="15" customHeight="1" x14ac:dyDescent="0.3">
      <c r="A94" s="1268"/>
      <c r="B94" s="1620" t="s">
        <v>635</v>
      </c>
      <c r="C94" s="1109" t="s">
        <v>634</v>
      </c>
      <c r="D94" s="1633">
        <v>2.4015810000000002</v>
      </c>
      <c r="E94" s="1633">
        <v>2.4015810000000002</v>
      </c>
      <c r="F94" s="1634">
        <v>2.4015810000000002</v>
      </c>
      <c r="G94" s="1633">
        <v>2.4015810000000002</v>
      </c>
      <c r="H94" s="1635">
        <v>2.4015810000000002</v>
      </c>
      <c r="I94" s="1636">
        <v>2.4015810000000002</v>
      </c>
      <c r="J94" s="1637">
        <v>2.4015810000000002</v>
      </c>
      <c r="K94" s="1637">
        <v>2.4015810000000002</v>
      </c>
      <c r="L94" s="1637">
        <v>2.4015810000000002</v>
      </c>
      <c r="M94" s="1637">
        <v>2.4015810000000002</v>
      </c>
      <c r="N94" s="1634">
        <v>2.4015810000000002</v>
      </c>
      <c r="O94" s="1638"/>
      <c r="P94" s="1113"/>
      <c r="Q94" s="109" t="s">
        <v>35</v>
      </c>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13"/>
    </row>
    <row r="95" spans="1:40" ht="15" customHeight="1" x14ac:dyDescent="0.3">
      <c r="A95" s="1268"/>
      <c r="B95" s="1311" t="s">
        <v>636</v>
      </c>
      <c r="C95" s="1639" t="s">
        <v>513</v>
      </c>
      <c r="D95" s="1219">
        <v>2104</v>
      </c>
      <c r="E95" s="1219">
        <v>2105</v>
      </c>
      <c r="F95" s="343">
        <v>2106</v>
      </c>
      <c r="G95" s="1219">
        <v>2107</v>
      </c>
      <c r="H95" s="1629"/>
      <c r="I95" s="342"/>
      <c r="J95" s="344"/>
      <c r="K95" s="344"/>
      <c r="L95" s="344"/>
      <c r="M95" s="344"/>
      <c r="N95" s="343"/>
      <c r="O95" s="1497"/>
      <c r="P95" s="1640"/>
      <c r="Q95" s="109" t="s">
        <v>35</v>
      </c>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13"/>
    </row>
    <row r="96" spans="1:40" ht="15" customHeight="1" x14ac:dyDescent="0.3">
      <c r="A96" s="1268"/>
      <c r="B96" s="1641" t="s">
        <v>637</v>
      </c>
      <c r="C96" s="1642" t="s">
        <v>638</v>
      </c>
      <c r="D96" s="1614">
        <v>3.1</v>
      </c>
      <c r="E96" s="1643"/>
      <c r="F96" s="1644"/>
      <c r="G96" s="1643"/>
      <c r="H96" s="192"/>
      <c r="I96" s="1645"/>
      <c r="J96" s="1646"/>
      <c r="K96" s="1646"/>
      <c r="L96" s="1646"/>
      <c r="M96" s="1646"/>
      <c r="N96" s="1644"/>
      <c r="O96" s="1647"/>
      <c r="P96" s="3217" t="s">
        <v>639</v>
      </c>
      <c r="Q96" s="109" t="s">
        <v>35</v>
      </c>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3"/>
    </row>
    <row r="97" spans="1:40" ht="15" customHeight="1" x14ac:dyDescent="0.3">
      <c r="A97" s="1268"/>
      <c r="B97" s="1311" t="s">
        <v>640</v>
      </c>
      <c r="C97" s="1270" t="s">
        <v>638</v>
      </c>
      <c r="D97" s="1219">
        <v>1.6</v>
      </c>
      <c r="E97" s="341"/>
      <c r="F97" s="1346"/>
      <c r="G97" s="341"/>
      <c r="H97" s="1629"/>
      <c r="I97" s="1348"/>
      <c r="J97" s="500"/>
      <c r="K97" s="500"/>
      <c r="L97" s="500"/>
      <c r="M97" s="500"/>
      <c r="N97" s="1346"/>
      <c r="O97" s="1649"/>
      <c r="P97" s="1650"/>
      <c r="Q97" s="109" t="s">
        <v>35</v>
      </c>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13"/>
    </row>
    <row r="98" spans="1:40" ht="15" customHeight="1" x14ac:dyDescent="0.3">
      <c r="A98" s="1268"/>
      <c r="B98" s="1651" t="s">
        <v>641</v>
      </c>
      <c r="C98" s="1652" t="s">
        <v>638</v>
      </c>
      <c r="D98" s="1653">
        <v>1.0589999999999999</v>
      </c>
      <c r="E98" s="1653">
        <v>1.0589999999999999</v>
      </c>
      <c r="F98" s="1654">
        <v>1.0589999999999999</v>
      </c>
      <c r="G98" s="1653">
        <v>1.0589999999999999</v>
      </c>
      <c r="H98" s="1655">
        <v>1.0589999999999999</v>
      </c>
      <c r="I98" s="1656">
        <v>0.92269999999999985</v>
      </c>
      <c r="J98" s="1657">
        <v>0.57940000000000003</v>
      </c>
      <c r="K98" s="1657">
        <v>0.35599999999999998</v>
      </c>
      <c r="L98" s="1657">
        <v>0.218</v>
      </c>
      <c r="M98" s="1657">
        <v>0.14899999999999999</v>
      </c>
      <c r="N98" s="1654">
        <v>0.08</v>
      </c>
      <c r="O98" s="1658" t="s">
        <v>642</v>
      </c>
      <c r="P98" s="1566" t="s">
        <v>643</v>
      </c>
      <c r="Q98" s="109" t="s">
        <v>35</v>
      </c>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13"/>
    </row>
    <row r="99" spans="1:40" ht="15" customHeight="1" x14ac:dyDescent="0.3">
      <c r="A99" s="1268"/>
      <c r="B99" s="1311" t="s">
        <v>644</v>
      </c>
      <c r="C99" s="1639" t="s">
        <v>194</v>
      </c>
      <c r="D99" s="1949">
        <v>0.65</v>
      </c>
      <c r="E99" s="1949">
        <v>0.65</v>
      </c>
      <c r="F99" s="2343">
        <v>0.65</v>
      </c>
      <c r="G99" s="1949">
        <v>0.65</v>
      </c>
      <c r="H99" s="1184">
        <v>0.65</v>
      </c>
      <c r="I99" s="3218">
        <v>0.57499999999999996</v>
      </c>
      <c r="J99" s="1951">
        <v>0.35</v>
      </c>
      <c r="K99" s="1951">
        <v>0.2</v>
      </c>
      <c r="L99" s="1951">
        <v>0.1</v>
      </c>
      <c r="M99" s="1951">
        <v>0.05</v>
      </c>
      <c r="N99" s="3244">
        <v>0</v>
      </c>
      <c r="O99" s="1497" t="s">
        <v>1635</v>
      </c>
      <c r="P99" s="113" t="s">
        <v>645</v>
      </c>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row>
    <row r="100" spans="1:40" ht="15" customHeight="1" x14ac:dyDescent="0.3">
      <c r="A100" s="1268"/>
      <c r="B100" s="1641" t="s">
        <v>646</v>
      </c>
      <c r="C100" s="1642" t="s">
        <v>647</v>
      </c>
      <c r="D100" s="1913">
        <v>1.46</v>
      </c>
      <c r="E100" s="1913">
        <v>1.46</v>
      </c>
      <c r="F100" s="559">
        <v>1.46</v>
      </c>
      <c r="G100" s="1913">
        <v>1.46</v>
      </c>
      <c r="H100" s="192">
        <v>1.46</v>
      </c>
      <c r="I100" s="3219">
        <v>1.46</v>
      </c>
      <c r="J100" s="3220">
        <v>1.46</v>
      </c>
      <c r="K100" s="3220">
        <v>1.46</v>
      </c>
      <c r="L100" s="3220">
        <v>1.46</v>
      </c>
      <c r="M100" s="3220">
        <v>1.46</v>
      </c>
      <c r="N100" s="559">
        <v>1.46</v>
      </c>
      <c r="O100" s="1668"/>
      <c r="P100" s="1181" t="s">
        <v>645</v>
      </c>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row>
    <row r="101" spans="1:40" ht="15" customHeight="1" x14ac:dyDescent="0.3">
      <c r="A101" s="1268"/>
      <c r="B101" s="1312" t="s">
        <v>648</v>
      </c>
      <c r="C101" s="1642" t="s">
        <v>194</v>
      </c>
      <c r="D101" s="1953">
        <v>0.05</v>
      </c>
      <c r="E101" s="1953">
        <v>0.05</v>
      </c>
      <c r="F101" s="1677">
        <v>0.05</v>
      </c>
      <c r="G101" s="1953">
        <v>0.05</v>
      </c>
      <c r="H101" s="1200">
        <v>0.05</v>
      </c>
      <c r="I101" s="3261">
        <v>0.03</v>
      </c>
      <c r="J101" s="3262">
        <v>0.01</v>
      </c>
      <c r="K101" s="3262">
        <v>0</v>
      </c>
      <c r="L101" s="3262">
        <v>0</v>
      </c>
      <c r="M101" s="1676">
        <v>0</v>
      </c>
      <c r="N101" s="1677">
        <v>0</v>
      </c>
      <c r="O101" s="1673" t="s">
        <v>649</v>
      </c>
      <c r="P101" s="1181" t="s">
        <v>645</v>
      </c>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row>
    <row r="102" spans="1:40" ht="15" customHeight="1" x14ac:dyDescent="0.3">
      <c r="A102" s="1268"/>
      <c r="B102" s="1312" t="s">
        <v>650</v>
      </c>
      <c r="C102" s="1642" t="s">
        <v>647</v>
      </c>
      <c r="D102" s="1913">
        <v>1.72</v>
      </c>
      <c r="E102" s="1913">
        <v>1.72</v>
      </c>
      <c r="F102" s="559">
        <v>1.72</v>
      </c>
      <c r="G102" s="1913">
        <v>1.72</v>
      </c>
      <c r="H102" s="192">
        <v>1.72</v>
      </c>
      <c r="I102" s="3219">
        <v>1.72</v>
      </c>
      <c r="J102" s="3220">
        <v>1.72</v>
      </c>
      <c r="K102" s="3220">
        <v>1.72</v>
      </c>
      <c r="L102" s="3220">
        <v>1.72</v>
      </c>
      <c r="M102" s="3220">
        <v>1.72</v>
      </c>
      <c r="N102" s="559">
        <v>1.72</v>
      </c>
      <c r="O102" s="1673"/>
      <c r="P102" s="1181" t="s">
        <v>645</v>
      </c>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row>
    <row r="103" spans="1:40" ht="15" customHeight="1" x14ac:dyDescent="0.3">
      <c r="A103" s="1268"/>
      <c r="B103" s="1674" t="s">
        <v>651</v>
      </c>
      <c r="C103" s="1642" t="s">
        <v>194</v>
      </c>
      <c r="D103" s="1953">
        <v>0.3</v>
      </c>
      <c r="E103" s="1953">
        <v>0.3</v>
      </c>
      <c r="F103" s="1677">
        <v>0.3</v>
      </c>
      <c r="G103" s="1953">
        <v>0.3</v>
      </c>
      <c r="H103" s="1200">
        <v>0.3</v>
      </c>
      <c r="I103" s="1675">
        <v>0.39500000000000002</v>
      </c>
      <c r="J103" s="1676">
        <v>0.64</v>
      </c>
      <c r="K103" s="1676">
        <v>0.8</v>
      </c>
      <c r="L103" s="1676">
        <v>0.9</v>
      </c>
      <c r="M103" s="1676">
        <v>0.95</v>
      </c>
      <c r="N103" s="1677">
        <v>1</v>
      </c>
      <c r="O103" s="1673" t="s">
        <v>652</v>
      </c>
      <c r="P103" s="1181" t="s">
        <v>645</v>
      </c>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row>
    <row r="104" spans="1:40" ht="15" customHeight="1" x14ac:dyDescent="0.3">
      <c r="A104" s="1268"/>
      <c r="B104" s="1678" t="s">
        <v>653</v>
      </c>
      <c r="C104" s="1297" t="s">
        <v>647</v>
      </c>
      <c r="D104" s="546">
        <v>0.08</v>
      </c>
      <c r="E104" s="546">
        <v>0.08</v>
      </c>
      <c r="F104" s="136">
        <v>0.08</v>
      </c>
      <c r="G104" s="546">
        <v>0.08</v>
      </c>
      <c r="H104" s="1635">
        <v>0.08</v>
      </c>
      <c r="I104" s="2425">
        <v>0.08</v>
      </c>
      <c r="J104" s="3221">
        <v>0.08</v>
      </c>
      <c r="K104" s="3221">
        <v>0.08</v>
      </c>
      <c r="L104" s="3221">
        <v>0.08</v>
      </c>
      <c r="M104" s="3221">
        <v>0.08</v>
      </c>
      <c r="N104" s="136">
        <v>0.08</v>
      </c>
      <c r="O104" s="1684"/>
      <c r="P104" s="1113"/>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row>
    <row r="105" spans="1:40" s="125" customFormat="1" ht="15" customHeight="1" x14ac:dyDescent="0.3">
      <c r="A105" s="1268"/>
      <c r="B105" s="1311" t="s">
        <v>1591</v>
      </c>
      <c r="C105" s="1496" t="s">
        <v>1592</v>
      </c>
      <c r="D105" s="1496">
        <v>93</v>
      </c>
      <c r="E105" s="1496">
        <v>93</v>
      </c>
      <c r="F105" s="3128">
        <v>93</v>
      </c>
      <c r="G105" s="1496">
        <v>93</v>
      </c>
      <c r="H105" s="341">
        <v>93</v>
      </c>
      <c r="I105" s="342">
        <v>93</v>
      </c>
      <c r="J105" s="344">
        <v>93</v>
      </c>
      <c r="K105" s="344">
        <v>93</v>
      </c>
      <c r="L105" s="344">
        <v>93</v>
      </c>
      <c r="M105" s="344">
        <v>93</v>
      </c>
      <c r="N105" s="2282">
        <v>93</v>
      </c>
      <c r="O105" s="1688"/>
      <c r="P105" s="1689"/>
      <c r="Q105" s="109" t="s">
        <v>35</v>
      </c>
      <c r="R105" s="1690"/>
      <c r="S105" s="1690"/>
      <c r="T105" s="1690"/>
      <c r="U105" s="1690"/>
      <c r="V105" s="1690"/>
      <c r="W105" s="1690"/>
      <c r="X105" s="1690"/>
    </row>
    <row r="106" spans="1:40" s="125" customFormat="1" ht="15" customHeight="1" x14ac:dyDescent="0.3">
      <c r="A106" s="1268"/>
      <c r="B106" s="1269" t="s">
        <v>1593</v>
      </c>
      <c r="C106" s="1270" t="s">
        <v>1592</v>
      </c>
      <c r="D106" s="1314">
        <v>75</v>
      </c>
      <c r="E106" s="1314">
        <v>75</v>
      </c>
      <c r="F106" s="338">
        <v>75</v>
      </c>
      <c r="G106" s="1314">
        <v>75</v>
      </c>
      <c r="H106" s="1498">
        <v>75</v>
      </c>
      <c r="I106" s="1499">
        <v>75</v>
      </c>
      <c r="J106" s="372">
        <v>75</v>
      </c>
      <c r="K106" s="372">
        <v>75</v>
      </c>
      <c r="L106" s="372">
        <v>75</v>
      </c>
      <c r="M106" s="372">
        <v>75</v>
      </c>
      <c r="N106" s="1332">
        <v>75</v>
      </c>
      <c r="O106" s="1692"/>
      <c r="P106" s="1098"/>
      <c r="Q106" s="109" t="s">
        <v>35</v>
      </c>
      <c r="R106" s="1690"/>
      <c r="S106" s="1690"/>
      <c r="T106" s="1690"/>
      <c r="U106" s="1690"/>
      <c r="V106" s="1690"/>
      <c r="W106" s="1690"/>
      <c r="X106" s="1690"/>
    </row>
    <row r="107" spans="1:40" ht="15" customHeight="1" x14ac:dyDescent="0.3">
      <c r="A107" s="1268"/>
      <c r="B107" s="1269" t="s">
        <v>1594</v>
      </c>
      <c r="C107" s="1270" t="s">
        <v>1592</v>
      </c>
      <c r="D107" s="1314">
        <v>56</v>
      </c>
      <c r="E107" s="1314">
        <v>56</v>
      </c>
      <c r="F107" s="338">
        <v>56</v>
      </c>
      <c r="G107" s="1314">
        <v>56</v>
      </c>
      <c r="H107" s="1498">
        <v>56</v>
      </c>
      <c r="I107" s="1499">
        <v>56</v>
      </c>
      <c r="J107" s="372">
        <v>56</v>
      </c>
      <c r="K107" s="372">
        <v>56</v>
      </c>
      <c r="L107" s="372">
        <v>56</v>
      </c>
      <c r="M107" s="372">
        <v>56</v>
      </c>
      <c r="N107" s="1332">
        <v>56</v>
      </c>
      <c r="O107" s="1692"/>
      <c r="P107" s="1098"/>
      <c r="Q107" s="109" t="s">
        <v>35</v>
      </c>
    </row>
    <row r="108" spans="1:40" ht="15" customHeight="1" thickBot="1" x14ac:dyDescent="0.35">
      <c r="A108" s="611"/>
      <c r="B108" s="1693"/>
      <c r="C108" s="1694"/>
      <c r="D108" s="1695"/>
      <c r="E108" s="1696"/>
      <c r="F108" s="360"/>
      <c r="G108" s="1696"/>
      <c r="H108" s="1351"/>
      <c r="I108" s="1697"/>
      <c r="J108" s="1698"/>
      <c r="K108" s="1698"/>
      <c r="L108" s="1698"/>
      <c r="M108" s="1698"/>
      <c r="N108" s="360"/>
      <c r="O108" s="1699"/>
      <c r="P108" s="616"/>
      <c r="Q108" s="109" t="s">
        <v>35</v>
      </c>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13"/>
    </row>
    <row r="109" spans="1:40" ht="15" customHeight="1" thickBot="1" x14ac:dyDescent="0.35">
      <c r="A109" s="108"/>
      <c r="B109" s="109"/>
      <c r="C109" s="109"/>
      <c r="D109" s="109"/>
      <c r="E109" s="109"/>
      <c r="F109" s="109"/>
      <c r="G109" s="109"/>
      <c r="H109" s="109"/>
      <c r="I109" s="109"/>
      <c r="J109" s="109"/>
      <c r="K109" s="109"/>
      <c r="L109" s="109"/>
      <c r="M109" s="109"/>
      <c r="N109" s="109"/>
      <c r="O109" s="1124"/>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13"/>
    </row>
    <row r="110" spans="1:40" ht="15" customHeight="1" x14ac:dyDescent="0.3">
      <c r="A110" s="4092" t="s">
        <v>498</v>
      </c>
      <c r="B110" s="4093"/>
      <c r="C110" s="4093"/>
      <c r="D110" s="4093"/>
      <c r="E110" s="4093"/>
      <c r="F110" s="4093"/>
      <c r="G110" s="4093"/>
      <c r="H110" s="4093"/>
      <c r="I110" s="4093"/>
      <c r="J110" s="4093"/>
      <c r="K110" s="4093"/>
      <c r="L110" s="4093"/>
      <c r="M110" s="4093"/>
      <c r="N110" s="4094"/>
      <c r="O110" s="1124"/>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3"/>
    </row>
    <row r="111" spans="1:40" ht="15" customHeight="1" x14ac:dyDescent="0.3">
      <c r="A111" s="102" t="s">
        <v>471</v>
      </c>
      <c r="B111" s="1327" t="s">
        <v>282</v>
      </c>
      <c r="C111" s="1328" t="s">
        <v>499</v>
      </c>
      <c r="D111" s="4071" t="s">
        <v>500</v>
      </c>
      <c r="E111" s="4134"/>
      <c r="F111" s="4134"/>
      <c r="G111" s="4134"/>
      <c r="H111" s="4134"/>
      <c r="I111" s="4134"/>
      <c r="J111" s="4134"/>
      <c r="K111" s="4134"/>
      <c r="L111" s="4134"/>
      <c r="M111" s="4134"/>
      <c r="N111" s="4135"/>
      <c r="O111" s="1124"/>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13"/>
    </row>
    <row r="112" spans="1:40" ht="15" customHeight="1" x14ac:dyDescent="0.3">
      <c r="A112" s="102"/>
      <c r="B112" s="1327"/>
      <c r="C112" s="1328"/>
      <c r="D112" s="1328" t="s">
        <v>501</v>
      </c>
      <c r="E112" s="1329" t="s">
        <v>282</v>
      </c>
      <c r="F112" s="1330"/>
      <c r="G112" s="1330"/>
      <c r="H112" s="1331" t="s">
        <v>502</v>
      </c>
      <c r="I112" s="4071" t="s">
        <v>503</v>
      </c>
      <c r="J112" s="4072"/>
      <c r="K112" s="1329" t="s">
        <v>282</v>
      </c>
      <c r="L112" s="4073" t="s">
        <v>504</v>
      </c>
      <c r="M112" s="4074"/>
      <c r="N112" s="4075"/>
      <c r="O112" s="1124"/>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13"/>
    </row>
    <row r="113" spans="1:40" ht="15" customHeight="1" x14ac:dyDescent="0.3">
      <c r="A113" s="1268"/>
      <c r="B113" s="1269"/>
      <c r="C113" s="1270"/>
      <c r="D113" s="1270">
        <v>1</v>
      </c>
      <c r="E113" s="1332" t="s">
        <v>505</v>
      </c>
      <c r="F113" s="373"/>
      <c r="G113" s="373"/>
      <c r="H113" s="1333" t="s">
        <v>506</v>
      </c>
      <c r="I113" s="4061"/>
      <c r="J113" s="4062"/>
      <c r="K113" s="1332" t="s">
        <v>507</v>
      </c>
      <c r="L113" s="4063"/>
      <c r="M113" s="4064"/>
      <c r="N113" s="4065"/>
      <c r="O113" s="1124"/>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13"/>
    </row>
    <row r="114" spans="1:40" s="125" customFormat="1" ht="15" customHeight="1" x14ac:dyDescent="0.3">
      <c r="A114" s="1268"/>
      <c r="B114" s="1269"/>
      <c r="C114" s="1270"/>
      <c r="D114" s="1270"/>
      <c r="E114" s="1332" t="s">
        <v>505</v>
      </c>
      <c r="F114" s="373"/>
      <c r="G114" s="373"/>
      <c r="H114" s="1333" t="s">
        <v>508</v>
      </c>
      <c r="I114" s="4061">
        <v>1</v>
      </c>
      <c r="J114" s="4062"/>
      <c r="K114" s="1332" t="s">
        <v>507</v>
      </c>
      <c r="L114" s="4063"/>
      <c r="M114" s="4064"/>
      <c r="N114" s="4065"/>
      <c r="O114" s="1124"/>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13"/>
    </row>
    <row r="115" spans="1:40" s="125" customFormat="1" ht="15" customHeight="1" x14ac:dyDescent="0.3">
      <c r="A115" s="1259"/>
      <c r="B115" s="1269"/>
      <c r="C115" s="1270"/>
      <c r="D115" s="1270">
        <v>1</v>
      </c>
      <c r="E115" s="1332" t="s">
        <v>505</v>
      </c>
      <c r="F115" s="373"/>
      <c r="G115" s="373"/>
      <c r="H115" s="1333" t="s">
        <v>506</v>
      </c>
      <c r="I115" s="4096">
        <v>1000000</v>
      </c>
      <c r="J115" s="4125"/>
      <c r="K115" s="1332" t="s">
        <v>654</v>
      </c>
      <c r="L115" s="4063"/>
      <c r="M115" s="4064"/>
      <c r="N115" s="4065"/>
      <c r="O115" s="1124"/>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13"/>
    </row>
    <row r="116" spans="1:40" s="125" customFormat="1" ht="15" customHeight="1" x14ac:dyDescent="0.3">
      <c r="A116" s="1268"/>
      <c r="B116" s="1269"/>
      <c r="C116" s="1270"/>
      <c r="D116" s="1270">
        <v>1</v>
      </c>
      <c r="E116" s="1332" t="s">
        <v>655</v>
      </c>
      <c r="F116" s="373"/>
      <c r="G116" s="373"/>
      <c r="H116" s="1333" t="s">
        <v>506</v>
      </c>
      <c r="I116" s="4096">
        <v>1000000</v>
      </c>
      <c r="J116" s="4125"/>
      <c r="K116" s="1332" t="s">
        <v>656</v>
      </c>
      <c r="L116" s="4063"/>
      <c r="M116" s="4064"/>
      <c r="N116" s="4065"/>
      <c r="O116" s="1124"/>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13"/>
    </row>
    <row r="117" spans="1:40" s="125" customFormat="1" ht="15" customHeight="1" x14ac:dyDescent="0.3">
      <c r="A117" s="1268"/>
      <c r="B117" s="1269"/>
      <c r="C117" s="1270"/>
      <c r="D117" s="1270">
        <v>1</v>
      </c>
      <c r="E117" s="1332" t="s">
        <v>505</v>
      </c>
      <c r="F117" s="373"/>
      <c r="G117" s="373"/>
      <c r="H117" s="1333" t="s">
        <v>506</v>
      </c>
      <c r="I117" s="4061">
        <v>0.27779999999999999</v>
      </c>
      <c r="J117" s="4062"/>
      <c r="K117" s="1332" t="s">
        <v>423</v>
      </c>
      <c r="L117" s="4063"/>
      <c r="M117" s="4064"/>
      <c r="N117" s="4065"/>
      <c r="O117" s="1124"/>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13"/>
    </row>
    <row r="118" spans="1:40" s="125" customFormat="1" ht="15" customHeight="1" thickBot="1" x14ac:dyDescent="0.35">
      <c r="A118" s="611"/>
      <c r="B118" s="1320"/>
      <c r="C118" s="1321"/>
      <c r="D118" s="1321"/>
      <c r="E118" s="1334"/>
      <c r="F118" s="1335"/>
      <c r="G118" s="1335"/>
      <c r="H118" s="1336"/>
      <c r="I118" s="4066"/>
      <c r="J118" s="4067"/>
      <c r="K118" s="1334"/>
      <c r="L118" s="4068"/>
      <c r="M118" s="4069"/>
      <c r="N118" s="4070"/>
      <c r="O118" s="1124"/>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13"/>
    </row>
    <row r="119" spans="1:40" s="125" customFormat="1" ht="14.4" thickBot="1" x14ac:dyDescent="0.35">
      <c r="A119" s="1700"/>
      <c r="B119" s="614"/>
      <c r="C119" s="614"/>
      <c r="D119" s="614"/>
      <c r="E119" s="614"/>
      <c r="F119" s="614"/>
      <c r="G119" s="614"/>
      <c r="H119" s="614"/>
      <c r="I119" s="614"/>
      <c r="J119" s="614"/>
      <c r="K119" s="614"/>
      <c r="L119" s="614"/>
      <c r="M119" s="614"/>
      <c r="N119" s="614"/>
      <c r="O119" s="1701"/>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6"/>
    </row>
  </sheetData>
  <mergeCells count="28">
    <mergeCell ref="I112:J112"/>
    <mergeCell ref="L112:N112"/>
    <mergeCell ref="I6:N6"/>
    <mergeCell ref="A7:A12"/>
    <mergeCell ref="S10:S14"/>
    <mergeCell ref="A13:A20"/>
    <mergeCell ref="S16:S20"/>
    <mergeCell ref="A21:A39"/>
    <mergeCell ref="S22:S29"/>
    <mergeCell ref="S35:S41"/>
    <mergeCell ref="A40:A48"/>
    <mergeCell ref="A49:A63"/>
    <mergeCell ref="A65:N65"/>
    <mergeCell ref="O80:P81"/>
    <mergeCell ref="A110:N110"/>
    <mergeCell ref="D111:N111"/>
    <mergeCell ref="I113:J113"/>
    <mergeCell ref="L113:N113"/>
    <mergeCell ref="I114:J114"/>
    <mergeCell ref="L114:N114"/>
    <mergeCell ref="I115:J115"/>
    <mergeCell ref="L115:N115"/>
    <mergeCell ref="I116:J116"/>
    <mergeCell ref="L116:N116"/>
    <mergeCell ref="I117:J117"/>
    <mergeCell ref="L117:N117"/>
    <mergeCell ref="I118:J118"/>
    <mergeCell ref="L118:N118"/>
  </mergeCells>
  <hyperlinks>
    <hyperlink ref="P69" r:id="rId1" xr:uid="{00000000-0004-0000-0C00-000000000000}"/>
    <hyperlink ref="P70" r:id="rId2" xr:uid="{00000000-0004-0000-0C00-000001000000}"/>
    <hyperlink ref="P89" r:id="rId3" xr:uid="{00000000-0004-0000-0C00-000002000000}"/>
    <hyperlink ref="P83" r:id="rId4" xr:uid="{00000000-0004-0000-0C00-000003000000}"/>
    <hyperlink ref="P96" r:id="rId5" xr:uid="{00000000-0004-0000-0C00-000004000000}"/>
    <hyperlink ref="P90" r:id="rId6" xr:uid="{00000000-0004-0000-0C00-000005000000}"/>
    <hyperlink ref="P71" r:id="rId7" xr:uid="{00000000-0004-0000-0C00-000006000000}"/>
  </hyperlinks>
  <pageMargins left="0.70866141732283472" right="0.70866141732283472" top="0.74803149606299213" bottom="0.74803149606299213" header="0.31496062992125984" footer="0.31496062992125984"/>
  <pageSetup paperSize="8" scale="31" orientation="landscape"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A1:AO119"/>
  <sheetViews>
    <sheetView zoomScale="70" zoomScaleNormal="70" workbookViewId="0">
      <selection activeCell="A65" sqref="A65:N65"/>
    </sheetView>
  </sheetViews>
  <sheetFormatPr defaultColWidth="9.21875" defaultRowHeight="13.8" x14ac:dyDescent="0.3"/>
  <cols>
    <col min="1" max="1" width="15.77734375" style="101" customWidth="1"/>
    <col min="2" max="2" width="70.44140625" style="101" customWidth="1"/>
    <col min="3" max="3" width="22.5546875" style="101" customWidth="1"/>
    <col min="4" max="4" width="17.21875" style="101" customWidth="1"/>
    <col min="5" max="7" width="13.5546875" style="101" customWidth="1"/>
    <col min="8" max="8" width="11" style="101" customWidth="1"/>
    <col min="9" max="9" width="13.21875" style="101" customWidth="1"/>
    <col min="10" max="14" width="9.21875" style="101"/>
    <col min="15" max="15" width="110.5546875" style="1702" customWidth="1"/>
    <col min="16" max="16" width="50.77734375" style="438"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39" width="9.21875" style="101"/>
    <col min="40" max="40" width="6.21875" style="101" customWidth="1"/>
    <col min="41" max="16384" width="9.21875" style="101"/>
  </cols>
  <sheetData>
    <row r="1" spans="1:40" ht="21.75" customHeight="1" x14ac:dyDescent="0.3">
      <c r="A1" s="96" t="s">
        <v>172</v>
      </c>
      <c r="B1" s="97"/>
      <c r="C1" s="97"/>
      <c r="D1" s="97"/>
      <c r="E1" s="97"/>
      <c r="F1" s="97"/>
      <c r="G1" s="98"/>
      <c r="H1" s="97"/>
      <c r="I1" s="97"/>
      <c r="J1" s="97"/>
      <c r="K1" s="97"/>
      <c r="L1" s="97"/>
      <c r="M1" s="97"/>
      <c r="N1" s="97"/>
      <c r="O1" s="950"/>
      <c r="P1" s="97"/>
      <c r="Q1" s="97"/>
      <c r="R1" s="97"/>
      <c r="S1" s="97"/>
      <c r="T1" s="97"/>
      <c r="U1" s="97"/>
      <c r="V1" s="97"/>
      <c r="W1" s="97"/>
      <c r="X1" s="97"/>
      <c r="Y1" s="97"/>
      <c r="Z1" s="97"/>
      <c r="AA1" s="97"/>
      <c r="AB1" s="97"/>
      <c r="AC1" s="97"/>
      <c r="AD1" s="97"/>
      <c r="AE1" s="97"/>
      <c r="AF1" s="97"/>
      <c r="AG1" s="97"/>
      <c r="AH1" s="97"/>
      <c r="AI1" s="97"/>
      <c r="AJ1" s="97"/>
      <c r="AK1" s="97"/>
      <c r="AL1" s="97"/>
      <c r="AM1" s="97"/>
      <c r="AN1" s="99"/>
    </row>
    <row r="2" spans="1:40" ht="21" customHeight="1" x14ac:dyDescent="0.3">
      <c r="A2" s="102" t="s">
        <v>173</v>
      </c>
      <c r="B2" s="103" t="s">
        <v>260</v>
      </c>
      <c r="C2" s="103" t="s">
        <v>174</v>
      </c>
      <c r="D2" s="103"/>
      <c r="E2" s="105" t="s">
        <v>1542</v>
      </c>
      <c r="F2" s="103"/>
      <c r="G2" s="103"/>
      <c r="H2" s="103"/>
      <c r="I2" s="103"/>
      <c r="J2" s="105"/>
      <c r="K2" s="103"/>
      <c r="L2" s="103"/>
      <c r="M2" s="103"/>
      <c r="N2" s="103"/>
      <c r="O2" s="104"/>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x14ac:dyDescent="0.3">
      <c r="A3" s="108" t="s">
        <v>385</v>
      </c>
      <c r="B3" s="109" t="s">
        <v>200</v>
      </c>
      <c r="C3" s="109"/>
      <c r="D3" s="109"/>
      <c r="E3" s="109"/>
      <c r="F3" s="109"/>
      <c r="G3" s="109"/>
      <c r="H3" s="109"/>
      <c r="I3" s="109"/>
      <c r="J3" s="110"/>
      <c r="K3" s="109"/>
      <c r="L3" s="109"/>
      <c r="M3" s="109"/>
      <c r="N3" s="109"/>
      <c r="O3" s="1124"/>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108"/>
      <c r="B4" s="109"/>
      <c r="C4" s="109"/>
      <c r="D4" s="109"/>
      <c r="E4" s="109"/>
      <c r="F4" s="109"/>
      <c r="G4" s="109"/>
      <c r="H4" s="109"/>
      <c r="I4" s="109"/>
      <c r="J4" s="109"/>
      <c r="K4" s="109"/>
      <c r="L4" s="109"/>
      <c r="M4" s="109"/>
      <c r="N4" s="109"/>
      <c r="O4" s="1124"/>
      <c r="P4" s="10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70"/>
    </row>
    <row r="5" spans="1:40" x14ac:dyDescent="0.3">
      <c r="A5" s="1345"/>
      <c r="B5" s="1346" t="s">
        <v>321</v>
      </c>
      <c r="C5" s="1346" t="s">
        <v>179</v>
      </c>
      <c r="D5" s="341">
        <v>2017</v>
      </c>
      <c r="E5" s="341">
        <v>2018</v>
      </c>
      <c r="F5" s="1346">
        <v>2019</v>
      </c>
      <c r="G5" s="341">
        <v>2020</v>
      </c>
      <c r="H5" s="1347">
        <v>2020</v>
      </c>
      <c r="I5" s="1348">
        <v>2025</v>
      </c>
      <c r="J5" s="500">
        <v>2030</v>
      </c>
      <c r="K5" s="500">
        <v>2035</v>
      </c>
      <c r="L5" s="500">
        <v>2040</v>
      </c>
      <c r="M5" s="500">
        <v>2045</v>
      </c>
      <c r="N5" s="1346">
        <v>2050</v>
      </c>
      <c r="O5" s="1349"/>
      <c r="P5" s="1350"/>
      <c r="Q5" s="1069"/>
      <c r="R5" s="1069"/>
      <c r="S5" s="1069"/>
      <c r="T5" s="1069"/>
      <c r="U5" s="1069"/>
      <c r="V5" s="1069"/>
      <c r="W5" s="1069"/>
      <c r="X5" s="1069"/>
      <c r="Y5" s="1069"/>
      <c r="Z5" s="1069"/>
      <c r="AA5" s="1069"/>
      <c r="AB5" s="1069"/>
      <c r="AC5" s="1069"/>
      <c r="AD5" s="1069"/>
      <c r="AE5" s="1069"/>
      <c r="AF5" s="1069"/>
      <c r="AG5" s="1069"/>
      <c r="AH5" s="1069"/>
      <c r="AI5" s="1069"/>
      <c r="AJ5" s="1069"/>
      <c r="AK5" s="1069"/>
      <c r="AL5" s="1069"/>
      <c r="AM5" s="1069"/>
      <c r="AN5" s="1070"/>
    </row>
    <row r="6" spans="1:40" ht="15" thickBot="1" x14ac:dyDescent="0.35">
      <c r="A6" s="1345"/>
      <c r="B6" s="1346"/>
      <c r="C6" s="1346"/>
      <c r="D6" s="341" t="s">
        <v>180</v>
      </c>
      <c r="E6" s="341" t="s">
        <v>180</v>
      </c>
      <c r="F6" s="1346" t="s">
        <v>181</v>
      </c>
      <c r="G6" s="341" t="s">
        <v>181</v>
      </c>
      <c r="H6" s="1351" t="s">
        <v>182</v>
      </c>
      <c r="I6" s="4121" t="s">
        <v>183</v>
      </c>
      <c r="J6" s="4122"/>
      <c r="K6" s="4122"/>
      <c r="L6" s="4122"/>
      <c r="M6" s="4122"/>
      <c r="N6" s="4122"/>
      <c r="O6" s="1352"/>
      <c r="P6" s="1353"/>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ht="18" x14ac:dyDescent="0.3">
      <c r="A7" s="4123" t="s">
        <v>514</v>
      </c>
      <c r="B7" s="1354" t="s">
        <v>515</v>
      </c>
      <c r="C7" s="115" t="s">
        <v>390</v>
      </c>
      <c r="D7" s="1151">
        <v>116.9</v>
      </c>
      <c r="E7" s="1151">
        <v>124.2</v>
      </c>
      <c r="F7" s="1152">
        <v>125</v>
      </c>
      <c r="G7" s="1151">
        <v>125</v>
      </c>
      <c r="H7" s="1153">
        <v>121.13402061855672</v>
      </c>
      <c r="I7" s="1154">
        <v>127.99066329507879</v>
      </c>
      <c r="J7" s="1155">
        <v>140.98522300068876</v>
      </c>
      <c r="K7" s="1155">
        <v>150.20855534652821</v>
      </c>
      <c r="L7" s="1155">
        <v>160.03528326639454</v>
      </c>
      <c r="M7" s="1155">
        <v>171.88974869353487</v>
      </c>
      <c r="N7" s="1152">
        <v>184.62232267083377</v>
      </c>
      <c r="O7" s="1355" t="s">
        <v>1698</v>
      </c>
      <c r="P7" s="1123"/>
      <c r="Q7" s="111" t="s">
        <v>35</v>
      </c>
      <c r="R7" s="109"/>
      <c r="S7" s="109"/>
      <c r="T7" s="1091" t="s">
        <v>517</v>
      </c>
      <c r="U7" s="109"/>
      <c r="V7" s="109"/>
      <c r="W7" s="109"/>
      <c r="X7" s="109"/>
      <c r="Y7" s="109"/>
      <c r="Z7" s="109"/>
      <c r="AA7" s="109"/>
      <c r="AB7" s="109"/>
      <c r="AC7" s="109"/>
      <c r="AD7" s="109"/>
      <c r="AE7" s="109"/>
      <c r="AF7" s="109"/>
      <c r="AG7" s="109"/>
      <c r="AH7" s="109"/>
      <c r="AI7" s="109"/>
      <c r="AJ7" s="109"/>
      <c r="AK7" s="109"/>
      <c r="AL7" s="109"/>
      <c r="AM7" s="109"/>
      <c r="AN7" s="113"/>
    </row>
    <row r="8" spans="1:40" ht="15" customHeight="1" x14ac:dyDescent="0.3">
      <c r="A8" s="4117"/>
      <c r="B8" s="1356" t="s">
        <v>518</v>
      </c>
      <c r="C8" s="127" t="s">
        <v>194</v>
      </c>
      <c r="D8" s="1109"/>
      <c r="E8" s="1109"/>
      <c r="F8" s="339"/>
      <c r="G8" s="1109"/>
      <c r="H8" s="1357">
        <v>-3.0927835051546282E-2</v>
      </c>
      <c r="I8" s="452">
        <v>2.3925306360630394E-2</v>
      </c>
      <c r="J8" s="453">
        <v>0.1278817840055102</v>
      </c>
      <c r="K8" s="453">
        <v>0.20166844277222573</v>
      </c>
      <c r="L8" s="453">
        <v>0.28028226613115637</v>
      </c>
      <c r="M8" s="453">
        <v>0.37511798954827902</v>
      </c>
      <c r="N8" s="1358">
        <v>0.47697858136667004</v>
      </c>
      <c r="O8" s="1209"/>
      <c r="P8" s="1113"/>
      <c r="Q8" s="111" t="s">
        <v>35</v>
      </c>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ht="15" customHeight="1" x14ac:dyDescent="0.3">
      <c r="A9" s="4117"/>
      <c r="B9" s="1237" t="s">
        <v>519</v>
      </c>
      <c r="C9" s="1192" t="s">
        <v>205</v>
      </c>
      <c r="D9" s="1359">
        <v>38.973518415000001</v>
      </c>
      <c r="E9" s="1359">
        <v>39.99439172000001</v>
      </c>
      <c r="F9" s="1360">
        <v>40.794279554400006</v>
      </c>
      <c r="G9" s="1359">
        <v>38.193307700509507</v>
      </c>
      <c r="H9" s="291">
        <v>39.532600805294855</v>
      </c>
      <c r="I9" s="1361">
        <v>41.770295190500228</v>
      </c>
      <c r="J9" s="1362">
        <v>46.011124801036189</v>
      </c>
      <c r="K9" s="1362">
        <v>49.021198386150701</v>
      </c>
      <c r="L9" s="1362">
        <v>52.228192673095144</v>
      </c>
      <c r="M9" s="1362">
        <v>56.096947685917002</v>
      </c>
      <c r="N9" s="1363">
        <v>60.252277144133082</v>
      </c>
      <c r="O9" s="1106"/>
      <c r="P9" s="1107"/>
      <c r="Q9" s="111" t="s">
        <v>35</v>
      </c>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ht="15" customHeight="1" x14ac:dyDescent="0.3">
      <c r="A10" s="4117"/>
      <c r="B10" s="1356" t="s">
        <v>520</v>
      </c>
      <c r="C10" s="136" t="s">
        <v>194</v>
      </c>
      <c r="D10" s="546"/>
      <c r="E10" s="546"/>
      <c r="F10" s="136"/>
      <c r="G10" s="546"/>
      <c r="H10" s="1357">
        <v>-3.0927835051546282E-2</v>
      </c>
      <c r="I10" s="452">
        <v>2.3925306360630394E-2</v>
      </c>
      <c r="J10" s="453">
        <v>0.1278817840055102</v>
      </c>
      <c r="K10" s="453">
        <v>0.20166844277222573</v>
      </c>
      <c r="L10" s="453">
        <v>0.28028226613115637</v>
      </c>
      <c r="M10" s="453">
        <v>0.37511798954827902</v>
      </c>
      <c r="N10" s="1358">
        <v>0.47697858136667026</v>
      </c>
      <c r="O10" s="1253"/>
      <c r="P10" s="1113"/>
      <c r="Q10" s="111" t="s">
        <v>35</v>
      </c>
      <c r="R10" s="109"/>
      <c r="S10" s="4081" t="s">
        <v>398</v>
      </c>
      <c r="T10" s="1114"/>
      <c r="U10" s="1115">
        <v>2017</v>
      </c>
      <c r="V10" s="1115">
        <v>2018</v>
      </c>
      <c r="W10" s="1115" t="s">
        <v>187</v>
      </c>
      <c r="X10" s="1115" t="s">
        <v>188</v>
      </c>
      <c r="Y10" s="1115" t="s">
        <v>521</v>
      </c>
      <c r="Z10" s="1115">
        <v>2025</v>
      </c>
      <c r="AA10" s="1115">
        <v>2030</v>
      </c>
      <c r="AB10" s="1115">
        <v>2035</v>
      </c>
      <c r="AC10" s="1115">
        <v>2040</v>
      </c>
      <c r="AD10" s="1115">
        <v>2045</v>
      </c>
      <c r="AE10" s="1115">
        <v>2050</v>
      </c>
      <c r="AF10" s="109"/>
      <c r="AG10" s="109"/>
      <c r="AH10" s="109"/>
      <c r="AI10" s="109"/>
      <c r="AJ10" s="109"/>
      <c r="AK10" s="109"/>
      <c r="AL10" s="109"/>
      <c r="AM10" s="109"/>
      <c r="AN10" s="113"/>
    </row>
    <row r="11" spans="1:40" ht="15" customHeight="1" x14ac:dyDescent="0.3">
      <c r="A11" s="4117"/>
      <c r="B11" s="1237" t="s">
        <v>522</v>
      </c>
      <c r="C11" s="1192" t="s">
        <v>390</v>
      </c>
      <c r="D11" s="1364">
        <v>114.8</v>
      </c>
      <c r="E11" s="1364">
        <v>120.3</v>
      </c>
      <c r="F11" s="1365">
        <v>124.3</v>
      </c>
      <c r="G11" s="1364">
        <v>124.3</v>
      </c>
      <c r="H11" s="238">
        <v>120.4556701030928</v>
      </c>
      <c r="I11" s="252">
        <v>127.27391558062635</v>
      </c>
      <c r="J11" s="254">
        <v>140.1957057518849</v>
      </c>
      <c r="K11" s="254">
        <v>149.36738743658765</v>
      </c>
      <c r="L11" s="254">
        <v>159.13908568010274</v>
      </c>
      <c r="M11" s="254">
        <v>170.92716610085108</v>
      </c>
      <c r="N11" s="253">
        <v>183.5884376638771</v>
      </c>
      <c r="O11" s="1106" t="s">
        <v>1699</v>
      </c>
      <c r="P11" s="1107"/>
      <c r="Q11" s="111" t="s">
        <v>35</v>
      </c>
      <c r="R11" s="303"/>
      <c r="S11" s="4003"/>
      <c r="T11" s="1124" t="s">
        <v>524</v>
      </c>
      <c r="U11" s="953">
        <v>116.9</v>
      </c>
      <c r="V11" s="953">
        <v>124.2</v>
      </c>
      <c r="W11" s="953">
        <v>125</v>
      </c>
      <c r="X11" s="953">
        <v>125</v>
      </c>
      <c r="Y11" s="953">
        <v>121.13402061855672</v>
      </c>
      <c r="Z11" s="953">
        <v>127.99066329507879</v>
      </c>
      <c r="AA11" s="953">
        <v>140.98522300068876</v>
      </c>
      <c r="AB11" s="953">
        <v>150.20855534652821</v>
      </c>
      <c r="AC11" s="953">
        <v>160.03528326639454</v>
      </c>
      <c r="AD11" s="953">
        <v>171.88974869353487</v>
      </c>
      <c r="AE11" s="953">
        <v>184.62232267083377</v>
      </c>
      <c r="AF11" s="1125"/>
      <c r="AG11" s="303"/>
      <c r="AH11" s="303"/>
      <c r="AI11" s="303"/>
      <c r="AJ11" s="303"/>
      <c r="AK11" s="303"/>
      <c r="AL11" s="303"/>
      <c r="AM11" s="303"/>
      <c r="AN11" s="1310"/>
    </row>
    <row r="12" spans="1:40" ht="15" customHeight="1" thickBot="1" x14ac:dyDescent="0.35">
      <c r="A12" s="4118"/>
      <c r="B12" s="1356" t="s">
        <v>525</v>
      </c>
      <c r="C12" s="136" t="s">
        <v>194</v>
      </c>
      <c r="D12" s="546"/>
      <c r="E12" s="546"/>
      <c r="F12" s="136"/>
      <c r="G12" s="546"/>
      <c r="H12" s="1357">
        <v>-3.0927835051546282E-2</v>
      </c>
      <c r="I12" s="548">
        <v>2.3925306360630394E-2</v>
      </c>
      <c r="J12" s="453">
        <v>0.1278817840055102</v>
      </c>
      <c r="K12" s="453">
        <v>0.20166844277222573</v>
      </c>
      <c r="L12" s="453">
        <v>0.28028226613115637</v>
      </c>
      <c r="M12" s="453">
        <v>0.37511798954827902</v>
      </c>
      <c r="N12" s="1358">
        <v>0.47697858136667026</v>
      </c>
      <c r="O12" s="1253"/>
      <c r="P12" s="1113"/>
      <c r="Q12" s="111" t="s">
        <v>35</v>
      </c>
      <c r="R12" s="303"/>
      <c r="S12" s="4003"/>
      <c r="T12" s="1124" t="s">
        <v>526</v>
      </c>
      <c r="U12" s="1126">
        <v>114.8</v>
      </c>
      <c r="V12" s="1126">
        <v>120.3</v>
      </c>
      <c r="W12" s="1126">
        <v>124.3</v>
      </c>
      <c r="X12" s="1126">
        <v>124.3</v>
      </c>
      <c r="Y12" s="1126">
        <v>120.4556701030928</v>
      </c>
      <c r="Z12" s="1126">
        <v>127.27391558062635</v>
      </c>
      <c r="AA12" s="1126">
        <v>140.1957057518849</v>
      </c>
      <c r="AB12" s="1126">
        <v>149.36738743658765</v>
      </c>
      <c r="AC12" s="1126">
        <v>159.13908568010274</v>
      </c>
      <c r="AD12" s="1126">
        <v>170.92716610085108</v>
      </c>
      <c r="AE12" s="1126">
        <v>183.5884376638771</v>
      </c>
      <c r="AF12" s="1125"/>
      <c r="AG12" s="303"/>
      <c r="AH12" s="303"/>
      <c r="AI12" s="303"/>
      <c r="AJ12" s="303"/>
      <c r="AK12" s="303"/>
      <c r="AL12" s="303"/>
      <c r="AM12" s="303"/>
      <c r="AN12" s="1310"/>
    </row>
    <row r="13" spans="1:40" ht="15" customHeight="1" x14ac:dyDescent="0.3">
      <c r="A13" s="4124" t="s">
        <v>399</v>
      </c>
      <c r="B13" s="1354" t="s">
        <v>527</v>
      </c>
      <c r="C13" s="1179" t="s">
        <v>194</v>
      </c>
      <c r="D13" s="1366">
        <v>0.75</v>
      </c>
      <c r="E13" s="1366">
        <v>0.75</v>
      </c>
      <c r="F13" s="1367">
        <v>0.75</v>
      </c>
      <c r="G13" s="1366">
        <v>0.75</v>
      </c>
      <c r="H13" s="1368">
        <v>0.75</v>
      </c>
      <c r="I13" s="1369">
        <v>0.70500000000000007</v>
      </c>
      <c r="J13" s="1370">
        <v>0.66</v>
      </c>
      <c r="K13" s="1370">
        <v>0.61499999999999999</v>
      </c>
      <c r="L13" s="1370">
        <v>0.57000000000000006</v>
      </c>
      <c r="M13" s="1370">
        <v>0.52500000000000013</v>
      </c>
      <c r="N13" s="1371">
        <v>0.48</v>
      </c>
      <c r="O13" s="1156"/>
      <c r="P13" s="1123"/>
      <c r="Q13" s="111" t="s">
        <v>35</v>
      </c>
      <c r="R13" s="303"/>
      <c r="S13" s="4003"/>
      <c r="T13" s="1124" t="s">
        <v>528</v>
      </c>
      <c r="U13" s="1134">
        <v>0.75</v>
      </c>
      <c r="V13" s="1134">
        <v>0.75</v>
      </c>
      <c r="W13" s="1134">
        <v>0.75</v>
      </c>
      <c r="X13" s="1134">
        <v>0.75</v>
      </c>
      <c r="Y13" s="1134">
        <v>0.75</v>
      </c>
      <c r="Z13" s="1134">
        <v>0.70500000000000007</v>
      </c>
      <c r="AA13" s="1134">
        <v>0.66</v>
      </c>
      <c r="AB13" s="1134">
        <v>0.61499999999999999</v>
      </c>
      <c r="AC13" s="1134">
        <v>0.57000000000000006</v>
      </c>
      <c r="AD13" s="1134">
        <v>0.52500000000000013</v>
      </c>
      <c r="AE13" s="1134">
        <v>0.48</v>
      </c>
      <c r="AF13" s="1125"/>
      <c r="AG13" s="303"/>
      <c r="AH13" s="303"/>
      <c r="AI13" s="303"/>
      <c r="AJ13" s="303"/>
      <c r="AK13" s="303"/>
      <c r="AL13" s="303"/>
      <c r="AM13" s="303"/>
      <c r="AN13" s="1310"/>
    </row>
    <row r="14" spans="1:40" ht="15" customHeight="1" x14ac:dyDescent="0.3">
      <c r="A14" s="4030"/>
      <c r="B14" s="1230" t="s">
        <v>529</v>
      </c>
      <c r="C14" s="136" t="s">
        <v>194</v>
      </c>
      <c r="D14" s="1372">
        <v>0.25</v>
      </c>
      <c r="E14" s="1372">
        <v>0.25</v>
      </c>
      <c r="F14" s="1373">
        <v>0.25</v>
      </c>
      <c r="G14" s="1372">
        <v>0.25</v>
      </c>
      <c r="H14" s="1374">
        <v>0.25</v>
      </c>
      <c r="I14" s="1375">
        <v>0.29499999999999998</v>
      </c>
      <c r="J14" s="1376">
        <v>0.33999999999999997</v>
      </c>
      <c r="K14" s="1376">
        <v>0.38499999999999995</v>
      </c>
      <c r="L14" s="1376">
        <v>0.42999999999999994</v>
      </c>
      <c r="M14" s="1376">
        <v>0.47499999999999992</v>
      </c>
      <c r="N14" s="1377">
        <v>0.52</v>
      </c>
      <c r="O14" s="1253"/>
      <c r="P14" s="1113"/>
      <c r="Q14" s="111" t="s">
        <v>35</v>
      </c>
      <c r="R14" s="303"/>
      <c r="S14" s="4119"/>
      <c r="T14" s="1135" t="s">
        <v>530</v>
      </c>
      <c r="U14" s="1136">
        <v>0.25</v>
      </c>
      <c r="V14" s="1136">
        <v>0.25</v>
      </c>
      <c r="W14" s="1136">
        <v>0.25</v>
      </c>
      <c r="X14" s="1136">
        <v>0.25</v>
      </c>
      <c r="Y14" s="1136">
        <v>0.25</v>
      </c>
      <c r="Z14" s="1136">
        <v>0.29499999999999998</v>
      </c>
      <c r="AA14" s="1136">
        <v>0.33999999999999997</v>
      </c>
      <c r="AB14" s="1136">
        <v>0.38499999999999995</v>
      </c>
      <c r="AC14" s="1136">
        <v>0.42999999999999994</v>
      </c>
      <c r="AD14" s="1136">
        <v>0.47499999999999992</v>
      </c>
      <c r="AE14" s="1136">
        <v>0.52</v>
      </c>
      <c r="AF14" s="303"/>
      <c r="AG14" s="303"/>
      <c r="AH14" s="303"/>
      <c r="AI14" s="303"/>
      <c r="AJ14" s="303"/>
      <c r="AK14" s="303"/>
      <c r="AL14" s="303"/>
      <c r="AM14" s="303"/>
      <c r="AN14" s="1310"/>
    </row>
    <row r="15" spans="1:40" ht="15" customHeight="1" x14ac:dyDescent="0.3">
      <c r="A15" s="4030"/>
      <c r="B15" s="1237" t="s">
        <v>531</v>
      </c>
      <c r="C15" s="552" t="s">
        <v>401</v>
      </c>
      <c r="D15" s="1378">
        <v>18.600000000000001</v>
      </c>
      <c r="E15" s="1378">
        <v>18.600000000000001</v>
      </c>
      <c r="F15" s="1159">
        <v>18.600000000000001</v>
      </c>
      <c r="G15" s="1378">
        <v>18.600000000000001</v>
      </c>
      <c r="H15" s="291">
        <v>18</v>
      </c>
      <c r="I15" s="1361">
        <v>17.46</v>
      </c>
      <c r="J15" s="1362">
        <v>16.999200000000002</v>
      </c>
      <c r="K15" s="1362">
        <v>16.453800000000001</v>
      </c>
      <c r="L15" s="1362">
        <v>15.9084</v>
      </c>
      <c r="M15" s="1362">
        <v>15.363000000000003</v>
      </c>
      <c r="N15" s="1363">
        <v>14.817600000000001</v>
      </c>
      <c r="O15" s="1106" t="s">
        <v>532</v>
      </c>
      <c r="P15" s="1107"/>
      <c r="Q15" s="111" t="s">
        <v>35</v>
      </c>
      <c r="R15" s="303"/>
      <c r="S15" s="1141"/>
      <c r="T15" s="1125"/>
      <c r="U15" s="1142">
        <v>2017</v>
      </c>
      <c r="V15" s="1142">
        <v>2018</v>
      </c>
      <c r="W15" s="1142" t="s">
        <v>187</v>
      </c>
      <c r="X15" s="1142" t="s">
        <v>188</v>
      </c>
      <c r="Y15" s="1142" t="s">
        <v>521</v>
      </c>
      <c r="Z15" s="1142">
        <v>2025</v>
      </c>
      <c r="AA15" s="1142">
        <v>2030</v>
      </c>
      <c r="AB15" s="1142">
        <v>2035</v>
      </c>
      <c r="AC15" s="1142">
        <v>2040</v>
      </c>
      <c r="AD15" s="1142">
        <v>2045</v>
      </c>
      <c r="AE15" s="1142">
        <v>2050</v>
      </c>
      <c r="AF15" s="303"/>
      <c r="AG15" s="303"/>
      <c r="AH15" s="303"/>
      <c r="AI15" s="303"/>
      <c r="AJ15" s="303"/>
      <c r="AK15" s="303"/>
      <c r="AL15" s="303"/>
      <c r="AM15" s="303"/>
      <c r="AN15" s="1310"/>
    </row>
    <row r="16" spans="1:40" ht="15" customHeight="1" x14ac:dyDescent="0.3">
      <c r="A16" s="4030"/>
      <c r="B16" s="1124" t="s">
        <v>533</v>
      </c>
      <c r="C16" s="1379" t="s">
        <v>401</v>
      </c>
      <c r="D16" s="1380">
        <v>21</v>
      </c>
      <c r="E16" s="1380">
        <v>21</v>
      </c>
      <c r="F16" s="1381">
        <v>21</v>
      </c>
      <c r="G16" s="1380">
        <v>21</v>
      </c>
      <c r="H16" s="1382">
        <v>21</v>
      </c>
      <c r="I16" s="1383">
        <v>21</v>
      </c>
      <c r="J16" s="1384">
        <v>21.12</v>
      </c>
      <c r="K16" s="1384">
        <v>21.12</v>
      </c>
      <c r="L16" s="1384">
        <v>21.12</v>
      </c>
      <c r="M16" s="1384">
        <v>21.12</v>
      </c>
      <c r="N16" s="1381">
        <v>21.12</v>
      </c>
      <c r="O16" s="1090" t="s">
        <v>534</v>
      </c>
      <c r="P16" s="113"/>
      <c r="Q16" s="111" t="s">
        <v>35</v>
      </c>
      <c r="R16" s="303"/>
      <c r="S16" s="4085" t="s">
        <v>411</v>
      </c>
      <c r="T16" s="1124" t="s">
        <v>535</v>
      </c>
      <c r="U16" s="953">
        <v>21</v>
      </c>
      <c r="V16" s="953">
        <v>21</v>
      </c>
      <c r="W16" s="953">
        <v>21</v>
      </c>
      <c r="X16" s="953">
        <v>21</v>
      </c>
      <c r="Y16" s="953">
        <v>21</v>
      </c>
      <c r="Z16" s="953">
        <v>21</v>
      </c>
      <c r="AA16" s="953">
        <v>21.12</v>
      </c>
      <c r="AB16" s="953">
        <v>21.12</v>
      </c>
      <c r="AC16" s="953">
        <v>21.12</v>
      </c>
      <c r="AD16" s="953">
        <v>21.12</v>
      </c>
      <c r="AE16" s="953">
        <v>21.12</v>
      </c>
      <c r="AF16" s="303"/>
      <c r="AG16" s="303"/>
      <c r="AH16" s="303"/>
      <c r="AI16" s="303"/>
      <c r="AJ16" s="303"/>
      <c r="AK16" s="303"/>
      <c r="AL16" s="303"/>
      <c r="AM16" s="303"/>
      <c r="AN16" s="1310"/>
    </row>
    <row r="17" spans="1:40" ht="15" customHeight="1" x14ac:dyDescent="0.3">
      <c r="A17" s="4030"/>
      <c r="B17" s="1230" t="s">
        <v>536</v>
      </c>
      <c r="C17" s="1182" t="s">
        <v>401</v>
      </c>
      <c r="D17" s="1385">
        <v>9</v>
      </c>
      <c r="E17" s="1385">
        <v>9</v>
      </c>
      <c r="F17" s="1386">
        <v>9</v>
      </c>
      <c r="G17" s="1385">
        <v>9</v>
      </c>
      <c r="H17" s="1387">
        <v>9</v>
      </c>
      <c r="I17" s="1388">
        <v>9</v>
      </c>
      <c r="J17" s="1389">
        <v>9</v>
      </c>
      <c r="K17" s="1389">
        <v>9</v>
      </c>
      <c r="L17" s="1389">
        <v>9</v>
      </c>
      <c r="M17" s="1389">
        <v>9</v>
      </c>
      <c r="N17" s="1386">
        <v>9</v>
      </c>
      <c r="O17" s="1253" t="s">
        <v>537</v>
      </c>
      <c r="P17" s="1113"/>
      <c r="Q17" s="111" t="s">
        <v>35</v>
      </c>
      <c r="R17" s="303"/>
      <c r="S17" s="4086"/>
      <c r="T17" s="1124" t="s">
        <v>538</v>
      </c>
      <c r="U17" s="1163">
        <v>0.116676</v>
      </c>
      <c r="V17" s="1163">
        <v>0.116676</v>
      </c>
      <c r="W17" s="1163">
        <v>0.116676</v>
      </c>
      <c r="X17" s="1163">
        <v>0.116676</v>
      </c>
      <c r="Y17" s="1163">
        <v>0.116676</v>
      </c>
      <c r="Z17" s="1163">
        <v>0.116676</v>
      </c>
      <c r="AA17" s="1163">
        <v>0.116676</v>
      </c>
      <c r="AB17" s="1163">
        <v>0.116676</v>
      </c>
      <c r="AC17" s="1163">
        <v>0.116676</v>
      </c>
      <c r="AD17" s="1163">
        <v>0.116676</v>
      </c>
      <c r="AE17" s="1163">
        <v>0.116676</v>
      </c>
      <c r="AF17" s="303"/>
      <c r="AG17" s="303"/>
      <c r="AH17" s="303"/>
      <c r="AI17" s="303"/>
      <c r="AJ17" s="303"/>
      <c r="AK17" s="303"/>
      <c r="AL17" s="303"/>
      <c r="AM17" s="303"/>
      <c r="AN17" s="1310"/>
    </row>
    <row r="18" spans="1:40" ht="15" customHeight="1" x14ac:dyDescent="0.3">
      <c r="A18" s="4030"/>
      <c r="B18" s="1237" t="s">
        <v>539</v>
      </c>
      <c r="C18" s="552" t="s">
        <v>194</v>
      </c>
      <c r="D18" s="1390">
        <v>0.22516183312378835</v>
      </c>
      <c r="E18" s="1390">
        <v>0.22156635818245687</v>
      </c>
      <c r="F18" s="1391">
        <v>0.22156635818245685</v>
      </c>
      <c r="G18" s="1390">
        <v>0.21538192075103943</v>
      </c>
      <c r="H18" s="1195">
        <v>0.22156635818245685</v>
      </c>
      <c r="I18" s="1392">
        <v>0.15533505154639174</v>
      </c>
      <c r="J18" s="1393">
        <v>0.18020753917831425</v>
      </c>
      <c r="K18" s="1393">
        <v>0.20742478941034895</v>
      </c>
      <c r="L18" s="1393">
        <v>0.23650825978728213</v>
      </c>
      <c r="M18" s="1393">
        <v>0.26765670767428229</v>
      </c>
      <c r="N18" s="1394">
        <v>0.3010981535471331</v>
      </c>
      <c r="O18" s="1106" t="s">
        <v>540</v>
      </c>
      <c r="P18" s="1107"/>
      <c r="Q18" s="111" t="s">
        <v>35</v>
      </c>
      <c r="R18" s="303"/>
      <c r="S18" s="4086"/>
      <c r="T18" s="1124" t="s">
        <v>541</v>
      </c>
      <c r="U18" s="953">
        <v>9</v>
      </c>
      <c r="V18" s="953">
        <v>9</v>
      </c>
      <c r="W18" s="953">
        <v>9</v>
      </c>
      <c r="X18" s="953">
        <v>9</v>
      </c>
      <c r="Y18" s="953">
        <v>9</v>
      </c>
      <c r="Z18" s="953">
        <v>9</v>
      </c>
      <c r="AA18" s="953">
        <v>9</v>
      </c>
      <c r="AB18" s="953">
        <v>9</v>
      </c>
      <c r="AC18" s="953">
        <v>9</v>
      </c>
      <c r="AD18" s="953">
        <v>9</v>
      </c>
      <c r="AE18" s="953">
        <v>9</v>
      </c>
      <c r="AF18" s="303"/>
      <c r="AG18" s="303"/>
      <c r="AH18" s="303"/>
      <c r="AI18" s="303"/>
      <c r="AJ18" s="303"/>
      <c r="AK18" s="303"/>
      <c r="AL18" s="303"/>
      <c r="AM18" s="303"/>
      <c r="AN18" s="1310"/>
    </row>
    <row r="19" spans="1:40" ht="15" customHeight="1" x14ac:dyDescent="0.3">
      <c r="A19" s="4030"/>
      <c r="B19" s="1124" t="s">
        <v>542</v>
      </c>
      <c r="C19" s="1379" t="s">
        <v>194</v>
      </c>
      <c r="D19" s="1395">
        <v>0.02</v>
      </c>
      <c r="E19" s="1395">
        <v>0.02</v>
      </c>
      <c r="F19" s="1396">
        <v>0.02</v>
      </c>
      <c r="G19" s="1395">
        <v>0.02</v>
      </c>
      <c r="H19" s="1397">
        <v>0.02</v>
      </c>
      <c r="I19" s="1398">
        <v>0.02</v>
      </c>
      <c r="J19" s="1399">
        <v>0.02</v>
      </c>
      <c r="K19" s="1399">
        <v>0.02</v>
      </c>
      <c r="L19" s="1399">
        <v>0.02</v>
      </c>
      <c r="M19" s="1399">
        <v>0.02</v>
      </c>
      <c r="N19" s="1400">
        <v>0.02</v>
      </c>
      <c r="O19" s="1090"/>
      <c r="P19" s="113"/>
      <c r="Q19" s="111" t="s">
        <v>35</v>
      </c>
      <c r="R19" s="303"/>
      <c r="S19" s="4086"/>
      <c r="T19" s="1124" t="s">
        <v>543</v>
      </c>
      <c r="U19" s="1163">
        <v>2.2751820000000005</v>
      </c>
      <c r="V19" s="1163">
        <v>2.2751820000000005</v>
      </c>
      <c r="W19" s="1163">
        <v>2.2751820000000005</v>
      </c>
      <c r="X19" s="1163">
        <v>2.2751820000000005</v>
      </c>
      <c r="Y19" s="1163">
        <v>2.2751820000000005</v>
      </c>
      <c r="Z19" s="1163">
        <v>2.2751820000000005</v>
      </c>
      <c r="AA19" s="1163">
        <v>2.2751820000000005</v>
      </c>
      <c r="AB19" s="1163">
        <v>2.2751820000000005</v>
      </c>
      <c r="AC19" s="1163">
        <v>2.2751820000000005</v>
      </c>
      <c r="AD19" s="1163">
        <v>2.2751820000000005</v>
      </c>
      <c r="AE19" s="1163">
        <v>2.2751820000000005</v>
      </c>
      <c r="AF19" s="303"/>
      <c r="AG19" s="303"/>
      <c r="AH19" s="303"/>
      <c r="AI19" s="303"/>
      <c r="AJ19" s="303"/>
      <c r="AK19" s="303"/>
      <c r="AL19" s="303"/>
      <c r="AM19" s="303"/>
      <c r="AN19" s="1310"/>
    </row>
    <row r="20" spans="1:40" ht="15" customHeight="1" thickBot="1" x14ac:dyDescent="0.35">
      <c r="A20" s="4031"/>
      <c r="B20" s="1257" t="s">
        <v>544</v>
      </c>
      <c r="C20" s="269" t="s">
        <v>194</v>
      </c>
      <c r="D20" s="1401">
        <v>0.91</v>
      </c>
      <c r="E20" s="1401">
        <v>0.91</v>
      </c>
      <c r="F20" s="1402">
        <v>0.91</v>
      </c>
      <c r="G20" s="1401">
        <v>0.91</v>
      </c>
      <c r="H20" s="1403">
        <v>0.91</v>
      </c>
      <c r="I20" s="1404">
        <v>0.91</v>
      </c>
      <c r="J20" s="1405">
        <v>0.91</v>
      </c>
      <c r="K20" s="1405">
        <v>0.91</v>
      </c>
      <c r="L20" s="1405">
        <v>0.91</v>
      </c>
      <c r="M20" s="1405">
        <v>0.91</v>
      </c>
      <c r="N20" s="1406">
        <v>0.91</v>
      </c>
      <c r="O20" s="1217"/>
      <c r="P20" s="1149"/>
      <c r="Q20" s="111" t="s">
        <v>35</v>
      </c>
      <c r="R20" s="303"/>
      <c r="S20" s="4087"/>
      <c r="T20" s="1135" t="s">
        <v>545</v>
      </c>
      <c r="U20" s="1166">
        <v>18.600000000000001</v>
      </c>
      <c r="V20" s="1166">
        <v>18.600000000000001</v>
      </c>
      <c r="W20" s="1166">
        <v>18.600000000000001</v>
      </c>
      <c r="X20" s="1166">
        <v>18.600000000000001</v>
      </c>
      <c r="Y20" s="1166">
        <v>18</v>
      </c>
      <c r="Z20" s="1166">
        <v>17.46</v>
      </c>
      <c r="AA20" s="1166">
        <v>16.999200000000002</v>
      </c>
      <c r="AB20" s="1166">
        <v>16.453800000000001</v>
      </c>
      <c r="AC20" s="1166">
        <v>15.9084</v>
      </c>
      <c r="AD20" s="1166">
        <v>15.363000000000003</v>
      </c>
      <c r="AE20" s="1166">
        <v>14.817600000000001</v>
      </c>
      <c r="AF20" s="303"/>
      <c r="AG20" s="303"/>
      <c r="AH20" s="303"/>
      <c r="AI20" s="303"/>
      <c r="AJ20" s="303"/>
      <c r="AK20" s="303"/>
      <c r="AL20" s="303"/>
      <c r="AM20" s="303"/>
      <c r="AN20" s="1310"/>
    </row>
    <row r="21" spans="1:40" ht="15" customHeight="1" x14ac:dyDescent="0.3">
      <c r="A21" s="4088" t="s">
        <v>413</v>
      </c>
      <c r="B21" s="1407" t="s">
        <v>546</v>
      </c>
      <c r="C21" s="1408"/>
      <c r="D21" s="1408"/>
      <c r="E21" s="1408"/>
      <c r="F21" s="1408"/>
      <c r="G21" s="1408"/>
      <c r="H21" s="1408"/>
      <c r="I21" s="1408"/>
      <c r="J21" s="1408"/>
      <c r="K21" s="1408"/>
      <c r="L21" s="1408"/>
      <c r="M21" s="1408"/>
      <c r="N21" s="1408"/>
      <c r="O21" s="1409"/>
      <c r="P21" s="1408"/>
      <c r="Q21" s="111" t="s">
        <v>35</v>
      </c>
      <c r="R21" s="303"/>
      <c r="S21" s="303"/>
      <c r="T21" s="1125"/>
      <c r="U21" s="303"/>
      <c r="V21" s="303"/>
      <c r="W21" s="303"/>
      <c r="X21" s="303"/>
      <c r="Y21" s="303"/>
      <c r="Z21" s="303"/>
      <c r="AA21" s="303"/>
      <c r="AB21" s="303"/>
      <c r="AC21" s="303"/>
      <c r="AD21" s="303"/>
      <c r="AE21" s="303"/>
      <c r="AF21" s="303"/>
      <c r="AG21" s="303"/>
      <c r="AH21" s="303"/>
      <c r="AI21" s="303"/>
      <c r="AJ21" s="303"/>
      <c r="AK21" s="303"/>
      <c r="AL21" s="303"/>
      <c r="AM21" s="303"/>
      <c r="AN21" s="1310"/>
    </row>
    <row r="22" spans="1:40" ht="15" customHeight="1" x14ac:dyDescent="0.3">
      <c r="A22" s="4116"/>
      <c r="B22" s="1410" t="s">
        <v>547</v>
      </c>
      <c r="C22" s="1182" t="s">
        <v>205</v>
      </c>
      <c r="D22" s="1411">
        <v>248.42089329999999</v>
      </c>
      <c r="E22" s="1411">
        <v>262.6428919</v>
      </c>
      <c r="F22" s="964">
        <v>267.89574973800001</v>
      </c>
      <c r="G22" s="1411">
        <v>247.80356850765</v>
      </c>
      <c r="H22" s="179">
        <v>284.57652061855674</v>
      </c>
      <c r="I22" s="180">
        <v>345.18595014199576</v>
      </c>
      <c r="J22" s="181">
        <v>429.47328186903212</v>
      </c>
      <c r="K22" s="181">
        <v>509.77984013440329</v>
      </c>
      <c r="L22" s="181">
        <v>598.7557174206446</v>
      </c>
      <c r="M22" s="181">
        <v>702.85421627836047</v>
      </c>
      <c r="N22" s="964">
        <v>819.08936123614626</v>
      </c>
      <c r="O22" s="1140" t="s">
        <v>548</v>
      </c>
      <c r="P22" s="1412"/>
      <c r="Q22" s="111" t="s">
        <v>35</v>
      </c>
      <c r="R22" s="109"/>
      <c r="S22" s="4081" t="s">
        <v>227</v>
      </c>
      <c r="T22" s="1176"/>
      <c r="U22" s="1115">
        <v>2017</v>
      </c>
      <c r="V22" s="1115">
        <v>2018</v>
      </c>
      <c r="W22" s="1115" t="s">
        <v>187</v>
      </c>
      <c r="X22" s="1115" t="s">
        <v>188</v>
      </c>
      <c r="Y22" s="1115" t="s">
        <v>521</v>
      </c>
      <c r="Z22" s="1115">
        <v>2025</v>
      </c>
      <c r="AA22" s="1115">
        <v>2030</v>
      </c>
      <c r="AB22" s="1115">
        <v>2035</v>
      </c>
      <c r="AC22" s="1115">
        <v>2040</v>
      </c>
      <c r="AD22" s="1115">
        <v>2045</v>
      </c>
      <c r="AE22" s="1115">
        <v>2050</v>
      </c>
      <c r="AF22" s="109"/>
      <c r="AG22" s="109"/>
      <c r="AH22" s="109"/>
      <c r="AI22" s="109"/>
      <c r="AJ22" s="109"/>
      <c r="AK22" s="109"/>
      <c r="AL22" s="109"/>
      <c r="AM22" s="109"/>
      <c r="AN22" s="113"/>
    </row>
    <row r="23" spans="1:40" ht="15" customHeight="1" x14ac:dyDescent="0.3">
      <c r="A23" s="4117"/>
      <c r="B23" s="1237" t="s">
        <v>547</v>
      </c>
      <c r="C23" s="1192" t="s">
        <v>423</v>
      </c>
      <c r="D23" s="1413">
        <v>69.011324158739995</v>
      </c>
      <c r="E23" s="1413">
        <v>72.962195369819995</v>
      </c>
      <c r="F23" s="253">
        <v>74.421439277216393</v>
      </c>
      <c r="G23" s="1413">
        <v>68.839831331425174</v>
      </c>
      <c r="H23" s="238">
        <v>79.055357427835062</v>
      </c>
      <c r="I23" s="252">
        <v>95.892656949446419</v>
      </c>
      <c r="J23" s="254">
        <v>119.30767770321712</v>
      </c>
      <c r="K23" s="254">
        <v>141.61683958933722</v>
      </c>
      <c r="L23" s="254">
        <v>166.33433829945506</v>
      </c>
      <c r="M23" s="254">
        <v>195.25290128212853</v>
      </c>
      <c r="N23" s="253">
        <v>227.54302455140143</v>
      </c>
      <c r="O23" s="1106" t="s">
        <v>549</v>
      </c>
      <c r="P23" s="1162"/>
      <c r="Q23" s="111" t="s">
        <v>35</v>
      </c>
      <c r="R23" s="109"/>
      <c r="S23" s="4003"/>
      <c r="T23" s="1124" t="s">
        <v>550</v>
      </c>
      <c r="U23" s="953">
        <v>26.516837285657328</v>
      </c>
      <c r="V23" s="953">
        <v>27.536666247146428</v>
      </c>
      <c r="W23" s="953">
        <v>28.087400289235411</v>
      </c>
      <c r="X23" s="953">
        <v>27.226134377262291</v>
      </c>
      <c r="Y23" s="953">
        <v>31.266372141591621</v>
      </c>
      <c r="Z23" s="953">
        <v>16.356105966769817</v>
      </c>
      <c r="AA23" s="953">
        <v>5.833387542413548</v>
      </c>
      <c r="AB23" s="953">
        <v>2.8532855109848168</v>
      </c>
      <c r="AC23" s="953">
        <v>0.74560534872404827</v>
      </c>
      <c r="AD23" s="953">
        <v>2.303856214555456E-2</v>
      </c>
      <c r="AE23" s="953">
        <v>2.2302866860000868E-3</v>
      </c>
      <c r="AF23" s="109"/>
      <c r="AG23" s="109"/>
      <c r="AH23" s="109"/>
      <c r="AI23" s="109"/>
      <c r="AJ23" s="109"/>
      <c r="AK23" s="109"/>
      <c r="AL23" s="109"/>
      <c r="AM23" s="109"/>
      <c r="AN23" s="113"/>
    </row>
    <row r="24" spans="1:40" ht="15" customHeight="1" x14ac:dyDescent="0.3">
      <c r="A24" s="4117"/>
      <c r="B24" s="1414" t="s">
        <v>551</v>
      </c>
      <c r="C24" s="110" t="s">
        <v>423</v>
      </c>
      <c r="D24" s="1415"/>
      <c r="E24" s="1415"/>
      <c r="F24" s="955"/>
      <c r="G24" s="1415"/>
      <c r="H24" s="417">
        <v>10.54071432371134</v>
      </c>
      <c r="I24" s="1416">
        <v>10.469117018871037</v>
      </c>
      <c r="J24" s="954">
        <v>10.857623993862243</v>
      </c>
      <c r="K24" s="954">
        <v>10.77921294547836</v>
      </c>
      <c r="L24" s="954">
        <v>10.644073508049296</v>
      </c>
      <c r="M24" s="954">
        <v>10.529955760886976</v>
      </c>
      <c r="N24" s="955">
        <v>10.340527985294299</v>
      </c>
      <c r="O24" s="1090" t="s">
        <v>552</v>
      </c>
      <c r="P24" s="1417"/>
      <c r="Q24" s="111" t="s">
        <v>35</v>
      </c>
      <c r="R24" s="109"/>
      <c r="S24" s="4003"/>
      <c r="T24" s="438" t="s">
        <v>553</v>
      </c>
      <c r="U24" s="953">
        <v>73.506005593603177</v>
      </c>
      <c r="V24" s="953">
        <v>78.370417291269362</v>
      </c>
      <c r="W24" s="953">
        <v>79.937825637094761</v>
      </c>
      <c r="X24" s="953">
        <v>76.021320223572758</v>
      </c>
      <c r="Y24" s="953">
        <v>94.155175447111958</v>
      </c>
      <c r="Z24" s="953">
        <v>74.871660525068208</v>
      </c>
      <c r="AA24" s="953">
        <v>45.793147613646241</v>
      </c>
      <c r="AB24" s="953">
        <v>22.832210404262902</v>
      </c>
      <c r="AC24" s="953">
        <v>8.7412019341967273</v>
      </c>
      <c r="AD24" s="953">
        <v>1.8826652065688325</v>
      </c>
      <c r="AE24" s="953">
        <v>0</v>
      </c>
      <c r="AF24" s="109"/>
      <c r="AG24" s="109"/>
      <c r="AH24" s="109"/>
      <c r="AI24" s="109"/>
      <c r="AJ24" s="109"/>
      <c r="AK24" s="109"/>
      <c r="AL24" s="109"/>
      <c r="AM24" s="109"/>
      <c r="AN24" s="113"/>
    </row>
    <row r="25" spans="1:40" ht="15" customHeight="1" x14ac:dyDescent="0.3">
      <c r="A25" s="4117"/>
      <c r="B25" s="1356" t="s">
        <v>554</v>
      </c>
      <c r="C25" s="136" t="s">
        <v>423</v>
      </c>
      <c r="D25" s="1418"/>
      <c r="E25" s="1418"/>
      <c r="F25" s="1419"/>
      <c r="G25" s="1418"/>
      <c r="H25" s="1420">
        <v>68.514643104123721</v>
      </c>
      <c r="I25" s="1421">
        <v>85.423539930575387</v>
      </c>
      <c r="J25" s="1422">
        <v>108.45005370935489</v>
      </c>
      <c r="K25" s="1422">
        <v>130.83762664385887</v>
      </c>
      <c r="L25" s="1422">
        <v>155.69026479140578</v>
      </c>
      <c r="M25" s="1422">
        <v>184.72294552124157</v>
      </c>
      <c r="N25" s="1423">
        <v>217.20249656610713</v>
      </c>
      <c r="O25" s="1253" t="s">
        <v>552</v>
      </c>
      <c r="P25" s="1113"/>
      <c r="Q25" s="111" t="s">
        <v>35</v>
      </c>
      <c r="R25" s="303"/>
      <c r="S25" s="4003"/>
      <c r="T25" s="1124" t="s">
        <v>431</v>
      </c>
      <c r="U25" s="953">
        <v>121.57319999999999</v>
      </c>
      <c r="V25" s="953">
        <v>127.39769999999999</v>
      </c>
      <c r="W25" s="953">
        <v>131.63369999999998</v>
      </c>
      <c r="X25" s="953">
        <v>131.63369999999998</v>
      </c>
      <c r="Y25" s="953">
        <v>127.56255463917526</v>
      </c>
      <c r="Z25" s="953">
        <v>143.56497677494653</v>
      </c>
      <c r="AA25" s="953">
        <v>133.04572475853877</v>
      </c>
      <c r="AB25" s="953">
        <v>117.46251348013253</v>
      </c>
      <c r="AC25" s="953">
        <v>78.614708325970753</v>
      </c>
      <c r="AD25" s="953">
        <v>49.056096670944264</v>
      </c>
      <c r="AE25" s="953">
        <v>14.687075013110169</v>
      </c>
      <c r="AF25" s="303"/>
      <c r="AG25" s="303"/>
      <c r="AH25" s="303"/>
      <c r="AI25" s="303"/>
      <c r="AJ25" s="303"/>
      <c r="AK25" s="303"/>
      <c r="AL25" s="303"/>
      <c r="AM25" s="303"/>
      <c r="AN25" s="1310"/>
    </row>
    <row r="26" spans="1:40" ht="15" customHeight="1" x14ac:dyDescent="0.3">
      <c r="A26" s="4117"/>
      <c r="B26" s="1180" t="s">
        <v>555</v>
      </c>
      <c r="C26" s="559" t="s">
        <v>429</v>
      </c>
      <c r="D26" s="1171">
        <v>384.23892902943351</v>
      </c>
      <c r="E26" s="1171">
        <v>377.41005609237283</v>
      </c>
      <c r="F26" s="1424">
        <v>377.41006572865587</v>
      </c>
      <c r="G26" s="1171">
        <v>348.59907580673115</v>
      </c>
      <c r="H26" s="491">
        <v>395.49972524168061</v>
      </c>
      <c r="I26" s="1425">
        <v>170.56682427094063</v>
      </c>
      <c r="J26" s="1426">
        <v>48.893647539803311</v>
      </c>
      <c r="K26" s="1426">
        <v>20.147925340367852</v>
      </c>
      <c r="L26" s="1426">
        <v>4.4825702037646602</v>
      </c>
      <c r="M26" s="1426">
        <v>0.1179934433458955</v>
      </c>
      <c r="N26" s="1427">
        <v>9.8016042917469012E-3</v>
      </c>
      <c r="O26" s="1106"/>
      <c r="P26" s="1162"/>
      <c r="Q26" s="111" t="s">
        <v>35</v>
      </c>
      <c r="R26" s="303"/>
      <c r="S26" s="4003"/>
      <c r="T26" s="1124"/>
      <c r="U26" s="953"/>
      <c r="V26" s="953"/>
      <c r="W26" s="953"/>
      <c r="X26" s="953"/>
      <c r="Y26" s="953"/>
      <c r="Z26" s="953"/>
      <c r="AA26" s="953"/>
      <c r="AB26" s="953"/>
      <c r="AC26" s="953"/>
      <c r="AD26" s="953"/>
      <c r="AE26" s="953"/>
      <c r="AF26" s="303"/>
      <c r="AG26" s="303"/>
      <c r="AH26" s="303"/>
      <c r="AI26" s="303"/>
      <c r="AJ26" s="303"/>
      <c r="AK26" s="303"/>
      <c r="AL26" s="303"/>
      <c r="AM26" s="303"/>
      <c r="AN26" s="1310"/>
    </row>
    <row r="27" spans="1:40" ht="15" customHeight="1" x14ac:dyDescent="0.3">
      <c r="A27" s="4117"/>
      <c r="B27" s="1180"/>
      <c r="C27" s="559" t="s">
        <v>556</v>
      </c>
      <c r="D27" s="1428">
        <v>0.38423892902943352</v>
      </c>
      <c r="E27" s="1428">
        <v>0.37741005609237283</v>
      </c>
      <c r="F27" s="1429">
        <v>0.37741006572865587</v>
      </c>
      <c r="G27" s="1428">
        <v>0.34859907580673116</v>
      </c>
      <c r="H27" s="1430">
        <v>0.39549972524168059</v>
      </c>
      <c r="I27" s="1431">
        <v>0.17056682427094061</v>
      </c>
      <c r="J27" s="1432">
        <v>4.8893647539803312E-2</v>
      </c>
      <c r="K27" s="1432">
        <v>2.0147925340367853E-2</v>
      </c>
      <c r="L27" s="1432">
        <v>4.4825702037646605E-3</v>
      </c>
      <c r="M27" s="1432">
        <v>1.179934433458955E-4</v>
      </c>
      <c r="N27" s="1429">
        <v>9.8016042917469008E-6</v>
      </c>
      <c r="O27" s="1090"/>
      <c r="P27" s="1417"/>
      <c r="Q27" s="111" t="s">
        <v>35</v>
      </c>
      <c r="R27" s="303"/>
      <c r="S27" s="4003"/>
      <c r="T27" s="1124"/>
      <c r="U27" s="953"/>
      <c r="V27" s="953"/>
      <c r="W27" s="953"/>
      <c r="X27" s="953"/>
      <c r="Y27" s="953"/>
      <c r="Z27" s="953"/>
      <c r="AA27" s="953"/>
      <c r="AB27" s="953"/>
      <c r="AC27" s="953"/>
      <c r="AD27" s="953"/>
      <c r="AE27" s="953"/>
      <c r="AF27" s="303"/>
      <c r="AG27" s="303"/>
      <c r="AH27" s="303"/>
      <c r="AI27" s="303"/>
      <c r="AJ27" s="303"/>
      <c r="AK27" s="303"/>
      <c r="AL27" s="303"/>
      <c r="AM27" s="303"/>
      <c r="AN27" s="1310"/>
    </row>
    <row r="28" spans="1:40" ht="15" customHeight="1" x14ac:dyDescent="0.3">
      <c r="A28" s="4117"/>
      <c r="B28" s="1135" t="s">
        <v>557</v>
      </c>
      <c r="C28" s="1433" t="s">
        <v>194</v>
      </c>
      <c r="D28" s="1434">
        <v>0.23319147469522158</v>
      </c>
      <c r="E28" s="1434">
        <v>0.22982507160158588</v>
      </c>
      <c r="F28" s="1435">
        <v>0.22982506886757245</v>
      </c>
      <c r="G28" s="1434">
        <v>0.25704301560254306</v>
      </c>
      <c r="H28" s="1436">
        <v>0.25381926388936771</v>
      </c>
      <c r="I28" s="1437">
        <v>0.55166774280112962</v>
      </c>
      <c r="J28" s="1438">
        <v>0.83652399556745716</v>
      </c>
      <c r="K28" s="1438">
        <v>0.95109294761974461</v>
      </c>
      <c r="L28" s="1438">
        <v>0.98781876328666551</v>
      </c>
      <c r="M28" s="1438">
        <v>0.9977630766589648</v>
      </c>
      <c r="N28" s="1435">
        <v>0.99828100484608506</v>
      </c>
      <c r="O28" s="1253"/>
      <c r="P28" s="1113"/>
      <c r="Q28" s="111" t="s">
        <v>35</v>
      </c>
      <c r="R28" s="303"/>
      <c r="S28" s="4003"/>
      <c r="T28" s="109"/>
      <c r="U28" s="134"/>
      <c r="V28" s="134"/>
      <c r="W28" s="134"/>
      <c r="X28" s="134"/>
      <c r="Y28" s="134"/>
      <c r="Z28" s="134"/>
      <c r="AA28" s="134"/>
      <c r="AB28" s="134"/>
      <c r="AC28" s="134"/>
      <c r="AD28" s="134"/>
      <c r="AE28" s="134"/>
      <c r="AF28" s="303"/>
      <c r="AG28" s="303"/>
      <c r="AH28" s="303"/>
      <c r="AI28" s="303"/>
      <c r="AJ28" s="303"/>
      <c r="AK28" s="303"/>
      <c r="AL28" s="303"/>
      <c r="AM28" s="303"/>
      <c r="AN28" s="1310"/>
    </row>
    <row r="29" spans="1:40" ht="15" customHeight="1" x14ac:dyDescent="0.3">
      <c r="A29" s="4117"/>
      <c r="B29" s="1237" t="s">
        <v>558</v>
      </c>
      <c r="C29" s="1192" t="s">
        <v>205</v>
      </c>
      <c r="D29" s="1439">
        <v>1424.7973476666668</v>
      </c>
      <c r="E29" s="1439">
        <v>1537.9144538333333</v>
      </c>
      <c r="F29" s="1440">
        <v>1568.6727429100001</v>
      </c>
      <c r="G29" s="1439">
        <v>1504.5456560415</v>
      </c>
      <c r="H29" s="238">
        <v>1883.6255412371136</v>
      </c>
      <c r="I29" s="252">
        <v>1877.0166158957404</v>
      </c>
      <c r="J29" s="254">
        <v>1953.74155934841</v>
      </c>
      <c r="K29" s="254">
        <v>1947.8812792697229</v>
      </c>
      <c r="L29" s="254">
        <v>1932.8925132127019</v>
      </c>
      <c r="M29" s="254">
        <v>1923.099836529015</v>
      </c>
      <c r="N29" s="253">
        <v>1901.2506726921195</v>
      </c>
      <c r="O29" s="1106" t="s">
        <v>559</v>
      </c>
      <c r="P29" s="1162"/>
      <c r="Q29" s="111" t="s">
        <v>35</v>
      </c>
      <c r="R29" s="303"/>
      <c r="S29" s="4119"/>
      <c r="T29" s="403"/>
      <c r="U29" s="1203"/>
      <c r="V29" s="1203"/>
      <c r="W29" s="1203"/>
      <c r="X29" s="1203"/>
      <c r="Y29" s="1203"/>
      <c r="Z29" s="1203"/>
      <c r="AA29" s="1203"/>
      <c r="AB29" s="1203"/>
      <c r="AC29" s="1203"/>
      <c r="AD29" s="1203"/>
      <c r="AE29" s="1203"/>
      <c r="AF29" s="303"/>
      <c r="AG29" s="303"/>
      <c r="AH29" s="303"/>
      <c r="AI29" s="303"/>
      <c r="AJ29" s="303"/>
      <c r="AK29" s="303"/>
      <c r="AL29" s="303"/>
      <c r="AM29" s="303"/>
      <c r="AN29" s="1310"/>
    </row>
    <row r="30" spans="1:40" ht="15" customHeight="1" x14ac:dyDescent="0.3">
      <c r="A30" s="4117"/>
      <c r="B30" s="1414" t="s">
        <v>560</v>
      </c>
      <c r="C30" s="110" t="s">
        <v>205</v>
      </c>
      <c r="D30" s="1415"/>
      <c r="E30" s="1415"/>
      <c r="F30" s="955"/>
      <c r="G30" s="1415"/>
      <c r="H30" s="417">
        <v>1859.2332680412371</v>
      </c>
      <c r="I30" s="1441">
        <v>1846.6045137677497</v>
      </c>
      <c r="J30" s="1442">
        <v>1915.1316619843408</v>
      </c>
      <c r="K30" s="1442">
        <v>1901.3010594976229</v>
      </c>
      <c r="L30" s="1442">
        <v>1877.4643696703222</v>
      </c>
      <c r="M30" s="1442">
        <v>1857.3356093717127</v>
      </c>
      <c r="N30" s="1443">
        <v>1823.9232227480943</v>
      </c>
      <c r="O30" s="1090" t="s">
        <v>552</v>
      </c>
      <c r="P30" s="1417"/>
      <c r="Q30" s="111" t="s">
        <v>35</v>
      </c>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1310"/>
    </row>
    <row r="31" spans="1:40" ht="15" customHeight="1" x14ac:dyDescent="0.3">
      <c r="A31" s="4117"/>
      <c r="B31" s="1356" t="s">
        <v>561</v>
      </c>
      <c r="C31" s="136" t="s">
        <v>205</v>
      </c>
      <c r="D31" s="1418"/>
      <c r="E31" s="1418"/>
      <c r="F31" s="1419"/>
      <c r="G31" s="1418"/>
      <c r="H31" s="1420">
        <v>24.392273195876307</v>
      </c>
      <c r="I31" s="1444">
        <v>30.412102127990689</v>
      </c>
      <c r="J31" s="1445">
        <v>38.609897364069127</v>
      </c>
      <c r="K31" s="1445">
        <v>46.580219772099881</v>
      </c>
      <c r="L31" s="1445">
        <v>55.428143542379814</v>
      </c>
      <c r="M31" s="1445">
        <v>65.764227157302486</v>
      </c>
      <c r="N31" s="1446">
        <v>77.327449944025105</v>
      </c>
      <c r="O31" s="1253" t="s">
        <v>552</v>
      </c>
      <c r="P31" s="1113"/>
      <c r="Q31" s="111"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5" customHeight="1" x14ac:dyDescent="0.3">
      <c r="A32" s="4117"/>
      <c r="B32" s="1447" t="s">
        <v>562</v>
      </c>
      <c r="C32" s="1448"/>
      <c r="D32" s="1449">
        <v>0.9999970772972423</v>
      </c>
      <c r="E32" s="1449">
        <v>1.0001051967425085</v>
      </c>
      <c r="F32" s="1449">
        <v>1.0000328719626659</v>
      </c>
      <c r="G32" s="1449">
        <v>0.99995436960222894</v>
      </c>
      <c r="H32" s="1449">
        <v>0.99603368268907733</v>
      </c>
      <c r="I32" s="1449">
        <v>0.99139903758798298</v>
      </c>
      <c r="J32" s="1449">
        <v>0.96975264149254348</v>
      </c>
      <c r="K32" s="1449">
        <v>0.96574453979978014</v>
      </c>
      <c r="L32" s="1449">
        <v>1.007412329937202</v>
      </c>
      <c r="M32" s="1449">
        <v>1.0064525153636499</v>
      </c>
      <c r="N32" s="1449">
        <v>1.0080844614078306</v>
      </c>
      <c r="O32" s="1450"/>
      <c r="P32" s="1451"/>
      <c r="Q32" s="111"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ht="15" customHeight="1" x14ac:dyDescent="0.3">
      <c r="A33" s="4117"/>
      <c r="B33" s="559" t="s">
        <v>223</v>
      </c>
      <c r="C33" s="559" t="s">
        <v>194</v>
      </c>
      <c r="D33" s="1198">
        <v>7.8809776630141645E-2</v>
      </c>
      <c r="E33" s="1198">
        <v>7.2006953205718344E-2</v>
      </c>
      <c r="F33" s="1199">
        <v>7.200695320571833E-2</v>
      </c>
      <c r="G33" s="1198">
        <v>6.8174388420638332E-2</v>
      </c>
      <c r="H33" s="1200">
        <v>8.8351972910744397E-2</v>
      </c>
      <c r="I33" s="1201">
        <v>4.8659530987351506E-2</v>
      </c>
      <c r="J33" s="1202">
        <v>0</v>
      </c>
      <c r="K33" s="1202">
        <v>0</v>
      </c>
      <c r="L33" s="1202">
        <v>0</v>
      </c>
      <c r="M33" s="1202">
        <v>0</v>
      </c>
      <c r="N33" s="1199">
        <v>0</v>
      </c>
      <c r="O33" s="1175" t="s">
        <v>434</v>
      </c>
      <c r="P33" s="1162"/>
      <c r="Q33" s="111" t="s">
        <v>35</v>
      </c>
      <c r="R33" s="109"/>
      <c r="S33" s="1114"/>
      <c r="T33" s="1222"/>
      <c r="U33" s="1114">
        <v>2017</v>
      </c>
      <c r="V33" s="1114">
        <v>2018</v>
      </c>
      <c r="W33" s="1114" t="s">
        <v>187</v>
      </c>
      <c r="X33" s="1114" t="s">
        <v>188</v>
      </c>
      <c r="Y33" s="1114" t="s">
        <v>521</v>
      </c>
      <c r="Z33" s="1114">
        <v>2025</v>
      </c>
      <c r="AA33" s="1114">
        <v>2030</v>
      </c>
      <c r="AB33" s="1114">
        <v>2035</v>
      </c>
      <c r="AC33" s="1114">
        <v>2040</v>
      </c>
      <c r="AD33" s="1114">
        <v>2045</v>
      </c>
      <c r="AE33" s="1114">
        <v>2050</v>
      </c>
      <c r="AF33" s="109"/>
      <c r="AG33" s="109"/>
      <c r="AH33" s="109"/>
      <c r="AI33" s="109"/>
      <c r="AJ33" s="109"/>
      <c r="AK33" s="109"/>
      <c r="AL33" s="109"/>
      <c r="AM33" s="109"/>
      <c r="AN33" s="113"/>
    </row>
    <row r="34" spans="1:40" ht="15" customHeight="1" x14ac:dyDescent="0.3">
      <c r="A34" s="4117"/>
      <c r="B34" s="559" t="s">
        <v>224</v>
      </c>
      <c r="C34" s="559" t="s">
        <v>194</v>
      </c>
      <c r="D34" s="1198">
        <v>0.12650808102996566</v>
      </c>
      <c r="E34" s="1198">
        <v>0.12583025019483585</v>
      </c>
      <c r="F34" s="1199">
        <v>0.12583025019483585</v>
      </c>
      <c r="G34" s="1198">
        <v>0.12098042656957675</v>
      </c>
      <c r="H34" s="1200">
        <v>0.10427764484459719</v>
      </c>
      <c r="I34" s="1201">
        <v>4.6927141176751765E-2</v>
      </c>
      <c r="J34" s="1202">
        <v>4.2855486528899141E-3</v>
      </c>
      <c r="K34" s="1202">
        <v>0</v>
      </c>
      <c r="L34" s="1202">
        <v>0</v>
      </c>
      <c r="M34" s="1202">
        <v>0</v>
      </c>
      <c r="N34" s="1199">
        <v>0</v>
      </c>
      <c r="O34" s="1175" t="s">
        <v>434</v>
      </c>
      <c r="P34" s="1417"/>
      <c r="Q34" s="111"/>
      <c r="R34" s="109"/>
      <c r="S34" s="109"/>
      <c r="T34" s="389"/>
      <c r="U34" s="109"/>
      <c r="V34" s="109"/>
      <c r="W34" s="109"/>
      <c r="X34" s="109"/>
      <c r="Y34" s="109"/>
      <c r="Z34" s="109"/>
      <c r="AA34" s="109"/>
      <c r="AB34" s="109"/>
      <c r="AC34" s="109"/>
      <c r="AD34" s="109"/>
      <c r="AE34" s="109"/>
      <c r="AF34" s="109"/>
      <c r="AG34" s="109"/>
      <c r="AH34" s="109"/>
      <c r="AI34" s="109"/>
      <c r="AJ34" s="109"/>
      <c r="AK34" s="109"/>
      <c r="AL34" s="109"/>
      <c r="AM34" s="109"/>
      <c r="AN34" s="113"/>
    </row>
    <row r="35" spans="1:40" ht="15" customHeight="1" x14ac:dyDescent="0.3">
      <c r="A35" s="4117"/>
      <c r="B35" s="559" t="s">
        <v>225</v>
      </c>
      <c r="C35" s="559" t="s">
        <v>194</v>
      </c>
      <c r="D35" s="1198">
        <v>0.62094791629747526</v>
      </c>
      <c r="E35" s="1198">
        <v>0.62187459042793625</v>
      </c>
      <c r="F35" s="1199">
        <v>0.62187459042793625</v>
      </c>
      <c r="G35" s="1198">
        <v>0.62703587187053078</v>
      </c>
      <c r="H35" s="1200">
        <v>0.60622475074081938</v>
      </c>
      <c r="I35" s="1201">
        <v>0.56863890946384166</v>
      </c>
      <c r="J35" s="1202">
        <v>0.45581865089395196</v>
      </c>
      <c r="K35" s="1202">
        <v>0.27330433428066625</v>
      </c>
      <c r="L35" s="1202">
        <v>0.25209446190857199</v>
      </c>
      <c r="M35" s="1202">
        <v>0.24023337388356433</v>
      </c>
      <c r="N35" s="1199">
        <v>0.22826758743620604</v>
      </c>
      <c r="O35" s="1175" t="s">
        <v>434</v>
      </c>
      <c r="P35" s="1417"/>
      <c r="Q35" s="111" t="s">
        <v>35</v>
      </c>
      <c r="R35" s="109"/>
      <c r="S35" s="4085" t="s">
        <v>442</v>
      </c>
      <c r="T35" s="1229" t="s">
        <v>563</v>
      </c>
      <c r="U35" s="134">
        <v>221.59604287926049</v>
      </c>
      <c r="V35" s="134">
        <v>233.30478353841579</v>
      </c>
      <c r="W35" s="134">
        <v>239.65892592633014</v>
      </c>
      <c r="X35" s="134">
        <v>234.88115460083503</v>
      </c>
      <c r="Y35" s="134">
        <v>252.98410222787885</v>
      </c>
      <c r="Z35" s="134">
        <v>234.79274326678456</v>
      </c>
      <c r="AA35" s="134">
        <v>184.67225991459856</v>
      </c>
      <c r="AB35" s="134">
        <v>143.14800939538026</v>
      </c>
      <c r="AC35" s="134">
        <v>88.101515608891532</v>
      </c>
      <c r="AD35" s="134">
        <v>50.961800439658653</v>
      </c>
      <c r="AE35" s="134">
        <v>14.689305299796169</v>
      </c>
      <c r="AF35" s="109"/>
      <c r="AG35" s="109"/>
      <c r="AH35" s="109"/>
      <c r="AI35" s="109"/>
      <c r="AJ35" s="109"/>
      <c r="AK35" s="109"/>
      <c r="AL35" s="109"/>
      <c r="AM35" s="109"/>
      <c r="AN35" s="113"/>
    </row>
    <row r="36" spans="1:40" ht="15" customHeight="1" x14ac:dyDescent="0.3">
      <c r="A36" s="4117"/>
      <c r="B36" s="559" t="s">
        <v>435</v>
      </c>
      <c r="C36" s="559" t="s">
        <v>194</v>
      </c>
      <c r="D36" s="1198">
        <v>0.15128762442064164</v>
      </c>
      <c r="E36" s="1198">
        <v>0.15809963137192795</v>
      </c>
      <c r="F36" s="1199">
        <v>0.15809963137192795</v>
      </c>
      <c r="G36" s="1198">
        <v>0.16289075682772958</v>
      </c>
      <c r="H36" s="1200">
        <v>0.14118913769632066</v>
      </c>
      <c r="I36" s="1201">
        <v>0.2096311766425776</v>
      </c>
      <c r="J36" s="1202">
        <v>0.31433303749405328</v>
      </c>
      <c r="K36" s="1202">
        <v>0.38453744676922358</v>
      </c>
      <c r="L36" s="1202">
        <v>0.37436353760443769</v>
      </c>
      <c r="M36" s="1202">
        <v>0.33609832764999892</v>
      </c>
      <c r="N36" s="1199">
        <v>0.31828845000720724</v>
      </c>
      <c r="O36" s="1175" t="s">
        <v>434</v>
      </c>
      <c r="P36" s="1098"/>
      <c r="Q36" s="111" t="s">
        <v>35</v>
      </c>
      <c r="R36" s="109"/>
      <c r="S36" s="4086"/>
      <c r="T36" s="1229" t="s">
        <v>564</v>
      </c>
      <c r="U36" s="134">
        <v>26.516837285657328</v>
      </c>
      <c r="V36" s="134">
        <v>27.536666247146428</v>
      </c>
      <c r="W36" s="134">
        <v>28.087400289235411</v>
      </c>
      <c r="X36" s="134">
        <v>23.997501580826071</v>
      </c>
      <c r="Y36" s="134">
        <v>31.266372141591621</v>
      </c>
      <c r="Z36" s="134">
        <v>16.356105966769817</v>
      </c>
      <c r="AA36" s="134">
        <v>5.833387542413548</v>
      </c>
      <c r="AB36" s="134">
        <v>2.8532855109848168</v>
      </c>
      <c r="AC36" s="134">
        <v>0.74560534872404827</v>
      </c>
      <c r="AD36" s="134">
        <v>2.303856214555456E-2</v>
      </c>
      <c r="AE36" s="134">
        <v>2.2302866860000868E-3</v>
      </c>
      <c r="AF36" s="109"/>
      <c r="AG36" s="109"/>
      <c r="AH36" s="109"/>
      <c r="AI36" s="109"/>
      <c r="AJ36" s="109"/>
      <c r="AK36" s="109"/>
      <c r="AL36" s="109"/>
      <c r="AM36" s="109"/>
      <c r="AN36" s="113"/>
    </row>
    <row r="37" spans="1:40" ht="15" customHeight="1" x14ac:dyDescent="0.3">
      <c r="A37" s="4117"/>
      <c r="B37" s="559" t="s">
        <v>436</v>
      </c>
      <c r="C37" s="559" t="s">
        <v>194</v>
      </c>
      <c r="D37" s="1204">
        <v>1.6597885284854782E-3</v>
      </c>
      <c r="E37" s="1204">
        <v>1.7487948758109851E-3</v>
      </c>
      <c r="F37" s="1205">
        <v>1.6764700959683806E-3</v>
      </c>
      <c r="G37" s="1204">
        <v>1.5038922919716354E-3</v>
      </c>
      <c r="H37" s="1206">
        <v>3.7615742166154535E-2</v>
      </c>
      <c r="I37" s="1207">
        <v>8.7139525029801587E-2</v>
      </c>
      <c r="J37" s="1208">
        <v>0.16133222167141503</v>
      </c>
      <c r="K37" s="1208">
        <v>0.27016131378077834</v>
      </c>
      <c r="L37" s="1208">
        <v>0.33994343113192527</v>
      </c>
      <c r="M37" s="1208">
        <v>0.38672248948529464</v>
      </c>
      <c r="N37" s="1205">
        <v>0.41705407397313532</v>
      </c>
      <c r="O37" s="1175" t="s">
        <v>434</v>
      </c>
      <c r="P37" s="1098"/>
      <c r="Q37" s="111"/>
      <c r="R37" s="109"/>
      <c r="S37" s="4086"/>
      <c r="T37" s="1229"/>
      <c r="U37" s="134"/>
      <c r="V37" s="134"/>
      <c r="W37" s="134"/>
      <c r="X37" s="134"/>
      <c r="Y37" s="134"/>
      <c r="Z37" s="134"/>
      <c r="AA37" s="134"/>
      <c r="AB37" s="134"/>
      <c r="AC37" s="134"/>
      <c r="AD37" s="134"/>
      <c r="AE37" s="134"/>
      <c r="AF37" s="109"/>
      <c r="AG37" s="109"/>
      <c r="AH37" s="109"/>
      <c r="AI37" s="109"/>
      <c r="AJ37" s="109"/>
      <c r="AK37" s="109"/>
      <c r="AL37" s="109"/>
      <c r="AM37" s="109"/>
      <c r="AN37" s="113"/>
    </row>
    <row r="38" spans="1:40" ht="15" customHeight="1" x14ac:dyDescent="0.3">
      <c r="A38" s="4117"/>
      <c r="B38" s="110" t="s">
        <v>437</v>
      </c>
      <c r="C38" s="127" t="s">
        <v>194</v>
      </c>
      <c r="D38" s="1204">
        <v>2.0783890390532783E-2</v>
      </c>
      <c r="E38" s="1204">
        <v>2.0544976666279174E-2</v>
      </c>
      <c r="F38" s="1205">
        <v>2.0544976666279174E-2</v>
      </c>
      <c r="G38" s="1204">
        <v>1.936903362178188E-2</v>
      </c>
      <c r="H38" s="1206">
        <v>1.8374434330441135E-2</v>
      </c>
      <c r="I38" s="1207">
        <v>3.0402754287658821E-2</v>
      </c>
      <c r="J38" s="1208">
        <v>3.3983182780233281E-2</v>
      </c>
      <c r="K38" s="1208">
        <v>3.7741444969111998E-2</v>
      </c>
      <c r="L38" s="1208">
        <v>4.1010899292266971E-2</v>
      </c>
      <c r="M38" s="1208">
        <v>4.3398324344791857E-2</v>
      </c>
      <c r="N38" s="1205">
        <v>4.4474349991281949E-2</v>
      </c>
      <c r="O38" s="1175" t="s">
        <v>434</v>
      </c>
      <c r="P38" s="1098"/>
      <c r="Q38" s="111"/>
      <c r="R38" s="109"/>
      <c r="S38" s="4086"/>
      <c r="T38" s="1229"/>
      <c r="U38" s="134"/>
      <c r="V38" s="134"/>
      <c r="W38" s="134"/>
      <c r="X38" s="134"/>
      <c r="Y38" s="134"/>
      <c r="Z38" s="134"/>
      <c r="AA38" s="134"/>
      <c r="AB38" s="134"/>
      <c r="AC38" s="134"/>
      <c r="AD38" s="134"/>
      <c r="AE38" s="134"/>
      <c r="AF38" s="109"/>
      <c r="AG38" s="109"/>
      <c r="AH38" s="109"/>
      <c r="AI38" s="109"/>
      <c r="AJ38" s="109"/>
      <c r="AK38" s="109"/>
      <c r="AL38" s="109"/>
      <c r="AM38" s="109"/>
      <c r="AN38" s="113"/>
    </row>
    <row r="39" spans="1:40" ht="15" customHeight="1" thickBot="1" x14ac:dyDescent="0.35">
      <c r="A39" s="4118"/>
      <c r="B39" s="1452" t="s">
        <v>438</v>
      </c>
      <c r="C39" s="1211" t="s">
        <v>194</v>
      </c>
      <c r="D39" s="1453">
        <v>0</v>
      </c>
      <c r="E39" s="1453">
        <v>0</v>
      </c>
      <c r="F39" s="1454">
        <v>0</v>
      </c>
      <c r="G39" s="1453">
        <v>0</v>
      </c>
      <c r="H39" s="1455">
        <v>0</v>
      </c>
      <c r="I39" s="1456">
        <v>0</v>
      </c>
      <c r="J39" s="1457">
        <v>0</v>
      </c>
      <c r="K39" s="1457">
        <v>2.6842236958607497E-2</v>
      </c>
      <c r="L39" s="1457">
        <v>4.1877452784116705E-2</v>
      </c>
      <c r="M39" s="1457">
        <v>0.12731657655257719</v>
      </c>
      <c r="N39" s="1454">
        <v>0.16492764822977835</v>
      </c>
      <c r="O39" s="1458" t="s">
        <v>434</v>
      </c>
      <c r="P39" s="1459"/>
      <c r="Q39" s="111"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13"/>
    </row>
    <row r="40" spans="1:40" ht="15" customHeight="1" x14ac:dyDescent="0.3">
      <c r="A40" s="4120" t="s">
        <v>439</v>
      </c>
      <c r="B40" s="1178" t="s">
        <v>440</v>
      </c>
      <c r="C40" s="1179"/>
      <c r="D40" s="1118"/>
      <c r="E40" s="1118"/>
      <c r="F40" s="1117"/>
      <c r="G40" s="1118"/>
      <c r="H40" s="1119"/>
      <c r="I40" s="1120"/>
      <c r="J40" s="1121"/>
      <c r="K40" s="1121"/>
      <c r="L40" s="1121"/>
      <c r="M40" s="1121"/>
      <c r="N40" s="1117"/>
      <c r="O40" s="1156"/>
      <c r="P40" s="1123"/>
      <c r="Q40" s="111"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13"/>
    </row>
    <row r="41" spans="1:40" ht="15" customHeight="1" x14ac:dyDescent="0.3">
      <c r="A41" s="4030"/>
      <c r="B41" s="1124" t="s">
        <v>565</v>
      </c>
      <c r="C41" s="110" t="s">
        <v>191</v>
      </c>
      <c r="D41" s="1460">
        <v>26.516837285657328</v>
      </c>
      <c r="E41" s="1460">
        <v>27.536666247146428</v>
      </c>
      <c r="F41" s="336">
        <v>28.087400289235411</v>
      </c>
      <c r="G41" s="1460">
        <v>27.226134377262291</v>
      </c>
      <c r="H41" s="334">
        <v>31.266372141591621</v>
      </c>
      <c r="I41" s="335">
        <v>16.356105966769817</v>
      </c>
      <c r="J41" s="337">
        <v>5.833387542413548</v>
      </c>
      <c r="K41" s="337">
        <v>2.8532855109848168</v>
      </c>
      <c r="L41" s="337">
        <v>0.74560534872404827</v>
      </c>
      <c r="M41" s="337">
        <v>2.303856214555456E-2</v>
      </c>
      <c r="N41" s="1461">
        <v>2.2302866860000868E-3</v>
      </c>
      <c r="O41" s="1090" t="s">
        <v>566</v>
      </c>
      <c r="P41" s="113"/>
      <c r="Q41" s="111"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13"/>
    </row>
    <row r="42" spans="1:40" ht="15" customHeight="1" x14ac:dyDescent="0.3">
      <c r="A42" s="4030"/>
      <c r="B42" s="1230" t="s">
        <v>444</v>
      </c>
      <c r="C42" s="136" t="s">
        <v>194</v>
      </c>
      <c r="D42" s="1109"/>
      <c r="E42" s="1109"/>
      <c r="F42" s="339"/>
      <c r="G42" s="1109"/>
      <c r="H42" s="138">
        <v>0.11318142012504318</v>
      </c>
      <c r="I42" s="548">
        <v>-0.41767106252840536</v>
      </c>
      <c r="J42" s="453">
        <v>-0.79231301286900468</v>
      </c>
      <c r="K42" s="453">
        <v>-0.89841404040236694</v>
      </c>
      <c r="L42" s="453">
        <v>-0.97345409895376456</v>
      </c>
      <c r="M42" s="453">
        <v>-0.99917975455512753</v>
      </c>
      <c r="N42" s="1231">
        <v>-0.99992059476266815</v>
      </c>
      <c r="O42" s="1253"/>
      <c r="P42" s="1113"/>
      <c r="Q42" s="111"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ht="15" customHeight="1" x14ac:dyDescent="0.3">
      <c r="A43" s="4030"/>
      <c r="B43" s="1223" t="s">
        <v>567</v>
      </c>
      <c r="C43" s="552" t="s">
        <v>191</v>
      </c>
      <c r="D43" s="1462">
        <v>73.506005593603177</v>
      </c>
      <c r="E43" s="1169">
        <v>78.370417291269362</v>
      </c>
      <c r="F43" s="1168">
        <v>79.937825637094761</v>
      </c>
      <c r="G43" s="1169">
        <v>76.021320223572758</v>
      </c>
      <c r="H43" s="1463">
        <v>94.155175447111958</v>
      </c>
      <c r="I43" s="1464">
        <v>74.871660525068208</v>
      </c>
      <c r="J43" s="1465">
        <v>45.793147613646241</v>
      </c>
      <c r="K43" s="1465">
        <v>22.832210404262902</v>
      </c>
      <c r="L43" s="1465">
        <v>8.7412019341967273</v>
      </c>
      <c r="M43" s="1465">
        <v>1.8826652065688325</v>
      </c>
      <c r="N43" s="1466">
        <v>0</v>
      </c>
      <c r="O43" s="1467" t="s">
        <v>568</v>
      </c>
      <c r="P43" s="1228"/>
      <c r="Q43" s="111" t="s">
        <v>35</v>
      </c>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ht="15" customHeight="1" x14ac:dyDescent="0.3">
      <c r="A44" s="4030"/>
      <c r="B44" s="1230" t="s">
        <v>447</v>
      </c>
      <c r="C44" s="136" t="s">
        <v>194</v>
      </c>
      <c r="D44" s="1109"/>
      <c r="E44" s="1109"/>
      <c r="F44" s="339"/>
      <c r="G44" s="1109"/>
      <c r="H44" s="138">
        <v>0.17785509796778487</v>
      </c>
      <c r="I44" s="452">
        <v>-6.337631867829574E-2</v>
      </c>
      <c r="J44" s="453">
        <v>-0.4271404401022868</v>
      </c>
      <c r="K44" s="453">
        <v>-0.71437538834346626</v>
      </c>
      <c r="L44" s="453">
        <v>-0.89064999123343158</v>
      </c>
      <c r="M44" s="453">
        <v>-0.97644838108161913</v>
      </c>
      <c r="N44" s="1231">
        <v>-1</v>
      </c>
      <c r="O44" s="1253"/>
      <c r="P44" s="1113"/>
      <c r="Q44" s="111"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ht="15" customHeight="1" x14ac:dyDescent="0.3">
      <c r="A45" s="4030"/>
      <c r="B45" s="1223" t="s">
        <v>569</v>
      </c>
      <c r="C45" s="552" t="s">
        <v>191</v>
      </c>
      <c r="D45" s="1169">
        <v>100.02284287926051</v>
      </c>
      <c r="E45" s="1169">
        <v>105.90708353841579</v>
      </c>
      <c r="F45" s="1168">
        <v>108.02522592633017</v>
      </c>
      <c r="G45" s="1169">
        <v>103.24745460083506</v>
      </c>
      <c r="H45" s="1463">
        <v>125.42154758870358</v>
      </c>
      <c r="I45" s="1464">
        <v>91.227766491838025</v>
      </c>
      <c r="J45" s="1465">
        <v>51.626535156059788</v>
      </c>
      <c r="K45" s="1465">
        <v>25.685495915247721</v>
      </c>
      <c r="L45" s="1465">
        <v>9.4868072829207755</v>
      </c>
      <c r="M45" s="1465">
        <v>1.9057037687143872</v>
      </c>
      <c r="N45" s="1466">
        <v>2.2302866860000868E-3</v>
      </c>
      <c r="O45" s="1467"/>
      <c r="P45" s="1228"/>
      <c r="Q45" s="111"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row>
    <row r="46" spans="1:40" ht="15" customHeight="1" x14ac:dyDescent="0.3">
      <c r="A46" s="4030"/>
      <c r="B46" s="1230" t="s">
        <v>447</v>
      </c>
      <c r="C46" s="136" t="s">
        <v>194</v>
      </c>
      <c r="D46" s="1109"/>
      <c r="E46" s="1109"/>
      <c r="F46" s="339"/>
      <c r="G46" s="1109"/>
      <c r="H46" s="138">
        <v>0.16103943790163577</v>
      </c>
      <c r="I46" s="452">
        <v>-0.15549571213993552</v>
      </c>
      <c r="J46" s="453">
        <v>-0.5220881538237423</v>
      </c>
      <c r="K46" s="453">
        <v>-0.762226871594192</v>
      </c>
      <c r="L46" s="453">
        <v>-0.91217970430915385</v>
      </c>
      <c r="M46" s="453">
        <v>-0.982358715268839</v>
      </c>
      <c r="N46" s="1231">
        <v>-0.9999793540197035</v>
      </c>
      <c r="O46" s="1253"/>
      <c r="P46" s="1113"/>
      <c r="Q46" s="111"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ht="15" customHeight="1" x14ac:dyDescent="0.3">
      <c r="A47" s="4030"/>
      <c r="B47" s="1124" t="s">
        <v>570</v>
      </c>
      <c r="C47" s="1379" t="s">
        <v>191</v>
      </c>
      <c r="D47" s="1086">
        <v>121.57319999999999</v>
      </c>
      <c r="E47" s="1232">
        <v>127.39769999999999</v>
      </c>
      <c r="F47" s="350">
        <v>131.63369999999998</v>
      </c>
      <c r="G47" s="1232">
        <v>131.63369999999998</v>
      </c>
      <c r="H47" s="417">
        <v>127.56255463917526</v>
      </c>
      <c r="I47" s="1468">
        <v>143.56497677494653</v>
      </c>
      <c r="J47" s="351">
        <v>133.04572475853877</v>
      </c>
      <c r="K47" s="351">
        <v>117.46251348013253</v>
      </c>
      <c r="L47" s="351">
        <v>78.614708325970753</v>
      </c>
      <c r="M47" s="351">
        <v>49.056096670944264</v>
      </c>
      <c r="N47" s="350">
        <v>14.687075013110169</v>
      </c>
      <c r="O47" s="1090"/>
      <c r="P47" s="113"/>
      <c r="Q47" s="111"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5" customHeight="1" thickBot="1" x14ac:dyDescent="0.35">
      <c r="A48" s="4030"/>
      <c r="B48" s="136" t="s">
        <v>571</v>
      </c>
      <c r="C48" s="183" t="s">
        <v>194</v>
      </c>
      <c r="D48" s="1145"/>
      <c r="E48" s="1145"/>
      <c r="F48" s="339"/>
      <c r="G48" s="1109"/>
      <c r="H48" s="311">
        <v>-3.0927835051546171E-2</v>
      </c>
      <c r="I48" s="312">
        <v>9.0639986378461934E-2</v>
      </c>
      <c r="J48" s="314">
        <v>1.0726924477081345E-2</v>
      </c>
      <c r="K48" s="314">
        <v>-0.10765621964487404</v>
      </c>
      <c r="L48" s="314">
        <v>-0.40277673326837449</v>
      </c>
      <c r="M48" s="314">
        <v>-0.62732874126500837</v>
      </c>
      <c r="N48" s="313">
        <v>-0.88842465863141296</v>
      </c>
      <c r="O48" s="1217"/>
      <c r="P48" s="1113"/>
      <c r="Q48" s="111" t="s">
        <v>35</v>
      </c>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1310"/>
    </row>
    <row r="49" spans="1:41" s="125" customFormat="1" ht="15" customHeight="1" x14ac:dyDescent="0.3">
      <c r="A49" s="4106" t="s">
        <v>572</v>
      </c>
      <c r="B49" s="1469"/>
      <c r="C49" s="1470"/>
      <c r="D49" s="1470"/>
      <c r="E49" s="1470"/>
      <c r="F49" s="1470"/>
      <c r="G49" s="1470"/>
      <c r="H49" s="1470"/>
      <c r="I49" s="1470"/>
      <c r="J49" s="1470"/>
      <c r="K49" s="1470"/>
      <c r="L49" s="1470"/>
      <c r="M49" s="1470"/>
      <c r="N49" s="1470"/>
      <c r="O49" s="1471"/>
      <c r="P49" s="1472"/>
      <c r="Q49" s="111" t="s">
        <v>35</v>
      </c>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1310"/>
    </row>
    <row r="50" spans="1:41" s="125" customFormat="1" ht="15" customHeight="1" x14ac:dyDescent="0.3">
      <c r="A50" s="4107"/>
      <c r="B50" s="1473" t="s">
        <v>573</v>
      </c>
      <c r="C50" s="415" t="s">
        <v>451</v>
      </c>
      <c r="D50" s="416">
        <v>221.59604287926049</v>
      </c>
      <c r="E50" s="416">
        <v>233.30478353841579</v>
      </c>
      <c r="F50" s="416">
        <v>239.65892592633014</v>
      </c>
      <c r="G50" s="417">
        <v>234.88115460083503</v>
      </c>
      <c r="H50" s="417">
        <v>252.98410222787885</v>
      </c>
      <c r="I50" s="418">
        <v>234.79274326678456</v>
      </c>
      <c r="J50" s="419">
        <v>184.67225991459856</v>
      </c>
      <c r="K50" s="420">
        <v>143.14800939538026</v>
      </c>
      <c r="L50" s="419">
        <v>88.101515608891532</v>
      </c>
      <c r="M50" s="420">
        <v>50.961800439658653</v>
      </c>
      <c r="N50" s="421">
        <v>14.689305299796169</v>
      </c>
      <c r="O50" s="1349"/>
      <c r="P50" s="1474"/>
      <c r="Q50" s="111" t="s">
        <v>35</v>
      </c>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1310"/>
    </row>
    <row r="51" spans="1:41" s="125" customFormat="1" ht="15" customHeight="1" x14ac:dyDescent="0.3">
      <c r="A51" s="4107"/>
      <c r="B51" s="423" t="s">
        <v>199</v>
      </c>
      <c r="C51" s="424" t="s">
        <v>194</v>
      </c>
      <c r="D51" s="425"/>
      <c r="E51" s="425"/>
      <c r="F51" s="425"/>
      <c r="G51" s="1188"/>
      <c r="H51" s="138">
        <v>5.5600584247151197E-2</v>
      </c>
      <c r="I51" s="426">
        <v>-2.0304616824667887E-2</v>
      </c>
      <c r="J51" s="427">
        <v>-0.22943717117648355</v>
      </c>
      <c r="K51" s="427">
        <v>-0.40270111433536515</v>
      </c>
      <c r="L51" s="427">
        <v>-0.632387922676523</v>
      </c>
      <c r="M51" s="427">
        <v>-0.78735696889785767</v>
      </c>
      <c r="N51" s="428">
        <v>-0.93870745584367854</v>
      </c>
      <c r="O51" s="1475"/>
      <c r="P51" s="1476"/>
      <c r="Q51" s="111" t="s">
        <v>35</v>
      </c>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1310"/>
    </row>
    <row r="52" spans="1:41" s="125" customFormat="1" ht="15" customHeight="1" x14ac:dyDescent="0.3">
      <c r="A52" s="4107"/>
      <c r="B52" s="1477" t="s">
        <v>574</v>
      </c>
      <c r="C52" s="431" t="s">
        <v>575</v>
      </c>
      <c r="D52" s="432">
        <v>26.516837285657328</v>
      </c>
      <c r="E52" s="432">
        <v>27.536666247146428</v>
      </c>
      <c r="F52" s="432">
        <v>28.087400289235411</v>
      </c>
      <c r="G52" s="129">
        <v>23.997501580826071</v>
      </c>
      <c r="H52" s="129">
        <v>31.266372141591621</v>
      </c>
      <c r="I52" s="433">
        <v>16.356105966769817</v>
      </c>
      <c r="J52" s="434">
        <v>5.833387542413548</v>
      </c>
      <c r="K52" s="435">
        <v>2.8532855109848168</v>
      </c>
      <c r="L52" s="434">
        <v>0.74560534872404827</v>
      </c>
      <c r="M52" s="435">
        <v>2.303856214555456E-2</v>
      </c>
      <c r="N52" s="436">
        <v>2.2302866860000868E-3</v>
      </c>
      <c r="O52" s="1478" t="s">
        <v>455</v>
      </c>
      <c r="P52" s="1479"/>
      <c r="Q52" s="111"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1" s="125" customFormat="1" ht="15" customHeight="1" x14ac:dyDescent="0.3">
      <c r="A53" s="4107"/>
      <c r="B53" s="423" t="s">
        <v>199</v>
      </c>
      <c r="C53" s="424" t="s">
        <v>194</v>
      </c>
      <c r="D53" s="425"/>
      <c r="E53" s="425"/>
      <c r="F53" s="425"/>
      <c r="G53" s="1188"/>
      <c r="H53" s="138">
        <v>0.11318142012504318</v>
      </c>
      <c r="I53" s="426">
        <v>-0.41767106252840536</v>
      </c>
      <c r="J53" s="427">
        <v>-0.79231301286900468</v>
      </c>
      <c r="K53" s="427">
        <v>-0.89841404040236694</v>
      </c>
      <c r="L53" s="427">
        <v>-0.97345409895376456</v>
      </c>
      <c r="M53" s="427">
        <v>-0.99917975455512753</v>
      </c>
      <c r="N53" s="428">
        <v>-0.99992059476266815</v>
      </c>
      <c r="O53" s="1475"/>
      <c r="P53" s="1476"/>
      <c r="Q53" s="111"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1" s="125" customFormat="1" ht="15" customHeight="1" x14ac:dyDescent="0.3">
      <c r="A54" s="4107"/>
      <c r="B54" s="126" t="s">
        <v>576</v>
      </c>
      <c r="C54" s="127" t="s">
        <v>575</v>
      </c>
      <c r="D54" s="456">
        <v>1.9302791191573214</v>
      </c>
      <c r="E54" s="456">
        <v>1.9393581341514197</v>
      </c>
      <c r="F54" s="456">
        <v>1.928068591523171</v>
      </c>
      <c r="G54" s="1480">
        <v>1.8896311713663319</v>
      </c>
      <c r="H54" s="457">
        <v>2.1002257677979017</v>
      </c>
      <c r="I54" s="458">
        <v>1.844782901473998</v>
      </c>
      <c r="J54" s="459">
        <v>1.3172461946974841</v>
      </c>
      <c r="K54" s="460">
        <v>0.95836187438273457</v>
      </c>
      <c r="L54" s="459">
        <v>0.5536133077073907</v>
      </c>
      <c r="M54" s="460">
        <v>0.29814921526043425</v>
      </c>
      <c r="N54" s="461">
        <v>8.0012148296016786E-2</v>
      </c>
      <c r="O54" s="1233" t="s">
        <v>577</v>
      </c>
      <c r="P54" s="1481"/>
      <c r="Q54" s="111"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1" s="125" customFormat="1" ht="15" customHeight="1" x14ac:dyDescent="0.3">
      <c r="A55" s="4107"/>
      <c r="B55" s="135" t="s">
        <v>459</v>
      </c>
      <c r="C55" s="136" t="s">
        <v>194</v>
      </c>
      <c r="D55" s="451"/>
      <c r="E55" s="451"/>
      <c r="F55" s="451"/>
      <c r="G55" s="546"/>
      <c r="H55" s="138">
        <v>8.9289964595464344E-2</v>
      </c>
      <c r="I55" s="452">
        <v>-4.3196435238529229E-2</v>
      </c>
      <c r="J55" s="453">
        <v>-0.31680532503417747</v>
      </c>
      <c r="K55" s="453">
        <v>-0.50294202260427356</v>
      </c>
      <c r="L55" s="453">
        <v>-0.7128663834153135</v>
      </c>
      <c r="M55" s="453">
        <v>-0.84536379225756852</v>
      </c>
      <c r="N55" s="454">
        <v>-0.9585013994586119</v>
      </c>
      <c r="O55" s="1482"/>
      <c r="P55" s="1483"/>
      <c r="Q55" s="111"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1" s="125" customFormat="1" ht="15" customHeight="1" x14ac:dyDescent="0.3">
      <c r="A56" s="4107"/>
      <c r="B56" s="126" t="s">
        <v>578</v>
      </c>
      <c r="C56" s="127" t="s">
        <v>575</v>
      </c>
      <c r="D56" s="456">
        <v>1.0589999999999999</v>
      </c>
      <c r="E56" s="456">
        <v>1.0589999999999999</v>
      </c>
      <c r="F56" s="456">
        <v>1.0589999999999999</v>
      </c>
      <c r="G56" s="1480">
        <v>1.0589999999999999</v>
      </c>
      <c r="H56" s="457">
        <v>1.0589999999999999</v>
      </c>
      <c r="I56" s="458">
        <v>1.1280000000000001</v>
      </c>
      <c r="J56" s="459">
        <v>0.94900000000000007</v>
      </c>
      <c r="K56" s="460">
        <v>0.78639999999999999</v>
      </c>
      <c r="L56" s="459">
        <v>0.49399999999999999</v>
      </c>
      <c r="M56" s="460">
        <v>0.28700000000000003</v>
      </c>
      <c r="N56" s="461">
        <v>0.08</v>
      </c>
      <c r="O56" s="1484"/>
      <c r="P56" s="1481"/>
      <c r="Q56" s="111"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1" s="125" customFormat="1" ht="15" customHeight="1" x14ac:dyDescent="0.3">
      <c r="A57" s="4107"/>
      <c r="B57" s="135" t="s">
        <v>459</v>
      </c>
      <c r="C57" s="136" t="s">
        <v>194</v>
      </c>
      <c r="D57" s="451"/>
      <c r="E57" s="451"/>
      <c r="F57" s="451"/>
      <c r="G57" s="546"/>
      <c r="H57" s="138">
        <v>-0.45074568163397566</v>
      </c>
      <c r="I57" s="452">
        <v>-0.41495857307188333</v>
      </c>
      <c r="J57" s="453">
        <v>-0.50779759383441248</v>
      </c>
      <c r="K57" s="453">
        <v>-0.59213069314160383</v>
      </c>
      <c r="L57" s="453">
        <v>-0.7437850488453106</v>
      </c>
      <c r="M57" s="453">
        <v>-0.85114637453158737</v>
      </c>
      <c r="N57" s="454">
        <v>-0.95850770021786402</v>
      </c>
      <c r="O57" s="1482"/>
      <c r="P57" s="1483"/>
      <c r="Q57" s="111"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1" s="125" customFormat="1" ht="15" customHeight="1" x14ac:dyDescent="0.3">
      <c r="A58" s="4107"/>
      <c r="B58" s="126" t="s">
        <v>579</v>
      </c>
      <c r="C58" s="127" t="s">
        <v>575</v>
      </c>
      <c r="D58" s="456">
        <v>2.9892791191573211</v>
      </c>
      <c r="E58" s="456">
        <v>2.9983581341514194</v>
      </c>
      <c r="F58" s="456">
        <v>2.9870685915231707</v>
      </c>
      <c r="G58" s="1480">
        <v>2.9486311713663316</v>
      </c>
      <c r="H58" s="457">
        <v>3.1592257677979019</v>
      </c>
      <c r="I58" s="458">
        <v>2.9727829014739982</v>
      </c>
      <c r="J58" s="459">
        <v>2.2662461946974841</v>
      </c>
      <c r="K58" s="460">
        <v>1.7447618743827347</v>
      </c>
      <c r="L58" s="459">
        <v>1.0476133077073908</v>
      </c>
      <c r="M58" s="460">
        <v>0.58514921526043429</v>
      </c>
      <c r="N58" s="461">
        <v>0.16001214829601679</v>
      </c>
      <c r="O58" s="1484"/>
      <c r="P58" s="1481"/>
      <c r="Q58" s="111"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1" s="125" customFormat="1" ht="15" customHeight="1" x14ac:dyDescent="0.3">
      <c r="A59" s="4107"/>
      <c r="B59" s="135" t="s">
        <v>459</v>
      </c>
      <c r="C59" s="136" t="s">
        <v>194</v>
      </c>
      <c r="D59" s="451"/>
      <c r="E59" s="451"/>
      <c r="F59" s="451"/>
      <c r="G59" s="546"/>
      <c r="H59" s="138">
        <v>5.7634155694745726E-2</v>
      </c>
      <c r="I59" s="452">
        <v>-4.7825115532040829E-3</v>
      </c>
      <c r="J59" s="453">
        <v>-0.24131431024760086</v>
      </c>
      <c r="K59" s="453">
        <v>-0.41589494150415773</v>
      </c>
      <c r="L59" s="453">
        <v>-0.64928381267160984</v>
      </c>
      <c r="M59" s="453">
        <v>-0.8041058658910627</v>
      </c>
      <c r="N59" s="454">
        <v>-0.94643171276678884</v>
      </c>
      <c r="O59" s="1482"/>
      <c r="P59" s="1483"/>
      <c r="Q59" s="111"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1" s="125" customFormat="1" ht="15" customHeight="1" x14ac:dyDescent="0.3">
      <c r="A60" s="4107"/>
      <c r="B60" s="126" t="s">
        <v>580</v>
      </c>
      <c r="C60" s="127" t="s">
        <v>205</v>
      </c>
      <c r="D60" s="184">
        <v>1673.2182409666668</v>
      </c>
      <c r="E60" s="184">
        <v>1800.5573457333332</v>
      </c>
      <c r="F60" s="184">
        <v>1836.5684926480001</v>
      </c>
      <c r="G60" s="1485">
        <v>1752.34922454915</v>
      </c>
      <c r="H60" s="129">
        <v>2168.2020618556703</v>
      </c>
      <c r="I60" s="215">
        <v>2222.2025660377362</v>
      </c>
      <c r="J60" s="216">
        <v>2383.214841217442</v>
      </c>
      <c r="K60" s="217">
        <v>2457.6611194041261</v>
      </c>
      <c r="L60" s="216">
        <v>2531.6482306333464</v>
      </c>
      <c r="M60" s="217">
        <v>2625.9540528073753</v>
      </c>
      <c r="N60" s="463">
        <v>2720.3400339282657</v>
      </c>
      <c r="O60" s="1486"/>
      <c r="P60" s="1487"/>
      <c r="Q60" s="111"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1" s="125" customFormat="1" ht="15" customHeight="1" x14ac:dyDescent="0.3">
      <c r="A61" s="4107"/>
      <c r="B61" s="135" t="s">
        <v>466</v>
      </c>
      <c r="C61" s="136" t="s">
        <v>194</v>
      </c>
      <c r="D61" s="451"/>
      <c r="E61" s="451"/>
      <c r="F61" s="451"/>
      <c r="G61" s="546"/>
      <c r="H61" s="138">
        <v>0.18057239386128998</v>
      </c>
      <c r="I61" s="452">
        <v>0.20997532895368431</v>
      </c>
      <c r="J61" s="453">
        <v>0.29764550070293128</v>
      </c>
      <c r="K61" s="453">
        <v>0.33818103122341081</v>
      </c>
      <c r="L61" s="453">
        <v>0.37846654822176928</v>
      </c>
      <c r="M61" s="453">
        <v>0.42981547561083544</v>
      </c>
      <c r="N61" s="454">
        <v>0.48120804904260694</v>
      </c>
      <c r="O61" s="1482"/>
      <c r="P61" s="1483"/>
      <c r="Q61" s="111"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1" s="125" customFormat="1" ht="15" customHeight="1" x14ac:dyDescent="0.3">
      <c r="A62" s="4107"/>
      <c r="B62" s="126" t="s">
        <v>581</v>
      </c>
      <c r="C62" s="127" t="s">
        <v>582</v>
      </c>
      <c r="D62" s="465">
        <v>18.600000000000001</v>
      </c>
      <c r="E62" s="465">
        <v>18.600000000000001</v>
      </c>
      <c r="F62" s="465">
        <v>18.600000000000001</v>
      </c>
      <c r="G62" s="1488">
        <v>18.600000000000001</v>
      </c>
      <c r="H62" s="466">
        <v>18</v>
      </c>
      <c r="I62" s="467">
        <v>17.46</v>
      </c>
      <c r="J62" s="468">
        <v>16.999200000000002</v>
      </c>
      <c r="K62" s="469">
        <v>16.453800000000001</v>
      </c>
      <c r="L62" s="468">
        <v>15.9084</v>
      </c>
      <c r="M62" s="469">
        <v>15.363000000000003</v>
      </c>
      <c r="N62" s="470">
        <v>14.817600000000001</v>
      </c>
      <c r="O62" s="1486"/>
      <c r="P62" s="1487"/>
      <c r="Q62" s="111"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1" s="125" customFormat="1" ht="15" customHeight="1" thickBot="1" x14ac:dyDescent="0.35">
      <c r="A63" s="4108"/>
      <c r="B63" s="268" t="s">
        <v>469</v>
      </c>
      <c r="C63" s="471" t="s">
        <v>194</v>
      </c>
      <c r="D63" s="270"/>
      <c r="E63" s="270"/>
      <c r="F63" s="270"/>
      <c r="G63" s="594"/>
      <c r="H63" s="207">
        <v>-3.2258064516129115E-2</v>
      </c>
      <c r="I63" s="472">
        <v>-6.1290322580645151E-2</v>
      </c>
      <c r="J63" s="473">
        <v>-8.6064516129032209E-2</v>
      </c>
      <c r="K63" s="473">
        <v>-0.11538709677419356</v>
      </c>
      <c r="L63" s="473">
        <v>-0.14470967741935492</v>
      </c>
      <c r="M63" s="473">
        <v>-0.17403225806451605</v>
      </c>
      <c r="N63" s="474">
        <v>-0.20335483870967741</v>
      </c>
      <c r="O63" s="1489"/>
      <c r="P63" s="1490"/>
      <c r="Q63" s="111"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1" ht="15" customHeight="1" thickBot="1" x14ac:dyDescent="0.35">
      <c r="A64" s="1259"/>
      <c r="B64" s="110"/>
      <c r="C64" s="110"/>
      <c r="D64" s="110"/>
      <c r="E64" s="110"/>
      <c r="F64" s="110"/>
      <c r="G64" s="110"/>
      <c r="H64" s="110"/>
      <c r="I64" s="110"/>
      <c r="J64" s="110"/>
      <c r="K64" s="110"/>
      <c r="L64" s="110"/>
      <c r="M64" s="110"/>
      <c r="N64" s="110"/>
      <c r="O64" s="1124"/>
      <c r="P64" s="109"/>
      <c r="Q64" s="111" t="s">
        <v>35</v>
      </c>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c r="AO64" s="125"/>
    </row>
    <row r="65" spans="1:41" ht="15" customHeight="1" x14ac:dyDescent="0.3">
      <c r="A65" s="4109" t="s">
        <v>470</v>
      </c>
      <c r="B65" s="4110"/>
      <c r="C65" s="4110"/>
      <c r="D65" s="4110"/>
      <c r="E65" s="4110"/>
      <c r="F65" s="4110"/>
      <c r="G65" s="4110"/>
      <c r="H65" s="4110"/>
      <c r="I65" s="4110"/>
      <c r="J65" s="4110"/>
      <c r="K65" s="4110"/>
      <c r="L65" s="4110"/>
      <c r="M65" s="4110"/>
      <c r="N65" s="4110"/>
      <c r="O65" s="1491" t="s">
        <v>386</v>
      </c>
      <c r="P65" s="1261"/>
      <c r="Q65" s="111"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c r="AO65" s="125"/>
    </row>
    <row r="66" spans="1:41" s="1267" customFormat="1" ht="31.5" customHeight="1" x14ac:dyDescent="0.3">
      <c r="A66" s="1492"/>
      <c r="B66" s="1262" t="s">
        <v>471</v>
      </c>
      <c r="C66" s="1262" t="s">
        <v>472</v>
      </c>
      <c r="D66" s="1493">
        <v>2017</v>
      </c>
      <c r="E66" s="1493">
        <v>2018</v>
      </c>
      <c r="F66" s="1493" t="s">
        <v>473</v>
      </c>
      <c r="G66" s="1494" t="s">
        <v>474</v>
      </c>
      <c r="H66" s="1493" t="s">
        <v>475</v>
      </c>
      <c r="I66" s="1493">
        <v>2025</v>
      </c>
      <c r="J66" s="1493">
        <v>2030</v>
      </c>
      <c r="K66" s="1493">
        <v>2035</v>
      </c>
      <c r="L66" s="1493">
        <v>2040</v>
      </c>
      <c r="M66" s="1493">
        <v>2045</v>
      </c>
      <c r="N66" s="1493">
        <v>2050</v>
      </c>
      <c r="O66" s="1495"/>
      <c r="P66" s="1264"/>
      <c r="Q66" s="1265"/>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09"/>
      <c r="AN66" s="113"/>
      <c r="AO66" s="125"/>
    </row>
    <row r="67" spans="1:41" ht="15" customHeight="1" x14ac:dyDescent="0.3">
      <c r="A67" s="1268" t="s">
        <v>583</v>
      </c>
      <c r="B67" s="1269" t="s">
        <v>584</v>
      </c>
      <c r="C67" s="1270" t="s">
        <v>194</v>
      </c>
      <c r="D67" s="1496"/>
      <c r="E67" s="1219"/>
      <c r="F67" s="343"/>
      <c r="G67" s="1219"/>
      <c r="H67" s="341"/>
      <c r="I67" s="342"/>
      <c r="J67" s="344"/>
      <c r="K67" s="344"/>
      <c r="L67" s="344"/>
      <c r="M67" s="344"/>
      <c r="N67" s="343"/>
      <c r="O67" s="1497" t="s">
        <v>585</v>
      </c>
      <c r="P67" s="1417"/>
      <c r="Q67" s="111"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c r="AO67" s="125"/>
    </row>
    <row r="68" spans="1:41" ht="15" customHeight="1" x14ac:dyDescent="0.3">
      <c r="A68" s="1268"/>
      <c r="B68" s="1269"/>
      <c r="C68" s="1270"/>
      <c r="D68" s="1270"/>
      <c r="E68" s="1314"/>
      <c r="F68" s="338"/>
      <c r="G68" s="1314"/>
      <c r="H68" s="1498"/>
      <c r="I68" s="1499"/>
      <c r="J68" s="372"/>
      <c r="K68" s="372"/>
      <c r="L68" s="372"/>
      <c r="M68" s="372"/>
      <c r="N68" s="370"/>
      <c r="O68" s="1500"/>
      <c r="P68" s="1098"/>
      <c r="Q68" s="111" t="s">
        <v>35</v>
      </c>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c r="AO68" s="125"/>
    </row>
    <row r="69" spans="1:41" ht="15" customHeight="1" x14ac:dyDescent="0.3">
      <c r="A69" s="1268"/>
      <c r="B69" s="1289" t="s">
        <v>586</v>
      </c>
      <c r="C69" s="1290"/>
      <c r="D69" s="1501">
        <v>2167.1</v>
      </c>
      <c r="E69" s="1501">
        <v>2262.4313820574994</v>
      </c>
      <c r="F69" s="1502">
        <v>2338.9967440249393</v>
      </c>
      <c r="G69" s="1501">
        <v>2268.8268417041913</v>
      </c>
      <c r="H69" s="1292">
        <v>2266.6566385396322</v>
      </c>
      <c r="I69" s="1293">
        <v>2394.9579577022528</v>
      </c>
      <c r="J69" s="1294">
        <v>2638.1118204339282</v>
      </c>
      <c r="K69" s="1294">
        <v>2810.6985750417552</v>
      </c>
      <c r="L69" s="1294">
        <v>2994.5760519136456</v>
      </c>
      <c r="M69" s="1294">
        <v>3216.3965002035452</v>
      </c>
      <c r="N69" s="1503">
        <v>3454.6480928112155</v>
      </c>
      <c r="O69" s="1504"/>
      <c r="P69" s="1505" t="s">
        <v>587</v>
      </c>
      <c r="Q69" s="111"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c r="AO69" s="125"/>
    </row>
    <row r="70" spans="1:41" ht="15" customHeight="1" x14ac:dyDescent="0.3">
      <c r="A70" s="1268"/>
      <c r="B70" s="1296" t="s">
        <v>588</v>
      </c>
      <c r="C70" s="1297"/>
      <c r="D70" s="1506">
        <v>116.9</v>
      </c>
      <c r="E70" s="1506">
        <v>124.2</v>
      </c>
      <c r="F70" s="1507">
        <v>125</v>
      </c>
      <c r="G70" s="1506">
        <v>125</v>
      </c>
      <c r="H70" s="1508">
        <v>121.13402061855672</v>
      </c>
      <c r="I70" s="1509">
        <v>127.99066329507879</v>
      </c>
      <c r="J70" s="1510">
        <v>140.98522300068876</v>
      </c>
      <c r="K70" s="1510">
        <v>150.20855534652821</v>
      </c>
      <c r="L70" s="1510">
        <v>160.03528326639454</v>
      </c>
      <c r="M70" s="1510">
        <v>171.88974869353487</v>
      </c>
      <c r="N70" s="1511">
        <v>184.62232267083377</v>
      </c>
      <c r="O70" s="1512" t="s">
        <v>1698</v>
      </c>
      <c r="P70" s="3572" t="s">
        <v>1700</v>
      </c>
      <c r="Q70" s="111"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c r="AO70" s="125"/>
    </row>
    <row r="71" spans="1:41" s="125" customFormat="1" ht="20.399999999999999" x14ac:dyDescent="0.3">
      <c r="A71" s="1259"/>
      <c r="B71" s="1289" t="s">
        <v>589</v>
      </c>
      <c r="C71" s="1290" t="s">
        <v>390</v>
      </c>
      <c r="D71" s="1514">
        <v>1732.2</v>
      </c>
      <c r="E71" s="1514">
        <v>1808.4</v>
      </c>
      <c r="F71" s="1515">
        <v>1869.6</v>
      </c>
      <c r="G71" s="1514">
        <v>1813.5119999999999</v>
      </c>
      <c r="H71" s="1516">
        <v>1813.5119999999999</v>
      </c>
      <c r="I71" s="1517">
        <v>1904.1876</v>
      </c>
      <c r="J71" s="1517">
        <v>2018.438856</v>
      </c>
      <c r="K71" s="1517">
        <v>2159.7295759200001</v>
      </c>
      <c r="L71" s="1517">
        <v>2310.9106462344002</v>
      </c>
      <c r="M71" s="1517">
        <v>2495.7834979331524</v>
      </c>
      <c r="N71" s="1517">
        <v>2695.4461777678048</v>
      </c>
      <c r="O71" s="1518" t="s">
        <v>590</v>
      </c>
      <c r="P71" s="1519" t="s">
        <v>591</v>
      </c>
      <c r="Q71" s="111"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1" s="125" customFormat="1" ht="15" customHeight="1" x14ac:dyDescent="0.3">
      <c r="A72" s="1259"/>
      <c r="B72" s="1269" t="s">
        <v>1701</v>
      </c>
      <c r="C72" s="1270" t="s">
        <v>390</v>
      </c>
      <c r="D72" s="1520">
        <v>114.8</v>
      </c>
      <c r="E72" s="1520">
        <v>120.3</v>
      </c>
      <c r="F72" s="1521">
        <v>124.3</v>
      </c>
      <c r="G72" s="1520">
        <v>124.3</v>
      </c>
      <c r="H72" s="466">
        <v>120.4556701030928</v>
      </c>
      <c r="I72" s="1522">
        <v>127.27391558062635</v>
      </c>
      <c r="J72" s="323">
        <v>140.1957057518849</v>
      </c>
      <c r="K72" s="323">
        <v>149.36738743658765</v>
      </c>
      <c r="L72" s="323">
        <v>159.13908568010274</v>
      </c>
      <c r="M72" s="323">
        <v>170.92716610085108</v>
      </c>
      <c r="N72" s="324">
        <v>183.5884376638771</v>
      </c>
      <c r="O72" s="1500" t="s">
        <v>1702</v>
      </c>
      <c r="P72" s="1098"/>
      <c r="Q72" s="111" t="s">
        <v>35</v>
      </c>
      <c r="R72" s="303"/>
      <c r="S72" s="303"/>
      <c r="T72" s="303"/>
      <c r="U72" s="303"/>
      <c r="V72" s="303"/>
      <c r="W72" s="303"/>
      <c r="X72" s="303"/>
      <c r="Y72" s="303"/>
      <c r="Z72" s="303"/>
      <c r="AA72" s="303"/>
      <c r="AB72" s="303"/>
      <c r="AC72" s="303"/>
      <c r="AD72" s="303"/>
      <c r="AE72" s="303"/>
      <c r="AF72" s="303"/>
      <c r="AG72" s="303"/>
      <c r="AH72" s="303"/>
      <c r="AI72" s="303"/>
      <c r="AJ72" s="303"/>
      <c r="AK72" s="303"/>
      <c r="AL72" s="303"/>
      <c r="AM72" s="109"/>
      <c r="AN72" s="113"/>
    </row>
    <row r="73" spans="1:41" s="125" customFormat="1" ht="15" customHeight="1" x14ac:dyDescent="0.3">
      <c r="A73" s="1259"/>
      <c r="B73" s="1296" t="s">
        <v>594</v>
      </c>
      <c r="C73" s="1297" t="s">
        <v>595</v>
      </c>
      <c r="D73" s="1523"/>
      <c r="E73" s="1523"/>
      <c r="F73" s="1524"/>
      <c r="G73" s="1523"/>
      <c r="H73" s="1525">
        <v>-3.0927835051546282E-2</v>
      </c>
      <c r="I73" s="1526">
        <v>1.132075471698113E-2</v>
      </c>
      <c r="J73" s="1527">
        <v>2.0305480682839171E-2</v>
      </c>
      <c r="K73" s="1527">
        <v>1.3084112149532711E-2</v>
      </c>
      <c r="L73" s="1527">
        <v>1.3084112149532711E-2</v>
      </c>
      <c r="M73" s="1527">
        <v>1.4814814814814814E-2</v>
      </c>
      <c r="N73" s="1528">
        <v>1.4814814814814836E-2</v>
      </c>
      <c r="O73" s="1512"/>
      <c r="P73" s="1113"/>
      <c r="Q73" s="111" t="s">
        <v>35</v>
      </c>
      <c r="R73" s="303"/>
      <c r="S73" s="303"/>
      <c r="T73" s="303"/>
      <c r="U73" s="303"/>
      <c r="V73" s="303"/>
      <c r="W73" s="303"/>
      <c r="X73" s="303"/>
      <c r="Y73" s="303"/>
      <c r="Z73" s="303"/>
      <c r="AA73" s="303"/>
      <c r="AB73" s="303"/>
      <c r="AC73" s="303"/>
      <c r="AD73" s="303"/>
      <c r="AE73" s="303"/>
      <c r="AF73" s="303"/>
      <c r="AG73" s="303"/>
      <c r="AH73" s="303"/>
      <c r="AI73" s="303"/>
      <c r="AJ73" s="303"/>
      <c r="AK73" s="303"/>
      <c r="AL73" s="303"/>
      <c r="AM73" s="109"/>
      <c r="AN73" s="113"/>
    </row>
    <row r="74" spans="1:41" s="125" customFormat="1" ht="15" customHeight="1" x14ac:dyDescent="0.3">
      <c r="A74" s="1259"/>
      <c r="B74" s="1311" t="s">
        <v>596</v>
      </c>
      <c r="C74" s="1270" t="s">
        <v>597</v>
      </c>
      <c r="D74" s="1529">
        <v>33.570000000000007</v>
      </c>
      <c r="E74" s="1529">
        <v>33.570000000000007</v>
      </c>
      <c r="F74" s="1530">
        <v>33.570000000000007</v>
      </c>
      <c r="G74" s="1529">
        <v>33.570000000000007</v>
      </c>
      <c r="H74" s="1531"/>
      <c r="I74" s="1532"/>
      <c r="J74" s="1533"/>
      <c r="K74" s="1533"/>
      <c r="L74" s="1533"/>
      <c r="M74" s="1533"/>
      <c r="N74" s="1534"/>
      <c r="O74" s="1500" t="s">
        <v>598</v>
      </c>
      <c r="P74" s="1098"/>
      <c r="Q74" s="111" t="s">
        <v>35</v>
      </c>
      <c r="R74" s="303"/>
      <c r="S74" s="303"/>
      <c r="T74" s="303"/>
      <c r="U74" s="303"/>
      <c r="V74" s="303"/>
      <c r="W74" s="303"/>
      <c r="X74" s="303"/>
      <c r="Y74" s="303"/>
      <c r="Z74" s="303"/>
      <c r="AA74" s="303"/>
      <c r="AB74" s="303"/>
      <c r="AC74" s="303"/>
      <c r="AD74" s="303"/>
      <c r="AE74" s="303"/>
      <c r="AF74" s="303"/>
      <c r="AG74" s="303"/>
      <c r="AH74" s="303"/>
      <c r="AI74" s="303"/>
      <c r="AJ74" s="303"/>
      <c r="AK74" s="303"/>
      <c r="AL74" s="303"/>
      <c r="AM74" s="109"/>
      <c r="AN74" s="113"/>
    </row>
    <row r="75" spans="1:41" s="125" customFormat="1" ht="15" customHeight="1" x14ac:dyDescent="0.3">
      <c r="A75" s="1259"/>
      <c r="B75" s="1311" t="s">
        <v>599</v>
      </c>
      <c r="C75" s="1270" t="s">
        <v>423</v>
      </c>
      <c r="D75" s="1280">
        <v>1200.096</v>
      </c>
      <c r="E75" s="1280">
        <v>1200.096</v>
      </c>
      <c r="F75" s="1281">
        <v>1200.096</v>
      </c>
      <c r="G75" s="1280">
        <v>1200.096</v>
      </c>
      <c r="H75" s="1531"/>
      <c r="I75" s="1532"/>
      <c r="J75" s="1533"/>
      <c r="K75" s="1533"/>
      <c r="L75" s="1533"/>
      <c r="M75" s="1533"/>
      <c r="N75" s="1534"/>
      <c r="O75" s="1500" t="s">
        <v>598</v>
      </c>
      <c r="P75" s="1098"/>
      <c r="Q75" s="111" t="s">
        <v>35</v>
      </c>
      <c r="R75" s="303"/>
      <c r="S75" s="303"/>
      <c r="T75" s="303"/>
      <c r="U75" s="303"/>
      <c r="V75" s="303"/>
      <c r="W75" s="303"/>
      <c r="X75" s="303"/>
      <c r="Y75" s="303"/>
      <c r="Z75" s="303"/>
      <c r="AA75" s="303"/>
      <c r="AB75" s="303"/>
      <c r="AC75" s="303"/>
      <c r="AD75" s="303"/>
      <c r="AE75" s="303"/>
      <c r="AF75" s="303"/>
      <c r="AG75" s="303"/>
      <c r="AH75" s="303"/>
      <c r="AI75" s="303"/>
      <c r="AJ75" s="303"/>
      <c r="AK75" s="303"/>
      <c r="AL75" s="303"/>
      <c r="AM75" s="109"/>
      <c r="AN75" s="113"/>
    </row>
    <row r="76" spans="1:41" s="125" customFormat="1" ht="15" customHeight="1" x14ac:dyDescent="0.3">
      <c r="A76" s="1268"/>
      <c r="B76" s="1311" t="s">
        <v>1703</v>
      </c>
      <c r="C76" s="1270" t="s">
        <v>597</v>
      </c>
      <c r="D76" s="1535">
        <v>2.2248216141323174</v>
      </c>
      <c r="E76" s="1535">
        <v>2.2331735235567356</v>
      </c>
      <c r="F76" s="1536">
        <v>2.2318950577663674</v>
      </c>
      <c r="G76" s="1535">
        <v>2.3009227399653276</v>
      </c>
      <c r="H76" s="1498"/>
      <c r="I76" s="1499"/>
      <c r="J76" s="372"/>
      <c r="K76" s="372"/>
      <c r="L76" s="372"/>
      <c r="M76" s="372"/>
      <c r="N76" s="370"/>
      <c r="O76" s="1500" t="s">
        <v>601</v>
      </c>
      <c r="P76" s="1098"/>
      <c r="Q76" s="111"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1" s="125" customFormat="1" ht="15" customHeight="1" x14ac:dyDescent="0.3">
      <c r="A77" s="1268"/>
      <c r="B77" s="1311" t="s">
        <v>1704</v>
      </c>
      <c r="C77" s="1270" t="s">
        <v>423</v>
      </c>
      <c r="D77" s="1164">
        <v>79.535285071007962</v>
      </c>
      <c r="E77" s="1164">
        <v>79.83385799601858</v>
      </c>
      <c r="F77" s="1165">
        <v>79.78815404364569</v>
      </c>
      <c r="G77" s="1164">
        <v>82.255828910974955</v>
      </c>
      <c r="H77" s="1498"/>
      <c r="I77" s="1499"/>
      <c r="J77" s="372"/>
      <c r="K77" s="372"/>
      <c r="L77" s="372"/>
      <c r="M77" s="372"/>
      <c r="N77" s="370"/>
      <c r="O77" s="1500" t="s">
        <v>601</v>
      </c>
      <c r="P77" s="1098"/>
      <c r="Q77" s="111"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1" s="125" customFormat="1" ht="15" customHeight="1" x14ac:dyDescent="0.3">
      <c r="A78" s="1268"/>
      <c r="B78" s="1537" t="s">
        <v>603</v>
      </c>
      <c r="C78" s="1538" t="s">
        <v>194</v>
      </c>
      <c r="D78" s="1539">
        <v>0.05</v>
      </c>
      <c r="E78" s="1539">
        <v>0.05</v>
      </c>
      <c r="F78" s="1540">
        <v>0.05</v>
      </c>
      <c r="G78" s="1539">
        <v>0.05</v>
      </c>
      <c r="H78" s="1541"/>
      <c r="I78" s="1542"/>
      <c r="J78" s="1543"/>
      <c r="K78" s="1543"/>
      <c r="L78" s="1543"/>
      <c r="M78" s="1543"/>
      <c r="N78" s="1159"/>
      <c r="O78" s="1544"/>
      <c r="P78" s="1228"/>
      <c r="Q78" s="111"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1" s="125" customFormat="1" ht="15" customHeight="1" x14ac:dyDescent="0.3">
      <c r="A79" s="1268"/>
      <c r="B79" s="1296" t="s">
        <v>604</v>
      </c>
      <c r="C79" s="1297" t="s">
        <v>605</v>
      </c>
      <c r="D79" s="1545">
        <v>0.33339194538066724</v>
      </c>
      <c r="E79" s="1545">
        <v>0.32201603639291471</v>
      </c>
      <c r="F79" s="1546">
        <v>0.32635423643520006</v>
      </c>
      <c r="G79" s="1545">
        <v>0.30554646160407606</v>
      </c>
      <c r="H79" s="1547">
        <v>0.32635423643520006</v>
      </c>
      <c r="I79" s="1548">
        <v>0.32635423643520006</v>
      </c>
      <c r="J79" s="1549">
        <v>0.32635423643520006</v>
      </c>
      <c r="K79" s="1549">
        <v>0.32635423643520006</v>
      </c>
      <c r="L79" s="1549">
        <v>0.32635423643520006</v>
      </c>
      <c r="M79" s="1549">
        <v>0.32635423643520006</v>
      </c>
      <c r="N79" s="1546">
        <v>0.32635423643520006</v>
      </c>
      <c r="O79" s="3573" t="s">
        <v>1705</v>
      </c>
      <c r="P79" s="1113"/>
      <c r="Q79" s="111"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1" s="125" customFormat="1" ht="15" hidden="1" customHeight="1" x14ac:dyDescent="0.3">
      <c r="A80" s="1268"/>
      <c r="B80" s="1550" t="s">
        <v>607</v>
      </c>
      <c r="C80" s="1221" t="s">
        <v>608</v>
      </c>
      <c r="D80" s="1551" t="s">
        <v>609</v>
      </c>
      <c r="E80" s="1552">
        <v>31</v>
      </c>
      <c r="F80" s="1553">
        <v>31</v>
      </c>
      <c r="G80" s="1552">
        <v>31</v>
      </c>
      <c r="H80" s="1554">
        <v>31</v>
      </c>
      <c r="I80" s="1555">
        <v>30.5</v>
      </c>
      <c r="J80" s="1556">
        <v>30</v>
      </c>
      <c r="K80" s="1556">
        <v>29.5</v>
      </c>
      <c r="L80" s="1556">
        <v>29</v>
      </c>
      <c r="M80" s="1556">
        <v>28.5</v>
      </c>
      <c r="N80" s="1553">
        <v>28</v>
      </c>
      <c r="O80" s="4131" t="s">
        <v>610</v>
      </c>
      <c r="P80" s="4136"/>
      <c r="Q80" s="111"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s="125" customFormat="1" ht="15" hidden="1" customHeight="1" x14ac:dyDescent="0.3">
      <c r="A81" s="1268"/>
      <c r="B81" s="1557" t="s">
        <v>611</v>
      </c>
      <c r="C81" s="1097" t="s">
        <v>608</v>
      </c>
      <c r="D81" s="1558" t="s">
        <v>612</v>
      </c>
      <c r="E81" s="1284">
        <v>12.5</v>
      </c>
      <c r="F81" s="1285">
        <v>12.5</v>
      </c>
      <c r="G81" s="1284">
        <v>12.5</v>
      </c>
      <c r="H81" s="1286">
        <v>12.5</v>
      </c>
      <c r="I81" s="1559">
        <v>11.95</v>
      </c>
      <c r="J81" s="1560">
        <v>11.399999999999999</v>
      </c>
      <c r="K81" s="1560">
        <v>10.849999999999998</v>
      </c>
      <c r="L81" s="1560">
        <v>10.299999999999997</v>
      </c>
      <c r="M81" s="1560">
        <v>9.7499999999999964</v>
      </c>
      <c r="N81" s="1285">
        <v>9</v>
      </c>
      <c r="O81" s="4137"/>
      <c r="P81" s="4136"/>
      <c r="Q81" s="111"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s="125" customFormat="1" ht="15" customHeight="1" x14ac:dyDescent="0.3">
      <c r="A82" s="1268"/>
      <c r="B82" s="1289" t="s">
        <v>1706</v>
      </c>
      <c r="C82" s="1290" t="s">
        <v>608</v>
      </c>
      <c r="D82" s="1561">
        <v>18.600000000000001</v>
      </c>
      <c r="E82" s="1561">
        <v>18.600000000000001</v>
      </c>
      <c r="F82" s="1562">
        <v>18.600000000000001</v>
      </c>
      <c r="G82" s="1561">
        <v>18.600000000000001</v>
      </c>
      <c r="H82" s="1463">
        <v>18</v>
      </c>
      <c r="I82" s="1563">
        <v>17.46</v>
      </c>
      <c r="J82" s="1564">
        <v>16.999200000000002</v>
      </c>
      <c r="K82" s="1564">
        <v>16.453800000000001</v>
      </c>
      <c r="L82" s="1564">
        <v>15.9084</v>
      </c>
      <c r="M82" s="1564">
        <v>15.363000000000003</v>
      </c>
      <c r="N82" s="1565">
        <v>14.817600000000001</v>
      </c>
      <c r="O82" s="1504" t="s">
        <v>614</v>
      </c>
      <c r="P82" s="1566"/>
      <c r="Q82" s="111"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s="125" customFormat="1" ht="15" customHeight="1" x14ac:dyDescent="0.3">
      <c r="A83" s="1268"/>
      <c r="B83" s="1567" t="s">
        <v>1707</v>
      </c>
      <c r="C83" s="1568" t="s">
        <v>608</v>
      </c>
      <c r="D83" s="1569">
        <v>21</v>
      </c>
      <c r="E83" s="1570">
        <v>21</v>
      </c>
      <c r="F83" s="1571">
        <v>21</v>
      </c>
      <c r="G83" s="1570">
        <v>21</v>
      </c>
      <c r="H83" s="1572">
        <v>21</v>
      </c>
      <c r="I83" s="1573">
        <v>21</v>
      </c>
      <c r="J83" s="1574">
        <v>21.12</v>
      </c>
      <c r="K83" s="1574">
        <v>21.12</v>
      </c>
      <c r="L83" s="1574">
        <v>21.12</v>
      </c>
      <c r="M83" s="1574">
        <v>21.12</v>
      </c>
      <c r="N83" s="1575">
        <v>21.12</v>
      </c>
      <c r="O83" s="1544" t="s">
        <v>1660</v>
      </c>
      <c r="P83" s="1576" t="s">
        <v>617</v>
      </c>
      <c r="Q83" s="111"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s="125" customFormat="1" ht="15" customHeight="1" x14ac:dyDescent="0.3">
      <c r="A84" s="1268"/>
      <c r="B84" s="1557" t="s">
        <v>1708</v>
      </c>
      <c r="C84" s="1558" t="s">
        <v>608</v>
      </c>
      <c r="D84" s="1284">
        <v>9</v>
      </c>
      <c r="E84" s="1284">
        <v>9</v>
      </c>
      <c r="F84" s="1285">
        <v>9</v>
      </c>
      <c r="G84" s="1284">
        <v>9</v>
      </c>
      <c r="H84" s="1577">
        <v>9</v>
      </c>
      <c r="I84" s="1578">
        <v>9</v>
      </c>
      <c r="J84" s="1579">
        <v>9</v>
      </c>
      <c r="K84" s="1579">
        <v>9</v>
      </c>
      <c r="L84" s="1579">
        <v>9</v>
      </c>
      <c r="M84" s="1579">
        <v>9</v>
      </c>
      <c r="N84" s="1580">
        <v>9</v>
      </c>
      <c r="O84" s="1500" t="s">
        <v>619</v>
      </c>
      <c r="P84" s="1181"/>
      <c r="Q84" s="111"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s="125" customFormat="1" ht="15" customHeight="1" x14ac:dyDescent="0.3">
      <c r="A85" s="1268"/>
      <c r="B85" s="1537" t="s">
        <v>620</v>
      </c>
      <c r="C85" s="1538" t="s">
        <v>608</v>
      </c>
      <c r="D85" s="1581">
        <v>0.42</v>
      </c>
      <c r="E85" s="1581">
        <v>0.42</v>
      </c>
      <c r="F85" s="1582">
        <v>0.42</v>
      </c>
      <c r="G85" s="1581">
        <v>0.42</v>
      </c>
      <c r="H85" s="1583">
        <v>0.42</v>
      </c>
      <c r="I85" s="1584">
        <v>0.42</v>
      </c>
      <c r="J85" s="1585">
        <v>0.42240000000000005</v>
      </c>
      <c r="K85" s="1585">
        <v>0.42240000000000005</v>
      </c>
      <c r="L85" s="1585">
        <v>0.42240000000000005</v>
      </c>
      <c r="M85" s="1585">
        <v>0.42240000000000005</v>
      </c>
      <c r="N85" s="1582">
        <v>0.42240000000000005</v>
      </c>
      <c r="O85" s="1544" t="s">
        <v>621</v>
      </c>
      <c r="P85" s="1107"/>
      <c r="Q85" s="111"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s="125" customFormat="1" ht="15" customHeight="1" x14ac:dyDescent="0.3">
      <c r="A86" s="1268"/>
      <c r="B86" s="1587" t="s">
        <v>622</v>
      </c>
      <c r="C86" s="122" t="s">
        <v>608</v>
      </c>
      <c r="D86" s="1588">
        <v>20.58</v>
      </c>
      <c r="E86" s="1589">
        <v>20.58</v>
      </c>
      <c r="F86" s="1590">
        <v>20.58</v>
      </c>
      <c r="G86" s="1589">
        <v>20.58</v>
      </c>
      <c r="H86" s="1591">
        <v>20.58</v>
      </c>
      <c r="I86" s="1592">
        <v>20.58</v>
      </c>
      <c r="J86" s="1593">
        <v>20.697600000000001</v>
      </c>
      <c r="K86" s="1593">
        <v>20.697600000000001</v>
      </c>
      <c r="L86" s="1593">
        <v>20.697600000000001</v>
      </c>
      <c r="M86" s="1593">
        <v>20.697600000000001</v>
      </c>
      <c r="N86" s="1590">
        <v>20.697600000000001</v>
      </c>
      <c r="O86" s="1594" t="s">
        <v>623</v>
      </c>
      <c r="P86" s="3212"/>
      <c r="Q86" s="111"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s="125" customFormat="1" ht="15" customHeight="1" x14ac:dyDescent="0.3">
      <c r="A87" s="1268"/>
      <c r="B87" s="1596" t="s">
        <v>624</v>
      </c>
      <c r="C87" s="1538" t="s">
        <v>608</v>
      </c>
      <c r="D87" s="1581">
        <v>8.19</v>
      </c>
      <c r="E87" s="1581">
        <v>8.19</v>
      </c>
      <c r="F87" s="1597">
        <v>8.19</v>
      </c>
      <c r="G87" s="1581">
        <v>8.19</v>
      </c>
      <c r="H87" s="1583">
        <v>8.19</v>
      </c>
      <c r="I87" s="1584">
        <v>8.19</v>
      </c>
      <c r="J87" s="1585">
        <v>8.19</v>
      </c>
      <c r="K87" s="1585">
        <v>8.19</v>
      </c>
      <c r="L87" s="1585">
        <v>8.19</v>
      </c>
      <c r="M87" s="1598">
        <v>8.19</v>
      </c>
      <c r="N87" s="1599">
        <v>8.19</v>
      </c>
      <c r="O87" s="1544" t="s">
        <v>621</v>
      </c>
      <c r="P87" s="1107"/>
      <c r="Q87" s="111"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s="125" customFormat="1" ht="15" customHeight="1" x14ac:dyDescent="0.3">
      <c r="A88" s="1268"/>
      <c r="B88" s="1600" t="s">
        <v>625</v>
      </c>
      <c r="C88" s="122" t="s">
        <v>608</v>
      </c>
      <c r="D88" s="1588">
        <v>0.8100000000000005</v>
      </c>
      <c r="E88" s="1588">
        <v>0.8100000000000005</v>
      </c>
      <c r="F88" s="1590">
        <v>0.8100000000000005</v>
      </c>
      <c r="G88" s="1589">
        <v>0.8100000000000005</v>
      </c>
      <c r="H88" s="1591">
        <v>0.8100000000000005</v>
      </c>
      <c r="I88" s="1592">
        <v>0.8100000000000005</v>
      </c>
      <c r="J88" s="1593">
        <v>0.8100000000000005</v>
      </c>
      <c r="K88" s="1593">
        <v>0.8100000000000005</v>
      </c>
      <c r="L88" s="1593">
        <v>0.8100000000000005</v>
      </c>
      <c r="M88" s="1593">
        <v>0.8100000000000005</v>
      </c>
      <c r="N88" s="1588">
        <v>0.8100000000000005</v>
      </c>
      <c r="O88" s="1594" t="s">
        <v>623</v>
      </c>
      <c r="P88" s="3212"/>
      <c r="Q88" s="111"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s="125" customFormat="1" ht="15" customHeight="1" x14ac:dyDescent="0.3">
      <c r="A89" s="1268"/>
      <c r="B89" s="1289" t="s">
        <v>626</v>
      </c>
      <c r="C89" s="1290" t="s">
        <v>194</v>
      </c>
      <c r="D89" s="1601">
        <v>0.75</v>
      </c>
      <c r="E89" s="1601">
        <v>0.75</v>
      </c>
      <c r="F89" s="1602">
        <v>0.75</v>
      </c>
      <c r="G89" s="1601">
        <v>0.75</v>
      </c>
      <c r="H89" s="1603">
        <v>0.75</v>
      </c>
      <c r="I89" s="1604">
        <v>0.70500000000000007</v>
      </c>
      <c r="J89" s="1605">
        <v>0.66</v>
      </c>
      <c r="K89" s="1605">
        <v>0.61499999999999999</v>
      </c>
      <c r="L89" s="1605">
        <v>0.57000000000000006</v>
      </c>
      <c r="M89" s="1605">
        <v>0.52500000000000013</v>
      </c>
      <c r="N89" s="1602">
        <v>0.48</v>
      </c>
      <c r="O89" s="1606" t="s">
        <v>627</v>
      </c>
      <c r="P89" s="1607" t="s">
        <v>628</v>
      </c>
      <c r="Q89" s="111" t="s">
        <v>35</v>
      </c>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3"/>
    </row>
    <row r="90" spans="1:40" s="125" customFormat="1" ht="15" customHeight="1" x14ac:dyDescent="0.3">
      <c r="A90" s="1268"/>
      <c r="B90" s="1296" t="s">
        <v>629</v>
      </c>
      <c r="C90" s="1297" t="s">
        <v>194</v>
      </c>
      <c r="D90" s="3388">
        <v>0.25</v>
      </c>
      <c r="E90" s="3388">
        <v>0.25</v>
      </c>
      <c r="F90" s="1611">
        <v>0.25</v>
      </c>
      <c r="G90" s="3388">
        <v>0.25</v>
      </c>
      <c r="H90" s="1608">
        <v>0.25</v>
      </c>
      <c r="I90" s="1609">
        <v>0.29499999999999998</v>
      </c>
      <c r="J90" s="1610">
        <v>0.33999999999999997</v>
      </c>
      <c r="K90" s="1610">
        <v>0.38499999999999995</v>
      </c>
      <c r="L90" s="1610">
        <v>0.42999999999999994</v>
      </c>
      <c r="M90" s="1610">
        <v>0.47499999999999992</v>
      </c>
      <c r="N90" s="1611">
        <v>0.52</v>
      </c>
      <c r="O90" s="1512" t="s">
        <v>1709</v>
      </c>
      <c r="P90" s="1612" t="s">
        <v>631</v>
      </c>
      <c r="Q90" s="111" t="s">
        <v>35</v>
      </c>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13"/>
    </row>
    <row r="91" spans="1:40" ht="15" customHeight="1" x14ac:dyDescent="0.3">
      <c r="A91" s="1268"/>
      <c r="B91" s="1613" t="s">
        <v>542</v>
      </c>
      <c r="C91" s="1614" t="s">
        <v>194</v>
      </c>
      <c r="D91" s="1615">
        <v>0.02</v>
      </c>
      <c r="E91" s="1615">
        <v>0.02</v>
      </c>
      <c r="F91" s="1616">
        <v>0.02</v>
      </c>
      <c r="G91" s="1615">
        <v>0.02</v>
      </c>
      <c r="H91" s="1617">
        <v>0.02</v>
      </c>
      <c r="I91" s="1618">
        <v>0.02</v>
      </c>
      <c r="J91" s="1619">
        <v>0.02</v>
      </c>
      <c r="K91" s="1619">
        <v>0.02</v>
      </c>
      <c r="L91" s="1619">
        <v>0.02</v>
      </c>
      <c r="M91" s="1619">
        <v>0.02</v>
      </c>
      <c r="N91" s="1396">
        <v>0.02</v>
      </c>
      <c r="O91" s="1606" t="s">
        <v>632</v>
      </c>
      <c r="P91" s="450"/>
      <c r="Q91" s="111" t="s">
        <v>35</v>
      </c>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13"/>
    </row>
    <row r="92" spans="1:40" ht="15" customHeight="1" x14ac:dyDescent="0.3">
      <c r="A92" s="1268"/>
      <c r="B92" s="1620" t="s">
        <v>544</v>
      </c>
      <c r="C92" s="1109" t="s">
        <v>194</v>
      </c>
      <c r="D92" s="1621">
        <v>0.91</v>
      </c>
      <c r="E92" s="1621">
        <v>0.91</v>
      </c>
      <c r="F92" s="1622">
        <v>0.91</v>
      </c>
      <c r="G92" s="1621">
        <v>0.91</v>
      </c>
      <c r="H92" s="1623">
        <v>0.91</v>
      </c>
      <c r="I92" s="1624">
        <v>0.91</v>
      </c>
      <c r="J92" s="1625">
        <v>0.91</v>
      </c>
      <c r="K92" s="1625">
        <v>0.91</v>
      </c>
      <c r="L92" s="1625">
        <v>0.91</v>
      </c>
      <c r="M92" s="1625">
        <v>0.91</v>
      </c>
      <c r="N92" s="1626">
        <v>0.91</v>
      </c>
      <c r="O92" s="1512" t="s">
        <v>632</v>
      </c>
      <c r="P92" s="1113"/>
      <c r="Q92" s="111" t="s">
        <v>35</v>
      </c>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13"/>
    </row>
    <row r="93" spans="1:40" ht="15" customHeight="1" x14ac:dyDescent="0.3">
      <c r="A93" s="1268"/>
      <c r="B93" s="1613" t="s">
        <v>633</v>
      </c>
      <c r="C93" s="1614" t="s">
        <v>634</v>
      </c>
      <c r="D93" s="1627">
        <v>0.116676</v>
      </c>
      <c r="E93" s="1627">
        <v>0.116676</v>
      </c>
      <c r="F93" s="1628">
        <v>0.116676</v>
      </c>
      <c r="G93" s="1627">
        <v>0.116676</v>
      </c>
      <c r="H93" s="1629">
        <v>0.116676</v>
      </c>
      <c r="I93" s="1630">
        <v>0.116676</v>
      </c>
      <c r="J93" s="1631">
        <v>0.116676</v>
      </c>
      <c r="K93" s="1631">
        <v>0.116676</v>
      </c>
      <c r="L93" s="1631">
        <v>0.116676</v>
      </c>
      <c r="M93" s="1631">
        <v>0.116676</v>
      </c>
      <c r="N93" s="1628">
        <v>0.116676</v>
      </c>
      <c r="O93" s="1632"/>
      <c r="P93" s="113"/>
      <c r="Q93" s="111" t="s">
        <v>35</v>
      </c>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13"/>
    </row>
    <row r="94" spans="1:40" ht="15" customHeight="1" x14ac:dyDescent="0.3">
      <c r="A94" s="1268"/>
      <c r="B94" s="1620" t="s">
        <v>635</v>
      </c>
      <c r="C94" s="1109" t="s">
        <v>634</v>
      </c>
      <c r="D94" s="1633">
        <v>2.2751820000000005</v>
      </c>
      <c r="E94" s="1633">
        <v>2.2751820000000005</v>
      </c>
      <c r="F94" s="1634">
        <v>2.2751820000000005</v>
      </c>
      <c r="G94" s="1633">
        <v>2.2751820000000005</v>
      </c>
      <c r="H94" s="1635">
        <v>2.2751820000000005</v>
      </c>
      <c r="I94" s="1636">
        <v>2.2751820000000005</v>
      </c>
      <c r="J94" s="1637">
        <v>2.2751820000000005</v>
      </c>
      <c r="K94" s="1637">
        <v>2.2751820000000005</v>
      </c>
      <c r="L94" s="1637">
        <v>2.2751820000000005</v>
      </c>
      <c r="M94" s="1637">
        <v>2.2751820000000005</v>
      </c>
      <c r="N94" s="1634">
        <v>2.2751820000000005</v>
      </c>
      <c r="O94" s="1638"/>
      <c r="P94" s="1113"/>
      <c r="Q94" s="111" t="s">
        <v>35</v>
      </c>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13"/>
    </row>
    <row r="95" spans="1:40" ht="15" customHeight="1" x14ac:dyDescent="0.3">
      <c r="A95" s="1268"/>
      <c r="B95" s="1311" t="s">
        <v>636</v>
      </c>
      <c r="C95" s="1639" t="s">
        <v>513</v>
      </c>
      <c r="D95" s="1219">
        <v>2104</v>
      </c>
      <c r="E95" s="1219">
        <v>2105</v>
      </c>
      <c r="F95" s="343">
        <v>2106</v>
      </c>
      <c r="G95" s="1219">
        <v>2107</v>
      </c>
      <c r="H95" s="1629"/>
      <c r="I95" s="342"/>
      <c r="J95" s="344"/>
      <c r="K95" s="344"/>
      <c r="L95" s="344"/>
      <c r="M95" s="344"/>
      <c r="N95" s="343"/>
      <c r="O95" s="1497"/>
      <c r="P95" s="1640"/>
      <c r="Q95" s="111" t="s">
        <v>35</v>
      </c>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13"/>
    </row>
    <row r="96" spans="1:40" ht="15" customHeight="1" x14ac:dyDescent="0.3">
      <c r="A96" s="1268"/>
      <c r="B96" s="1641" t="s">
        <v>637</v>
      </c>
      <c r="C96" s="1642" t="s">
        <v>638</v>
      </c>
      <c r="D96" s="1614">
        <v>3.1</v>
      </c>
      <c r="E96" s="1643"/>
      <c r="F96" s="1644"/>
      <c r="G96" s="1643"/>
      <c r="H96" s="192"/>
      <c r="I96" s="1645"/>
      <c r="J96" s="1646"/>
      <c r="K96" s="1646"/>
      <c r="L96" s="1646"/>
      <c r="M96" s="1646"/>
      <c r="N96" s="1644"/>
      <c r="O96" s="1647"/>
      <c r="P96" s="1648" t="s">
        <v>639</v>
      </c>
      <c r="Q96" s="111" t="s">
        <v>35</v>
      </c>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3"/>
    </row>
    <row r="97" spans="1:40" ht="15" customHeight="1" x14ac:dyDescent="0.3">
      <c r="A97" s="1268"/>
      <c r="B97" s="1311" t="s">
        <v>640</v>
      </c>
      <c r="C97" s="1270" t="s">
        <v>638</v>
      </c>
      <c r="D97" s="1219">
        <v>1.6</v>
      </c>
      <c r="E97" s="341"/>
      <c r="F97" s="1346"/>
      <c r="G97" s="341"/>
      <c r="H97" s="1629"/>
      <c r="I97" s="1348"/>
      <c r="J97" s="500"/>
      <c r="K97" s="500"/>
      <c r="L97" s="500"/>
      <c r="M97" s="500"/>
      <c r="N97" s="1346"/>
      <c r="O97" s="1649"/>
      <c r="P97" s="1650"/>
      <c r="Q97" s="111" t="s">
        <v>35</v>
      </c>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13"/>
    </row>
    <row r="98" spans="1:40" ht="15" customHeight="1" x14ac:dyDescent="0.3">
      <c r="A98" s="1268"/>
      <c r="B98" s="1651" t="s">
        <v>641</v>
      </c>
      <c r="C98" s="1652" t="s">
        <v>638</v>
      </c>
      <c r="D98" s="1653">
        <v>1.0589999999999999</v>
      </c>
      <c r="E98" s="1653">
        <v>1.0589999999999999</v>
      </c>
      <c r="F98" s="1654">
        <v>1.0589999999999999</v>
      </c>
      <c r="G98" s="1653">
        <v>1.0589999999999999</v>
      </c>
      <c r="H98" s="1655">
        <v>1.0589999999999999</v>
      </c>
      <c r="I98" s="1656">
        <v>1.1280000000000001</v>
      </c>
      <c r="J98" s="1657">
        <v>0.94900000000000007</v>
      </c>
      <c r="K98" s="1657">
        <v>0.78639999999999999</v>
      </c>
      <c r="L98" s="1657">
        <v>0.49399999999999999</v>
      </c>
      <c r="M98" s="1657">
        <v>0.28700000000000003</v>
      </c>
      <c r="N98" s="1654">
        <v>0.08</v>
      </c>
      <c r="O98" s="1658" t="s">
        <v>642</v>
      </c>
      <c r="P98" s="1566" t="s">
        <v>643</v>
      </c>
      <c r="Q98" s="111" t="s">
        <v>35</v>
      </c>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13"/>
    </row>
    <row r="99" spans="1:40" ht="15" customHeight="1" x14ac:dyDescent="0.3">
      <c r="A99" s="1268"/>
      <c r="B99" s="1311" t="s">
        <v>644</v>
      </c>
      <c r="C99" s="1639" t="s">
        <v>194</v>
      </c>
      <c r="D99" s="1615">
        <v>0.65</v>
      </c>
      <c r="E99" s="1615">
        <v>0.65</v>
      </c>
      <c r="F99" s="1616">
        <v>0.65</v>
      </c>
      <c r="G99" s="1615">
        <v>0.65</v>
      </c>
      <c r="H99" s="1659">
        <v>0.65</v>
      </c>
      <c r="I99" s="3574">
        <v>0.7</v>
      </c>
      <c r="J99" s="1660">
        <v>0.6</v>
      </c>
      <c r="K99" s="1660">
        <v>0.5</v>
      </c>
      <c r="L99" s="1660">
        <v>0.3</v>
      </c>
      <c r="M99" s="1660">
        <v>0.15</v>
      </c>
      <c r="N99" s="1661">
        <v>0</v>
      </c>
      <c r="O99" s="1662" t="s">
        <v>1710</v>
      </c>
      <c r="P99" s="113" t="s">
        <v>645</v>
      </c>
      <c r="Q99" s="111"/>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row>
    <row r="100" spans="1:40" ht="15" customHeight="1" x14ac:dyDescent="0.3">
      <c r="A100" s="1268"/>
      <c r="B100" s="1641" t="s">
        <v>646</v>
      </c>
      <c r="C100" s="1642" t="s">
        <v>647</v>
      </c>
      <c r="D100" s="1663">
        <v>1.46</v>
      </c>
      <c r="E100" s="1663">
        <v>1.46</v>
      </c>
      <c r="F100" s="1664">
        <v>1.46</v>
      </c>
      <c r="G100" s="1663">
        <v>1.46</v>
      </c>
      <c r="H100" s="1665">
        <v>1.46</v>
      </c>
      <c r="I100" s="1666">
        <v>1.46</v>
      </c>
      <c r="J100" s="1667">
        <v>1.46</v>
      </c>
      <c r="K100" s="1667">
        <v>1.46</v>
      </c>
      <c r="L100" s="1667">
        <v>1.46</v>
      </c>
      <c r="M100" s="1667">
        <v>1.46</v>
      </c>
      <c r="N100" s="1664">
        <v>1.46</v>
      </c>
      <c r="O100" s="1668"/>
      <c r="P100" s="1181" t="s">
        <v>645</v>
      </c>
      <c r="Q100" s="111"/>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row>
    <row r="101" spans="1:40" ht="15" customHeight="1" x14ac:dyDescent="0.3">
      <c r="A101" s="1268"/>
      <c r="B101" s="1312" t="s">
        <v>648</v>
      </c>
      <c r="C101" s="1642" t="s">
        <v>194</v>
      </c>
      <c r="D101" s="1669">
        <v>0.05</v>
      </c>
      <c r="E101" s="1669">
        <v>0.05</v>
      </c>
      <c r="F101" s="1670">
        <v>0.05</v>
      </c>
      <c r="G101" s="1669">
        <v>0.05</v>
      </c>
      <c r="H101" s="1671">
        <v>0.05</v>
      </c>
      <c r="I101" s="3575">
        <v>0.05</v>
      </c>
      <c r="J101" s="1672">
        <v>2.5000000000000001E-2</v>
      </c>
      <c r="K101" s="1672">
        <v>0.01</v>
      </c>
      <c r="L101" s="1672">
        <v>0</v>
      </c>
      <c r="M101" s="1672">
        <v>0</v>
      </c>
      <c r="N101" s="1670">
        <v>0</v>
      </c>
      <c r="O101" s="1673" t="s">
        <v>1711</v>
      </c>
      <c r="P101" s="1181" t="s">
        <v>645</v>
      </c>
      <c r="Q101" s="111"/>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row>
    <row r="102" spans="1:40" ht="15" customHeight="1" x14ac:dyDescent="0.3">
      <c r="A102" s="1268"/>
      <c r="B102" s="1312" t="s">
        <v>650</v>
      </c>
      <c r="C102" s="1642" t="s">
        <v>647</v>
      </c>
      <c r="D102" s="1663">
        <v>1.72</v>
      </c>
      <c r="E102" s="1663">
        <v>1.72</v>
      </c>
      <c r="F102" s="1664">
        <v>1.72</v>
      </c>
      <c r="G102" s="1663">
        <v>1.72</v>
      </c>
      <c r="H102" s="1665">
        <v>1.72</v>
      </c>
      <c r="I102" s="1666">
        <v>1.72</v>
      </c>
      <c r="J102" s="1667">
        <v>1.72</v>
      </c>
      <c r="K102" s="1667">
        <v>1.72</v>
      </c>
      <c r="L102" s="1667">
        <v>1.72</v>
      </c>
      <c r="M102" s="1667">
        <v>1.72</v>
      </c>
      <c r="N102" s="1664">
        <v>1.72</v>
      </c>
      <c r="O102" s="1673"/>
      <c r="P102" s="1181" t="s">
        <v>645</v>
      </c>
      <c r="Q102" s="111"/>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row>
    <row r="103" spans="1:40" ht="15" customHeight="1" x14ac:dyDescent="0.3">
      <c r="A103" s="1268"/>
      <c r="B103" s="1674" t="s">
        <v>651</v>
      </c>
      <c r="C103" s="1642" t="s">
        <v>194</v>
      </c>
      <c r="D103" s="1669">
        <v>0.3</v>
      </c>
      <c r="E103" s="1669">
        <v>0.3</v>
      </c>
      <c r="F103" s="1670">
        <v>0.3</v>
      </c>
      <c r="G103" s="1669">
        <v>0.3</v>
      </c>
      <c r="H103" s="1671">
        <v>0.3</v>
      </c>
      <c r="I103" s="1675">
        <v>0.25000000000000006</v>
      </c>
      <c r="J103" s="1676">
        <v>0.375</v>
      </c>
      <c r="K103" s="1676">
        <v>0.49</v>
      </c>
      <c r="L103" s="1676">
        <v>0.7</v>
      </c>
      <c r="M103" s="1676">
        <v>0.85</v>
      </c>
      <c r="N103" s="1677">
        <v>1</v>
      </c>
      <c r="O103" s="1673" t="s">
        <v>652</v>
      </c>
      <c r="P103" s="1181" t="s">
        <v>645</v>
      </c>
      <c r="Q103" s="111"/>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row>
    <row r="104" spans="1:40" ht="15" customHeight="1" x14ac:dyDescent="0.3">
      <c r="A104" s="1268"/>
      <c r="B104" s="1678" t="s">
        <v>653</v>
      </c>
      <c r="C104" s="1297" t="s">
        <v>647</v>
      </c>
      <c r="D104" s="1679">
        <v>0.08</v>
      </c>
      <c r="E104" s="1679">
        <v>0.08</v>
      </c>
      <c r="F104" s="1680">
        <v>0.08</v>
      </c>
      <c r="G104" s="1679">
        <v>0.08</v>
      </c>
      <c r="H104" s="1681">
        <v>0.08</v>
      </c>
      <c r="I104" s="1682">
        <v>0.08</v>
      </c>
      <c r="J104" s="1683">
        <v>0.08</v>
      </c>
      <c r="K104" s="1683">
        <v>0.08</v>
      </c>
      <c r="L104" s="1683">
        <v>0.08</v>
      </c>
      <c r="M104" s="1683">
        <v>0.08</v>
      </c>
      <c r="N104" s="1680">
        <v>0.08</v>
      </c>
      <c r="O104" s="1684"/>
      <c r="P104" s="1113"/>
      <c r="Q104" s="111"/>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row>
    <row r="105" spans="1:40" s="125" customFormat="1" ht="15" customHeight="1" x14ac:dyDescent="0.3">
      <c r="A105" s="1268"/>
      <c r="B105" s="1311" t="s">
        <v>1591</v>
      </c>
      <c r="C105" s="1496" t="s">
        <v>1592</v>
      </c>
      <c r="D105" s="1685">
        <v>93</v>
      </c>
      <c r="E105" s="1685">
        <v>93</v>
      </c>
      <c r="F105" s="1686">
        <v>93</v>
      </c>
      <c r="G105" s="1685">
        <v>93</v>
      </c>
      <c r="H105" s="1382">
        <v>93</v>
      </c>
      <c r="I105" s="1383">
        <v>93</v>
      </c>
      <c r="J105" s="1384">
        <v>93</v>
      </c>
      <c r="K105" s="1384">
        <v>93</v>
      </c>
      <c r="L105" s="1384">
        <v>93</v>
      </c>
      <c r="M105" s="1384">
        <v>93</v>
      </c>
      <c r="N105" s="1687">
        <v>93</v>
      </c>
      <c r="O105" s="1688"/>
      <c r="P105" s="1689"/>
      <c r="Q105" s="111" t="s">
        <v>35</v>
      </c>
      <c r="R105" s="1690"/>
      <c r="S105" s="1690"/>
      <c r="T105" s="1690"/>
      <c r="U105" s="1690"/>
      <c r="V105" s="1690"/>
      <c r="W105" s="1690"/>
      <c r="X105" s="1690"/>
    </row>
    <row r="106" spans="1:40" s="125" customFormat="1" ht="15" customHeight="1" x14ac:dyDescent="0.3">
      <c r="A106" s="1268"/>
      <c r="B106" s="1269" t="s">
        <v>1593</v>
      </c>
      <c r="C106" s="1270" t="s">
        <v>1592</v>
      </c>
      <c r="D106" s="1315">
        <v>75</v>
      </c>
      <c r="E106" s="1315">
        <v>75</v>
      </c>
      <c r="F106" s="1316">
        <v>75</v>
      </c>
      <c r="G106" s="1315">
        <v>75</v>
      </c>
      <c r="H106" s="1317">
        <v>75</v>
      </c>
      <c r="I106" s="1318">
        <v>75</v>
      </c>
      <c r="J106" s="1288">
        <v>75</v>
      </c>
      <c r="K106" s="1288">
        <v>75</v>
      </c>
      <c r="L106" s="1288">
        <v>75</v>
      </c>
      <c r="M106" s="1288">
        <v>75</v>
      </c>
      <c r="N106" s="1691">
        <v>75</v>
      </c>
      <c r="O106" s="1692"/>
      <c r="P106" s="1098"/>
      <c r="Q106" s="111" t="s">
        <v>35</v>
      </c>
      <c r="R106" s="1690"/>
      <c r="S106" s="1690"/>
      <c r="T106" s="1690"/>
      <c r="U106" s="1690"/>
      <c r="V106" s="1690"/>
      <c r="W106" s="1690"/>
      <c r="X106" s="1690"/>
    </row>
    <row r="107" spans="1:40" ht="15" customHeight="1" x14ac:dyDescent="0.3">
      <c r="A107" s="1268"/>
      <c r="B107" s="1269" t="s">
        <v>1594</v>
      </c>
      <c r="C107" s="1270" t="s">
        <v>1592</v>
      </c>
      <c r="D107" s="1315">
        <v>56</v>
      </c>
      <c r="E107" s="1315">
        <v>56</v>
      </c>
      <c r="F107" s="1316">
        <v>56</v>
      </c>
      <c r="G107" s="1315">
        <v>56</v>
      </c>
      <c r="H107" s="1317">
        <v>56</v>
      </c>
      <c r="I107" s="1318">
        <v>56</v>
      </c>
      <c r="J107" s="1288">
        <v>56</v>
      </c>
      <c r="K107" s="1288">
        <v>56</v>
      </c>
      <c r="L107" s="1288">
        <v>56</v>
      </c>
      <c r="M107" s="1288">
        <v>56</v>
      </c>
      <c r="N107" s="1691">
        <v>56</v>
      </c>
      <c r="O107" s="1692"/>
      <c r="P107" s="1098"/>
      <c r="Q107" s="111" t="s">
        <v>35</v>
      </c>
    </row>
    <row r="108" spans="1:40" ht="15" customHeight="1" thickBot="1" x14ac:dyDescent="0.35">
      <c r="A108" s="611"/>
      <c r="B108" s="1693"/>
      <c r="C108" s="1694"/>
      <c r="D108" s="1695"/>
      <c r="E108" s="1696"/>
      <c r="F108" s="360"/>
      <c r="G108" s="1696"/>
      <c r="H108" s="1351"/>
      <c r="I108" s="1697"/>
      <c r="J108" s="1698"/>
      <c r="K108" s="1698"/>
      <c r="L108" s="1698"/>
      <c r="M108" s="1698"/>
      <c r="N108" s="360"/>
      <c r="O108" s="1699"/>
      <c r="P108" s="616"/>
      <c r="Q108" s="111" t="s">
        <v>35</v>
      </c>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13"/>
    </row>
    <row r="109" spans="1:40" ht="15" customHeight="1" thickBot="1" x14ac:dyDescent="0.35">
      <c r="A109" s="108"/>
      <c r="B109" s="109"/>
      <c r="C109" s="109"/>
      <c r="D109" s="109"/>
      <c r="E109" s="109"/>
      <c r="F109" s="109"/>
      <c r="G109" s="109"/>
      <c r="H109" s="109"/>
      <c r="I109" s="109"/>
      <c r="J109" s="109"/>
      <c r="K109" s="109"/>
      <c r="L109" s="109"/>
      <c r="M109" s="109"/>
      <c r="N109" s="109"/>
      <c r="O109" s="1124"/>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13"/>
    </row>
    <row r="110" spans="1:40" ht="15" customHeight="1" x14ac:dyDescent="0.3">
      <c r="A110" s="4109" t="s">
        <v>498</v>
      </c>
      <c r="B110" s="4110"/>
      <c r="C110" s="4110"/>
      <c r="D110" s="4110"/>
      <c r="E110" s="4110"/>
      <c r="F110" s="4110"/>
      <c r="G110" s="4110"/>
      <c r="H110" s="4110"/>
      <c r="I110" s="4110"/>
      <c r="J110" s="4110"/>
      <c r="K110" s="4110"/>
      <c r="L110" s="4110"/>
      <c r="M110" s="4110"/>
      <c r="N110" s="4111"/>
      <c r="O110" s="1124"/>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13"/>
    </row>
    <row r="111" spans="1:40" ht="15" customHeight="1" x14ac:dyDescent="0.3">
      <c r="A111" s="102" t="s">
        <v>471</v>
      </c>
      <c r="B111" s="1327" t="s">
        <v>282</v>
      </c>
      <c r="C111" s="1328" t="s">
        <v>499</v>
      </c>
      <c r="D111" s="4071" t="s">
        <v>500</v>
      </c>
      <c r="E111" s="4008"/>
      <c r="F111" s="4008"/>
      <c r="G111" s="4008"/>
      <c r="H111" s="4008"/>
      <c r="I111" s="4008"/>
      <c r="J111" s="4008"/>
      <c r="K111" s="4008"/>
      <c r="L111" s="4008"/>
      <c r="M111" s="4008"/>
      <c r="N111" s="4112"/>
      <c r="O111" s="1124"/>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13"/>
    </row>
    <row r="112" spans="1:40" ht="15" customHeight="1" x14ac:dyDescent="0.3">
      <c r="A112" s="102"/>
      <c r="B112" s="1327"/>
      <c r="C112" s="1328"/>
      <c r="D112" s="1328" t="s">
        <v>501</v>
      </c>
      <c r="E112" s="1329" t="s">
        <v>282</v>
      </c>
      <c r="F112" s="1330"/>
      <c r="G112" s="1330"/>
      <c r="H112" s="1331" t="s">
        <v>502</v>
      </c>
      <c r="I112" s="4071" t="s">
        <v>503</v>
      </c>
      <c r="J112" s="4113"/>
      <c r="K112" s="1329" t="s">
        <v>282</v>
      </c>
      <c r="L112" s="4073" t="s">
        <v>504</v>
      </c>
      <c r="M112" s="4114"/>
      <c r="N112" s="4115"/>
      <c r="O112" s="1124"/>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13"/>
    </row>
    <row r="113" spans="1:40" ht="15" customHeight="1" x14ac:dyDescent="0.3">
      <c r="A113" s="1268"/>
      <c r="B113" s="1269"/>
      <c r="C113" s="1270"/>
      <c r="D113" s="1270">
        <v>1</v>
      </c>
      <c r="E113" s="1332" t="s">
        <v>505</v>
      </c>
      <c r="F113" s="373"/>
      <c r="G113" s="373"/>
      <c r="H113" s="1333" t="s">
        <v>506</v>
      </c>
      <c r="I113" s="4061"/>
      <c r="J113" s="4101"/>
      <c r="K113" s="1332" t="s">
        <v>507</v>
      </c>
      <c r="L113" s="4098"/>
      <c r="M113" s="4099"/>
      <c r="N113" s="4100"/>
      <c r="O113" s="1124"/>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13"/>
    </row>
    <row r="114" spans="1:40" s="125" customFormat="1" ht="15" customHeight="1" x14ac:dyDescent="0.3">
      <c r="A114" s="1268"/>
      <c r="B114" s="1269"/>
      <c r="C114" s="1270"/>
      <c r="D114" s="1270"/>
      <c r="E114" s="1332" t="s">
        <v>505</v>
      </c>
      <c r="F114" s="373"/>
      <c r="G114" s="373"/>
      <c r="H114" s="1333" t="s">
        <v>508</v>
      </c>
      <c r="I114" s="4061">
        <v>1</v>
      </c>
      <c r="J114" s="4101"/>
      <c r="K114" s="1332" t="s">
        <v>507</v>
      </c>
      <c r="L114" s="4098"/>
      <c r="M114" s="4099"/>
      <c r="N114" s="4100"/>
      <c r="O114" s="1124"/>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13"/>
    </row>
    <row r="115" spans="1:40" s="125" customFormat="1" ht="15" customHeight="1" x14ac:dyDescent="0.3">
      <c r="A115" s="1259"/>
      <c r="B115" s="1269"/>
      <c r="C115" s="1270"/>
      <c r="D115" s="1270">
        <v>1</v>
      </c>
      <c r="E115" s="1332" t="s">
        <v>505</v>
      </c>
      <c r="F115" s="373"/>
      <c r="G115" s="373"/>
      <c r="H115" s="1333" t="s">
        <v>506</v>
      </c>
      <c r="I115" s="4096">
        <v>1000000</v>
      </c>
      <c r="J115" s="4097"/>
      <c r="K115" s="1332" t="s">
        <v>654</v>
      </c>
      <c r="L115" s="4098"/>
      <c r="M115" s="4099"/>
      <c r="N115" s="4100"/>
      <c r="O115" s="1124"/>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13"/>
    </row>
    <row r="116" spans="1:40" s="125" customFormat="1" ht="15" customHeight="1" x14ac:dyDescent="0.3">
      <c r="A116" s="1268"/>
      <c r="B116" s="1269"/>
      <c r="C116" s="1270"/>
      <c r="D116" s="1270">
        <v>1</v>
      </c>
      <c r="E116" s="1332" t="s">
        <v>655</v>
      </c>
      <c r="F116" s="373"/>
      <c r="G116" s="373"/>
      <c r="H116" s="1333" t="s">
        <v>506</v>
      </c>
      <c r="I116" s="4096">
        <v>1000000</v>
      </c>
      <c r="J116" s="4097"/>
      <c r="K116" s="1332" t="s">
        <v>656</v>
      </c>
      <c r="L116" s="4098"/>
      <c r="M116" s="4099"/>
      <c r="N116" s="4100"/>
      <c r="O116" s="1124"/>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13"/>
    </row>
    <row r="117" spans="1:40" s="125" customFormat="1" ht="15" customHeight="1" x14ac:dyDescent="0.3">
      <c r="A117" s="1268"/>
      <c r="B117" s="1269"/>
      <c r="C117" s="1270"/>
      <c r="D117" s="1270">
        <v>1</v>
      </c>
      <c r="E117" s="1332" t="s">
        <v>505</v>
      </c>
      <c r="F117" s="373"/>
      <c r="G117" s="373"/>
      <c r="H117" s="1333" t="s">
        <v>506</v>
      </c>
      <c r="I117" s="4061">
        <v>0.27779999999999999</v>
      </c>
      <c r="J117" s="4101"/>
      <c r="K117" s="1332" t="s">
        <v>423</v>
      </c>
      <c r="L117" s="4098"/>
      <c r="M117" s="4099"/>
      <c r="N117" s="4100"/>
      <c r="O117" s="1124"/>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13"/>
    </row>
    <row r="118" spans="1:40" s="125" customFormat="1" ht="15" customHeight="1" thickBot="1" x14ac:dyDescent="0.35">
      <c r="A118" s="611"/>
      <c r="B118" s="1320"/>
      <c r="C118" s="1321"/>
      <c r="D118" s="1321"/>
      <c r="E118" s="1334"/>
      <c r="F118" s="1335"/>
      <c r="G118" s="1335"/>
      <c r="H118" s="1336"/>
      <c r="I118" s="4066"/>
      <c r="J118" s="4102"/>
      <c r="K118" s="1334"/>
      <c r="L118" s="4103"/>
      <c r="M118" s="4104"/>
      <c r="N118" s="4105"/>
      <c r="O118" s="1124"/>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13"/>
    </row>
    <row r="119" spans="1:40" s="125" customFormat="1" ht="14.4" thickBot="1" x14ac:dyDescent="0.35">
      <c r="A119" s="1700"/>
      <c r="B119" s="614"/>
      <c r="C119" s="614"/>
      <c r="D119" s="614"/>
      <c r="E119" s="614"/>
      <c r="F119" s="614"/>
      <c r="G119" s="614"/>
      <c r="H119" s="614"/>
      <c r="I119" s="614"/>
      <c r="J119" s="614"/>
      <c r="K119" s="614"/>
      <c r="L119" s="614"/>
      <c r="M119" s="614"/>
      <c r="N119" s="614"/>
      <c r="O119" s="1701"/>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6"/>
    </row>
  </sheetData>
  <mergeCells count="28">
    <mergeCell ref="I112:J112"/>
    <mergeCell ref="L112:N112"/>
    <mergeCell ref="I6:N6"/>
    <mergeCell ref="A7:A12"/>
    <mergeCell ref="S10:S14"/>
    <mergeCell ref="A13:A20"/>
    <mergeCell ref="S16:S20"/>
    <mergeCell ref="A21:A39"/>
    <mergeCell ref="S22:S29"/>
    <mergeCell ref="S35:S41"/>
    <mergeCell ref="A40:A48"/>
    <mergeCell ref="A49:A63"/>
    <mergeCell ref="A65:N65"/>
    <mergeCell ref="O80:P81"/>
    <mergeCell ref="A110:N110"/>
    <mergeCell ref="D111:N111"/>
    <mergeCell ref="I113:J113"/>
    <mergeCell ref="L113:N113"/>
    <mergeCell ref="I114:J114"/>
    <mergeCell ref="L114:N114"/>
    <mergeCell ref="I115:J115"/>
    <mergeCell ref="L115:N115"/>
    <mergeCell ref="I116:J116"/>
    <mergeCell ref="L116:N116"/>
    <mergeCell ref="I117:J117"/>
    <mergeCell ref="L117:N117"/>
    <mergeCell ref="I118:J118"/>
    <mergeCell ref="L118:N118"/>
  </mergeCells>
  <hyperlinks>
    <hyperlink ref="P69" r:id="rId1" xr:uid="{00000000-0004-0000-0D00-000000000000}"/>
    <hyperlink ref="P70" r:id="rId2" xr:uid="{00000000-0004-0000-0D00-000001000000}"/>
    <hyperlink ref="P89" r:id="rId3" xr:uid="{00000000-0004-0000-0D00-000002000000}"/>
    <hyperlink ref="P83" r:id="rId4" xr:uid="{00000000-0004-0000-0D00-000003000000}"/>
    <hyperlink ref="P96" r:id="rId5" xr:uid="{00000000-0004-0000-0D00-000004000000}"/>
    <hyperlink ref="P90" r:id="rId6" xr:uid="{00000000-0004-0000-0D00-000005000000}"/>
    <hyperlink ref="P71" r:id="rId7" xr:uid="{00000000-0004-0000-0D00-000006000000}"/>
  </hyperlinks>
  <pageMargins left="0.70866141732283472" right="0.70866141732283472" top="0.74803149606299213" bottom="0.74803149606299213" header="0.31496062992125984" footer="0.31496062992125984"/>
  <pageSetup paperSize="8" scale="31" orientation="landscape" r:id="rId8"/>
  <drawing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pageSetUpPr fitToPage="1"/>
  </sheetPr>
  <dimension ref="A1:AN89"/>
  <sheetViews>
    <sheetView topLeftCell="A46" zoomScale="70" zoomScaleNormal="70" workbookViewId="0">
      <selection activeCell="F27" sqref="F27"/>
    </sheetView>
  </sheetViews>
  <sheetFormatPr defaultColWidth="9.21875" defaultRowHeight="13.8" x14ac:dyDescent="0.3"/>
  <cols>
    <col min="1" max="1" width="15.77734375" style="101" customWidth="1"/>
    <col min="2" max="2" width="69.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39" width="9.21875" style="101"/>
    <col min="40" max="40" width="6.21875" style="101" customWidth="1"/>
    <col min="41" max="16384" width="9.21875" style="101"/>
  </cols>
  <sheetData>
    <row r="1" spans="1:40" ht="21.75" customHeight="1" x14ac:dyDescent="0.3">
      <c r="A1" s="96" t="s">
        <v>172</v>
      </c>
      <c r="B1" s="97"/>
      <c r="C1" s="97"/>
      <c r="D1" s="98"/>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9"/>
    </row>
    <row r="2" spans="1:40" ht="24" customHeight="1" x14ac:dyDescent="0.3">
      <c r="A2" s="102" t="s">
        <v>173</v>
      </c>
      <c r="B2" s="103" t="s">
        <v>1694</v>
      </c>
      <c r="C2" s="103" t="s">
        <v>174</v>
      </c>
      <c r="D2" s="105" t="s">
        <v>1542</v>
      </c>
      <c r="E2" s="103"/>
      <c r="F2" s="103"/>
      <c r="G2" s="103"/>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ht="24" customHeight="1" x14ac:dyDescent="0.3">
      <c r="A3" s="108" t="s">
        <v>385</v>
      </c>
      <c r="B3" s="109" t="s">
        <v>657</v>
      </c>
      <c r="C3" s="109"/>
      <c r="D3" s="109"/>
      <c r="E3" s="109"/>
      <c r="F3" s="109"/>
      <c r="G3" s="109"/>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3156"/>
      <c r="B4" s="3157" t="s">
        <v>178</v>
      </c>
      <c r="C4" s="3157" t="s">
        <v>179</v>
      </c>
      <c r="D4" s="3158">
        <v>2017</v>
      </c>
      <c r="E4" s="3158">
        <v>2018</v>
      </c>
      <c r="F4" s="3159">
        <v>2019</v>
      </c>
      <c r="G4" s="3159">
        <v>2020</v>
      </c>
      <c r="H4" s="3160">
        <v>2020</v>
      </c>
      <c r="I4" s="3161">
        <v>2025</v>
      </c>
      <c r="J4" s="3162">
        <v>2030</v>
      </c>
      <c r="K4" s="3162">
        <v>2035</v>
      </c>
      <c r="L4" s="3162">
        <v>2040</v>
      </c>
      <c r="M4" s="3162">
        <v>2045</v>
      </c>
      <c r="N4" s="3157">
        <v>2050</v>
      </c>
      <c r="O4" s="3157"/>
      <c r="P4" s="3157"/>
      <c r="Q4" s="3157"/>
      <c r="R4" s="3157"/>
      <c r="S4" s="3157"/>
      <c r="T4" s="3157"/>
      <c r="U4" s="3157"/>
      <c r="V4" s="3157"/>
      <c r="W4" s="3157"/>
      <c r="X4" s="3157"/>
      <c r="Y4" s="3157"/>
      <c r="Z4" s="3157"/>
      <c r="AA4" s="3157"/>
      <c r="AB4" s="3157"/>
      <c r="AC4" s="3157"/>
      <c r="AD4" s="3157"/>
      <c r="AE4" s="3157"/>
      <c r="AF4" s="3157"/>
      <c r="AG4" s="3157"/>
      <c r="AH4" s="3157"/>
      <c r="AI4" s="3157"/>
      <c r="AJ4" s="3157"/>
      <c r="AK4" s="3157"/>
      <c r="AL4" s="3157"/>
      <c r="AM4" s="3157"/>
      <c r="AN4" s="3522"/>
    </row>
    <row r="5" spans="1:40" ht="15" thickBot="1" x14ac:dyDescent="0.35">
      <c r="A5" s="3163"/>
      <c r="B5" s="3157"/>
      <c r="C5" s="3157"/>
      <c r="D5" s="3158" t="s">
        <v>180</v>
      </c>
      <c r="E5" s="3158" t="s">
        <v>180</v>
      </c>
      <c r="F5" s="3159" t="s">
        <v>181</v>
      </c>
      <c r="G5" s="3159" t="s">
        <v>181</v>
      </c>
      <c r="H5" s="3159" t="s">
        <v>658</v>
      </c>
      <c r="I5" s="4138" t="s">
        <v>183</v>
      </c>
      <c r="J5" s="4139"/>
      <c r="K5" s="4139"/>
      <c r="L5" s="4139"/>
      <c r="M5" s="4139"/>
      <c r="N5" s="4139"/>
      <c r="O5" s="3157"/>
      <c r="P5" s="3157"/>
      <c r="Q5" s="3157"/>
      <c r="R5" s="3157"/>
      <c r="S5" s="3157"/>
      <c r="T5" s="3157"/>
      <c r="U5" s="3157"/>
      <c r="V5" s="3157"/>
      <c r="W5" s="3157"/>
      <c r="X5" s="3157"/>
      <c r="Y5" s="3157"/>
      <c r="Z5" s="3157"/>
      <c r="AA5" s="3157"/>
      <c r="AB5" s="3157"/>
      <c r="AC5" s="3157"/>
      <c r="AD5" s="3157"/>
      <c r="AE5" s="3157"/>
      <c r="AF5" s="3157"/>
      <c r="AG5" s="3157"/>
      <c r="AH5" s="3157"/>
      <c r="AI5" s="3157"/>
      <c r="AJ5" s="3157"/>
      <c r="AK5" s="3157"/>
      <c r="AL5" s="3157"/>
      <c r="AM5" s="3157"/>
      <c r="AN5" s="3522"/>
    </row>
    <row r="6" spans="1:40" s="125" customFormat="1" ht="18.600000000000001" thickBot="1" x14ac:dyDescent="0.35">
      <c r="A6" s="4140" t="s">
        <v>657</v>
      </c>
      <c r="B6" s="3164" t="s">
        <v>659</v>
      </c>
      <c r="C6" s="3165"/>
      <c r="D6" s="3165"/>
      <c r="E6" s="3165"/>
      <c r="F6" s="3165"/>
      <c r="G6" s="3166"/>
      <c r="H6" s="3165"/>
      <c r="I6" s="3165"/>
      <c r="J6" s="3165"/>
      <c r="K6" s="3165"/>
      <c r="L6" s="3165"/>
      <c r="M6" s="3165"/>
      <c r="N6" s="3165"/>
      <c r="O6" s="3167" t="s">
        <v>660</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s="125" customFormat="1" ht="15" customHeight="1" x14ac:dyDescent="0.3">
      <c r="A7" s="4141"/>
      <c r="B7" s="4143" t="s">
        <v>661</v>
      </c>
      <c r="C7" s="115" t="s">
        <v>662</v>
      </c>
      <c r="D7" s="1703">
        <v>7751.4248905019831</v>
      </c>
      <c r="E7" s="1703">
        <v>7858.2351785454584</v>
      </c>
      <c r="F7" s="1703">
        <v>8046.8381770040069</v>
      </c>
      <c r="G7" s="1703">
        <v>7047.666409818291</v>
      </c>
      <c r="H7" s="278">
        <v>7084.9548038539833</v>
      </c>
      <c r="I7" s="1704">
        <v>4624.3048761720893</v>
      </c>
      <c r="J7" s="1705">
        <v>1587.1602445765541</v>
      </c>
      <c r="K7" s="1705">
        <v>445.21881910464697</v>
      </c>
      <c r="L7" s="1705">
        <v>121.63044524609593</v>
      </c>
      <c r="M7" s="1705">
        <v>70.145584173426371</v>
      </c>
      <c r="N7" s="1706">
        <v>66.403986948028134</v>
      </c>
      <c r="O7" s="1707" t="s">
        <v>1664</v>
      </c>
      <c r="P7" s="111" t="s">
        <v>35</v>
      </c>
      <c r="Q7" s="109"/>
      <c r="R7" s="109"/>
      <c r="S7" s="1091" t="s">
        <v>664</v>
      </c>
      <c r="T7" s="109"/>
      <c r="U7" s="109"/>
      <c r="V7" s="109"/>
      <c r="W7" s="109"/>
      <c r="X7" s="109"/>
      <c r="Y7" s="109"/>
      <c r="Z7" s="109"/>
      <c r="AA7" s="109"/>
      <c r="AB7" s="109"/>
      <c r="AC7" s="109"/>
      <c r="AD7" s="109"/>
      <c r="AE7" s="109"/>
      <c r="AF7" s="109"/>
      <c r="AG7" s="109"/>
      <c r="AH7" s="109"/>
      <c r="AI7" s="109"/>
      <c r="AJ7" s="109"/>
      <c r="AK7" s="109"/>
      <c r="AL7" s="109"/>
      <c r="AM7" s="109"/>
      <c r="AN7" s="113"/>
    </row>
    <row r="8" spans="1:40" s="125" customFormat="1" ht="15" customHeight="1" x14ac:dyDescent="0.3">
      <c r="A8" s="4141"/>
      <c r="B8" s="4144"/>
      <c r="C8" s="559" t="s">
        <v>205</v>
      </c>
      <c r="D8" s="1708">
        <v>155550.19561900289</v>
      </c>
      <c r="E8" s="1708">
        <v>157656.26132480707</v>
      </c>
      <c r="F8" s="1708">
        <v>161440.03436561287</v>
      </c>
      <c r="G8" s="1708">
        <v>140016.44192105284</v>
      </c>
      <c r="H8" s="491">
        <v>145680.08864942609</v>
      </c>
      <c r="I8" s="1425">
        <v>103792.55292558359</v>
      </c>
      <c r="J8" s="1426">
        <v>35164.176868990871</v>
      </c>
      <c r="K8" s="1426">
        <v>9673.7566375757433</v>
      </c>
      <c r="L8" s="1426">
        <v>2918.8874086266451</v>
      </c>
      <c r="M8" s="1426">
        <v>1683.3215633340349</v>
      </c>
      <c r="N8" s="1709">
        <v>1593.5683451268505</v>
      </c>
      <c r="O8" s="358"/>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s="125" customFormat="1" ht="15" customHeight="1" x14ac:dyDescent="0.3">
      <c r="A9" s="4141"/>
      <c r="B9" s="1710" t="s">
        <v>665</v>
      </c>
      <c r="C9" s="136" t="s">
        <v>194</v>
      </c>
      <c r="D9" s="1418"/>
      <c r="E9" s="1418"/>
      <c r="F9" s="1418"/>
      <c r="G9" s="1418"/>
      <c r="H9" s="138">
        <v>-9.7621050305869428E-2</v>
      </c>
      <c r="I9" s="139">
        <v>-0.35708293588116546</v>
      </c>
      <c r="J9" s="140">
        <v>-0.78218428280710939</v>
      </c>
      <c r="K9" s="140">
        <v>-0.94007832892510657</v>
      </c>
      <c r="L9" s="140">
        <v>-0.98191968045536804</v>
      </c>
      <c r="M9" s="140">
        <v>-0.98957308470635097</v>
      </c>
      <c r="N9" s="141">
        <v>-0.99012903861555246</v>
      </c>
      <c r="O9" s="332"/>
      <c r="P9" s="111" t="s">
        <v>35</v>
      </c>
      <c r="Q9" s="109"/>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s="125" customFormat="1" ht="15" customHeight="1" x14ac:dyDescent="0.3">
      <c r="A10" s="4141"/>
      <c r="B10" s="198" t="s">
        <v>666</v>
      </c>
      <c r="C10" s="110" t="s">
        <v>667</v>
      </c>
      <c r="D10" s="178">
        <v>14291.840782578847</v>
      </c>
      <c r="E10" s="178">
        <v>14826.697801649505</v>
      </c>
      <c r="F10" s="178">
        <v>15182.541913305484</v>
      </c>
      <c r="G10" s="178">
        <v>13176.401188621392</v>
      </c>
      <c r="H10" s="491">
        <v>13655.072681896019</v>
      </c>
      <c r="I10" s="1425">
        <v>9575.111294529901</v>
      </c>
      <c r="J10" s="1426">
        <v>3148.8931018219064</v>
      </c>
      <c r="K10" s="1426">
        <v>763.48146484949575</v>
      </c>
      <c r="L10" s="1426">
        <v>130.75815852526168</v>
      </c>
      <c r="M10" s="1426">
        <v>22.884761693695722</v>
      </c>
      <c r="N10" s="1709">
        <v>21.220489227058152</v>
      </c>
      <c r="O10" s="1711"/>
      <c r="P10" s="111" t="s">
        <v>35</v>
      </c>
      <c r="Q10" s="109"/>
      <c r="R10" s="4081" t="s">
        <v>668</v>
      </c>
      <c r="S10" s="1114"/>
      <c r="T10" s="1115">
        <v>2017</v>
      </c>
      <c r="U10" s="1115">
        <v>2018</v>
      </c>
      <c r="V10" s="1115" t="s">
        <v>1665</v>
      </c>
      <c r="W10" s="1115" t="s">
        <v>1666</v>
      </c>
      <c r="X10" s="1115" t="s">
        <v>189</v>
      </c>
      <c r="Y10" s="1115">
        <v>2025</v>
      </c>
      <c r="Z10" s="1115">
        <v>2030</v>
      </c>
      <c r="AA10" s="1115">
        <v>2035</v>
      </c>
      <c r="AB10" s="1115">
        <v>2040</v>
      </c>
      <c r="AC10" s="1115">
        <v>2045</v>
      </c>
      <c r="AD10" s="1115">
        <v>2050</v>
      </c>
      <c r="AE10" s="109"/>
      <c r="AF10" s="109"/>
      <c r="AG10" s="109"/>
      <c r="AH10" s="109"/>
      <c r="AI10" s="109"/>
      <c r="AJ10" s="109"/>
      <c r="AK10" s="109"/>
      <c r="AL10" s="109"/>
      <c r="AM10" s="109"/>
      <c r="AN10" s="113"/>
    </row>
    <row r="11" spans="1:40" s="125" customFormat="1" ht="15" customHeight="1" x14ac:dyDescent="0.3">
      <c r="A11" s="4141"/>
      <c r="B11" s="1712" t="s">
        <v>670</v>
      </c>
      <c r="C11" s="136" t="s">
        <v>194</v>
      </c>
      <c r="D11" s="196"/>
      <c r="E11" s="196"/>
      <c r="F11" s="196"/>
      <c r="G11" s="196"/>
      <c r="H11" s="138">
        <v>-0.10060694975396978</v>
      </c>
      <c r="I11" s="139">
        <v>-0.36933411090150947</v>
      </c>
      <c r="J11" s="140">
        <v>-0.79259776657936842</v>
      </c>
      <c r="K11" s="140">
        <v>-0.94971319893538997</v>
      </c>
      <c r="L11" s="140">
        <v>-0.99138759772428686</v>
      </c>
      <c r="M11" s="140">
        <v>-0.99849269234200888</v>
      </c>
      <c r="N11" s="141">
        <v>-0.99860230985376297</v>
      </c>
      <c r="O11" s="332"/>
      <c r="P11" s="111" t="s">
        <v>35</v>
      </c>
      <c r="Q11" s="303"/>
      <c r="R11" s="4003"/>
      <c r="S11" s="1124" t="s">
        <v>223</v>
      </c>
      <c r="T11" s="953">
        <v>12074.918034400534</v>
      </c>
      <c r="U11" s="953">
        <v>12576.512399468862</v>
      </c>
      <c r="V11" s="953">
        <v>12878.344372265587</v>
      </c>
      <c r="W11" s="953">
        <v>11058.125085591668</v>
      </c>
      <c r="X11" s="953">
        <v>11883.598013267281</v>
      </c>
      <c r="Y11" s="953">
        <v>9052.1691741067807</v>
      </c>
      <c r="Z11" s="953">
        <v>2935.9808975879387</v>
      </c>
      <c r="AA11" s="953">
        <v>689.92136143040761</v>
      </c>
      <c r="AB11" s="953">
        <v>130.74046639482057</v>
      </c>
      <c r="AC11" s="953">
        <v>22.872219919534793</v>
      </c>
      <c r="AD11" s="953">
        <v>21.21122841709742</v>
      </c>
      <c r="AE11" s="1125"/>
      <c r="AF11" s="303"/>
      <c r="AG11" s="303"/>
      <c r="AH11" s="303"/>
      <c r="AI11" s="303"/>
      <c r="AJ11" s="303"/>
      <c r="AK11" s="303"/>
      <c r="AL11" s="303"/>
      <c r="AM11" s="303"/>
      <c r="AN11" s="1310"/>
    </row>
    <row r="12" spans="1:40" s="125" customFormat="1" ht="15" customHeight="1" x14ac:dyDescent="0.3">
      <c r="A12" s="4141"/>
      <c r="B12" s="551" t="s">
        <v>671</v>
      </c>
      <c r="C12" s="552" t="s">
        <v>667</v>
      </c>
      <c r="D12" s="406">
        <v>256.3348050399</v>
      </c>
      <c r="E12" s="406">
        <v>236.376933267</v>
      </c>
      <c r="F12" s="406">
        <v>242.04997966540799</v>
      </c>
      <c r="G12" s="406">
        <v>223.23945476722488</v>
      </c>
      <c r="H12" s="1713">
        <v>222.96061216206124</v>
      </c>
      <c r="I12" s="1714">
        <v>169.75537546863143</v>
      </c>
      <c r="J12" s="1715">
        <v>56.984701604493473</v>
      </c>
      <c r="K12" s="1715">
        <v>15.45557654541477</v>
      </c>
      <c r="L12" s="1715">
        <v>4.9905717882558616</v>
      </c>
      <c r="M12" s="1715">
        <v>2.8780268774700581</v>
      </c>
      <c r="N12" s="1716">
        <v>2.7246115581731902</v>
      </c>
      <c r="O12" s="1717"/>
      <c r="P12" s="111" t="s">
        <v>35</v>
      </c>
      <c r="Q12" s="303"/>
      <c r="R12" s="4003"/>
      <c r="S12" s="1124" t="s">
        <v>672</v>
      </c>
      <c r="T12" s="1126">
        <v>2216.9227481783132</v>
      </c>
      <c r="U12" s="1126">
        <v>2250.1854021806421</v>
      </c>
      <c r="V12" s="1126">
        <v>2304.1975410398977</v>
      </c>
      <c r="W12" s="1126">
        <v>2118.2761030297243</v>
      </c>
      <c r="X12" s="1126">
        <v>1771.4746686287378</v>
      </c>
      <c r="Y12" s="1126">
        <v>522.94212042312063</v>
      </c>
      <c r="Z12" s="1126">
        <v>212.91220423396749</v>
      </c>
      <c r="AA12" s="1126">
        <v>73.560103419088151</v>
      </c>
      <c r="AB12" s="1126">
        <v>1.7692130441113636E-2</v>
      </c>
      <c r="AC12" s="1126">
        <v>1.2541774160931286E-2</v>
      </c>
      <c r="AD12" s="1126">
        <v>9.2608099607320651E-3</v>
      </c>
      <c r="AE12" s="1125"/>
      <c r="AF12" s="303"/>
      <c r="AG12" s="303"/>
      <c r="AH12" s="303"/>
      <c r="AI12" s="303"/>
      <c r="AJ12" s="303"/>
      <c r="AK12" s="303"/>
      <c r="AL12" s="303"/>
      <c r="AM12" s="303"/>
      <c r="AN12" s="1310"/>
    </row>
    <row r="13" spans="1:40" s="125" customFormat="1" ht="15" customHeight="1" x14ac:dyDescent="0.3">
      <c r="A13" s="4141"/>
      <c r="B13" s="135" t="s">
        <v>673</v>
      </c>
      <c r="C13" s="136" t="s">
        <v>194</v>
      </c>
      <c r="D13" s="196"/>
      <c r="E13" s="196"/>
      <c r="F13" s="196"/>
      <c r="G13" s="196"/>
      <c r="H13" s="138">
        <v>-7.8865396021658318E-2</v>
      </c>
      <c r="I13" s="139">
        <v>-0.29867634897846829</v>
      </c>
      <c r="J13" s="140">
        <v>-0.76457464824717225</v>
      </c>
      <c r="K13" s="140">
        <v>-0.93614716858568048</v>
      </c>
      <c r="L13" s="140">
        <v>-0.97938206070021383</v>
      </c>
      <c r="M13" s="140">
        <v>-0.9881097826099865</v>
      </c>
      <c r="N13" s="141">
        <v>-0.98874359930978106</v>
      </c>
      <c r="O13" s="1718"/>
      <c r="P13" s="111" t="s">
        <v>35</v>
      </c>
      <c r="Q13" s="303"/>
      <c r="R13" s="4003"/>
      <c r="S13" s="1124" t="s">
        <v>225</v>
      </c>
      <c r="T13" s="953">
        <v>5962.9189730767139</v>
      </c>
      <c r="U13" s="953">
        <v>6290.220307421584</v>
      </c>
      <c r="V13" s="953">
        <v>6441.1855947997019</v>
      </c>
      <c r="W13" s="953">
        <v>6303.5025860240194</v>
      </c>
      <c r="X13" s="953">
        <v>5635.93762460989</v>
      </c>
      <c r="Y13" s="953">
        <v>5135.0681063763177</v>
      </c>
      <c r="Z13" s="953">
        <v>5076.5372343876934</v>
      </c>
      <c r="AA13" s="953">
        <v>3872.0599541888992</v>
      </c>
      <c r="AB13" s="953">
        <v>2280.1838831976829</v>
      </c>
      <c r="AC13" s="953">
        <v>706.62171227767988</v>
      </c>
      <c r="AD13" s="953">
        <v>7.8942604618787299E-3</v>
      </c>
      <c r="AE13" s="1125"/>
      <c r="AF13" s="303"/>
      <c r="AG13" s="303"/>
      <c r="AH13" s="303"/>
      <c r="AI13" s="303"/>
      <c r="AJ13" s="303"/>
      <c r="AK13" s="303"/>
      <c r="AL13" s="303"/>
      <c r="AM13" s="303"/>
      <c r="AN13" s="1310"/>
    </row>
    <row r="14" spans="1:40" s="125" customFormat="1" ht="15" customHeight="1" x14ac:dyDescent="0.3">
      <c r="A14" s="4141"/>
      <c r="B14" s="551" t="s">
        <v>674</v>
      </c>
      <c r="C14" s="552" t="s">
        <v>675</v>
      </c>
      <c r="D14" s="1719">
        <v>36.784178961982029</v>
      </c>
      <c r="E14" s="1719">
        <v>37.274281044048486</v>
      </c>
      <c r="F14" s="1719">
        <v>38.168851172159968</v>
      </c>
      <c r="G14" s="1719">
        <v>32.810774085650934</v>
      </c>
      <c r="H14" s="201">
        <v>35.195076622361036</v>
      </c>
      <c r="I14" s="202">
        <v>26.882154653054226</v>
      </c>
      <c r="J14" s="203">
        <v>9.0201164406142915</v>
      </c>
      <c r="K14" s="203">
        <v>2.4448242730581957</v>
      </c>
      <c r="L14" s="203">
        <v>0.79189159218105754</v>
      </c>
      <c r="M14" s="203">
        <v>0.45667794627449759</v>
      </c>
      <c r="N14" s="1720">
        <v>0.43233466678341903</v>
      </c>
      <c r="O14" s="1711"/>
      <c r="P14" s="111" t="s">
        <v>35</v>
      </c>
      <c r="Q14" s="303"/>
      <c r="R14" s="4119"/>
      <c r="S14" s="1135" t="s">
        <v>224</v>
      </c>
      <c r="T14" s="1034">
        <v>10744.6350686929</v>
      </c>
      <c r="U14" s="1034">
        <v>10795.994817608354</v>
      </c>
      <c r="V14" s="1034">
        <v>11047.50812357406</v>
      </c>
      <c r="W14" s="1034">
        <v>10044.768616196674</v>
      </c>
      <c r="X14" s="1034">
        <v>11126.242832409531</v>
      </c>
      <c r="Y14" s="1034">
        <v>8046.4550185568933</v>
      </c>
      <c r="Z14" s="1034">
        <v>3836.8440745104176</v>
      </c>
      <c r="AA14" s="1034">
        <v>1474.8305503745703</v>
      </c>
      <c r="AB14" s="1034">
        <v>416.73190333590657</v>
      </c>
      <c r="AC14" s="1034">
        <v>53.998216497309755</v>
      </c>
      <c r="AD14" s="1034">
        <v>1.5769302181070088E-4</v>
      </c>
      <c r="AE14" s="303"/>
      <c r="AF14" s="303"/>
      <c r="AG14" s="303"/>
      <c r="AH14" s="303"/>
      <c r="AI14" s="303"/>
      <c r="AJ14" s="303"/>
      <c r="AK14" s="303"/>
      <c r="AL14" s="303"/>
      <c r="AM14" s="303"/>
      <c r="AN14" s="1310"/>
    </row>
    <row r="15" spans="1:40" s="125" customFormat="1" ht="15" customHeight="1" thickBot="1" x14ac:dyDescent="0.35">
      <c r="A15" s="4141"/>
      <c r="B15" s="1721" t="s">
        <v>676</v>
      </c>
      <c r="C15" s="127" t="s">
        <v>194</v>
      </c>
      <c r="D15" s="184"/>
      <c r="E15" s="184"/>
      <c r="F15" s="184"/>
      <c r="G15" s="184"/>
      <c r="H15" s="185">
        <v>-7.7911031075726389E-2</v>
      </c>
      <c r="I15" s="186">
        <v>-0.29570438125573351</v>
      </c>
      <c r="J15" s="187">
        <v>-0.76367859750535305</v>
      </c>
      <c r="K15" s="187">
        <v>-0.93594713495486526</v>
      </c>
      <c r="L15" s="187">
        <v>-0.97925293615442488</v>
      </c>
      <c r="M15" s="187">
        <v>-0.98803532377187198</v>
      </c>
      <c r="N15" s="188">
        <v>-0.98867310245117468</v>
      </c>
      <c r="O15" s="1722"/>
      <c r="P15" s="111" t="s">
        <v>35</v>
      </c>
      <c r="Q15" s="303"/>
      <c r="R15" s="1141"/>
      <c r="S15" s="1125"/>
      <c r="T15" s="1142">
        <v>2017</v>
      </c>
      <c r="U15" s="1142">
        <v>2018</v>
      </c>
      <c r="V15" s="1142" t="s">
        <v>1665</v>
      </c>
      <c r="W15" s="1142" t="s">
        <v>1666</v>
      </c>
      <c r="X15" s="1142" t="s">
        <v>189</v>
      </c>
      <c r="Y15" s="1142">
        <v>2025</v>
      </c>
      <c r="Z15" s="1142">
        <v>2030</v>
      </c>
      <c r="AA15" s="1142">
        <v>2035</v>
      </c>
      <c r="AB15" s="1142">
        <v>2040</v>
      </c>
      <c r="AC15" s="1142">
        <v>2045</v>
      </c>
      <c r="AD15" s="1142">
        <v>2050</v>
      </c>
      <c r="AE15" s="303"/>
      <c r="AF15" s="303"/>
      <c r="AG15" s="303"/>
      <c r="AH15" s="303"/>
      <c r="AI15" s="303"/>
      <c r="AJ15" s="303"/>
      <c r="AK15" s="303"/>
      <c r="AL15" s="303"/>
      <c r="AM15" s="303"/>
      <c r="AN15" s="1310"/>
    </row>
    <row r="16" spans="1:40" s="125" customFormat="1" ht="15" customHeight="1" x14ac:dyDescent="0.3">
      <c r="A16" s="4141"/>
      <c r="B16" s="1723" t="s">
        <v>677</v>
      </c>
      <c r="C16" s="1724" t="s">
        <v>451</v>
      </c>
      <c r="D16" s="144">
        <v>15211.445256628398</v>
      </c>
      <c r="E16" s="1725">
        <v>15758.554827750717</v>
      </c>
      <c r="F16" s="1725">
        <v>16136.763192609484</v>
      </c>
      <c r="G16" s="1725">
        <v>13996.670540762665</v>
      </c>
      <c r="H16" s="1726">
        <v>14534.949597455045</v>
      </c>
      <c r="I16" s="1727">
        <v>10247.165160856257</v>
      </c>
      <c r="J16" s="1728">
        <v>3374.3960128372637</v>
      </c>
      <c r="K16" s="1728">
        <v>824.6020716759507</v>
      </c>
      <c r="L16" s="1728">
        <v>150.55544832978811</v>
      </c>
      <c r="M16" s="1728">
        <v>34.30171035055816</v>
      </c>
      <c r="N16" s="1729">
        <v>32.028855896643627</v>
      </c>
      <c r="O16" s="1730"/>
      <c r="P16" s="111" t="s">
        <v>35</v>
      </c>
      <c r="Q16" s="303"/>
      <c r="R16" s="4085" t="s">
        <v>678</v>
      </c>
      <c r="S16" s="1124" t="s">
        <v>223</v>
      </c>
      <c r="T16" s="953">
        <v>135577.91860838747</v>
      </c>
      <c r="U16" s="953">
        <v>137384.32076462111</v>
      </c>
      <c r="V16" s="953">
        <v>140681.49795984803</v>
      </c>
      <c r="W16" s="953">
        <v>120932.87342528955</v>
      </c>
      <c r="X16" s="953">
        <v>129720.85740051855</v>
      </c>
      <c r="Y16" s="953">
        <v>99081.362651501418</v>
      </c>
      <c r="Z16" s="953">
        <v>33246.048902919094</v>
      </c>
      <c r="AA16" s="953">
        <v>9011.0530031695434</v>
      </c>
      <c r="AB16" s="953">
        <v>2918.7280200641126</v>
      </c>
      <c r="AC16" s="953">
        <v>1683.2085743776302</v>
      </c>
      <c r="AD16" s="953">
        <v>1593.4849144064835</v>
      </c>
      <c r="AE16" s="303"/>
      <c r="AF16" s="303"/>
      <c r="AG16" s="303"/>
      <c r="AH16" s="303"/>
      <c r="AI16" s="303"/>
      <c r="AJ16" s="303"/>
      <c r="AK16" s="303"/>
      <c r="AL16" s="303"/>
      <c r="AM16" s="303"/>
      <c r="AN16" s="1310"/>
    </row>
    <row r="17" spans="1:40" s="125" customFormat="1" ht="15" customHeight="1" x14ac:dyDescent="0.3">
      <c r="A17" s="4141"/>
      <c r="B17" s="1731" t="s">
        <v>679</v>
      </c>
      <c r="C17" s="1732" t="s">
        <v>194</v>
      </c>
      <c r="D17" s="153"/>
      <c r="E17" s="153"/>
      <c r="F17" s="153"/>
      <c r="G17" s="153"/>
      <c r="H17" s="138">
        <v>-9.9264863469525122E-2</v>
      </c>
      <c r="I17" s="1733">
        <v>-0.36498013644090765</v>
      </c>
      <c r="J17" s="1734">
        <v>-0.79088767849163755</v>
      </c>
      <c r="K17" s="1734">
        <v>-0.94889916510309746</v>
      </c>
      <c r="L17" s="1734">
        <v>-0.99067003422354605</v>
      </c>
      <c r="M17" s="1734">
        <v>-0.99787431283826067</v>
      </c>
      <c r="N17" s="1735">
        <v>-0.99801516230272791</v>
      </c>
      <c r="O17" s="1736"/>
      <c r="P17" s="111" t="s">
        <v>35</v>
      </c>
      <c r="Q17" s="303"/>
      <c r="R17" s="4086"/>
      <c r="S17" s="1124" t="s">
        <v>672</v>
      </c>
      <c r="T17" s="953">
        <v>19972.277010615431</v>
      </c>
      <c r="U17" s="953">
        <v>20271.940560185962</v>
      </c>
      <c r="V17" s="953">
        <v>20758.536405764844</v>
      </c>
      <c r="W17" s="953">
        <v>19083.56849576328</v>
      </c>
      <c r="X17" s="953">
        <v>15959.231248907548</v>
      </c>
      <c r="Y17" s="953">
        <v>4711.1902740821679</v>
      </c>
      <c r="Z17" s="953">
        <v>1918.1279660717792</v>
      </c>
      <c r="AA17" s="953">
        <v>662.70363440619951</v>
      </c>
      <c r="AB17" s="953">
        <v>0.15938856253255529</v>
      </c>
      <c r="AC17" s="953">
        <v>0.11298895640478636</v>
      </c>
      <c r="AD17" s="953">
        <v>8.3430720366955535E-2</v>
      </c>
      <c r="AE17" s="303"/>
      <c r="AF17" s="303"/>
      <c r="AG17" s="303"/>
      <c r="AH17" s="303"/>
      <c r="AI17" s="303"/>
      <c r="AJ17" s="303"/>
      <c r="AK17" s="303"/>
      <c r="AL17" s="303"/>
      <c r="AM17" s="303"/>
      <c r="AN17" s="1310"/>
    </row>
    <row r="18" spans="1:40" s="125" customFormat="1" ht="15" customHeight="1" x14ac:dyDescent="0.3">
      <c r="A18" s="4141"/>
      <c r="B18" s="1737" t="s">
        <v>680</v>
      </c>
      <c r="C18" s="1738" t="s">
        <v>451</v>
      </c>
      <c r="D18" s="1739">
        <v>242.74531269779999</v>
      </c>
      <c r="E18" s="1739">
        <v>254.30979642360001</v>
      </c>
      <c r="F18" s="1739">
        <v>260.41323153776642</v>
      </c>
      <c r="G18" s="1739">
        <v>240.88223917243394</v>
      </c>
      <c r="H18" s="1740">
        <v>231.287653908018</v>
      </c>
      <c r="I18" s="1741">
        <v>155.89029561377208</v>
      </c>
      <c r="J18" s="1742">
        <v>53.244640073668563</v>
      </c>
      <c r="K18" s="1742">
        <v>14.828091871386913</v>
      </c>
      <c r="L18" s="1742">
        <v>4.2072391120067438</v>
      </c>
      <c r="M18" s="1742">
        <v>2.4263417786218771</v>
      </c>
      <c r="N18" s="1743">
        <v>2.2969399443394538</v>
      </c>
      <c r="O18" s="1744"/>
      <c r="P18" s="111" t="s">
        <v>35</v>
      </c>
      <c r="Q18" s="303"/>
      <c r="R18" s="4086"/>
      <c r="S18" s="1124" t="s">
        <v>225</v>
      </c>
      <c r="T18" s="953">
        <v>114173.65159379847</v>
      </c>
      <c r="U18" s="953">
        <v>120432.58449952828</v>
      </c>
      <c r="V18" s="953">
        <v>123322.96652751697</v>
      </c>
      <c r="W18" s="953">
        <v>120698.23855860328</v>
      </c>
      <c r="X18" s="953">
        <v>105074.40231505822</v>
      </c>
      <c r="Y18" s="953">
        <v>95811.561077191393</v>
      </c>
      <c r="Z18" s="953">
        <v>94811.009264209599</v>
      </c>
      <c r="AA18" s="953">
        <v>73293.297504376154</v>
      </c>
      <c r="AB18" s="953">
        <v>45144.961673492464</v>
      </c>
      <c r="AC18" s="953">
        <v>17208.614671129857</v>
      </c>
      <c r="AD18" s="953">
        <v>4726.122027655123</v>
      </c>
      <c r="AE18" s="303"/>
      <c r="AF18" s="303"/>
      <c r="AG18" s="303"/>
      <c r="AH18" s="303"/>
      <c r="AI18" s="303"/>
      <c r="AJ18" s="303"/>
      <c r="AK18" s="303"/>
      <c r="AL18" s="303"/>
      <c r="AM18" s="303"/>
      <c r="AN18" s="1310"/>
    </row>
    <row r="19" spans="1:40" s="125" customFormat="1" ht="15" customHeight="1" thickBot="1" x14ac:dyDescent="0.35">
      <c r="A19" s="4141"/>
      <c r="B19" s="243"/>
      <c r="C19" s="1745" t="s">
        <v>194</v>
      </c>
      <c r="D19" s="171"/>
      <c r="E19" s="171"/>
      <c r="F19" s="171"/>
      <c r="G19" s="171"/>
      <c r="H19" s="207">
        <v>-0.11184369341664757</v>
      </c>
      <c r="I19" s="1746">
        <v>-0.40137336842208771</v>
      </c>
      <c r="J19" s="1747">
        <v>-0.79553788507882806</v>
      </c>
      <c r="K19" s="1747">
        <v>-0.9430593761160847</v>
      </c>
      <c r="L19" s="1747">
        <v>-0.98384398869764578</v>
      </c>
      <c r="M19" s="1747">
        <v>-0.99068272466689156</v>
      </c>
      <c r="N19" s="1748">
        <v>-0.99117963426521838</v>
      </c>
      <c r="O19" s="1749"/>
      <c r="P19" s="111" t="s">
        <v>35</v>
      </c>
      <c r="Q19" s="303"/>
      <c r="R19" s="4086"/>
      <c r="S19" s="1124" t="s">
        <v>224</v>
      </c>
      <c r="T19" s="953">
        <v>170443.50992850534</v>
      </c>
      <c r="U19" s="953">
        <v>172069.3546001114</v>
      </c>
      <c r="V19" s="953">
        <v>176097.81151508878</v>
      </c>
      <c r="W19" s="953">
        <v>160618.34387921428</v>
      </c>
      <c r="X19" s="953">
        <v>176566.79066276242</v>
      </c>
      <c r="Y19" s="953">
        <v>132556.74131779998</v>
      </c>
      <c r="Z19" s="953">
        <v>75208.56943854093</v>
      </c>
      <c r="AA19" s="953">
        <v>42313.78432777636</v>
      </c>
      <c r="AB19" s="953">
        <v>26587.842450564523</v>
      </c>
      <c r="AC19" s="953">
        <v>20315.475344193372</v>
      </c>
      <c r="AD19" s="953">
        <v>18250.596530450108</v>
      </c>
      <c r="AE19" s="303"/>
      <c r="AF19" s="303"/>
      <c r="AG19" s="303"/>
      <c r="AH19" s="303"/>
      <c r="AI19" s="303"/>
      <c r="AJ19" s="303"/>
      <c r="AK19" s="303"/>
      <c r="AL19" s="303"/>
      <c r="AM19" s="303"/>
      <c r="AN19" s="1310"/>
    </row>
    <row r="20" spans="1:40" s="125" customFormat="1" ht="15" customHeight="1" x14ac:dyDescent="0.3">
      <c r="A20" s="4141"/>
      <c r="B20" s="199" t="s">
        <v>681</v>
      </c>
      <c r="C20" s="110" t="s">
        <v>212</v>
      </c>
      <c r="D20" s="191">
        <v>2.1102471752678857</v>
      </c>
      <c r="E20" s="191">
        <v>2.065726238107978</v>
      </c>
      <c r="F20" s="191">
        <v>2.0454038084994521</v>
      </c>
      <c r="G20" s="191">
        <v>1.7172266841809074</v>
      </c>
      <c r="H20" s="1750">
        <v>1.7866882785358065</v>
      </c>
      <c r="I20" s="1751">
        <v>1.0180333317949275</v>
      </c>
      <c r="J20" s="1752">
        <v>0.28571562701808317</v>
      </c>
      <c r="K20" s="1752">
        <v>6.4101709851206432E-2</v>
      </c>
      <c r="L20" s="1752">
        <v>1.6329331516469668E-2</v>
      </c>
      <c r="M20" s="1752">
        <v>7.8666713143249536E-3</v>
      </c>
      <c r="N20" s="1753">
        <v>6.4134806674289351E-3</v>
      </c>
      <c r="O20" s="1711"/>
      <c r="P20" s="111" t="s">
        <v>35</v>
      </c>
      <c r="Q20" s="303"/>
      <c r="R20" s="4087"/>
      <c r="S20" s="1135" t="s">
        <v>435</v>
      </c>
      <c r="T20" s="1166">
        <v>34267.521528715311</v>
      </c>
      <c r="U20" s="1166">
        <v>35856.217183453373</v>
      </c>
      <c r="V20" s="1166">
        <v>36701.448541368816</v>
      </c>
      <c r="W20" s="1166">
        <v>36931.12782210554</v>
      </c>
      <c r="X20" s="1166">
        <v>38837.913096266275</v>
      </c>
      <c r="Y20" s="1166">
        <v>60694.645526900567</v>
      </c>
      <c r="Z20" s="1166">
        <v>98539.20215500053</v>
      </c>
      <c r="AA20" s="1166">
        <v>144533.0133802183</v>
      </c>
      <c r="AB20" s="1166">
        <v>199997.13254466583</v>
      </c>
      <c r="AC20" s="1166">
        <v>244843.38366295834</v>
      </c>
      <c r="AD20" s="1166">
        <v>256182.45266796966</v>
      </c>
      <c r="AE20" s="303"/>
      <c r="AF20" s="303"/>
      <c r="AG20" s="303"/>
      <c r="AH20" s="303"/>
      <c r="AI20" s="303"/>
      <c r="AJ20" s="303"/>
      <c r="AK20" s="303"/>
      <c r="AL20" s="303"/>
      <c r="AM20" s="303"/>
      <c r="AN20" s="1310"/>
    </row>
    <row r="21" spans="1:40" s="125" customFormat="1" ht="15" customHeight="1" thickBot="1" x14ac:dyDescent="0.35">
      <c r="A21" s="4141"/>
      <c r="B21" s="268" t="s">
        <v>682</v>
      </c>
      <c r="C21" s="471" t="s">
        <v>194</v>
      </c>
      <c r="D21" s="1754"/>
      <c r="E21" s="1754"/>
      <c r="F21" s="1754"/>
      <c r="G21" s="1754"/>
      <c r="H21" s="207">
        <v>-0.12648628544084128</v>
      </c>
      <c r="I21" s="208">
        <v>-0.50228246981617941</v>
      </c>
      <c r="J21" s="209">
        <v>-0.86031333967854018</v>
      </c>
      <c r="K21" s="209">
        <v>-0.96866060892971906</v>
      </c>
      <c r="L21" s="209">
        <v>-0.99201657323184067</v>
      </c>
      <c r="M21" s="209">
        <v>-0.99615397640229486</v>
      </c>
      <c r="N21" s="1755">
        <v>-0.99686444278592889</v>
      </c>
      <c r="O21" s="332"/>
      <c r="P21" s="111" t="s">
        <v>35</v>
      </c>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1310"/>
    </row>
    <row r="22" spans="1:40" s="125" customFormat="1" ht="18.600000000000001" thickBot="1" x14ac:dyDescent="0.35">
      <c r="A22" s="4141"/>
      <c r="B22" s="3640" t="s">
        <v>224</v>
      </c>
      <c r="C22" s="3637"/>
      <c r="D22" s="3637"/>
      <c r="E22" s="3637"/>
      <c r="F22" s="3637"/>
      <c r="G22" s="3637"/>
      <c r="H22" s="3641"/>
      <c r="I22" s="3637"/>
      <c r="J22" s="3637"/>
      <c r="K22" s="3637"/>
      <c r="L22" s="3637"/>
      <c r="M22" s="3637"/>
      <c r="N22" s="3637"/>
      <c r="O22" s="3642" t="s">
        <v>683</v>
      </c>
      <c r="P22" s="111" t="s">
        <v>35</v>
      </c>
      <c r="Q22" s="109"/>
      <c r="R22" s="4081" t="s">
        <v>684</v>
      </c>
      <c r="S22" s="1176"/>
      <c r="T22" s="1115">
        <v>2017</v>
      </c>
      <c r="U22" s="1115">
        <v>2018</v>
      </c>
      <c r="V22" s="1115" t="s">
        <v>1665</v>
      </c>
      <c r="W22" s="1115" t="s">
        <v>1666</v>
      </c>
      <c r="X22" s="1115" t="s">
        <v>189</v>
      </c>
      <c r="Y22" s="1115">
        <v>2025</v>
      </c>
      <c r="Z22" s="1115">
        <v>2030</v>
      </c>
      <c r="AA22" s="1115">
        <v>2035</v>
      </c>
      <c r="AB22" s="1115">
        <v>2040</v>
      </c>
      <c r="AC22" s="1115">
        <v>2045</v>
      </c>
      <c r="AD22" s="1115">
        <v>2050</v>
      </c>
      <c r="AE22" s="109"/>
      <c r="AF22" s="109"/>
      <c r="AG22" s="109"/>
      <c r="AH22" s="109"/>
      <c r="AI22" s="109"/>
      <c r="AJ22" s="109"/>
      <c r="AK22" s="109"/>
      <c r="AL22" s="109"/>
      <c r="AM22" s="109"/>
      <c r="AN22" s="113"/>
    </row>
    <row r="23" spans="1:40" s="125" customFormat="1" ht="15" customHeight="1" x14ac:dyDescent="0.3">
      <c r="A23" s="4142"/>
      <c r="B23" s="4143" t="s">
        <v>685</v>
      </c>
      <c r="C23" s="115" t="s">
        <v>1017</v>
      </c>
      <c r="D23" s="1703">
        <v>76.302044496766484</v>
      </c>
      <c r="E23" s="1703">
        <v>77.02988255014705</v>
      </c>
      <c r="F23" s="1703">
        <v>78.833292365568283</v>
      </c>
      <c r="G23" s="1703">
        <v>71.903635561186675</v>
      </c>
      <c r="H23" s="278">
        <v>79.043239155615368</v>
      </c>
      <c r="I23" s="1704">
        <v>59.34136406026682</v>
      </c>
      <c r="J23" s="1705">
        <v>33.668443076798965</v>
      </c>
      <c r="K23" s="1705">
        <v>18.942512131784078</v>
      </c>
      <c r="L23" s="1705">
        <v>11.902516784516802</v>
      </c>
      <c r="M23" s="1705">
        <v>9.0945809807356053</v>
      </c>
      <c r="N23" s="1706">
        <v>8.1702015473810761</v>
      </c>
      <c r="O23" s="1707" t="s">
        <v>686</v>
      </c>
      <c r="P23" s="111" t="s">
        <v>35</v>
      </c>
      <c r="Q23" s="109"/>
      <c r="R23" s="4003"/>
      <c r="S23" s="1124" t="s">
        <v>687</v>
      </c>
      <c r="T23" s="953">
        <v>15211.445256628398</v>
      </c>
      <c r="U23" s="953">
        <v>15758.554827750717</v>
      </c>
      <c r="V23" s="953">
        <v>16136.763192609484</v>
      </c>
      <c r="W23" s="953">
        <v>13996.670540762665</v>
      </c>
      <c r="X23" s="953">
        <v>14534.949597455045</v>
      </c>
      <c r="Y23" s="953">
        <v>10247.165160856257</v>
      </c>
      <c r="Z23" s="953">
        <v>3374.3960128372637</v>
      </c>
      <c r="AA23" s="953">
        <v>824.6020716759507</v>
      </c>
      <c r="AB23" s="953">
        <v>150.55544832978811</v>
      </c>
      <c r="AC23" s="953">
        <v>34.30171035055816</v>
      </c>
      <c r="AD23" s="953">
        <v>32.028855896643627</v>
      </c>
      <c r="AE23" s="109"/>
      <c r="AF23" s="109"/>
      <c r="AG23" s="109"/>
      <c r="AH23" s="109"/>
      <c r="AI23" s="109"/>
      <c r="AJ23" s="109"/>
      <c r="AK23" s="109"/>
      <c r="AL23" s="109"/>
      <c r="AM23" s="109"/>
      <c r="AN23" s="113"/>
    </row>
    <row r="24" spans="1:40" s="125" customFormat="1" ht="15" customHeight="1" x14ac:dyDescent="0.3">
      <c r="A24" s="4142"/>
      <c r="B24" s="4144"/>
      <c r="C24" s="559" t="s">
        <v>205</v>
      </c>
      <c r="D24" s="1708">
        <v>170443.50992850534</v>
      </c>
      <c r="E24" s="1708">
        <v>172069.3546001114</v>
      </c>
      <c r="F24" s="1708">
        <v>176097.81151508878</v>
      </c>
      <c r="G24" s="1708">
        <v>160618.34387921428</v>
      </c>
      <c r="H24" s="491">
        <v>176566.79066276242</v>
      </c>
      <c r="I24" s="1425">
        <v>132556.74131779998</v>
      </c>
      <c r="J24" s="1426">
        <v>75208.56943854093</v>
      </c>
      <c r="K24" s="1426">
        <v>42313.78432777636</v>
      </c>
      <c r="L24" s="1426">
        <v>26587.842450564523</v>
      </c>
      <c r="M24" s="1426">
        <v>20315.475344193372</v>
      </c>
      <c r="N24" s="1709">
        <v>18250.596530450108</v>
      </c>
      <c r="O24" s="358" t="s">
        <v>688</v>
      </c>
      <c r="P24" s="111" t="s">
        <v>35</v>
      </c>
      <c r="Q24" s="109"/>
      <c r="R24" s="4003"/>
      <c r="S24" s="1124" t="s">
        <v>689</v>
      </c>
      <c r="T24" s="953">
        <v>242.74531269779999</v>
      </c>
      <c r="U24" s="953">
        <v>254.30979642360001</v>
      </c>
      <c r="V24" s="953">
        <v>260.41323153776642</v>
      </c>
      <c r="W24" s="953">
        <v>240.88223917243394</v>
      </c>
      <c r="X24" s="953">
        <v>231.287653908018</v>
      </c>
      <c r="Y24" s="953">
        <v>155.89029561377208</v>
      </c>
      <c r="Z24" s="953">
        <v>53.244640073668563</v>
      </c>
      <c r="AA24" s="953">
        <v>14.828091871386913</v>
      </c>
      <c r="AB24" s="953">
        <v>4.2072391120067438</v>
      </c>
      <c r="AC24" s="953">
        <v>2.4263417786218771</v>
      </c>
      <c r="AD24" s="953">
        <v>2.2969399443394538</v>
      </c>
      <c r="AE24" s="109"/>
      <c r="AF24" s="109"/>
      <c r="AG24" s="109"/>
      <c r="AH24" s="109"/>
      <c r="AI24" s="109"/>
      <c r="AJ24" s="109"/>
      <c r="AK24" s="109"/>
      <c r="AL24" s="109"/>
      <c r="AM24" s="109"/>
      <c r="AN24" s="113"/>
    </row>
    <row r="25" spans="1:40" s="125" customFormat="1" ht="15" customHeight="1" x14ac:dyDescent="0.3">
      <c r="A25" s="4142"/>
      <c r="B25" s="1710" t="s">
        <v>690</v>
      </c>
      <c r="C25" s="136" t="s">
        <v>194</v>
      </c>
      <c r="D25" s="1418"/>
      <c r="E25" s="1418"/>
      <c r="F25" s="1418"/>
      <c r="G25" s="1418"/>
      <c r="H25" s="138">
        <v>2.66317419642359E-3</v>
      </c>
      <c r="I25" s="139">
        <v>-0.24725503299941931</v>
      </c>
      <c r="J25" s="140">
        <v>-0.57291593352881187</v>
      </c>
      <c r="K25" s="140">
        <v>-0.75971430897566417</v>
      </c>
      <c r="L25" s="140">
        <v>-0.84901662194543304</v>
      </c>
      <c r="M25" s="140">
        <v>-0.88463527644434892</v>
      </c>
      <c r="N25" s="141">
        <v>-0.89636102587858502</v>
      </c>
      <c r="O25" s="332"/>
      <c r="P25" s="111" t="s">
        <v>35</v>
      </c>
      <c r="Q25" s="303"/>
      <c r="R25" s="4003"/>
      <c r="S25" s="1124" t="s">
        <v>691</v>
      </c>
      <c r="T25" s="953">
        <v>11676.038921492715</v>
      </c>
      <c r="U25" s="953">
        <v>11736.283244492704</v>
      </c>
      <c r="V25" s="953">
        <v>12009.810414717729</v>
      </c>
      <c r="W25" s="953">
        <v>10922.481967571435</v>
      </c>
      <c r="X25" s="953">
        <v>12091.107902184132</v>
      </c>
      <c r="Y25" s="953">
        <v>8770.8232249484172</v>
      </c>
      <c r="Z25" s="953">
        <v>4247.8280501865966</v>
      </c>
      <c r="AA25" s="953">
        <v>1706.0580213763283</v>
      </c>
      <c r="AB25" s="953">
        <v>562.02355396242706</v>
      </c>
      <c r="AC25" s="953">
        <v>165.01395429206877</v>
      </c>
      <c r="AD25" s="953">
        <v>99.732179941838865</v>
      </c>
      <c r="AE25" s="303"/>
      <c r="AF25" s="303"/>
      <c r="AG25" s="303"/>
      <c r="AH25" s="303"/>
      <c r="AI25" s="303"/>
      <c r="AJ25" s="303"/>
      <c r="AK25" s="303"/>
      <c r="AL25" s="303"/>
      <c r="AM25" s="303"/>
      <c r="AN25" s="1310"/>
    </row>
    <row r="26" spans="1:40" s="125" customFormat="1" ht="15" customHeight="1" x14ac:dyDescent="0.3">
      <c r="A26" s="4142"/>
      <c r="B26" s="198" t="s">
        <v>692</v>
      </c>
      <c r="C26" s="110" t="s">
        <v>667</v>
      </c>
      <c r="D26" s="178">
        <v>10744.6350686929</v>
      </c>
      <c r="E26" s="178">
        <v>10795.994817608354</v>
      </c>
      <c r="F26" s="178">
        <v>11047.50812357406</v>
      </c>
      <c r="G26" s="178">
        <v>10044.768616196674</v>
      </c>
      <c r="H26" s="491">
        <v>11126.242832409531</v>
      </c>
      <c r="I26" s="1425">
        <v>8046.4550185568933</v>
      </c>
      <c r="J26" s="1426">
        <v>3836.8440745104176</v>
      </c>
      <c r="K26" s="1426">
        <v>1474.8305503745703</v>
      </c>
      <c r="L26" s="1426">
        <v>416.73190333590657</v>
      </c>
      <c r="M26" s="1426">
        <v>53.998216497309755</v>
      </c>
      <c r="N26" s="1709">
        <v>1.5769302181070088E-4</v>
      </c>
      <c r="O26" s="1711" t="s">
        <v>693</v>
      </c>
      <c r="P26" s="111" t="s">
        <v>35</v>
      </c>
      <c r="Q26" s="303"/>
      <c r="R26" s="4003"/>
      <c r="S26" s="1124" t="s">
        <v>694</v>
      </c>
      <c r="T26" s="953">
        <v>156.10568509499998</v>
      </c>
      <c r="U26" s="953">
        <v>161.670094275</v>
      </c>
      <c r="V26" s="953">
        <v>165.55017653760004</v>
      </c>
      <c r="W26" s="953">
        <v>153.13391329728</v>
      </c>
      <c r="X26" s="953">
        <v>165.99106549596831</v>
      </c>
      <c r="Y26" s="953">
        <v>124.61706217473606</v>
      </c>
      <c r="Z26" s="953">
        <v>70.703842600701293</v>
      </c>
      <c r="AA26" s="953">
        <v>39.77933856853803</v>
      </c>
      <c r="AB26" s="953">
        <v>24.995324891176764</v>
      </c>
      <c r="AC26" s="953">
        <v>19.098650350849464</v>
      </c>
      <c r="AD26" s="953">
        <v>17.157450461976019</v>
      </c>
      <c r="AE26" s="303"/>
      <c r="AF26" s="303"/>
      <c r="AG26" s="303"/>
      <c r="AH26" s="303"/>
      <c r="AI26" s="303"/>
      <c r="AJ26" s="303"/>
      <c r="AK26" s="303"/>
      <c r="AL26" s="303"/>
      <c r="AM26" s="303"/>
      <c r="AN26" s="1310"/>
    </row>
    <row r="27" spans="1:40" s="125" customFormat="1" ht="15" customHeight="1" x14ac:dyDescent="0.3">
      <c r="A27" s="4142"/>
      <c r="B27" s="1712" t="s">
        <v>695</v>
      </c>
      <c r="C27" s="136" t="s">
        <v>194</v>
      </c>
      <c r="D27" s="196"/>
      <c r="E27" s="196"/>
      <c r="F27" s="196"/>
      <c r="G27" s="196"/>
      <c r="H27" s="138">
        <v>7.1269202027071099E-3</v>
      </c>
      <c r="I27" s="139">
        <v>-0.27164977580901517</v>
      </c>
      <c r="J27" s="140">
        <v>-0.65269597165327697</v>
      </c>
      <c r="K27" s="140">
        <v>-0.86650106667697679</v>
      </c>
      <c r="L27" s="140">
        <v>-0.96227819896808664</v>
      </c>
      <c r="M27" s="140">
        <v>-0.99511218132692891</v>
      </c>
      <c r="N27" s="141">
        <v>-0.99999998572591942</v>
      </c>
      <c r="O27" s="332"/>
      <c r="P27" s="111" t="s">
        <v>35</v>
      </c>
      <c r="Q27" s="303"/>
      <c r="R27" s="4003"/>
      <c r="S27" s="1124" t="s">
        <v>696</v>
      </c>
      <c r="T27" s="953">
        <v>6566.8860613463585</v>
      </c>
      <c r="U27" s="953">
        <v>6927.2965187680456</v>
      </c>
      <c r="V27" s="953">
        <v>7093.5516352184786</v>
      </c>
      <c r="W27" s="953">
        <v>6941.9840805186232</v>
      </c>
      <c r="X27" s="953">
        <v>6191.7706029898682</v>
      </c>
      <c r="Y27" s="953">
        <v>5641.9015899215146</v>
      </c>
      <c r="Z27" s="953">
        <v>5578.0778998727355</v>
      </c>
      <c r="AA27" s="953">
        <v>4259.7740972110469</v>
      </c>
      <c r="AB27" s="953">
        <v>2518.9961719470161</v>
      </c>
      <c r="AC27" s="953">
        <v>797.65354625154509</v>
      </c>
      <c r="AD27" s="953">
        <v>25.008602567534517</v>
      </c>
      <c r="AE27" s="303"/>
      <c r="AF27" s="303"/>
      <c r="AG27" s="303"/>
      <c r="AH27" s="303"/>
      <c r="AI27" s="303"/>
      <c r="AJ27" s="303"/>
      <c r="AK27" s="303"/>
      <c r="AL27" s="303"/>
      <c r="AM27" s="303"/>
      <c r="AN27" s="1310"/>
    </row>
    <row r="28" spans="1:40" s="125" customFormat="1" ht="15" customHeight="1" x14ac:dyDescent="0.3">
      <c r="A28" s="4142"/>
      <c r="B28" s="551" t="s">
        <v>697</v>
      </c>
      <c r="C28" s="552" t="s">
        <v>191</v>
      </c>
      <c r="D28" s="178">
        <v>83.154342742500006</v>
      </c>
      <c r="E28" s="178">
        <v>79.109134349999977</v>
      </c>
      <c r="F28" s="178">
        <v>81.007753574399999</v>
      </c>
      <c r="G28" s="178">
        <v>75.337210824191999</v>
      </c>
      <c r="H28" s="491">
        <v>81.223491333429592</v>
      </c>
      <c r="I28" s="1425">
        <v>60.978178791152907</v>
      </c>
      <c r="J28" s="1426">
        <v>34.597120812250679</v>
      </c>
      <c r="K28" s="1426">
        <v>19.465004045953819</v>
      </c>
      <c r="L28" s="1426">
        <v>12.230824283274835</v>
      </c>
      <c r="M28" s="1426">
        <v>9.3454370969749654</v>
      </c>
      <c r="N28" s="1709">
        <v>8.3955604763312088</v>
      </c>
      <c r="O28" s="1711"/>
      <c r="P28" s="111" t="s">
        <v>35</v>
      </c>
      <c r="Q28" s="303"/>
      <c r="R28" s="4003"/>
      <c r="S28" s="109" t="s">
        <v>698</v>
      </c>
      <c r="T28" s="134">
        <v>55.971402435200005</v>
      </c>
      <c r="U28" s="134">
        <v>59.242588966400007</v>
      </c>
      <c r="V28" s="134">
        <v>60.664411101593608</v>
      </c>
      <c r="W28" s="134">
        <v>56.114580268974088</v>
      </c>
      <c r="X28" s="134">
        <v>51.687669521578073</v>
      </c>
      <c r="Y28" s="134">
        <v>47.131139423047195</v>
      </c>
      <c r="Z28" s="134">
        <v>46.638953026463639</v>
      </c>
      <c r="AA28" s="134">
        <v>36.054068889145491</v>
      </c>
      <c r="AB28" s="134">
        <v>22.207481633320519</v>
      </c>
      <c r="AC28" s="134">
        <v>8.4651748518018408</v>
      </c>
      <c r="AD28" s="134">
        <v>2.324850088146353</v>
      </c>
      <c r="AE28" s="303"/>
      <c r="AF28" s="303"/>
      <c r="AG28" s="303"/>
      <c r="AH28" s="303"/>
      <c r="AI28" s="303"/>
      <c r="AJ28" s="303"/>
      <c r="AK28" s="303"/>
      <c r="AL28" s="303"/>
      <c r="AM28" s="303"/>
      <c r="AN28" s="1310"/>
    </row>
    <row r="29" spans="1:40" s="125" customFormat="1" ht="15" customHeight="1" x14ac:dyDescent="0.3">
      <c r="A29" s="4142"/>
      <c r="B29" s="135" t="s">
        <v>699</v>
      </c>
      <c r="C29" s="136" t="s">
        <v>194</v>
      </c>
      <c r="D29" s="196"/>
      <c r="E29" s="196"/>
      <c r="F29" s="196"/>
      <c r="G29" s="196"/>
      <c r="H29" s="138">
        <v>2.663174196423812E-3</v>
      </c>
      <c r="I29" s="139">
        <v>-0.2472550329994192</v>
      </c>
      <c r="J29" s="140">
        <v>-0.57291593352881187</v>
      </c>
      <c r="K29" s="140">
        <v>-0.75971430897566417</v>
      </c>
      <c r="L29" s="140">
        <v>-0.84901662194543304</v>
      </c>
      <c r="M29" s="140">
        <v>-0.88463527644434892</v>
      </c>
      <c r="N29" s="141">
        <v>-0.8963610258785849</v>
      </c>
      <c r="O29" s="332"/>
      <c r="P29" s="111" t="s">
        <v>35</v>
      </c>
      <c r="Q29" s="303"/>
      <c r="R29" s="4119"/>
      <c r="S29" s="403"/>
      <c r="T29" s="1203"/>
      <c r="U29" s="1203"/>
      <c r="V29" s="1203"/>
      <c r="W29" s="1203"/>
      <c r="X29" s="1203"/>
      <c r="Y29" s="1203"/>
      <c r="Z29" s="1203"/>
      <c r="AA29" s="1203"/>
      <c r="AB29" s="1203"/>
      <c r="AC29" s="1203"/>
      <c r="AD29" s="1203"/>
      <c r="AE29" s="303"/>
      <c r="AF29" s="303"/>
      <c r="AG29" s="303"/>
      <c r="AH29" s="303"/>
      <c r="AI29" s="303"/>
      <c r="AJ29" s="303"/>
      <c r="AK29" s="303"/>
      <c r="AL29" s="303"/>
      <c r="AM29" s="303"/>
      <c r="AN29" s="1310"/>
    </row>
    <row r="30" spans="1:40" s="125" customFormat="1" ht="15" customHeight="1" x14ac:dyDescent="0.3">
      <c r="A30" s="4142"/>
      <c r="B30" s="551" t="s">
        <v>674</v>
      </c>
      <c r="C30" s="552" t="s">
        <v>675</v>
      </c>
      <c r="D30" s="1719">
        <v>37.256154111992601</v>
      </c>
      <c r="E30" s="1719">
        <v>37.611537075373988</v>
      </c>
      <c r="F30" s="1719">
        <v>38.49209164574674</v>
      </c>
      <c r="G30" s="1719">
        <v>35.108534054990436</v>
      </c>
      <c r="H30" s="201">
        <v>38.594602790984055</v>
      </c>
      <c r="I30" s="202">
        <v>28.974728255660956</v>
      </c>
      <c r="J30" s="203">
        <v>16.439359027047164</v>
      </c>
      <c r="K30" s="203">
        <v>9.2490988400703227</v>
      </c>
      <c r="L30" s="203">
        <v>5.811666025060819</v>
      </c>
      <c r="M30" s="203">
        <v>4.4406295117903607</v>
      </c>
      <c r="N30" s="1720">
        <v>3.9892808899526822</v>
      </c>
      <c r="O30" s="1711" t="s">
        <v>1667</v>
      </c>
      <c r="P30" s="111" t="s">
        <v>35</v>
      </c>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1310"/>
    </row>
    <row r="31" spans="1:40" s="125" customFormat="1" ht="15" customHeight="1" thickBot="1" x14ac:dyDescent="0.35">
      <c r="A31" s="4142"/>
      <c r="B31" s="135" t="s">
        <v>676</v>
      </c>
      <c r="C31" s="136" t="s">
        <v>194</v>
      </c>
      <c r="D31" s="196"/>
      <c r="E31" s="196"/>
      <c r="F31" s="196"/>
      <c r="G31" s="196"/>
      <c r="H31" s="138">
        <v>2.6631741964233679E-3</v>
      </c>
      <c r="I31" s="139">
        <v>-0.24725503299941931</v>
      </c>
      <c r="J31" s="140">
        <v>-0.57291593352881187</v>
      </c>
      <c r="K31" s="140">
        <v>-0.75971430897566405</v>
      </c>
      <c r="L31" s="140">
        <v>-0.84901662194543304</v>
      </c>
      <c r="M31" s="140">
        <v>-0.88463527644434892</v>
      </c>
      <c r="N31" s="141">
        <v>-0.89636102587858502</v>
      </c>
      <c r="O31" s="332"/>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s="125" customFormat="1" ht="15" customHeight="1" x14ac:dyDescent="0.3">
      <c r="A32" s="4142"/>
      <c r="B32" s="3672" t="s">
        <v>701</v>
      </c>
      <c r="C32" s="3637" t="s">
        <v>451</v>
      </c>
      <c r="D32" s="3673">
        <v>11676.038921492715</v>
      </c>
      <c r="E32" s="3674">
        <v>11736.283244492704</v>
      </c>
      <c r="F32" s="3674">
        <v>12009.810414717729</v>
      </c>
      <c r="G32" s="3674">
        <v>10922.481967571435</v>
      </c>
      <c r="H32" s="1726">
        <v>12091.107902184132</v>
      </c>
      <c r="I32" s="3675">
        <v>8770.8232249484172</v>
      </c>
      <c r="J32" s="3676">
        <v>4247.8280501865966</v>
      </c>
      <c r="K32" s="3676">
        <v>1706.0580213763283</v>
      </c>
      <c r="L32" s="3676">
        <v>562.02355396242706</v>
      </c>
      <c r="M32" s="3676">
        <v>165.01395429206877</v>
      </c>
      <c r="N32" s="3677">
        <v>99.732179941838865</v>
      </c>
      <c r="O32" s="3678"/>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s="125" customFormat="1" ht="15" customHeight="1" x14ac:dyDescent="0.3">
      <c r="A33" s="4142"/>
      <c r="B33" s="3679" t="s">
        <v>679</v>
      </c>
      <c r="C33" s="3680" t="s">
        <v>194</v>
      </c>
      <c r="D33" s="3681"/>
      <c r="E33" s="3681"/>
      <c r="F33" s="3681"/>
      <c r="G33" s="3681"/>
      <c r="H33" s="138">
        <v>-0.25071045798566538</v>
      </c>
      <c r="I33" s="3682">
        <v>-0.45646948398143516</v>
      </c>
      <c r="J33" s="3683">
        <v>-0.73676083614264909</v>
      </c>
      <c r="K33" s="3683">
        <v>-0.89427507852642407</v>
      </c>
      <c r="L33" s="3683">
        <v>-0.96517123370690416</v>
      </c>
      <c r="M33" s="3683">
        <v>-0.98977403632175476</v>
      </c>
      <c r="N33" s="3684">
        <v>-0.9938195672359178</v>
      </c>
      <c r="O33" s="3685"/>
      <c r="P33" s="111" t="s">
        <v>35</v>
      </c>
      <c r="Q33" s="109"/>
      <c r="R33" s="1114"/>
      <c r="S33" s="1222"/>
      <c r="T33" s="1114">
        <v>2017</v>
      </c>
      <c r="U33" s="1114">
        <v>2018</v>
      </c>
      <c r="V33" s="1114" t="s">
        <v>1665</v>
      </c>
      <c r="W33" s="1114" t="s">
        <v>1666</v>
      </c>
      <c r="X33" s="1114" t="s">
        <v>189</v>
      </c>
      <c r="Y33" s="1114">
        <v>2025</v>
      </c>
      <c r="Z33" s="1114">
        <v>2030</v>
      </c>
      <c r="AA33" s="1114">
        <v>2035</v>
      </c>
      <c r="AB33" s="1114">
        <v>2040</v>
      </c>
      <c r="AC33" s="1114">
        <v>2045</v>
      </c>
      <c r="AD33" s="1114">
        <v>2050</v>
      </c>
      <c r="AE33" s="109"/>
      <c r="AF33" s="109"/>
      <c r="AG33" s="109"/>
      <c r="AH33" s="109"/>
      <c r="AI33" s="109"/>
      <c r="AJ33" s="109"/>
      <c r="AK33" s="109"/>
      <c r="AL33" s="109"/>
      <c r="AM33" s="109"/>
      <c r="AN33" s="113"/>
    </row>
    <row r="34" spans="1:40" s="125" customFormat="1" ht="15" customHeight="1" x14ac:dyDescent="0.3">
      <c r="A34" s="4142"/>
      <c r="B34" s="3686" t="s">
        <v>702</v>
      </c>
      <c r="C34" s="3687" t="s">
        <v>451</v>
      </c>
      <c r="D34" s="3688">
        <v>156.10568509499998</v>
      </c>
      <c r="E34" s="3688">
        <v>161.670094275</v>
      </c>
      <c r="F34" s="3688">
        <v>165.55017653760004</v>
      </c>
      <c r="G34" s="3688">
        <v>153.13391329728</v>
      </c>
      <c r="H34" s="1756">
        <v>165.99106549596831</v>
      </c>
      <c r="I34" s="3688">
        <v>124.61706217473606</v>
      </c>
      <c r="J34" s="3689">
        <v>70.703842600701293</v>
      </c>
      <c r="K34" s="3689">
        <v>39.77933856853803</v>
      </c>
      <c r="L34" s="3689">
        <v>24.995324891176764</v>
      </c>
      <c r="M34" s="3689">
        <v>19.098650350849464</v>
      </c>
      <c r="N34" s="3690">
        <v>17.157450461976019</v>
      </c>
      <c r="O34" s="3691"/>
      <c r="P34" s="111" t="s">
        <v>35</v>
      </c>
      <c r="Q34" s="109"/>
      <c r="R34" s="4085" t="s">
        <v>442</v>
      </c>
      <c r="S34" s="1229" t="s">
        <v>703</v>
      </c>
      <c r="T34" s="134">
        <v>33454.370239467476</v>
      </c>
      <c r="U34" s="134">
        <v>34422.134591011469</v>
      </c>
      <c r="V34" s="134">
        <v>35240.125242545691</v>
      </c>
      <c r="W34" s="134">
        <v>31861.136588852722</v>
      </c>
      <c r="X34" s="134">
        <v>32817.82810262905</v>
      </c>
      <c r="Y34" s="134">
        <v>24659.88997572619</v>
      </c>
      <c r="Z34" s="134">
        <v>13200.301962896596</v>
      </c>
      <c r="AA34" s="134">
        <v>6790.4341902633259</v>
      </c>
      <c r="AB34" s="134">
        <v>3231.5751742392313</v>
      </c>
      <c r="AC34" s="134">
        <v>996.96921089417208</v>
      </c>
      <c r="AD34" s="134">
        <v>156.76963840601701</v>
      </c>
      <c r="AE34" s="109"/>
      <c r="AF34" s="109"/>
      <c r="AG34" s="109"/>
      <c r="AH34" s="109"/>
      <c r="AI34" s="109"/>
      <c r="AJ34" s="109"/>
      <c r="AK34" s="109"/>
      <c r="AL34" s="109"/>
      <c r="AM34" s="109"/>
      <c r="AN34" s="113"/>
    </row>
    <row r="35" spans="1:40" s="125" customFormat="1" ht="15" customHeight="1" thickBot="1" x14ac:dyDescent="0.35">
      <c r="A35" s="4142"/>
      <c r="B35" s="3692"/>
      <c r="C35" s="3693" t="s">
        <v>194</v>
      </c>
      <c r="D35" s="3694"/>
      <c r="E35" s="3694"/>
      <c r="F35" s="3694"/>
      <c r="G35" s="3694"/>
      <c r="H35" s="207">
        <v>-0.36258590043303751</v>
      </c>
      <c r="I35" s="3695">
        <v>-0.5214641689331232</v>
      </c>
      <c r="J35" s="3696">
        <v>-0.72849366300173013</v>
      </c>
      <c r="K35" s="3696">
        <v>-0.84724532492593785</v>
      </c>
      <c r="L35" s="3696">
        <v>-0.90401668631207088</v>
      </c>
      <c r="M35" s="3696">
        <v>-0.92666021523533959</v>
      </c>
      <c r="N35" s="3697">
        <v>-0.93411452113757987</v>
      </c>
      <c r="O35" s="3698"/>
      <c r="P35" s="111" t="s">
        <v>35</v>
      </c>
      <c r="Q35" s="109"/>
      <c r="R35" s="4086"/>
      <c r="S35" s="1124" t="s">
        <v>704</v>
      </c>
      <c r="T35" s="134">
        <v>454.82240022799994</v>
      </c>
      <c r="U35" s="134">
        <v>475.22247966500004</v>
      </c>
      <c r="V35" s="134">
        <v>486.62781917696009</v>
      </c>
      <c r="W35" s="134">
        <v>450.13073273868798</v>
      </c>
      <c r="X35" s="134">
        <v>448.96638892556439</v>
      </c>
      <c r="Y35" s="134">
        <v>327.63849721155538</v>
      </c>
      <c r="Z35" s="134">
        <v>170.58743570083351</v>
      </c>
      <c r="AA35" s="134">
        <v>90.661499329070438</v>
      </c>
      <c r="AB35" s="134">
        <v>51.410045636504023</v>
      </c>
      <c r="AC35" s="134">
        <v>29.990166981273184</v>
      </c>
      <c r="AD35" s="134">
        <v>21.779240494461824</v>
      </c>
      <c r="AE35" s="109"/>
      <c r="AF35" s="109"/>
      <c r="AG35" s="109"/>
      <c r="AH35" s="109"/>
      <c r="AI35" s="109"/>
      <c r="AJ35" s="109"/>
      <c r="AK35" s="109"/>
      <c r="AL35" s="109"/>
      <c r="AM35" s="109"/>
      <c r="AN35" s="113"/>
    </row>
    <row r="36" spans="1:40" s="125" customFormat="1" ht="15" customHeight="1" x14ac:dyDescent="0.3">
      <c r="A36" s="4142"/>
      <c r="B36" s="551" t="s">
        <v>705</v>
      </c>
      <c r="C36" s="552" t="s">
        <v>212</v>
      </c>
      <c r="D36" s="406">
        <v>2.3122949729381888</v>
      </c>
      <c r="E36" s="406">
        <v>2.2545769992569671</v>
      </c>
      <c r="F36" s="406">
        <v>2.2311140836705801</v>
      </c>
      <c r="G36" s="406">
        <v>1.9698979797947569</v>
      </c>
      <c r="H36" s="1713">
        <v>2.1654971395233695</v>
      </c>
      <c r="I36" s="1714">
        <v>1.3001624607151889</v>
      </c>
      <c r="J36" s="1715">
        <v>0.61108393506048342</v>
      </c>
      <c r="K36" s="1715">
        <v>0.28038599970046113</v>
      </c>
      <c r="L36" s="1715">
        <v>0.14874218594379054</v>
      </c>
      <c r="M36" s="1715">
        <v>9.4940367074314302E-2</v>
      </c>
      <c r="N36" s="1716">
        <v>7.3451413850574451E-2</v>
      </c>
      <c r="O36" s="1711"/>
      <c r="P36" s="111" t="s">
        <v>35</v>
      </c>
      <c r="Q36" s="109"/>
      <c r="R36" s="4086"/>
      <c r="S36" s="109"/>
      <c r="T36" s="134"/>
      <c r="U36" s="134"/>
      <c r="V36" s="134"/>
      <c r="W36" s="134"/>
      <c r="X36" s="134"/>
      <c r="Y36" s="134"/>
      <c r="Z36" s="134"/>
      <c r="AA36" s="134"/>
      <c r="AB36" s="134"/>
      <c r="AC36" s="134"/>
      <c r="AD36" s="134"/>
      <c r="AE36" s="109"/>
      <c r="AF36" s="109"/>
      <c r="AG36" s="109"/>
      <c r="AH36" s="109"/>
      <c r="AI36" s="109"/>
      <c r="AJ36" s="109"/>
      <c r="AK36" s="109"/>
      <c r="AL36" s="109"/>
      <c r="AM36" s="109"/>
      <c r="AN36" s="113"/>
    </row>
    <row r="37" spans="1:40" s="125" customFormat="1" ht="15" customHeight="1" thickBot="1" x14ac:dyDescent="0.35">
      <c r="A37" s="4142"/>
      <c r="B37" s="135" t="s">
        <v>707</v>
      </c>
      <c r="C37" s="136" t="s">
        <v>194</v>
      </c>
      <c r="D37" s="196"/>
      <c r="E37" s="196"/>
      <c r="F37" s="196"/>
      <c r="G37" s="196"/>
      <c r="H37" s="138">
        <v>-2.9409945743007038E-2</v>
      </c>
      <c r="I37" s="139">
        <v>-0.41725863763264404</v>
      </c>
      <c r="J37" s="140">
        <v>-0.72610816294290892</v>
      </c>
      <c r="K37" s="140">
        <v>-0.87432915163209568</v>
      </c>
      <c r="L37" s="140">
        <v>-0.93333277440520512</v>
      </c>
      <c r="M37" s="140">
        <v>-0.9574471033242189</v>
      </c>
      <c r="N37" s="141">
        <v>-0.96707859343089542</v>
      </c>
      <c r="O37" s="332"/>
      <c r="P37" s="111" t="s">
        <v>35</v>
      </c>
      <c r="Q37" s="109"/>
      <c r="R37" s="4086"/>
      <c r="S37" s="109"/>
      <c r="T37" s="134"/>
      <c r="U37" s="134"/>
      <c r="V37" s="134"/>
      <c r="W37" s="134"/>
      <c r="X37" s="134"/>
      <c r="Y37" s="134"/>
      <c r="Z37" s="134"/>
      <c r="AA37" s="134"/>
      <c r="AB37" s="134"/>
      <c r="AC37" s="134"/>
      <c r="AD37" s="134"/>
      <c r="AE37" s="109"/>
      <c r="AF37" s="109"/>
      <c r="AG37" s="109"/>
      <c r="AH37" s="109"/>
      <c r="AI37" s="109"/>
      <c r="AJ37" s="109"/>
      <c r="AK37" s="109"/>
      <c r="AL37" s="109"/>
      <c r="AM37" s="109"/>
      <c r="AN37" s="113"/>
    </row>
    <row r="38" spans="1:40" s="125" customFormat="1" ht="18.600000000000001" thickBot="1" x14ac:dyDescent="0.35">
      <c r="A38" s="4142"/>
      <c r="B38" s="3638" t="s">
        <v>225</v>
      </c>
      <c r="C38" s="3643"/>
      <c r="D38" s="3636"/>
      <c r="E38" s="3636"/>
      <c r="F38" s="3636"/>
      <c r="G38" s="3636"/>
      <c r="H38" s="3636"/>
      <c r="I38" s="3636"/>
      <c r="J38" s="3636"/>
      <c r="K38" s="3636"/>
      <c r="L38" s="3636"/>
      <c r="M38" s="3636"/>
      <c r="N38" s="3636"/>
      <c r="O38" s="3639" t="s">
        <v>708</v>
      </c>
      <c r="P38" s="111" t="s">
        <v>35</v>
      </c>
      <c r="Q38" s="109"/>
      <c r="R38" s="4087"/>
      <c r="S38" s="1135"/>
      <c r="T38" s="405"/>
      <c r="U38" s="405"/>
      <c r="V38" s="405"/>
      <c r="W38" s="405"/>
      <c r="X38" s="405"/>
      <c r="Y38" s="405"/>
      <c r="Z38" s="405"/>
      <c r="AA38" s="405"/>
      <c r="AB38" s="405"/>
      <c r="AC38" s="405"/>
      <c r="AD38" s="405"/>
      <c r="AE38" s="109"/>
      <c r="AF38" s="109"/>
      <c r="AG38" s="109"/>
      <c r="AH38" s="109"/>
      <c r="AI38" s="109"/>
      <c r="AJ38" s="109"/>
      <c r="AK38" s="109"/>
      <c r="AL38" s="109"/>
      <c r="AM38" s="109"/>
      <c r="AN38" s="113"/>
    </row>
    <row r="39" spans="1:40" s="125" customFormat="1" ht="15" customHeight="1" x14ac:dyDescent="0.3">
      <c r="A39" s="4142"/>
      <c r="B39" s="4143" t="s">
        <v>709</v>
      </c>
      <c r="C39" s="115" t="s">
        <v>1117</v>
      </c>
      <c r="D39" s="1703">
        <v>3246.3364115381992</v>
      </c>
      <c r="E39" s="1703">
        <v>3424.2986778370282</v>
      </c>
      <c r="F39" s="1703">
        <v>3506.4818461051168</v>
      </c>
      <c r="G39" s="1703">
        <v>3431.8521057322509</v>
      </c>
      <c r="H39" s="278">
        <v>2987.6145099533187</v>
      </c>
      <c r="I39" s="1704">
        <v>2724.2411452144265</v>
      </c>
      <c r="J39" s="1705">
        <v>2695.792131481649</v>
      </c>
      <c r="K39" s="1705">
        <v>2083.9720643837404</v>
      </c>
      <c r="L39" s="1705">
        <v>1283.621315709197</v>
      </c>
      <c r="M39" s="1705">
        <v>489.29811404975425</v>
      </c>
      <c r="N39" s="1706">
        <v>134.37935819320793</v>
      </c>
      <c r="O39" s="1707" t="s">
        <v>1668</v>
      </c>
      <c r="P39" s="111" t="s">
        <v>35</v>
      </c>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13"/>
    </row>
    <row r="40" spans="1:40" s="125" customFormat="1" ht="15" customHeight="1" x14ac:dyDescent="0.3">
      <c r="A40" s="4142"/>
      <c r="B40" s="4144"/>
      <c r="C40" s="559" t="s">
        <v>205</v>
      </c>
      <c r="D40" s="1708">
        <v>114173.65159379847</v>
      </c>
      <c r="E40" s="1708">
        <v>120432.58449952828</v>
      </c>
      <c r="F40" s="1708">
        <v>123322.96652751697</v>
      </c>
      <c r="G40" s="1708">
        <v>120698.23855860328</v>
      </c>
      <c r="H40" s="491">
        <v>105074.40231505822</v>
      </c>
      <c r="I40" s="1425">
        <v>95811.561077191393</v>
      </c>
      <c r="J40" s="1426">
        <v>94811.009264209599</v>
      </c>
      <c r="K40" s="1426">
        <v>73293.297504376154</v>
      </c>
      <c r="L40" s="1426">
        <v>45144.961673492464</v>
      </c>
      <c r="M40" s="1426">
        <v>17208.614671129857</v>
      </c>
      <c r="N40" s="1709">
        <v>4726.122027655123</v>
      </c>
      <c r="O40" s="358"/>
      <c r="P40" s="111" t="s">
        <v>35</v>
      </c>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13"/>
    </row>
    <row r="41" spans="1:40" s="125" customFormat="1" ht="15" customHeight="1" x14ac:dyDescent="0.3">
      <c r="A41" s="4142"/>
      <c r="B41" s="1710" t="s">
        <v>711</v>
      </c>
      <c r="C41" s="136" t="s">
        <v>194</v>
      </c>
      <c r="D41" s="1418"/>
      <c r="E41" s="1418"/>
      <c r="F41" s="1418"/>
      <c r="G41" s="1418"/>
      <c r="H41" s="138">
        <v>-0.14797376941453122</v>
      </c>
      <c r="I41" s="139">
        <v>-0.22308420098041493</v>
      </c>
      <c r="J41" s="140">
        <v>-0.23119746520973861</v>
      </c>
      <c r="K41" s="140">
        <v>-0.40568006456427341</v>
      </c>
      <c r="L41" s="140">
        <v>-0.6339290000502924</v>
      </c>
      <c r="M41" s="140">
        <v>-0.86045896270837674</v>
      </c>
      <c r="N41" s="141">
        <v>-0.96167687041001737</v>
      </c>
      <c r="O41" s="332"/>
      <c r="P41" s="111" t="s">
        <v>35</v>
      </c>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13"/>
    </row>
    <row r="42" spans="1:40" s="125" customFormat="1" ht="15" customHeight="1" x14ac:dyDescent="0.3">
      <c r="A42" s="4142"/>
      <c r="B42" s="198" t="s">
        <v>712</v>
      </c>
      <c r="C42" s="110" t="s">
        <v>667</v>
      </c>
      <c r="D42" s="178">
        <v>5962.9189730767139</v>
      </c>
      <c r="E42" s="178">
        <v>6290.220307421584</v>
      </c>
      <c r="F42" s="178">
        <v>6441.1855947997019</v>
      </c>
      <c r="G42" s="178">
        <v>6303.5025860240194</v>
      </c>
      <c r="H42" s="491">
        <v>5635.93762460989</v>
      </c>
      <c r="I42" s="1425">
        <v>5135.0681063763177</v>
      </c>
      <c r="J42" s="1426">
        <v>5076.5372343876934</v>
      </c>
      <c r="K42" s="1426">
        <v>3872.0599541888992</v>
      </c>
      <c r="L42" s="1426">
        <v>2280.1838831976829</v>
      </c>
      <c r="M42" s="1426">
        <v>706.62171227767988</v>
      </c>
      <c r="N42" s="1709">
        <v>7.8942604618787299E-3</v>
      </c>
      <c r="O42" s="1711" t="s">
        <v>713</v>
      </c>
      <c r="P42" s="111" t="s">
        <v>35</v>
      </c>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s="125" customFormat="1" ht="15" customHeight="1" x14ac:dyDescent="0.3">
      <c r="A43" s="4142"/>
      <c r="B43" s="1712" t="s">
        <v>714</v>
      </c>
      <c r="C43" s="136" t="s">
        <v>194</v>
      </c>
      <c r="D43" s="196"/>
      <c r="E43" s="196"/>
      <c r="F43" s="196"/>
      <c r="G43" s="196"/>
      <c r="H43" s="138">
        <v>-0.12501548951483865</v>
      </c>
      <c r="I43" s="139">
        <v>-0.20277594383833308</v>
      </c>
      <c r="J43" s="140">
        <v>-0.21186291565853321</v>
      </c>
      <c r="K43" s="140">
        <v>-0.39885912349505792</v>
      </c>
      <c r="L43" s="140">
        <v>-0.64599935064150427</v>
      </c>
      <c r="M43" s="140">
        <v>-0.89029632792320534</v>
      </c>
      <c r="N43" s="141">
        <v>-0.99999877440878771</v>
      </c>
      <c r="O43" s="332"/>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s="125" customFormat="1" ht="15" customHeight="1" x14ac:dyDescent="0.3">
      <c r="A44" s="4142"/>
      <c r="B44" s="551" t="s">
        <v>715</v>
      </c>
      <c r="C44" s="552" t="s">
        <v>667</v>
      </c>
      <c r="D44" s="178">
        <v>384.88012503920004</v>
      </c>
      <c r="E44" s="178">
        <v>406.30522187919996</v>
      </c>
      <c r="F44" s="178">
        <v>416.05654720430084</v>
      </c>
      <c r="G44" s="178">
        <v>408.71668483324311</v>
      </c>
      <c r="H44" s="491">
        <v>354.49109162488554</v>
      </c>
      <c r="I44" s="1425">
        <v>323.24090480855909</v>
      </c>
      <c r="J44" s="1426">
        <v>319.86532810675044</v>
      </c>
      <c r="K44" s="1426">
        <v>247.27070027207134</v>
      </c>
      <c r="L44" s="1426">
        <v>152.30623627070116</v>
      </c>
      <c r="M44" s="1426">
        <v>58.056962168859364</v>
      </c>
      <c r="N44" s="1709">
        <v>15.944588975271145</v>
      </c>
      <c r="O44" s="1711"/>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s="125" customFormat="1" ht="15" customHeight="1" x14ac:dyDescent="0.3">
      <c r="A45" s="4142"/>
      <c r="B45" s="135" t="s">
        <v>716</v>
      </c>
      <c r="C45" s="136" t="s">
        <v>194</v>
      </c>
      <c r="D45" s="196"/>
      <c r="E45" s="196"/>
      <c r="F45" s="196"/>
      <c r="G45" s="196"/>
      <c r="H45" s="138">
        <v>-0.14797376941453133</v>
      </c>
      <c r="I45" s="139">
        <v>-0.22308420098041493</v>
      </c>
      <c r="J45" s="140">
        <v>-0.23119746520973883</v>
      </c>
      <c r="K45" s="140">
        <v>-0.40568006456427363</v>
      </c>
      <c r="L45" s="140">
        <v>-0.6339290000502924</v>
      </c>
      <c r="M45" s="140">
        <v>-0.86045896270837674</v>
      </c>
      <c r="N45" s="141">
        <v>-0.96167687041001737</v>
      </c>
      <c r="O45" s="332"/>
      <c r="P45" s="111" t="s">
        <v>35</v>
      </c>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1310"/>
    </row>
    <row r="46" spans="1:40" s="125" customFormat="1" ht="15" customHeight="1" x14ac:dyDescent="0.3">
      <c r="A46" s="4142"/>
      <c r="B46" s="551" t="s">
        <v>717</v>
      </c>
      <c r="C46" s="552" t="s">
        <v>675</v>
      </c>
      <c r="D46" s="446">
        <v>24.15868353078579</v>
      </c>
      <c r="E46" s="446">
        <v>25.483048453858476</v>
      </c>
      <c r="F46" s="446">
        <v>26.09464161675108</v>
      </c>
      <c r="G46" s="446">
        <v>25.539259779784132</v>
      </c>
      <c r="H46" s="1757">
        <v>22.233319135199125</v>
      </c>
      <c r="I46" s="1758">
        <v>20.273339341807883</v>
      </c>
      <c r="J46" s="1759">
        <v>20.061626619401675</v>
      </c>
      <c r="K46" s="1759">
        <v>15.508565720885924</v>
      </c>
      <c r="L46" s="1759">
        <v>9.5524915499733236</v>
      </c>
      <c r="M46" s="1759">
        <v>3.6412733589546074</v>
      </c>
      <c r="N46" s="1760">
        <v>1.0000283322829056</v>
      </c>
      <c r="O46" s="1711" t="s">
        <v>718</v>
      </c>
      <c r="P46" s="111" t="s">
        <v>35</v>
      </c>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1310"/>
    </row>
    <row r="47" spans="1:40" s="125" customFormat="1" ht="15" customHeight="1" thickBot="1" x14ac:dyDescent="0.35">
      <c r="A47" s="4142"/>
      <c r="B47" s="135" t="s">
        <v>676</v>
      </c>
      <c r="C47" s="136"/>
      <c r="D47" s="196"/>
      <c r="E47" s="196"/>
      <c r="F47" s="196"/>
      <c r="G47" s="196"/>
      <c r="H47" s="138">
        <v>-0.14797376941453122</v>
      </c>
      <c r="I47" s="139">
        <v>-0.22308420098041493</v>
      </c>
      <c r="J47" s="140">
        <v>-0.23119746520973861</v>
      </c>
      <c r="K47" s="140">
        <v>-0.40568006456427352</v>
      </c>
      <c r="L47" s="140">
        <v>-0.6339290000502924</v>
      </c>
      <c r="M47" s="140">
        <v>-0.86045896270837674</v>
      </c>
      <c r="N47" s="141">
        <v>-0.96167687041001737</v>
      </c>
      <c r="O47" s="332"/>
      <c r="P47" s="111" t="s">
        <v>35</v>
      </c>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1310"/>
    </row>
    <row r="48" spans="1:40" s="125" customFormat="1" ht="15" customHeight="1" x14ac:dyDescent="0.3">
      <c r="A48" s="4142"/>
      <c r="B48" s="3644" t="s">
        <v>719</v>
      </c>
      <c r="C48" s="3636" t="s">
        <v>451</v>
      </c>
      <c r="D48" s="3645">
        <v>6566.8860613463585</v>
      </c>
      <c r="E48" s="3646">
        <v>6927.2965187680456</v>
      </c>
      <c r="F48" s="3646">
        <v>7093.5516352184786</v>
      </c>
      <c r="G48" s="3646">
        <v>6941.9840805186232</v>
      </c>
      <c r="H48" s="1726">
        <v>6191.7706029898682</v>
      </c>
      <c r="I48" s="3647">
        <v>5641.9015899215146</v>
      </c>
      <c r="J48" s="3648">
        <v>5578.0778998727355</v>
      </c>
      <c r="K48" s="3648">
        <v>4259.7740972110469</v>
      </c>
      <c r="L48" s="3648">
        <v>2518.9961719470161</v>
      </c>
      <c r="M48" s="3648">
        <v>797.65354625154509</v>
      </c>
      <c r="N48" s="3649">
        <v>25.008602567534517</v>
      </c>
      <c r="O48" s="3650"/>
      <c r="P48" s="111" t="s">
        <v>35</v>
      </c>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1310"/>
    </row>
    <row r="49" spans="1:40" s="125" customFormat="1" ht="15" customHeight="1" x14ac:dyDescent="0.3">
      <c r="A49" s="4142"/>
      <c r="B49" s="3651" t="s">
        <v>679</v>
      </c>
      <c r="C49" s="3652" t="s">
        <v>194</v>
      </c>
      <c r="D49" s="3653"/>
      <c r="E49" s="3653"/>
      <c r="F49" s="3653"/>
      <c r="G49" s="3653"/>
      <c r="H49" s="138">
        <v>-0.61629413971783054</v>
      </c>
      <c r="I49" s="3654">
        <v>-0.65036968550759533</v>
      </c>
      <c r="J49" s="3655">
        <v>-0.65432485850523892</v>
      </c>
      <c r="K49" s="3655">
        <v>-0.73602053606624218</v>
      </c>
      <c r="L49" s="3655">
        <v>-0.84389706027905909</v>
      </c>
      <c r="M49" s="3655">
        <v>-0.95056917321455991</v>
      </c>
      <c r="N49" s="3656">
        <v>-0.99845020948321361</v>
      </c>
      <c r="O49" s="3657"/>
      <c r="P49" s="111" t="s">
        <v>35</v>
      </c>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row>
    <row r="50" spans="1:40" s="125" customFormat="1" ht="15" customHeight="1" x14ac:dyDescent="0.3">
      <c r="A50" s="4142"/>
      <c r="B50" s="3658" t="s">
        <v>720</v>
      </c>
      <c r="C50" s="3659" t="s">
        <v>451</v>
      </c>
      <c r="D50" s="3660">
        <v>55.971402435200005</v>
      </c>
      <c r="E50" s="3660">
        <v>59.242588966400007</v>
      </c>
      <c r="F50" s="3660">
        <v>60.664411101593608</v>
      </c>
      <c r="G50" s="3660">
        <v>56.114580268974088</v>
      </c>
      <c r="H50" s="1740">
        <v>51.687669521578073</v>
      </c>
      <c r="I50" s="3661">
        <v>47.131139423047195</v>
      </c>
      <c r="J50" s="3662">
        <v>46.638953026463639</v>
      </c>
      <c r="K50" s="3662">
        <v>36.054068889145491</v>
      </c>
      <c r="L50" s="3662">
        <v>22.207481633320519</v>
      </c>
      <c r="M50" s="3662">
        <v>8.4651748518018408</v>
      </c>
      <c r="N50" s="3663">
        <v>2.324850088146353</v>
      </c>
      <c r="O50" s="3664"/>
      <c r="P50" s="111" t="s">
        <v>35</v>
      </c>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row>
    <row r="51" spans="1:40" s="125" customFormat="1" ht="15" customHeight="1" thickBot="1" x14ac:dyDescent="0.35">
      <c r="A51" s="4142"/>
      <c r="B51" s="3665"/>
      <c r="C51" s="3666" t="s">
        <v>194</v>
      </c>
      <c r="D51" s="3667"/>
      <c r="E51" s="3667"/>
      <c r="F51" s="3667"/>
      <c r="G51" s="3667"/>
      <c r="H51" s="207">
        <v>-0.80151673086518238</v>
      </c>
      <c r="I51" s="3668">
        <v>-0.81901403724867183</v>
      </c>
      <c r="J51" s="3669">
        <v>-0.82090405794261712</v>
      </c>
      <c r="K51" s="3669">
        <v>-0.86155054919351615</v>
      </c>
      <c r="L51" s="3669">
        <v>-0.91472214563682841</v>
      </c>
      <c r="M51" s="3669">
        <v>-0.96749329977661225</v>
      </c>
      <c r="N51" s="3670">
        <v>-0.99107245789924781</v>
      </c>
      <c r="O51" s="3671"/>
      <c r="P51" s="111" t="s">
        <v>35</v>
      </c>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row>
    <row r="52" spans="1:40" s="125" customFormat="1" ht="15" customHeight="1" x14ac:dyDescent="0.3">
      <c r="A52" s="4142"/>
      <c r="B52" s="551" t="s">
        <v>721</v>
      </c>
      <c r="C52" s="552" t="s">
        <v>212</v>
      </c>
      <c r="D52" s="191">
        <v>1.5489188220371419</v>
      </c>
      <c r="E52" s="191">
        <v>1.5779947312798943</v>
      </c>
      <c r="F52" s="191">
        <v>1.5624703401609443</v>
      </c>
      <c r="G52" s="191">
        <v>1.4802992644487558</v>
      </c>
      <c r="H52" s="192">
        <v>1.2886812791708835</v>
      </c>
      <c r="I52" s="193">
        <v>0.93975299767238007</v>
      </c>
      <c r="J52" s="194">
        <v>0.77035748799310166</v>
      </c>
      <c r="K52" s="194">
        <v>0.48566713704729447</v>
      </c>
      <c r="L52" s="194">
        <v>0.2525575475388504</v>
      </c>
      <c r="M52" s="194">
        <v>8.0421066504086217E-2</v>
      </c>
      <c r="N52" s="195">
        <v>1.9020767040815796E-2</v>
      </c>
      <c r="O52" s="1711" t="s">
        <v>1669</v>
      </c>
      <c r="P52" s="111" t="s">
        <v>35</v>
      </c>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s="125" customFormat="1" ht="15" customHeight="1" thickBot="1" x14ac:dyDescent="0.35">
      <c r="A53" s="4142"/>
      <c r="B53" s="135" t="s">
        <v>723</v>
      </c>
      <c r="C53" s="136" t="s">
        <v>194</v>
      </c>
      <c r="D53" s="196"/>
      <c r="E53" s="196"/>
      <c r="F53" s="196"/>
      <c r="G53" s="196"/>
      <c r="H53" s="138">
        <v>-0.17522832526975129</v>
      </c>
      <c r="I53" s="139">
        <v>-0.39854666452383369</v>
      </c>
      <c r="J53" s="140">
        <v>-0.50696184868779648</v>
      </c>
      <c r="K53" s="140">
        <v>-0.68916713196791457</v>
      </c>
      <c r="L53" s="140">
        <v>-0.83836010127857186</v>
      </c>
      <c r="M53" s="140">
        <v>-0.94852954040983439</v>
      </c>
      <c r="N53" s="141">
        <v>-0.98782647801246803</v>
      </c>
      <c r="O53" s="332"/>
      <c r="P53" s="111" t="s">
        <v>35</v>
      </c>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0" s="125" customFormat="1" ht="18.600000000000001" thickBot="1" x14ac:dyDescent="0.35">
      <c r="A54" s="4142"/>
      <c r="B54" s="3600" t="s">
        <v>724</v>
      </c>
      <c r="C54" s="3601"/>
      <c r="D54" s="3596"/>
      <c r="E54" s="3596"/>
      <c r="F54" s="3601"/>
      <c r="G54" s="3596"/>
      <c r="H54" s="3596"/>
      <c r="I54" s="3596"/>
      <c r="J54" s="3596"/>
      <c r="K54" s="3596"/>
      <c r="L54" s="3596"/>
      <c r="M54" s="3596"/>
      <c r="N54" s="3596"/>
      <c r="O54" s="3599" t="s">
        <v>725</v>
      </c>
      <c r="P54" s="111" t="s">
        <v>35</v>
      </c>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0" s="125" customFormat="1" ht="15" customHeight="1" x14ac:dyDescent="0.3">
      <c r="A55" s="4142"/>
      <c r="B55" s="1761" t="s">
        <v>726</v>
      </c>
      <c r="C55" s="115" t="s">
        <v>205</v>
      </c>
      <c r="D55" s="1703">
        <v>22054.821226777891</v>
      </c>
      <c r="E55" s="1703">
        <v>23273.482241211554</v>
      </c>
      <c r="F55" s="1703">
        <v>23876.631644812307</v>
      </c>
      <c r="G55" s="1703">
        <v>23909.832960375872</v>
      </c>
      <c r="H55" s="278">
        <v>25390.763663767477</v>
      </c>
      <c r="I55" s="1704">
        <v>44804.890095745512</v>
      </c>
      <c r="J55" s="1705">
        <v>76268.534621984611</v>
      </c>
      <c r="K55" s="1705">
        <v>109538.41208465911</v>
      </c>
      <c r="L55" s="1705">
        <v>143386.90350336951</v>
      </c>
      <c r="M55" s="1705">
        <v>169443.3307259233</v>
      </c>
      <c r="N55" s="1706">
        <v>182035.72027766414</v>
      </c>
      <c r="O55" s="1762" t="s">
        <v>727</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s="125" customFormat="1" ht="15" customHeight="1" x14ac:dyDescent="0.3">
      <c r="A56" s="4142"/>
      <c r="B56" s="126" t="s">
        <v>728</v>
      </c>
      <c r="C56" s="127" t="s">
        <v>205</v>
      </c>
      <c r="D56" s="1485">
        <v>8788.9254695233903</v>
      </c>
      <c r="E56" s="1485">
        <v>9038.3071363636573</v>
      </c>
      <c r="F56" s="1485">
        <v>9255.2265076363838</v>
      </c>
      <c r="G56" s="1485">
        <v>9353.951559830266</v>
      </c>
      <c r="H56" s="129">
        <v>10513.324514038877</v>
      </c>
      <c r="I56" s="215">
        <v>8100.6245500359973</v>
      </c>
      <c r="J56" s="217">
        <v>5455.1961843052559</v>
      </c>
      <c r="K56" s="217">
        <v>2916.5961123830093</v>
      </c>
      <c r="L56" s="217">
        <v>654.42764589632827</v>
      </c>
      <c r="M56" s="217">
        <v>42.836573182145429</v>
      </c>
      <c r="N56" s="463">
        <v>1.0799136069114473E-7</v>
      </c>
      <c r="O56" s="1763" t="s">
        <v>729</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s="125" customFormat="1" ht="15" customHeight="1" x14ac:dyDescent="0.3">
      <c r="A57" s="4142"/>
      <c r="B57" s="1764" t="s">
        <v>730</v>
      </c>
      <c r="C57" s="559" t="s">
        <v>205</v>
      </c>
      <c r="D57" s="1708">
        <v>2616.9567488977978</v>
      </c>
      <c r="E57" s="1708">
        <v>2623.1225770858632</v>
      </c>
      <c r="F57" s="1708">
        <v>2626.1738346368079</v>
      </c>
      <c r="G57" s="1708">
        <v>2629.5850921877541</v>
      </c>
      <c r="H57" s="491">
        <v>2290.3699105080932</v>
      </c>
      <c r="I57" s="1425">
        <v>3545.6061280777326</v>
      </c>
      <c r="J57" s="1426">
        <v>3399.2308024339873</v>
      </c>
      <c r="K57" s="1426">
        <v>3279.4416899242533</v>
      </c>
      <c r="L57" s="1426">
        <v>3310.07387578003</v>
      </c>
      <c r="M57" s="1426">
        <v>2888.5045617263945</v>
      </c>
      <c r="N57" s="1709">
        <v>2807.0111259103815</v>
      </c>
      <c r="O57" s="358" t="s">
        <v>731</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s="125" customFormat="1" ht="15" customHeight="1" x14ac:dyDescent="0.3">
      <c r="A58" s="4142"/>
      <c r="B58" s="126" t="s">
        <v>732</v>
      </c>
      <c r="C58" s="127" t="s">
        <v>205</v>
      </c>
      <c r="D58" s="1485">
        <v>806.81808351623624</v>
      </c>
      <c r="E58" s="1485">
        <v>921.30522879229909</v>
      </c>
      <c r="F58" s="1485">
        <v>943.41655428331399</v>
      </c>
      <c r="G58" s="1485">
        <v>1037.7582097116458</v>
      </c>
      <c r="H58" s="129">
        <v>585.30003685604038</v>
      </c>
      <c r="I58" s="215">
        <v>1832.005207648949</v>
      </c>
      <c r="J58" s="217">
        <v>3539.512831785767</v>
      </c>
      <c r="K58" s="217">
        <v>5298.3938312396631</v>
      </c>
      <c r="L58" s="217">
        <v>6868.0079641464308</v>
      </c>
      <c r="M58" s="217">
        <v>8467.1148596085859</v>
      </c>
      <c r="N58" s="463">
        <v>10050.221770924012</v>
      </c>
      <c r="O58" s="1763" t="s">
        <v>733</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s="125" customFormat="1" ht="15" customHeight="1" x14ac:dyDescent="0.3">
      <c r="A59" s="4142"/>
      <c r="B59" s="545" t="s">
        <v>734</v>
      </c>
      <c r="C59" s="136" t="s">
        <v>205</v>
      </c>
      <c r="D59" s="1418">
        <v>0</v>
      </c>
      <c r="E59" s="1418">
        <v>0</v>
      </c>
      <c r="F59" s="1418">
        <v>0</v>
      </c>
      <c r="G59" s="1418">
        <v>0</v>
      </c>
      <c r="H59" s="1765">
        <v>58.154971095781335</v>
      </c>
      <c r="I59" s="1766">
        <v>2411.5195453923702</v>
      </c>
      <c r="J59" s="1767">
        <v>9876.7277144909021</v>
      </c>
      <c r="K59" s="1767">
        <v>23500.169662012257</v>
      </c>
      <c r="L59" s="1767">
        <v>45777.719555473515</v>
      </c>
      <c r="M59" s="1767">
        <v>64001.596942517928</v>
      </c>
      <c r="N59" s="1768">
        <v>61289.499493363102</v>
      </c>
      <c r="O59" s="332" t="s">
        <v>735</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s="125" customFormat="1" ht="19.5" customHeight="1" x14ac:dyDescent="0.3">
      <c r="A60" s="4142"/>
      <c r="B60" s="3699" t="s">
        <v>736</v>
      </c>
      <c r="C60" s="3700" t="s">
        <v>205</v>
      </c>
      <c r="D60" s="3701"/>
      <c r="E60" s="3701"/>
      <c r="F60" s="3701"/>
      <c r="G60" s="3701"/>
      <c r="H60" s="1769"/>
      <c r="I60" s="3702">
        <v>9262.841237866829</v>
      </c>
      <c r="J60" s="3703">
        <v>1000.5518129817938</v>
      </c>
      <c r="K60" s="3703">
        <v>21517.711759833444</v>
      </c>
      <c r="L60" s="3703">
        <v>28148.335830883691</v>
      </c>
      <c r="M60" s="3703">
        <v>27936.347002362607</v>
      </c>
      <c r="N60" s="3704">
        <v>12482.492643474734</v>
      </c>
      <c r="O60" s="3705" t="s">
        <v>737</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s="125" customFormat="1" ht="15" customHeight="1" x14ac:dyDescent="0.3">
      <c r="A61" s="4142"/>
      <c r="B61" s="551" t="s">
        <v>738</v>
      </c>
      <c r="C61" s="552" t="s">
        <v>205</v>
      </c>
      <c r="D61" s="178">
        <v>34267.521528715311</v>
      </c>
      <c r="E61" s="178">
        <v>35856.217183453373</v>
      </c>
      <c r="F61" s="178">
        <v>36701.448541368816</v>
      </c>
      <c r="G61" s="178">
        <v>36931.12782210554</v>
      </c>
      <c r="H61" s="491">
        <v>38837.913096266275</v>
      </c>
      <c r="I61" s="1425">
        <v>60694.645526900567</v>
      </c>
      <c r="J61" s="1426">
        <v>98539.20215500053</v>
      </c>
      <c r="K61" s="1426">
        <v>144533.0133802183</v>
      </c>
      <c r="L61" s="1426">
        <v>199997.13254466583</v>
      </c>
      <c r="M61" s="1426">
        <v>244843.38366295834</v>
      </c>
      <c r="N61" s="1709">
        <v>256182.45266796966</v>
      </c>
      <c r="O61" s="1711" t="s">
        <v>739</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s="125" customFormat="1" ht="15" customHeight="1" x14ac:dyDescent="0.3">
      <c r="A62" s="4142"/>
      <c r="B62" s="135"/>
      <c r="C62" s="136" t="s">
        <v>194</v>
      </c>
      <c r="D62" s="196"/>
      <c r="E62" s="196"/>
      <c r="F62" s="196"/>
      <c r="G62" s="196"/>
      <c r="H62" s="138">
        <v>5.8211995433621544E-2</v>
      </c>
      <c r="I62" s="139">
        <v>0.65373978246355335</v>
      </c>
      <c r="J62" s="140">
        <v>1.6848859124437547</v>
      </c>
      <c r="K62" s="140">
        <v>2.9380738124628745</v>
      </c>
      <c r="L62" s="140">
        <v>4.4492980656944594</v>
      </c>
      <c r="M62" s="140">
        <v>5.6712185320690525</v>
      </c>
      <c r="N62" s="141">
        <v>5.980172795610728</v>
      </c>
      <c r="O62" s="332"/>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s="125" customFormat="1" x14ac:dyDescent="0.3">
      <c r="A63" s="4142"/>
      <c r="B63" s="1770"/>
      <c r="C63" s="1771"/>
      <c r="D63" s="1771"/>
      <c r="E63" s="1771"/>
      <c r="F63" s="1771"/>
      <c r="G63" s="1771"/>
      <c r="H63" s="1771"/>
      <c r="I63" s="1771"/>
      <c r="J63" s="1771"/>
      <c r="K63" s="1771"/>
      <c r="L63" s="1771"/>
      <c r="M63" s="1771"/>
      <c r="N63" s="1771"/>
      <c r="O63" s="177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s="125" customFormat="1" ht="15" customHeight="1" x14ac:dyDescent="0.3">
      <c r="A64" s="4142"/>
      <c r="B64" s="551" t="s">
        <v>740</v>
      </c>
      <c r="C64" s="552" t="s">
        <v>212</v>
      </c>
      <c r="D64" s="191">
        <v>0.46488492169127682</v>
      </c>
      <c r="E64" s="191">
        <v>0.46981406264961995</v>
      </c>
      <c r="F64" s="191">
        <v>0.46499793510916393</v>
      </c>
      <c r="G64" s="191">
        <v>0.45294050686400045</v>
      </c>
      <c r="H64" s="192">
        <v>0.47632620720652347</v>
      </c>
      <c r="I64" s="193">
        <v>0.59531411904054243</v>
      </c>
      <c r="J64" s="194">
        <v>0.80064976451660053</v>
      </c>
      <c r="K64" s="194">
        <v>0.95772652080495846</v>
      </c>
      <c r="L64" s="194">
        <v>1.1188576407617454</v>
      </c>
      <c r="M64" s="194">
        <v>1.144227261574883</v>
      </c>
      <c r="N64" s="195">
        <v>1.0310327840942175</v>
      </c>
      <c r="O64" s="1711"/>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s="125" customFormat="1" ht="15" customHeight="1" thickBot="1" x14ac:dyDescent="0.35">
      <c r="A65" s="4142"/>
      <c r="B65" s="135" t="s">
        <v>741</v>
      </c>
      <c r="C65" s="136" t="s">
        <v>194</v>
      </c>
      <c r="D65" s="196"/>
      <c r="E65" s="196"/>
      <c r="F65" s="196"/>
      <c r="G65" s="196"/>
      <c r="H65" s="138">
        <v>2.4361983660637243E-2</v>
      </c>
      <c r="I65" s="139">
        <v>0.28025110240712192</v>
      </c>
      <c r="J65" s="140">
        <v>0.72183509659809197</v>
      </c>
      <c r="K65" s="140">
        <v>1.0596360725346456</v>
      </c>
      <c r="L65" s="140">
        <v>1.4061561488419945</v>
      </c>
      <c r="M65" s="140">
        <v>1.4607147154454818</v>
      </c>
      <c r="N65" s="141">
        <v>1.2172846506343515</v>
      </c>
      <c r="O65" s="3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5" customHeight="1" x14ac:dyDescent="0.3">
      <c r="A66" s="4142"/>
      <c r="B66" s="1773" t="s">
        <v>742</v>
      </c>
      <c r="C66" s="1774"/>
      <c r="D66" s="1775"/>
      <c r="E66" s="1775"/>
      <c r="F66" s="1774"/>
      <c r="G66" s="1775"/>
      <c r="H66" s="1776"/>
      <c r="I66" s="1775"/>
      <c r="J66" s="1775"/>
      <c r="K66" s="1775"/>
      <c r="L66" s="1775"/>
      <c r="M66" s="1775"/>
      <c r="N66" s="1775"/>
      <c r="O66" s="1777" t="s">
        <v>743</v>
      </c>
      <c r="P66" s="111" t="s">
        <v>35</v>
      </c>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1310"/>
    </row>
    <row r="67" spans="1:40" ht="15" customHeight="1" x14ac:dyDescent="0.3">
      <c r="A67" s="4142"/>
      <c r="B67" s="1778" t="s">
        <v>744</v>
      </c>
      <c r="C67" s="1779"/>
      <c r="D67" s="1780">
        <v>539790.50067058566</v>
      </c>
      <c r="E67" s="1780">
        <v>552496.01276725018</v>
      </c>
      <c r="F67" s="1780">
        <v>565654.73122625379</v>
      </c>
      <c r="G67" s="1780">
        <v>524821.63739369519</v>
      </c>
      <c r="H67" s="1781">
        <v>549518.52435888653</v>
      </c>
      <c r="I67" s="1782">
        <v>501175.30707089882</v>
      </c>
      <c r="J67" s="1783">
        <v>437483.19819683395</v>
      </c>
      <c r="K67" s="1783">
        <v>415299.62248491432</v>
      </c>
      <c r="L67" s="1783">
        <v>418324.92287299945</v>
      </c>
      <c r="M67" s="1783">
        <v>421519.99740690418</v>
      </c>
      <c r="N67" s="1784">
        <v>422667.94000122126</v>
      </c>
      <c r="O67" s="1785" t="s">
        <v>1670</v>
      </c>
      <c r="P67" s="111" t="s">
        <v>35</v>
      </c>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1310"/>
    </row>
    <row r="68" spans="1:40" s="125" customFormat="1" ht="15" customHeight="1" x14ac:dyDescent="0.3">
      <c r="A68" s="4142"/>
      <c r="B68" s="1786" t="s">
        <v>746</v>
      </c>
      <c r="C68" s="110" t="s">
        <v>205</v>
      </c>
      <c r="D68" s="1415">
        <v>440167.35714130674</v>
      </c>
      <c r="E68" s="1415">
        <v>450158.20042444672</v>
      </c>
      <c r="F68" s="1415">
        <v>460860.81240821863</v>
      </c>
      <c r="G68" s="1415">
        <v>421333.02435887046</v>
      </c>
      <c r="H68" s="417">
        <v>427321.28162724676</v>
      </c>
      <c r="I68" s="1416">
        <v>332160.85532057495</v>
      </c>
      <c r="J68" s="954">
        <v>205183.75557174141</v>
      </c>
      <c r="K68" s="954">
        <v>125280.83846972826</v>
      </c>
      <c r="L68" s="954">
        <v>74651.691532683632</v>
      </c>
      <c r="M68" s="954">
        <v>39207.411578657266</v>
      </c>
      <c r="N68" s="1787">
        <v>24570.286903232081</v>
      </c>
      <c r="O68" s="1788"/>
      <c r="P68" s="111" t="s">
        <v>35</v>
      </c>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1310"/>
    </row>
    <row r="69" spans="1:40" s="125" customFormat="1" ht="15" customHeight="1" x14ac:dyDescent="0.3">
      <c r="A69" s="4142"/>
      <c r="B69" s="1789" t="s">
        <v>748</v>
      </c>
      <c r="C69" s="136" t="s">
        <v>205</v>
      </c>
      <c r="D69" s="1790">
        <v>247788.99793607712</v>
      </c>
      <c r="E69" s="1790">
        <v>256519.43910088038</v>
      </c>
      <c r="F69" s="1790">
        <v>262574.65883255587</v>
      </c>
      <c r="G69" s="1790">
        <v>238268.66503779465</v>
      </c>
      <c r="H69" s="1791">
        <v>242070.344474087</v>
      </c>
      <c r="I69" s="1792">
        <v>193365.64134338297</v>
      </c>
      <c r="J69" s="960">
        <v>119051.13051519857</v>
      </c>
      <c r="K69" s="960">
        <v>72806.010351021047</v>
      </c>
      <c r="L69" s="960">
        <v>43054.566693803477</v>
      </c>
      <c r="M69" s="960">
        <v>21121.764349396915</v>
      </c>
      <c r="N69" s="1793">
        <v>11977.904914903162</v>
      </c>
      <c r="O69" s="1718"/>
      <c r="P69" s="111" t="s">
        <v>35</v>
      </c>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1310"/>
    </row>
    <row r="70" spans="1:40" s="125" customFormat="1" ht="15" customHeight="1" x14ac:dyDescent="0.3">
      <c r="A70" s="4142"/>
      <c r="B70" s="1794" t="s">
        <v>749</v>
      </c>
      <c r="C70" s="1182" t="s">
        <v>205</v>
      </c>
      <c r="D70" s="1411">
        <v>28638.517204273114</v>
      </c>
      <c r="E70" s="1411">
        <v>29451.121791830574</v>
      </c>
      <c r="F70" s="1411">
        <v>30157.948714834503</v>
      </c>
      <c r="G70" s="1411">
        <v>27896.102561221916</v>
      </c>
      <c r="H70" s="179">
        <v>31879.858381459184</v>
      </c>
      <c r="I70" s="180">
        <v>24565.805588572726</v>
      </c>
      <c r="J70" s="181">
        <v>16545.101768690216</v>
      </c>
      <c r="K70" s="181">
        <v>9175.9574976153053</v>
      </c>
      <c r="L70" s="181">
        <v>1984.5478755960582</v>
      </c>
      <c r="M70" s="181">
        <v>129.90164892867153</v>
      </c>
      <c r="N70" s="182">
        <v>3.2748314773408836E-7</v>
      </c>
      <c r="O70" s="1795"/>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s="125" customFormat="1" ht="15" customHeight="1" x14ac:dyDescent="0.3">
      <c r="A71" s="4142"/>
      <c r="B71" s="1796" t="s">
        <v>435</v>
      </c>
      <c r="C71" s="127" t="s">
        <v>205</v>
      </c>
      <c r="D71" s="1485">
        <v>70984.626325005767</v>
      </c>
      <c r="E71" s="1485">
        <v>72886.690550972926</v>
      </c>
      <c r="F71" s="1485">
        <v>74635.970103200671</v>
      </c>
      <c r="G71" s="1485">
        <v>75592.510473602815</v>
      </c>
      <c r="H71" s="129">
        <v>90317.384350180597</v>
      </c>
      <c r="I71" s="215">
        <v>144448.64616175112</v>
      </c>
      <c r="J71" s="217">
        <v>215754.34085640233</v>
      </c>
      <c r="K71" s="217">
        <v>280842.82651757076</v>
      </c>
      <c r="L71" s="217">
        <v>341688.68346471974</v>
      </c>
      <c r="M71" s="217">
        <v>382182.68417931825</v>
      </c>
      <c r="N71" s="463">
        <v>398097.65309766168</v>
      </c>
      <c r="O71" s="4145" t="s">
        <v>1671</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s="125" customFormat="1" ht="15" customHeight="1" thickBot="1" x14ac:dyDescent="0.35">
      <c r="A72" s="4142"/>
      <c r="B72" s="1797" t="s">
        <v>751</v>
      </c>
      <c r="C72" s="1211" t="s">
        <v>194</v>
      </c>
      <c r="D72" s="1798">
        <v>0.13150403024288321</v>
      </c>
      <c r="E72" s="1798">
        <v>0.13192256390396409</v>
      </c>
      <c r="F72" s="1798">
        <v>0.13194616076383059</v>
      </c>
      <c r="G72" s="1798">
        <v>0.14403466832846501</v>
      </c>
      <c r="H72" s="1455">
        <v>0.16435730616279456</v>
      </c>
      <c r="I72" s="1799">
        <v>0.28821979878852388</v>
      </c>
      <c r="J72" s="1800">
        <v>0.49317171892697326</v>
      </c>
      <c r="K72" s="1800">
        <v>0.67624146835763699</v>
      </c>
      <c r="L72" s="1800">
        <v>0.81680211907540123</v>
      </c>
      <c r="M72" s="1800">
        <v>0.90667746851969022</v>
      </c>
      <c r="N72" s="1801">
        <v>0.94186858150753383</v>
      </c>
      <c r="O72" s="4146"/>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s="125" customFormat="1" ht="25.5" customHeight="1" x14ac:dyDescent="0.3">
      <c r="A73" s="4142"/>
      <c r="B73" s="1802" t="s">
        <v>752</v>
      </c>
      <c r="C73" s="1774"/>
      <c r="D73" s="1775"/>
      <c r="E73" s="1775"/>
      <c r="F73" s="1774"/>
      <c r="G73" s="1775"/>
      <c r="H73" s="1776"/>
      <c r="I73" s="1775"/>
      <c r="J73" s="1775"/>
      <c r="K73" s="1775"/>
      <c r="L73" s="1775"/>
      <c r="M73" s="1775"/>
      <c r="N73" s="1775"/>
      <c r="O73" s="1777"/>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s="125" customFormat="1" ht="15" customHeight="1" x14ac:dyDescent="0.3">
      <c r="A74" s="4142"/>
      <c r="B74" s="198" t="s">
        <v>190</v>
      </c>
      <c r="C74" s="110" t="s">
        <v>191</v>
      </c>
      <c r="D74" s="178">
        <v>31723.76409717006</v>
      </c>
      <c r="E74" s="178">
        <v>32634.704216175644</v>
      </c>
      <c r="F74" s="178">
        <v>33410.349912123362</v>
      </c>
      <c r="G74" s="178">
        <v>30231.965741266748</v>
      </c>
      <c r="H74" s="491">
        <v>31075.928334035816</v>
      </c>
      <c r="I74" s="1425">
        <v>23310.608878531453</v>
      </c>
      <c r="J74" s="1426">
        <v>12473.721561243512</v>
      </c>
      <c r="K74" s="1426">
        <v>6392.5632502764056</v>
      </c>
      <c r="L74" s="1426">
        <v>2997.2015774010824</v>
      </c>
      <c r="M74" s="1426">
        <v>853.78511661198979</v>
      </c>
      <c r="N74" s="1709">
        <v>48.293302190317384</v>
      </c>
      <c r="O74" s="1803"/>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s="125" customFormat="1" ht="15" customHeight="1" x14ac:dyDescent="0.3">
      <c r="A75" s="4142"/>
      <c r="B75" s="1712" t="s">
        <v>456</v>
      </c>
      <c r="C75" s="136" t="s">
        <v>194</v>
      </c>
      <c r="D75" s="196"/>
      <c r="E75" s="196"/>
      <c r="F75" s="196"/>
      <c r="G75" s="196"/>
      <c r="H75" s="138">
        <v>-6.9871210095901248E-2</v>
      </c>
      <c r="I75" s="139">
        <v>-0.30229378202133383</v>
      </c>
      <c r="J75" s="140">
        <v>-0.6266509751004653</v>
      </c>
      <c r="K75" s="140">
        <v>-0.80866518108639185</v>
      </c>
      <c r="L75" s="140">
        <v>-0.91029122456710609</v>
      </c>
      <c r="M75" s="140">
        <v>-0.97444549012932713</v>
      </c>
      <c r="N75" s="141">
        <v>-0.99855454066427496</v>
      </c>
      <c r="O75" s="1804"/>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s="125" customFormat="1" ht="15" customHeight="1" x14ac:dyDescent="0.3">
      <c r="A76" s="4142"/>
      <c r="B76" s="198" t="s">
        <v>753</v>
      </c>
      <c r="C76" s="110" t="s">
        <v>754</v>
      </c>
      <c r="D76" s="191">
        <v>5.8770512000043344E-2</v>
      </c>
      <c r="E76" s="191">
        <v>5.9067764222804728E-2</v>
      </c>
      <c r="F76" s="191">
        <v>5.906491728566432E-2</v>
      </c>
      <c r="G76" s="191">
        <v>5.76042670256528E-2</v>
      </c>
      <c r="H76" s="192">
        <v>5.6551193374766662E-2</v>
      </c>
      <c r="I76" s="193">
        <v>4.6511886259459734E-2</v>
      </c>
      <c r="J76" s="194">
        <v>2.851245856448021E-2</v>
      </c>
      <c r="K76" s="194">
        <v>1.5392653650939964E-2</v>
      </c>
      <c r="L76" s="194">
        <v>7.1647693300621535E-3</v>
      </c>
      <c r="M76" s="194">
        <v>2.0254913690080732E-3</v>
      </c>
      <c r="N76" s="195">
        <v>1.1425825717980371E-4</v>
      </c>
      <c r="O76" s="1805"/>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s="125" customFormat="1" ht="15" customHeight="1" x14ac:dyDescent="0.3">
      <c r="A77" s="4142"/>
      <c r="B77" s="1712" t="s">
        <v>459</v>
      </c>
      <c r="C77" s="136" t="s">
        <v>194</v>
      </c>
      <c r="D77" s="196"/>
      <c r="E77" s="196"/>
      <c r="F77" s="196"/>
      <c r="G77" s="196"/>
      <c r="H77" s="138">
        <v>-4.2558663017170817E-2</v>
      </c>
      <c r="I77" s="139">
        <v>-0.21252939313353347</v>
      </c>
      <c r="J77" s="140">
        <v>-0.51726913581236</v>
      </c>
      <c r="K77" s="140">
        <v>-0.73939430785123739</v>
      </c>
      <c r="L77" s="140">
        <v>-0.87869670086203411</v>
      </c>
      <c r="M77" s="140">
        <v>-0.96570736975365778</v>
      </c>
      <c r="N77" s="141">
        <v>-0.99806554783396717</v>
      </c>
      <c r="O77" s="1804"/>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s="125" customFormat="1" ht="15" customHeight="1" x14ac:dyDescent="0.3">
      <c r="A78" s="4142"/>
      <c r="B78" s="551" t="s">
        <v>755</v>
      </c>
      <c r="C78" s="552" t="s">
        <v>675</v>
      </c>
      <c r="D78" s="1806">
        <v>98.19901660476043</v>
      </c>
      <c r="E78" s="1806">
        <v>100.36886657328094</v>
      </c>
      <c r="F78" s="1806">
        <v>102.75558443465778</v>
      </c>
      <c r="G78" s="1806">
        <v>93.458567920425509</v>
      </c>
      <c r="H78" s="1516">
        <v>96.022998548544223</v>
      </c>
      <c r="I78" s="587">
        <v>76.130222250523062</v>
      </c>
      <c r="J78" s="585">
        <v>45.521102087063127</v>
      </c>
      <c r="K78" s="588">
        <v>27.202488834014442</v>
      </c>
      <c r="L78" s="585">
        <v>16.156049167215198</v>
      </c>
      <c r="M78" s="588">
        <v>8.5385808170194668</v>
      </c>
      <c r="N78" s="1807">
        <v>5.4216438890190064</v>
      </c>
      <c r="O78" s="1808"/>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s="125" customFormat="1" ht="15" customHeight="1" thickBot="1" x14ac:dyDescent="0.35">
      <c r="A79" s="4142"/>
      <c r="B79" s="1721" t="s">
        <v>456</v>
      </c>
      <c r="C79" s="127" t="s">
        <v>194</v>
      </c>
      <c r="D79" s="184"/>
      <c r="E79" s="184"/>
      <c r="F79" s="184"/>
      <c r="G79" s="184"/>
      <c r="H79" s="185">
        <v>-6.5520389214415942E-2</v>
      </c>
      <c r="I79" s="219">
        <v>-0.25911352974753177</v>
      </c>
      <c r="J79" s="220">
        <v>-0.55699631959166196</v>
      </c>
      <c r="K79" s="221">
        <v>-0.73526997112928205</v>
      </c>
      <c r="L79" s="220">
        <v>-0.8427720570506918</v>
      </c>
      <c r="M79" s="221">
        <v>-0.91690397301521709</v>
      </c>
      <c r="N79" s="1809">
        <v>-0.94723747698144201</v>
      </c>
      <c r="O79" s="1810"/>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s="125" customFormat="1" ht="20.100000000000001" customHeight="1" x14ac:dyDescent="0.3">
      <c r="A80" s="4142"/>
      <c r="B80" s="142" t="s">
        <v>196</v>
      </c>
      <c r="C80" s="143" t="s">
        <v>197</v>
      </c>
      <c r="D80" s="144">
        <v>33454.370239467476</v>
      </c>
      <c r="E80" s="144">
        <v>34422.134591011469</v>
      </c>
      <c r="F80" s="144">
        <v>35240.125242545691</v>
      </c>
      <c r="G80" s="144">
        <v>31861.136588852722</v>
      </c>
      <c r="H80" s="278">
        <v>32817.82810262905</v>
      </c>
      <c r="I80" s="1811">
        <v>24659.88997572619</v>
      </c>
      <c r="J80" s="147">
        <v>13200.301962896596</v>
      </c>
      <c r="K80" s="148">
        <v>6790.4341902633259</v>
      </c>
      <c r="L80" s="147">
        <v>3231.5751742392313</v>
      </c>
      <c r="M80" s="148">
        <v>996.96921089417208</v>
      </c>
      <c r="N80" s="149">
        <v>156.76963840601701</v>
      </c>
      <c r="O80" s="150" t="s">
        <v>756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s="125" customFormat="1" ht="20.100000000000001" customHeight="1" x14ac:dyDescent="0.3">
      <c r="A81" s="4142"/>
      <c r="B81" s="151" t="s">
        <v>199</v>
      </c>
      <c r="C81" s="152" t="s">
        <v>194</v>
      </c>
      <c r="D81" s="153"/>
      <c r="E81" s="153"/>
      <c r="F81" s="153"/>
      <c r="G81" s="153"/>
      <c r="H81" s="1812">
        <v>-6.8736904969684431E-2</v>
      </c>
      <c r="I81" s="1813">
        <v>-0.30023262386269556</v>
      </c>
      <c r="J81" s="156">
        <v>-0.62541841517181207</v>
      </c>
      <c r="K81" s="157">
        <v>-0.80730958974955125</v>
      </c>
      <c r="L81" s="156">
        <v>-0.90829841971339753</v>
      </c>
      <c r="M81" s="157">
        <v>-0.97170926028121707</v>
      </c>
      <c r="N81" s="158">
        <v>-0.9955513881597462</v>
      </c>
      <c r="O81" s="159"/>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s="125" customFormat="1" ht="20.100000000000001" customHeight="1" x14ac:dyDescent="0.3">
      <c r="A82" s="4142"/>
      <c r="B82" s="160" t="s">
        <v>201</v>
      </c>
      <c r="C82" s="161" t="s">
        <v>197</v>
      </c>
      <c r="D82" s="162">
        <v>454.82240022799994</v>
      </c>
      <c r="E82" s="162">
        <v>475.22247966500004</v>
      </c>
      <c r="F82" s="162">
        <v>486.62781917696009</v>
      </c>
      <c r="G82" s="162">
        <v>450.13073273868798</v>
      </c>
      <c r="H82" s="1814">
        <v>448.96638892556439</v>
      </c>
      <c r="I82" s="1815">
        <v>327.63849721155538</v>
      </c>
      <c r="J82" s="165">
        <v>170.58743570083351</v>
      </c>
      <c r="K82" s="166">
        <v>90.661499329070438</v>
      </c>
      <c r="L82" s="165">
        <v>51.410045636504023</v>
      </c>
      <c r="M82" s="166">
        <v>29.990166981273184</v>
      </c>
      <c r="N82" s="167">
        <v>21.779240494461824</v>
      </c>
      <c r="O82" s="168" t="s">
        <v>757</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s="125" customFormat="1" ht="20.100000000000001" customHeight="1" thickBot="1" x14ac:dyDescent="0.35">
      <c r="A83" s="4142"/>
      <c r="B83" s="169" t="s">
        <v>199</v>
      </c>
      <c r="C83" s="170" t="s">
        <v>194</v>
      </c>
      <c r="D83" s="171"/>
      <c r="E83" s="171"/>
      <c r="F83" s="171"/>
      <c r="G83" s="171"/>
      <c r="H83" s="1816">
        <v>-7.739267827945584E-2</v>
      </c>
      <c r="I83" s="1817">
        <v>-0.32671646728768078</v>
      </c>
      <c r="J83" s="174">
        <v>-0.64944988967266559</v>
      </c>
      <c r="K83" s="175">
        <v>-0.81369437636671205</v>
      </c>
      <c r="L83" s="174">
        <v>-0.89435448691886443</v>
      </c>
      <c r="M83" s="175">
        <v>-0.9383714498032687</v>
      </c>
      <c r="N83" s="176">
        <v>-0.95524456342981512</v>
      </c>
      <c r="O83" s="177"/>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s="125" customFormat="1" ht="15" customHeight="1" x14ac:dyDescent="0.3">
      <c r="A84" s="4142"/>
      <c r="B84" s="1818" t="s">
        <v>758</v>
      </c>
      <c r="C84" s="1179" t="s">
        <v>759</v>
      </c>
      <c r="D84" s="1819">
        <v>6.1976582021926782E-2</v>
      </c>
      <c r="E84" s="1819">
        <v>6.2302955669496334E-2</v>
      </c>
      <c r="F84" s="1819">
        <v>6.2299709163839992E-2</v>
      </c>
      <c r="G84" s="1819">
        <v>6.0708504220743621E-2</v>
      </c>
      <c r="H84" s="1820">
        <v>5.9721058795819529E-2</v>
      </c>
      <c r="I84" s="1821">
        <v>4.9204120051025729E-2</v>
      </c>
      <c r="J84" s="1822">
        <v>3.0173277550552855E-2</v>
      </c>
      <c r="K84" s="1823">
        <v>1.635068712471557E-2</v>
      </c>
      <c r="L84" s="1822">
        <v>7.7250362040234338E-3</v>
      </c>
      <c r="M84" s="1823">
        <v>2.3651765444754735E-3</v>
      </c>
      <c r="N84" s="1824">
        <v>3.7090496716066056E-4</v>
      </c>
      <c r="O84" s="1825"/>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s="125" customFormat="1" ht="15" customHeight="1" x14ac:dyDescent="0.3">
      <c r="A85" s="4142"/>
      <c r="B85" s="198" t="s">
        <v>760</v>
      </c>
      <c r="C85" s="110" t="s">
        <v>205</v>
      </c>
      <c r="D85" s="178">
        <v>539790.50067058566</v>
      </c>
      <c r="E85" s="178">
        <v>552496.01276725018</v>
      </c>
      <c r="F85" s="178">
        <v>565654.73122625379</v>
      </c>
      <c r="G85" s="178">
        <v>524821.63739369519</v>
      </c>
      <c r="H85" s="179">
        <v>549518.52435888653</v>
      </c>
      <c r="I85" s="180">
        <v>501175.30707089882</v>
      </c>
      <c r="J85" s="181">
        <v>437483.19819683395</v>
      </c>
      <c r="K85" s="181">
        <v>415299.62248491432</v>
      </c>
      <c r="L85" s="181">
        <v>418324.92287299945</v>
      </c>
      <c r="M85" s="181">
        <v>421519.99740690418</v>
      </c>
      <c r="N85" s="182">
        <v>422667.94000122126</v>
      </c>
      <c r="O85" s="1826"/>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s="125" customFormat="1" ht="15" customHeight="1" x14ac:dyDescent="0.3">
      <c r="A86" s="4142"/>
      <c r="B86" s="1712" t="s">
        <v>466</v>
      </c>
      <c r="C86" s="136" t="s">
        <v>194</v>
      </c>
      <c r="D86" s="196"/>
      <c r="E86" s="196"/>
      <c r="F86" s="196"/>
      <c r="G86" s="196"/>
      <c r="H86" s="138">
        <v>-2.8526601081169112E-2</v>
      </c>
      <c r="I86" s="139">
        <v>-0.11399078023368303</v>
      </c>
      <c r="J86" s="140">
        <v>-0.22658969500982229</v>
      </c>
      <c r="K86" s="140">
        <v>-0.26580721496908966</v>
      </c>
      <c r="L86" s="140">
        <v>-0.2604588987240779</v>
      </c>
      <c r="M86" s="140">
        <v>-0.25481044506935768</v>
      </c>
      <c r="N86" s="141">
        <v>-0.2527810399730217</v>
      </c>
      <c r="O86" s="1827"/>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s="125" customFormat="1" ht="15" customHeight="1" x14ac:dyDescent="0.3">
      <c r="A87" s="4142"/>
      <c r="B87" s="198" t="s">
        <v>211</v>
      </c>
      <c r="C87" s="110" t="s">
        <v>212</v>
      </c>
      <c r="D87" s="200">
        <v>7.3229826214206533</v>
      </c>
      <c r="E87" s="200">
        <v>7.2392019221615627</v>
      </c>
      <c r="F87" s="200">
        <v>7.1667002927271168</v>
      </c>
      <c r="G87" s="200">
        <v>6.4366563512314174</v>
      </c>
      <c r="H87" s="201">
        <v>6.7395504451746051</v>
      </c>
      <c r="I87" s="202">
        <v>4.915701110430744</v>
      </c>
      <c r="J87" s="203">
        <v>3.5546342161903666</v>
      </c>
      <c r="K87" s="203">
        <v>2.7519211924804954</v>
      </c>
      <c r="L87" s="203">
        <v>2.3402637343962596</v>
      </c>
      <c r="M87" s="203">
        <v>1.9698905688866353</v>
      </c>
      <c r="N87" s="1720">
        <v>1.7010708516076001</v>
      </c>
      <c r="O87" s="1828"/>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s="125" customFormat="1" ht="15" customHeight="1" thickBot="1" x14ac:dyDescent="0.35">
      <c r="A88" s="4142"/>
      <c r="B88" s="1829" t="s">
        <v>469</v>
      </c>
      <c r="C88" s="471" t="s">
        <v>194</v>
      </c>
      <c r="D88" s="206"/>
      <c r="E88" s="206"/>
      <c r="F88" s="206"/>
      <c r="G88" s="206"/>
      <c r="H88" s="207">
        <v>-5.960202465645037E-2</v>
      </c>
      <c r="I88" s="208">
        <v>-0.31409143543796902</v>
      </c>
      <c r="J88" s="209">
        <v>-0.50400685517745636</v>
      </c>
      <c r="K88" s="209">
        <v>-0.61601279806926079</v>
      </c>
      <c r="L88" s="209">
        <v>-0.67345310410549786</v>
      </c>
      <c r="M88" s="209">
        <v>-0.72513283820648788</v>
      </c>
      <c r="N88" s="1755">
        <v>-0.762642390203777</v>
      </c>
      <c r="O88" s="616"/>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26.25" customHeight="1" thickBot="1" x14ac:dyDescent="0.35">
      <c r="A89" s="1700"/>
      <c r="B89" s="614"/>
      <c r="C89" s="614"/>
      <c r="D89" s="614"/>
      <c r="E89" s="614"/>
      <c r="F89" s="614"/>
      <c r="G89" s="614"/>
      <c r="H89" s="614"/>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sheetData>
  <mergeCells count="10">
    <mergeCell ref="I5:N5"/>
    <mergeCell ref="A6:A88"/>
    <mergeCell ref="B7:B8"/>
    <mergeCell ref="R10:R14"/>
    <mergeCell ref="R16:R20"/>
    <mergeCell ref="R22:R29"/>
    <mergeCell ref="B23:B24"/>
    <mergeCell ref="R34:R38"/>
    <mergeCell ref="B39:B40"/>
    <mergeCell ref="O71:O72"/>
  </mergeCells>
  <pageMargins left="0.70866141732283472" right="0.70866141732283472" top="0.74803149606299213" bottom="0.74803149606299213" header="0.31496062992125984" footer="0.31496062992125984"/>
  <pageSetup paperSize="8" scale="3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AN89"/>
  <sheetViews>
    <sheetView zoomScale="55" zoomScaleNormal="55" workbookViewId="0">
      <selection activeCell="K29" sqref="K28:K29"/>
    </sheetView>
  </sheetViews>
  <sheetFormatPr defaultColWidth="9.21875" defaultRowHeight="13.8" x14ac:dyDescent="0.3"/>
  <cols>
    <col min="1" max="1" width="15.77734375" style="101" customWidth="1"/>
    <col min="2" max="2" width="69.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39" width="9.21875" style="101"/>
    <col min="40" max="40" width="6.21875" style="101" customWidth="1"/>
    <col min="41" max="16384" width="9.21875" style="101"/>
  </cols>
  <sheetData>
    <row r="1" spans="1:40" ht="21.75" customHeight="1" x14ac:dyDescent="0.3">
      <c r="A1" s="96" t="s">
        <v>172</v>
      </c>
      <c r="B1" s="97"/>
      <c r="C1" s="97"/>
      <c r="D1" s="98"/>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9"/>
    </row>
    <row r="2" spans="1:40" ht="24" customHeight="1" x14ac:dyDescent="0.3">
      <c r="A2" s="102" t="s">
        <v>173</v>
      </c>
      <c r="B2" s="103" t="s">
        <v>177</v>
      </c>
      <c r="C2" s="103" t="s">
        <v>174</v>
      </c>
      <c r="D2" s="105" t="s">
        <v>1542</v>
      </c>
      <c r="E2" s="103"/>
      <c r="F2" s="103"/>
      <c r="G2" s="103"/>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ht="24" customHeight="1" x14ac:dyDescent="0.3">
      <c r="A3" s="108" t="s">
        <v>385</v>
      </c>
      <c r="B3" s="109" t="s">
        <v>657</v>
      </c>
      <c r="C3" s="109"/>
      <c r="D3" s="109"/>
      <c r="E3" s="109"/>
      <c r="F3" s="109"/>
      <c r="G3" s="109"/>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3156"/>
      <c r="B4" s="3157" t="s">
        <v>178</v>
      </c>
      <c r="C4" s="3157" t="s">
        <v>179</v>
      </c>
      <c r="D4" s="3158">
        <v>2017</v>
      </c>
      <c r="E4" s="3158">
        <v>2018</v>
      </c>
      <c r="F4" s="3159">
        <v>2019</v>
      </c>
      <c r="G4" s="3159">
        <v>2020</v>
      </c>
      <c r="H4" s="3160">
        <v>2020</v>
      </c>
      <c r="I4" s="3161">
        <v>2025</v>
      </c>
      <c r="J4" s="3162">
        <v>2030</v>
      </c>
      <c r="K4" s="3162">
        <v>2035</v>
      </c>
      <c r="L4" s="3162">
        <v>2040</v>
      </c>
      <c r="M4" s="3162">
        <v>2045</v>
      </c>
      <c r="N4" s="3157">
        <v>2050</v>
      </c>
      <c r="O4" s="3157"/>
      <c r="P4" s="3157"/>
      <c r="Q4" s="3157"/>
      <c r="R4" s="3157"/>
      <c r="S4" s="3157"/>
      <c r="T4" s="3157"/>
      <c r="U4" s="3157"/>
      <c r="V4" s="3157"/>
      <c r="W4" s="3157"/>
      <c r="X4" s="3157"/>
      <c r="Y4" s="3157"/>
      <c r="Z4" s="3157"/>
      <c r="AA4" s="3157"/>
      <c r="AB4" s="3157"/>
      <c r="AC4" s="3157"/>
      <c r="AD4" s="3157"/>
      <c r="AE4" s="3157"/>
      <c r="AF4" s="3157"/>
      <c r="AG4" s="3157"/>
      <c r="AH4" s="3157"/>
      <c r="AI4" s="3157"/>
      <c r="AJ4" s="3157"/>
      <c r="AK4" s="3157"/>
      <c r="AL4" s="3157"/>
      <c r="AM4" s="3157"/>
      <c r="AN4" s="3522"/>
    </row>
    <row r="5" spans="1:40" ht="15" thickBot="1" x14ac:dyDescent="0.35">
      <c r="A5" s="3163"/>
      <c r="B5" s="3157"/>
      <c r="C5" s="3157"/>
      <c r="D5" s="3158" t="s">
        <v>180</v>
      </c>
      <c r="E5" s="3158" t="s">
        <v>180</v>
      </c>
      <c r="F5" s="3159" t="s">
        <v>181</v>
      </c>
      <c r="G5" s="3159" t="s">
        <v>181</v>
      </c>
      <c r="H5" s="3159" t="s">
        <v>658</v>
      </c>
      <c r="I5" s="4138" t="s">
        <v>183</v>
      </c>
      <c r="J5" s="4139"/>
      <c r="K5" s="4139"/>
      <c r="L5" s="4139"/>
      <c r="M5" s="4139"/>
      <c r="N5" s="4139"/>
      <c r="O5" s="3157"/>
      <c r="P5" s="3157"/>
      <c r="Q5" s="3157"/>
      <c r="R5" s="3157"/>
      <c r="S5" s="3157"/>
      <c r="T5" s="3157"/>
      <c r="U5" s="3157"/>
      <c r="V5" s="3157"/>
      <c r="W5" s="3157"/>
      <c r="X5" s="3157"/>
      <c r="Y5" s="3157"/>
      <c r="Z5" s="3157"/>
      <c r="AA5" s="3157"/>
      <c r="AB5" s="3157"/>
      <c r="AC5" s="3157"/>
      <c r="AD5" s="3157"/>
      <c r="AE5" s="3157"/>
      <c r="AF5" s="3157"/>
      <c r="AG5" s="3157"/>
      <c r="AH5" s="3157"/>
      <c r="AI5" s="3157"/>
      <c r="AJ5" s="3157"/>
      <c r="AK5" s="3157"/>
      <c r="AL5" s="3157"/>
      <c r="AM5" s="3157"/>
      <c r="AN5" s="3522"/>
    </row>
    <row r="6" spans="1:40" s="125" customFormat="1" ht="18.600000000000001" thickBot="1" x14ac:dyDescent="0.35">
      <c r="A6" s="4140" t="s">
        <v>657</v>
      </c>
      <c r="B6" s="3164" t="s">
        <v>659</v>
      </c>
      <c r="C6" s="3165"/>
      <c r="D6" s="3165"/>
      <c r="E6" s="3165"/>
      <c r="F6" s="3165"/>
      <c r="G6" s="3166"/>
      <c r="H6" s="3165"/>
      <c r="I6" s="3165"/>
      <c r="J6" s="3165"/>
      <c r="K6" s="3165"/>
      <c r="L6" s="3165"/>
      <c r="M6" s="3165"/>
      <c r="N6" s="3165"/>
      <c r="O6" s="3167" t="s">
        <v>660</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s="125" customFormat="1" ht="15" customHeight="1" x14ac:dyDescent="0.3">
      <c r="A7" s="4141"/>
      <c r="B7" s="4143" t="s">
        <v>661</v>
      </c>
      <c r="C7" s="115" t="s">
        <v>662</v>
      </c>
      <c r="D7" s="1703">
        <v>779.51155006727959</v>
      </c>
      <c r="E7" s="1703">
        <v>757.08864354525303</v>
      </c>
      <c r="F7" s="1703">
        <v>768.44560110540897</v>
      </c>
      <c r="G7" s="1703">
        <v>638.54836173234344</v>
      </c>
      <c r="H7" s="278">
        <v>564.88805706867629</v>
      </c>
      <c r="I7" s="1704">
        <v>216.60285706306536</v>
      </c>
      <c r="J7" s="1705">
        <v>25.85217800447943</v>
      </c>
      <c r="K7" s="1705">
        <v>2.9182351313295452</v>
      </c>
      <c r="L7" s="1705">
        <v>2.5255304341510914</v>
      </c>
      <c r="M7" s="1705">
        <v>2.4687359570478935</v>
      </c>
      <c r="N7" s="1706">
        <v>2.3321546157519482</v>
      </c>
      <c r="O7" s="1707" t="s">
        <v>663</v>
      </c>
      <c r="P7" s="111" t="s">
        <v>35</v>
      </c>
      <c r="Q7" s="109"/>
      <c r="R7" s="109"/>
      <c r="S7" s="1091" t="s">
        <v>664</v>
      </c>
      <c r="T7" s="109"/>
      <c r="U7" s="109"/>
      <c r="V7" s="109"/>
      <c r="W7" s="109"/>
      <c r="X7" s="109"/>
      <c r="Y7" s="109"/>
      <c r="Z7" s="109"/>
      <c r="AA7" s="109"/>
      <c r="AB7" s="109"/>
      <c r="AC7" s="109"/>
      <c r="AD7" s="109"/>
      <c r="AE7" s="109"/>
      <c r="AF7" s="109"/>
      <c r="AG7" s="109"/>
      <c r="AH7" s="109"/>
      <c r="AI7" s="109"/>
      <c r="AJ7" s="109"/>
      <c r="AK7" s="109"/>
      <c r="AL7" s="109"/>
      <c r="AM7" s="109"/>
      <c r="AN7" s="113"/>
    </row>
    <row r="8" spans="1:40" s="125" customFormat="1" ht="15" customHeight="1" x14ac:dyDescent="0.3">
      <c r="A8" s="4141"/>
      <c r="B8" s="4144"/>
      <c r="C8" s="559" t="s">
        <v>205</v>
      </c>
      <c r="D8" s="1708">
        <v>12401.393633083218</v>
      </c>
      <c r="E8" s="1708">
        <v>11984.838044230662</v>
      </c>
      <c r="F8" s="1708">
        <v>12164.625684661571</v>
      </c>
      <c r="G8" s="1708">
        <v>9557.0643452543191</v>
      </c>
      <c r="H8" s="491">
        <v>9594.6166632780896</v>
      </c>
      <c r="I8" s="1425">
        <v>4007.5476429927635</v>
      </c>
      <c r="J8" s="1426">
        <v>620.45216681072714</v>
      </c>
      <c r="K8" s="1426">
        <v>70.037541815509087</v>
      </c>
      <c r="L8" s="1426">
        <v>60.612635704767975</v>
      </c>
      <c r="M8" s="1426">
        <v>59.24957347208111</v>
      </c>
      <c r="N8" s="1709">
        <v>55.971571806456829</v>
      </c>
      <c r="O8" s="358"/>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s="125" customFormat="1" ht="15" customHeight="1" x14ac:dyDescent="0.3">
      <c r="A9" s="4141"/>
      <c r="B9" s="1710" t="s">
        <v>665</v>
      </c>
      <c r="C9" s="136" t="s">
        <v>194</v>
      </c>
      <c r="D9" s="1418"/>
      <c r="E9" s="1418"/>
      <c r="F9" s="1418"/>
      <c r="G9" s="1418"/>
      <c r="H9" s="138">
        <v>-0.21126905899159865</v>
      </c>
      <c r="I9" s="139">
        <v>-0.67055725783277509</v>
      </c>
      <c r="J9" s="140">
        <v>-0.94899537536999123</v>
      </c>
      <c r="K9" s="140">
        <v>-0.99424252388597378</v>
      </c>
      <c r="L9" s="140">
        <v>-0.99501730367411179</v>
      </c>
      <c r="M9" s="140">
        <v>-0.99512935498321253</v>
      </c>
      <c r="N9" s="141">
        <v>-0.99539882498176402</v>
      </c>
      <c r="O9" s="332"/>
      <c r="P9" s="111" t="s">
        <v>35</v>
      </c>
      <c r="Q9" s="109"/>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s="125" customFormat="1" ht="15" customHeight="1" x14ac:dyDescent="0.3">
      <c r="A10" s="4141"/>
      <c r="B10" s="198" t="s">
        <v>666</v>
      </c>
      <c r="C10" s="110" t="s">
        <v>667</v>
      </c>
      <c r="D10" s="178">
        <v>1196.4403938204623</v>
      </c>
      <c r="E10" s="178">
        <v>1181.0336376403636</v>
      </c>
      <c r="F10" s="178">
        <v>1198.7505436933418</v>
      </c>
      <c r="G10" s="178">
        <v>950.81447151815451</v>
      </c>
      <c r="H10" s="491">
        <v>932.69373937914929</v>
      </c>
      <c r="I10" s="1425">
        <v>381.04229223523305</v>
      </c>
      <c r="J10" s="1426">
        <v>52.225932196833917</v>
      </c>
      <c r="K10" s="1426">
        <v>1.3111780534904665</v>
      </c>
      <c r="L10" s="1426">
        <v>0.6947774336241429</v>
      </c>
      <c r="M10" s="1426">
        <v>0.81512252464539847</v>
      </c>
      <c r="N10" s="1709">
        <v>0.74502339638580861</v>
      </c>
      <c r="O10" s="1711"/>
      <c r="P10" s="111" t="s">
        <v>35</v>
      </c>
      <c r="Q10" s="109"/>
      <c r="R10" s="4081" t="s">
        <v>668</v>
      </c>
      <c r="S10" s="1114"/>
      <c r="T10" s="1115">
        <v>2017</v>
      </c>
      <c r="U10" s="1115">
        <v>2018</v>
      </c>
      <c r="V10" s="1115" t="s">
        <v>669</v>
      </c>
      <c r="W10" s="1115" t="s">
        <v>188</v>
      </c>
      <c r="X10" s="1115" t="s">
        <v>189</v>
      </c>
      <c r="Y10" s="1115">
        <v>2025</v>
      </c>
      <c r="Z10" s="1115">
        <v>2030</v>
      </c>
      <c r="AA10" s="1115">
        <v>2035</v>
      </c>
      <c r="AB10" s="1115">
        <v>2040</v>
      </c>
      <c r="AC10" s="1115">
        <v>2045</v>
      </c>
      <c r="AD10" s="1115">
        <v>2050</v>
      </c>
      <c r="AE10" s="109"/>
      <c r="AF10" s="109"/>
      <c r="AG10" s="109"/>
      <c r="AH10" s="109"/>
      <c r="AI10" s="109"/>
      <c r="AJ10" s="109"/>
      <c r="AK10" s="109"/>
      <c r="AL10" s="109"/>
      <c r="AM10" s="109"/>
      <c r="AN10" s="113"/>
    </row>
    <row r="11" spans="1:40" s="125" customFormat="1" ht="15" customHeight="1" x14ac:dyDescent="0.3">
      <c r="A11" s="4141"/>
      <c r="B11" s="1712" t="s">
        <v>670</v>
      </c>
      <c r="C11" s="136" t="s">
        <v>194</v>
      </c>
      <c r="D11" s="196"/>
      <c r="E11" s="196"/>
      <c r="F11" s="196"/>
      <c r="G11" s="196"/>
      <c r="H11" s="138">
        <v>-0.22194509584493982</v>
      </c>
      <c r="I11" s="139">
        <v>-0.68213378985318784</v>
      </c>
      <c r="J11" s="140">
        <v>-0.95643302731198254</v>
      </c>
      <c r="K11" s="140">
        <v>-0.99890621275594937</v>
      </c>
      <c r="L11" s="140">
        <v>-0.99942041533388293</v>
      </c>
      <c r="M11" s="140">
        <v>-0.99932002322840752</v>
      </c>
      <c r="N11" s="141">
        <v>-0.99937850005549078</v>
      </c>
      <c r="O11" s="332"/>
      <c r="P11" s="111" t="s">
        <v>35</v>
      </c>
      <c r="Q11" s="303"/>
      <c r="R11" s="4003"/>
      <c r="S11" s="1124" t="s">
        <v>223</v>
      </c>
      <c r="T11" s="953">
        <v>737.77772326760351</v>
      </c>
      <c r="U11" s="953">
        <v>731.2137981091895</v>
      </c>
      <c r="V11" s="953">
        <v>742.18340656919997</v>
      </c>
      <c r="W11" s="953">
        <v>531.33463795598459</v>
      </c>
      <c r="X11" s="953">
        <v>644.51003752623137</v>
      </c>
      <c r="Y11" s="953">
        <v>294.43359450997878</v>
      </c>
      <c r="Z11" s="953">
        <v>52.225924539216457</v>
      </c>
      <c r="AA11" s="953">
        <v>1.3111706838881392</v>
      </c>
      <c r="AB11" s="953">
        <v>0.69477054556773366</v>
      </c>
      <c r="AC11" s="953">
        <v>0.81511601604826023</v>
      </c>
      <c r="AD11" s="953">
        <v>0.74501328979673753</v>
      </c>
      <c r="AE11" s="1125"/>
      <c r="AF11" s="303"/>
      <c r="AG11" s="303"/>
      <c r="AH11" s="303"/>
      <c r="AI11" s="303"/>
      <c r="AJ11" s="303"/>
      <c r="AK11" s="303"/>
      <c r="AL11" s="303"/>
      <c r="AM11" s="303"/>
      <c r="AN11" s="1310"/>
    </row>
    <row r="12" spans="1:40" s="125" customFormat="1" ht="15" customHeight="1" x14ac:dyDescent="0.3">
      <c r="A12" s="4141"/>
      <c r="B12" s="551" t="s">
        <v>671</v>
      </c>
      <c r="C12" s="552" t="s">
        <v>667</v>
      </c>
      <c r="D12" s="406">
        <v>6.7809540669000015</v>
      </c>
      <c r="E12" s="406">
        <v>6.8563527083999993</v>
      </c>
      <c r="F12" s="406">
        <v>6.9591979990259993</v>
      </c>
      <c r="G12" s="406">
        <v>6.4226494427007683</v>
      </c>
      <c r="H12" s="1713">
        <v>5.721707457744758</v>
      </c>
      <c r="I12" s="1714">
        <v>2.499148064728379</v>
      </c>
      <c r="J12" s="1715">
        <v>0.43031574818233531</v>
      </c>
      <c r="K12" s="1715">
        <v>4.8574645648761565E-2</v>
      </c>
      <c r="L12" s="1715">
        <v>4.2037985760740769E-2</v>
      </c>
      <c r="M12" s="1715">
        <v>4.1092632601086816E-2</v>
      </c>
      <c r="N12" s="1716">
        <v>3.8819156706087994E-2</v>
      </c>
      <c r="O12" s="1717"/>
      <c r="P12" s="111" t="s">
        <v>35</v>
      </c>
      <c r="Q12" s="303"/>
      <c r="R12" s="4003"/>
      <c r="S12" s="1124" t="s">
        <v>672</v>
      </c>
      <c r="T12" s="1126">
        <v>458.6626705528588</v>
      </c>
      <c r="U12" s="1126">
        <v>449.81983953117418</v>
      </c>
      <c r="V12" s="1126">
        <v>456.56713712414182</v>
      </c>
      <c r="W12" s="1126">
        <v>419.47983356216992</v>
      </c>
      <c r="X12" s="1126">
        <v>288.18370185291798</v>
      </c>
      <c r="Y12" s="1126">
        <v>86.60869772525426</v>
      </c>
      <c r="Z12" s="1126">
        <v>7.6576174621568555E-6</v>
      </c>
      <c r="AA12" s="1126">
        <v>7.3696023273376758E-6</v>
      </c>
      <c r="AB12" s="1126">
        <v>6.8880564092659022E-6</v>
      </c>
      <c r="AC12" s="1126">
        <v>6.5085971381885083E-6</v>
      </c>
      <c r="AD12" s="1126">
        <v>1.0106589071131812E-5</v>
      </c>
      <c r="AE12" s="1125"/>
      <c r="AF12" s="303"/>
      <c r="AG12" s="303"/>
      <c r="AH12" s="303"/>
      <c r="AI12" s="303"/>
      <c r="AJ12" s="303"/>
      <c r="AK12" s="303"/>
      <c r="AL12" s="303"/>
      <c r="AM12" s="303"/>
      <c r="AN12" s="1310"/>
    </row>
    <row r="13" spans="1:40" s="125" customFormat="1" ht="15" customHeight="1" x14ac:dyDescent="0.3">
      <c r="A13" s="4141"/>
      <c r="B13" s="135" t="s">
        <v>673</v>
      </c>
      <c r="C13" s="136" t="s">
        <v>194</v>
      </c>
      <c r="D13" s="196"/>
      <c r="E13" s="196"/>
      <c r="F13" s="196"/>
      <c r="G13" s="196"/>
      <c r="H13" s="138">
        <v>-0.17782085542823167</v>
      </c>
      <c r="I13" s="139">
        <v>-0.64088562143537853</v>
      </c>
      <c r="J13" s="140">
        <v>-0.93816589954150442</v>
      </c>
      <c r="K13" s="140">
        <v>-0.9930200799495057</v>
      </c>
      <c r="L13" s="140">
        <v>-0.99395936345443481</v>
      </c>
      <c r="M13" s="140">
        <v>-0.9940952057109399</v>
      </c>
      <c r="N13" s="141">
        <v>-0.99442189219051946</v>
      </c>
      <c r="O13" s="1718"/>
      <c r="P13" s="111" t="s">
        <v>35</v>
      </c>
      <c r="Q13" s="303"/>
      <c r="R13" s="4003"/>
      <c r="S13" s="1124" t="s">
        <v>225</v>
      </c>
      <c r="T13" s="953">
        <v>991.32570168860821</v>
      </c>
      <c r="U13" s="953">
        <v>968.76027354479561</v>
      </c>
      <c r="V13" s="953">
        <v>983.29167764796716</v>
      </c>
      <c r="W13" s="953">
        <v>962.04591992535723</v>
      </c>
      <c r="X13" s="953">
        <v>914.11290158744532</v>
      </c>
      <c r="Y13" s="953">
        <v>862.46738573711934</v>
      </c>
      <c r="Z13" s="953">
        <v>730.23437591132392</v>
      </c>
      <c r="AA13" s="953">
        <v>544.46188966298325</v>
      </c>
      <c r="AB13" s="953">
        <v>280.57067036309297</v>
      </c>
      <c r="AC13" s="953">
        <v>99.912902606557935</v>
      </c>
      <c r="AD13" s="953">
        <v>5.2640000000003059E-2</v>
      </c>
      <c r="AE13" s="1125"/>
      <c r="AF13" s="303"/>
      <c r="AG13" s="303"/>
      <c r="AH13" s="303"/>
      <c r="AI13" s="303"/>
      <c r="AJ13" s="303"/>
      <c r="AK13" s="303"/>
      <c r="AL13" s="303"/>
      <c r="AM13" s="303"/>
      <c r="AN13" s="1310"/>
    </row>
    <row r="14" spans="1:40" s="125" customFormat="1" ht="15" customHeight="1" x14ac:dyDescent="0.3">
      <c r="A14" s="4141"/>
      <c r="B14" s="551" t="s">
        <v>674</v>
      </c>
      <c r="C14" s="552" t="s">
        <v>675</v>
      </c>
      <c r="D14" s="1719">
        <v>2.2435756672233809</v>
      </c>
      <c r="E14" s="1719">
        <v>2.1521725941511027</v>
      </c>
      <c r="F14" s="1719">
        <v>2.1844592717013156</v>
      </c>
      <c r="G14" s="1719">
        <v>1.5676429096117104</v>
      </c>
      <c r="H14" s="201">
        <v>1.8987545345240155</v>
      </c>
      <c r="I14" s="202">
        <v>0.87560851513441429</v>
      </c>
      <c r="J14" s="203">
        <v>0.16833730181083631</v>
      </c>
      <c r="K14" s="203">
        <v>1.9002143243069841E-2</v>
      </c>
      <c r="L14" s="203">
        <v>1.6445036030797656E-2</v>
      </c>
      <c r="M14" s="203">
        <v>1.6075219176626371E-2</v>
      </c>
      <c r="N14" s="1720">
        <v>1.5185842842496055E-2</v>
      </c>
      <c r="O14" s="1711"/>
      <c r="P14" s="111" t="s">
        <v>35</v>
      </c>
      <c r="Q14" s="303"/>
      <c r="R14" s="4119"/>
      <c r="S14" s="1135" t="s">
        <v>224</v>
      </c>
      <c r="T14" s="1034">
        <v>1530.3652830171352</v>
      </c>
      <c r="U14" s="1034">
        <v>1520.3367861918296</v>
      </c>
      <c r="V14" s="1034">
        <v>1542.1449892624373</v>
      </c>
      <c r="W14" s="1034">
        <v>1417.5426541488314</v>
      </c>
      <c r="X14" s="1034">
        <v>1332.6810549764691</v>
      </c>
      <c r="Y14" s="1034">
        <v>765.66380408484838</v>
      </c>
      <c r="Z14" s="1034">
        <v>166.36833623378544</v>
      </c>
      <c r="AA14" s="1034">
        <v>69.055584497796289</v>
      </c>
      <c r="AB14" s="1034">
        <v>6.9430589285336177</v>
      </c>
      <c r="AC14" s="1034">
        <v>1.2286138710935461</v>
      </c>
      <c r="AD14" s="1034">
        <v>6.6367756517138332E-6</v>
      </c>
      <c r="AE14" s="303"/>
      <c r="AF14" s="303"/>
      <c r="AG14" s="303"/>
      <c r="AH14" s="303"/>
      <c r="AI14" s="303"/>
      <c r="AJ14" s="303"/>
      <c r="AK14" s="303"/>
      <c r="AL14" s="303"/>
      <c r="AM14" s="303"/>
      <c r="AN14" s="1310"/>
    </row>
    <row r="15" spans="1:40" s="125" customFormat="1" ht="15" customHeight="1" thickBot="1" x14ac:dyDescent="0.35">
      <c r="A15" s="4141"/>
      <c r="B15" s="1721" t="s">
        <v>676</v>
      </c>
      <c r="C15" s="127" t="s">
        <v>194</v>
      </c>
      <c r="D15" s="184"/>
      <c r="E15" s="184"/>
      <c r="F15" s="184"/>
      <c r="G15" s="184"/>
      <c r="H15" s="185">
        <v>-0.13078968368899158</v>
      </c>
      <c r="I15" s="186">
        <v>-0.59916464157628035</v>
      </c>
      <c r="J15" s="187">
        <v>-0.92293868602103502</v>
      </c>
      <c r="K15" s="187">
        <v>-0.99130121422301898</v>
      </c>
      <c r="L15" s="187">
        <v>-0.99247180469609309</v>
      </c>
      <c r="M15" s="187">
        <v>-0.99264109915672327</v>
      </c>
      <c r="N15" s="188">
        <v>-0.99304823713620038</v>
      </c>
      <c r="O15" s="1722"/>
      <c r="P15" s="111" t="s">
        <v>35</v>
      </c>
      <c r="Q15" s="303"/>
      <c r="R15" s="1141"/>
      <c r="S15" s="1125"/>
      <c r="T15" s="1142">
        <v>2017</v>
      </c>
      <c r="U15" s="1142">
        <v>2018</v>
      </c>
      <c r="V15" s="1142" t="s">
        <v>669</v>
      </c>
      <c r="W15" s="1142" t="s">
        <v>188</v>
      </c>
      <c r="X15" s="1142" t="s">
        <v>189</v>
      </c>
      <c r="Y15" s="1142">
        <v>2025</v>
      </c>
      <c r="Z15" s="1142">
        <v>2030</v>
      </c>
      <c r="AA15" s="1142">
        <v>2035</v>
      </c>
      <c r="AB15" s="1142">
        <v>2040</v>
      </c>
      <c r="AC15" s="1142">
        <v>2045</v>
      </c>
      <c r="AD15" s="1142">
        <v>2050</v>
      </c>
      <c r="AE15" s="303"/>
      <c r="AF15" s="303"/>
      <c r="AG15" s="303"/>
      <c r="AH15" s="303"/>
      <c r="AI15" s="303"/>
      <c r="AJ15" s="303"/>
      <c r="AK15" s="303"/>
      <c r="AL15" s="303"/>
      <c r="AM15" s="303"/>
      <c r="AN15" s="1310"/>
    </row>
    <row r="16" spans="1:40" s="125" customFormat="1" ht="15" customHeight="1" x14ac:dyDescent="0.3">
      <c r="A16" s="4141"/>
      <c r="B16" s="1723" t="s">
        <v>677</v>
      </c>
      <c r="C16" s="1724" t="s">
        <v>451</v>
      </c>
      <c r="D16" s="144">
        <v>1252.5297855010467</v>
      </c>
      <c r="E16" s="1725">
        <v>1234.8379524941413</v>
      </c>
      <c r="F16" s="1725">
        <v>1253.3620254858747</v>
      </c>
      <c r="G16" s="1725">
        <v>990.00554425844723</v>
      </c>
      <c r="H16" s="1726">
        <v>980.16260274224965</v>
      </c>
      <c r="I16" s="1727">
        <v>402.93250511359338</v>
      </c>
      <c r="J16" s="1728">
        <v>56.434364742104826</v>
      </c>
      <c r="K16" s="1728">
        <v>1.7862316345672125</v>
      </c>
      <c r="L16" s="1728">
        <v>1.1059033343940843</v>
      </c>
      <c r="M16" s="1728">
        <v>1.2170030040610578</v>
      </c>
      <c r="N16" s="1729">
        <v>1.1246694674482101</v>
      </c>
      <c r="O16" s="1730"/>
      <c r="P16" s="111" t="s">
        <v>35</v>
      </c>
      <c r="Q16" s="303"/>
      <c r="R16" s="4085" t="s">
        <v>678</v>
      </c>
      <c r="S16" s="1124" t="s">
        <v>223</v>
      </c>
      <c r="T16" s="953">
        <v>8269.2975019763817</v>
      </c>
      <c r="U16" s="953">
        <v>7932.4070574633288</v>
      </c>
      <c r="V16" s="953">
        <v>8051.4082330927258</v>
      </c>
      <c r="W16" s="953">
        <v>5777.9667455951312</v>
      </c>
      <c r="X16" s="953">
        <v>6998.3670970355861</v>
      </c>
      <c r="Y16" s="953">
        <v>3227.2891049274099</v>
      </c>
      <c r="Z16" s="953">
        <v>620.45209782318238</v>
      </c>
      <c r="AA16" s="953">
        <v>70.037475422695323</v>
      </c>
      <c r="AB16" s="953">
        <v>60.612573650205732</v>
      </c>
      <c r="AC16" s="953">
        <v>59.249514836070858</v>
      </c>
      <c r="AD16" s="953">
        <v>55.971480756104839</v>
      </c>
      <c r="AE16" s="303"/>
      <c r="AF16" s="303"/>
      <c r="AG16" s="303"/>
      <c r="AH16" s="303"/>
      <c r="AI16" s="303"/>
      <c r="AJ16" s="303"/>
      <c r="AK16" s="303"/>
      <c r="AL16" s="303"/>
      <c r="AM16" s="303"/>
      <c r="AN16" s="1310"/>
    </row>
    <row r="17" spans="1:40" s="125" customFormat="1" ht="15" customHeight="1" x14ac:dyDescent="0.3">
      <c r="A17" s="4141"/>
      <c r="B17" s="1731" t="s">
        <v>679</v>
      </c>
      <c r="C17" s="1732" t="s">
        <v>194</v>
      </c>
      <c r="D17" s="153"/>
      <c r="E17" s="153"/>
      <c r="F17" s="153"/>
      <c r="G17" s="153"/>
      <c r="H17" s="138">
        <v>-0.21797327283608847</v>
      </c>
      <c r="I17" s="1733">
        <v>-0.67851865867932792</v>
      </c>
      <c r="J17" s="1734">
        <v>-0.95497361209724885</v>
      </c>
      <c r="K17" s="1734">
        <v>-0.99857484781073147</v>
      </c>
      <c r="L17" s="1734">
        <v>-0.99911765051764245</v>
      </c>
      <c r="M17" s="1734">
        <v>-0.99902900919342175</v>
      </c>
      <c r="N17" s="1735">
        <v>-0.99910267788190554</v>
      </c>
      <c r="O17" s="1736"/>
      <c r="P17" s="111" t="s">
        <v>35</v>
      </c>
      <c r="Q17" s="303"/>
      <c r="R17" s="4086"/>
      <c r="S17" s="1124" t="s">
        <v>672</v>
      </c>
      <c r="T17" s="953">
        <v>4132.0961311068359</v>
      </c>
      <c r="U17" s="953">
        <v>4052.4309867673346</v>
      </c>
      <c r="V17" s="953">
        <v>4113.2174515688448</v>
      </c>
      <c r="W17" s="953">
        <v>3779.0975996591883</v>
      </c>
      <c r="X17" s="953">
        <v>2596.249566242504</v>
      </c>
      <c r="Y17" s="953">
        <v>780.2585380653536</v>
      </c>
      <c r="Z17" s="953">
        <v>6.8987544704115806E-5</v>
      </c>
      <c r="AA17" s="953">
        <v>6.6392813759798882E-5</v>
      </c>
      <c r="AB17" s="953">
        <v>6.2054562245638758E-5</v>
      </c>
      <c r="AC17" s="953">
        <v>5.863601025395052E-5</v>
      </c>
      <c r="AD17" s="953">
        <v>9.1050351992178478E-5</v>
      </c>
      <c r="AE17" s="303"/>
      <c r="AF17" s="303"/>
      <c r="AG17" s="303"/>
      <c r="AH17" s="303"/>
      <c r="AI17" s="303"/>
      <c r="AJ17" s="303"/>
      <c r="AK17" s="303"/>
      <c r="AL17" s="303"/>
      <c r="AM17" s="303"/>
      <c r="AN17" s="1310"/>
    </row>
    <row r="18" spans="1:40" s="125" customFormat="1" ht="15" customHeight="1" x14ac:dyDescent="0.3">
      <c r="A18" s="4141"/>
      <c r="B18" s="1737" t="s">
        <v>680</v>
      </c>
      <c r="C18" s="1738" t="s">
        <v>451</v>
      </c>
      <c r="D18" s="1739">
        <v>19.7944831362</v>
      </c>
      <c r="E18" s="1739">
        <v>19.948848866399999</v>
      </c>
      <c r="F18" s="1739">
        <v>20.248081599395999</v>
      </c>
      <c r="G18" s="1739">
        <v>18.729475479441302</v>
      </c>
      <c r="H18" s="1740">
        <v>16.633095531520077</v>
      </c>
      <c r="I18" s="1741">
        <v>7.2585544337402546</v>
      </c>
      <c r="J18" s="1742">
        <v>1.2473418773458642</v>
      </c>
      <c r="K18" s="1742">
        <v>0.14080170297024031</v>
      </c>
      <c r="L18" s="1742">
        <v>0.12185410535897707</v>
      </c>
      <c r="M18" s="1742">
        <v>0.1191138416903402</v>
      </c>
      <c r="N18" s="1743">
        <v>0.11252379370023641</v>
      </c>
      <c r="O18" s="1744"/>
      <c r="P18" s="111" t="s">
        <v>35</v>
      </c>
      <c r="Q18" s="303"/>
      <c r="R18" s="4086"/>
      <c r="S18" s="1124" t="s">
        <v>225</v>
      </c>
      <c r="T18" s="953">
        <v>18330.465844610859</v>
      </c>
      <c r="U18" s="953">
        <v>17957.419954514207</v>
      </c>
      <c r="V18" s="953">
        <v>18226.781253831912</v>
      </c>
      <c r="W18" s="953">
        <v>17833.976392814533</v>
      </c>
      <c r="X18" s="953">
        <v>16871.901812374741</v>
      </c>
      <c r="Y18" s="953">
        <v>15910.222118935599</v>
      </c>
      <c r="Z18" s="953">
        <v>13554.442010206983</v>
      </c>
      <c r="AA18" s="953">
        <v>10235.939233061868</v>
      </c>
      <c r="AB18" s="953">
        <v>5557.9960310511351</v>
      </c>
      <c r="AC18" s="953">
        <v>2352.1298232905588</v>
      </c>
      <c r="AD18" s="953">
        <v>585.69015783968666</v>
      </c>
      <c r="AE18" s="303"/>
      <c r="AF18" s="303"/>
      <c r="AG18" s="303"/>
      <c r="AH18" s="303"/>
      <c r="AI18" s="303"/>
      <c r="AJ18" s="303"/>
      <c r="AK18" s="303"/>
      <c r="AL18" s="303"/>
      <c r="AM18" s="303"/>
      <c r="AN18" s="1310"/>
    </row>
    <row r="19" spans="1:40" s="125" customFormat="1" ht="15" customHeight="1" thickBot="1" x14ac:dyDescent="0.35">
      <c r="A19" s="4141"/>
      <c r="B19" s="243"/>
      <c r="C19" s="1745" t="s">
        <v>194</v>
      </c>
      <c r="D19" s="171"/>
      <c r="E19" s="171"/>
      <c r="F19" s="171"/>
      <c r="G19" s="171"/>
      <c r="H19" s="207">
        <v>-0.17853474414997206</v>
      </c>
      <c r="I19" s="1746">
        <v>-0.64151890646485854</v>
      </c>
      <c r="J19" s="1747">
        <v>-0.93839703424629262</v>
      </c>
      <c r="K19" s="1747">
        <v>-0.99304617070614531</v>
      </c>
      <c r="L19" s="1747">
        <v>-0.99398194318998534</v>
      </c>
      <c r="M19" s="1747">
        <v>-0.99411727767365909</v>
      </c>
      <c r="N19" s="1748">
        <v>-0.99444274297553237</v>
      </c>
      <c r="O19" s="1749"/>
      <c r="P19" s="111" t="s">
        <v>35</v>
      </c>
      <c r="Q19" s="303"/>
      <c r="R19" s="4086"/>
      <c r="S19" s="1124" t="s">
        <v>224</v>
      </c>
      <c r="T19" s="953">
        <v>24227.424999128471</v>
      </c>
      <c r="U19" s="953">
        <v>23932.322316224392</v>
      </c>
      <c r="V19" s="953">
        <v>24278.01583467083</v>
      </c>
      <c r="W19" s="953">
        <v>22327.234154223312</v>
      </c>
      <c r="X19" s="953">
        <v>21432.298382084948</v>
      </c>
      <c r="Y19" s="953">
        <v>13490.339230142135</v>
      </c>
      <c r="Z19" s="953">
        <v>5342.5890615188891</v>
      </c>
      <c r="AA19" s="953">
        <v>3864.2783053827379</v>
      </c>
      <c r="AB19" s="953">
        <v>2828.864164628274</v>
      </c>
      <c r="AC19" s="953">
        <v>2568.3014278202891</v>
      </c>
      <c r="AD19" s="953">
        <v>2379.1461504775248</v>
      </c>
      <c r="AE19" s="303"/>
      <c r="AF19" s="303"/>
      <c r="AG19" s="303"/>
      <c r="AH19" s="303"/>
      <c r="AI19" s="303"/>
      <c r="AJ19" s="303"/>
      <c r="AK19" s="303"/>
      <c r="AL19" s="303"/>
      <c r="AM19" s="303"/>
      <c r="AN19" s="1310"/>
    </row>
    <row r="20" spans="1:40" s="125" customFormat="1" ht="15" customHeight="1" x14ac:dyDescent="0.3">
      <c r="A20" s="4141"/>
      <c r="B20" s="199" t="s">
        <v>681</v>
      </c>
      <c r="C20" s="110" t="s">
        <v>212</v>
      </c>
      <c r="D20" s="191">
        <v>0.55037984689509478</v>
      </c>
      <c r="E20" s="191">
        <v>0.52147172713631185</v>
      </c>
      <c r="F20" s="191">
        <v>0.51912346446712576</v>
      </c>
      <c r="G20" s="191">
        <v>0.40015673324847129</v>
      </c>
      <c r="H20" s="1750">
        <v>0.40172905842735968</v>
      </c>
      <c r="I20" s="1751">
        <v>0.1536875701974651</v>
      </c>
      <c r="J20" s="1752">
        <v>2.1948477267214404E-2</v>
      </c>
      <c r="K20" s="1752">
        <v>2.2934776015951456E-3</v>
      </c>
      <c r="L20" s="1752">
        <v>1.8475612148393711E-3</v>
      </c>
      <c r="M20" s="1752">
        <v>1.6984248644198437E-3</v>
      </c>
      <c r="N20" s="1753">
        <v>1.5142516139545791E-3</v>
      </c>
      <c r="O20" s="1711"/>
      <c r="P20" s="111" t="s">
        <v>35</v>
      </c>
      <c r="Q20" s="303"/>
      <c r="R20" s="4087"/>
      <c r="S20" s="1135" t="s">
        <v>435</v>
      </c>
      <c r="T20" s="1166">
        <v>7713.6764636977523</v>
      </c>
      <c r="U20" s="1166">
        <v>7885.5567770284597</v>
      </c>
      <c r="V20" s="1166">
        <v>8210.7919381382271</v>
      </c>
      <c r="W20" s="1166">
        <v>8300.2187896095274</v>
      </c>
      <c r="X20" s="1166">
        <v>8336.1403785404418</v>
      </c>
      <c r="Y20" s="1166">
        <v>9984.0806993278311</v>
      </c>
      <c r="Z20" s="1166">
        <v>13589.04137523524</v>
      </c>
      <c r="AA20" s="1166">
        <v>19133.359099301546</v>
      </c>
      <c r="AB20" s="1166">
        <v>23004.6990825213</v>
      </c>
      <c r="AC20" s="1166">
        <v>25795.416348611318</v>
      </c>
      <c r="AD20" s="1166">
        <v>27289.389380598699</v>
      </c>
      <c r="AE20" s="303"/>
      <c r="AF20" s="303"/>
      <c r="AG20" s="303"/>
      <c r="AH20" s="303"/>
      <c r="AI20" s="303"/>
      <c r="AJ20" s="303"/>
      <c r="AK20" s="303"/>
      <c r="AL20" s="303"/>
      <c r="AM20" s="303"/>
      <c r="AN20" s="1310"/>
    </row>
    <row r="21" spans="1:40" s="125" customFormat="1" ht="15" customHeight="1" thickBot="1" x14ac:dyDescent="0.35">
      <c r="A21" s="4141"/>
      <c r="B21" s="268" t="s">
        <v>682</v>
      </c>
      <c r="C21" s="471" t="s">
        <v>194</v>
      </c>
      <c r="D21" s="1754"/>
      <c r="E21" s="1754"/>
      <c r="F21" s="1754"/>
      <c r="G21" s="1754"/>
      <c r="H21" s="207">
        <v>-0.22613966440578848</v>
      </c>
      <c r="I21" s="208">
        <v>-0.70394794164192986</v>
      </c>
      <c r="J21" s="209">
        <v>-0.95772012099328963</v>
      </c>
      <c r="K21" s="209">
        <v>-0.99558201900207044</v>
      </c>
      <c r="L21" s="209">
        <v>-0.99644099844969281</v>
      </c>
      <c r="M21" s="209">
        <v>-0.99672828338406305</v>
      </c>
      <c r="N21" s="1755">
        <v>-0.99708306074064879</v>
      </c>
      <c r="O21" s="332"/>
      <c r="P21" s="111" t="s">
        <v>35</v>
      </c>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1310"/>
    </row>
    <row r="22" spans="1:40" s="125" customFormat="1" ht="18.600000000000001" thickBot="1" x14ac:dyDescent="0.35">
      <c r="A22" s="4141"/>
      <c r="B22" s="3640" t="s">
        <v>224</v>
      </c>
      <c r="C22" s="3637"/>
      <c r="D22" s="3637"/>
      <c r="E22" s="3637"/>
      <c r="F22" s="3637"/>
      <c r="G22" s="3637"/>
      <c r="H22" s="3641"/>
      <c r="I22" s="3637"/>
      <c r="J22" s="3637"/>
      <c r="K22" s="3637"/>
      <c r="L22" s="3637"/>
      <c r="M22" s="3637"/>
      <c r="N22" s="3637"/>
      <c r="O22" s="3642" t="s">
        <v>683</v>
      </c>
      <c r="P22" s="111" t="s">
        <v>35</v>
      </c>
      <c r="Q22" s="109"/>
      <c r="R22" s="4081" t="s">
        <v>684</v>
      </c>
      <c r="S22" s="1176"/>
      <c r="T22" s="1115">
        <v>2017</v>
      </c>
      <c r="U22" s="1115">
        <v>2018</v>
      </c>
      <c r="V22" s="1115" t="s">
        <v>669</v>
      </c>
      <c r="W22" s="1115" t="s">
        <v>188</v>
      </c>
      <c r="X22" s="1115" t="s">
        <v>189</v>
      </c>
      <c r="Y22" s="1115">
        <v>2025</v>
      </c>
      <c r="Z22" s="1115">
        <v>2030</v>
      </c>
      <c r="AA22" s="1115">
        <v>2035</v>
      </c>
      <c r="AB22" s="1115">
        <v>2040</v>
      </c>
      <c r="AC22" s="1115">
        <v>2045</v>
      </c>
      <c r="AD22" s="1115">
        <v>2050</v>
      </c>
      <c r="AE22" s="109"/>
      <c r="AF22" s="109"/>
      <c r="AG22" s="109"/>
      <c r="AH22" s="109"/>
      <c r="AI22" s="109"/>
      <c r="AJ22" s="109"/>
      <c r="AK22" s="109"/>
      <c r="AL22" s="109"/>
      <c r="AM22" s="109"/>
      <c r="AN22" s="113"/>
    </row>
    <row r="23" spans="1:40" s="125" customFormat="1" ht="15" customHeight="1" x14ac:dyDescent="0.3">
      <c r="A23" s="4142"/>
      <c r="B23" s="4143" t="s">
        <v>685</v>
      </c>
      <c r="C23" s="115" t="s">
        <v>1017</v>
      </c>
      <c r="D23" s="1703">
        <v>10.845834265563953</v>
      </c>
      <c r="E23" s="1703">
        <v>10.713726342818717</v>
      </c>
      <c r="F23" s="1703">
        <v>10.868482145710878</v>
      </c>
      <c r="G23" s="1703">
        <v>9.9951803071872529</v>
      </c>
      <c r="H23" s="278">
        <v>9.594546518689862</v>
      </c>
      <c r="I23" s="1704">
        <v>6.0391883777009134</v>
      </c>
      <c r="J23" s="1705">
        <v>2.3917042571520986</v>
      </c>
      <c r="K23" s="1705">
        <v>1.729912364095779</v>
      </c>
      <c r="L23" s="1705">
        <v>1.2663909553101487</v>
      </c>
      <c r="M23" s="1705">
        <v>1.1497454488519583</v>
      </c>
      <c r="N23" s="1706">
        <v>1.0650667515248504</v>
      </c>
      <c r="O23" s="1707" t="s">
        <v>686</v>
      </c>
      <c r="P23" s="111" t="s">
        <v>35</v>
      </c>
      <c r="Q23" s="109"/>
      <c r="R23" s="4003"/>
      <c r="S23" s="1124" t="s">
        <v>687</v>
      </c>
      <c r="T23" s="953">
        <v>1252.5297855010467</v>
      </c>
      <c r="U23" s="953">
        <v>1234.8379524941413</v>
      </c>
      <c r="V23" s="953">
        <v>1253.3620254858747</v>
      </c>
      <c r="W23" s="953">
        <v>990.00554425844723</v>
      </c>
      <c r="X23" s="953">
        <v>980.16260274224965</v>
      </c>
      <c r="Y23" s="953">
        <v>402.93250511359338</v>
      </c>
      <c r="Z23" s="953">
        <v>56.434364742104826</v>
      </c>
      <c r="AA23" s="953">
        <v>1.7862316345672125</v>
      </c>
      <c r="AB23" s="953">
        <v>1.1059033343940843</v>
      </c>
      <c r="AC23" s="953">
        <v>1.2170030040610578</v>
      </c>
      <c r="AD23" s="953">
        <v>1.1246694674482101</v>
      </c>
      <c r="AE23" s="109"/>
      <c r="AF23" s="109"/>
      <c r="AG23" s="109"/>
      <c r="AH23" s="109"/>
      <c r="AI23" s="109"/>
      <c r="AJ23" s="109"/>
      <c r="AK23" s="109"/>
      <c r="AL23" s="109"/>
      <c r="AM23" s="109"/>
      <c r="AN23" s="113"/>
    </row>
    <row r="24" spans="1:40" s="125" customFormat="1" ht="15" customHeight="1" x14ac:dyDescent="0.3">
      <c r="A24" s="4142"/>
      <c r="B24" s="4144"/>
      <c r="C24" s="559" t="s">
        <v>205</v>
      </c>
      <c r="D24" s="1708">
        <v>24227.424999128471</v>
      </c>
      <c r="E24" s="1708">
        <v>23932.322316224392</v>
      </c>
      <c r="F24" s="1708">
        <v>24278.01583467083</v>
      </c>
      <c r="G24" s="1708">
        <v>22327.234154223312</v>
      </c>
      <c r="H24" s="491">
        <v>21432.298382084948</v>
      </c>
      <c r="I24" s="1425">
        <v>13490.339230142135</v>
      </c>
      <c r="J24" s="1426">
        <v>5342.5890615188891</v>
      </c>
      <c r="K24" s="1426">
        <v>3864.2783053827379</v>
      </c>
      <c r="L24" s="1426">
        <v>2828.864164628274</v>
      </c>
      <c r="M24" s="1426">
        <v>2568.3014278202891</v>
      </c>
      <c r="N24" s="1709">
        <v>2379.1461504775248</v>
      </c>
      <c r="O24" s="358" t="s">
        <v>688</v>
      </c>
      <c r="P24" s="111" t="s">
        <v>35</v>
      </c>
      <c r="Q24" s="109"/>
      <c r="R24" s="4003"/>
      <c r="S24" s="1124" t="s">
        <v>689</v>
      </c>
      <c r="T24" s="953">
        <v>19.7944831362</v>
      </c>
      <c r="U24" s="953">
        <v>19.948848866399999</v>
      </c>
      <c r="V24" s="953">
        <v>20.248081599395999</v>
      </c>
      <c r="W24" s="953">
        <v>18.729475479441302</v>
      </c>
      <c r="X24" s="953">
        <v>16.633095531520077</v>
      </c>
      <c r="Y24" s="953">
        <v>7.2585544337402546</v>
      </c>
      <c r="Z24" s="953">
        <v>1.2473418773458642</v>
      </c>
      <c r="AA24" s="953">
        <v>0.14080170297024031</v>
      </c>
      <c r="AB24" s="953">
        <v>0.12185410535897707</v>
      </c>
      <c r="AC24" s="953">
        <v>0.1191138416903402</v>
      </c>
      <c r="AD24" s="953">
        <v>0.11252379370023641</v>
      </c>
      <c r="AE24" s="109"/>
      <c r="AF24" s="109"/>
      <c r="AG24" s="109"/>
      <c r="AH24" s="109"/>
      <c r="AI24" s="109"/>
      <c r="AJ24" s="109"/>
      <c r="AK24" s="109"/>
      <c r="AL24" s="109"/>
      <c r="AM24" s="109"/>
      <c r="AN24" s="113"/>
    </row>
    <row r="25" spans="1:40" s="125" customFormat="1" ht="15" customHeight="1" x14ac:dyDescent="0.3">
      <c r="A25" s="4142"/>
      <c r="B25" s="1710" t="s">
        <v>690</v>
      </c>
      <c r="C25" s="136" t="s">
        <v>194</v>
      </c>
      <c r="D25" s="1418"/>
      <c r="E25" s="1418"/>
      <c r="F25" s="1418"/>
      <c r="G25" s="1418"/>
      <c r="H25" s="138">
        <v>-0.11721375716882043</v>
      </c>
      <c r="I25" s="139">
        <v>-0.44433930177782821</v>
      </c>
      <c r="J25" s="140">
        <v>-0.77994128112029359</v>
      </c>
      <c r="K25" s="140">
        <v>-0.84083220261087988</v>
      </c>
      <c r="L25" s="140">
        <v>-0.88348042179837272</v>
      </c>
      <c r="M25" s="140">
        <v>-0.89421287780228886</v>
      </c>
      <c r="N25" s="141">
        <v>-0.902004094293409</v>
      </c>
      <c r="O25" s="332"/>
      <c r="P25" s="111" t="s">
        <v>35</v>
      </c>
      <c r="Q25" s="303"/>
      <c r="R25" s="4003"/>
      <c r="S25" s="1124" t="s">
        <v>691</v>
      </c>
      <c r="T25" s="953">
        <v>1662.7582206952679</v>
      </c>
      <c r="U25" s="953">
        <v>1651.1171087815749</v>
      </c>
      <c r="V25" s="953">
        <v>1674.8143851005802</v>
      </c>
      <c r="W25" s="953">
        <v>1539.551828463126</v>
      </c>
      <c r="X25" s="953">
        <v>1449.7997724671059</v>
      </c>
      <c r="Y25" s="953">
        <v>839.38297320898459</v>
      </c>
      <c r="Z25" s="953">
        <v>195.56339351647182</v>
      </c>
      <c r="AA25" s="953">
        <v>90.172280014298806</v>
      </c>
      <c r="AB25" s="953">
        <v>22.401640971858765</v>
      </c>
      <c r="AC25" s="953">
        <v>15.263327460519687</v>
      </c>
      <c r="AD25" s="953">
        <v>13.001064241480698</v>
      </c>
      <c r="AE25" s="303"/>
      <c r="AF25" s="303"/>
      <c r="AG25" s="303"/>
      <c r="AH25" s="303"/>
      <c r="AI25" s="303"/>
      <c r="AJ25" s="303"/>
      <c r="AK25" s="303"/>
      <c r="AL25" s="303"/>
      <c r="AM25" s="303"/>
      <c r="AN25" s="1310"/>
    </row>
    <row r="26" spans="1:40" s="125" customFormat="1" ht="15" customHeight="1" x14ac:dyDescent="0.3">
      <c r="A26" s="4142"/>
      <c r="B26" s="198" t="s">
        <v>692</v>
      </c>
      <c r="C26" s="110" t="s">
        <v>667</v>
      </c>
      <c r="D26" s="178">
        <v>1530.3652830171352</v>
      </c>
      <c r="E26" s="178">
        <v>1520.3367861918296</v>
      </c>
      <c r="F26" s="178">
        <v>1542.1449892624373</v>
      </c>
      <c r="G26" s="178">
        <v>1417.5426541488314</v>
      </c>
      <c r="H26" s="491">
        <v>1332.6810549764691</v>
      </c>
      <c r="I26" s="1425">
        <v>765.66380408484838</v>
      </c>
      <c r="J26" s="1426">
        <v>166.36833623378544</v>
      </c>
      <c r="K26" s="1426">
        <v>69.055584497796289</v>
      </c>
      <c r="L26" s="1426">
        <v>6.9430589285336177</v>
      </c>
      <c r="M26" s="1426">
        <v>1.2286138710935461</v>
      </c>
      <c r="N26" s="1709">
        <v>6.6367756517138332E-6</v>
      </c>
      <c r="O26" s="1711" t="s">
        <v>693</v>
      </c>
      <c r="P26" s="111" t="s">
        <v>35</v>
      </c>
      <c r="Q26" s="303"/>
      <c r="R26" s="4003"/>
      <c r="S26" s="1124" t="s">
        <v>694</v>
      </c>
      <c r="T26" s="953">
        <v>13.868996474999999</v>
      </c>
      <c r="U26" s="953">
        <v>14.249911964999999</v>
      </c>
      <c r="V26" s="953">
        <v>14.463660644475</v>
      </c>
      <c r="W26" s="953">
        <v>13.378886096139373</v>
      </c>
      <c r="X26" s="953">
        <v>12.768320637921288</v>
      </c>
      <c r="Y26" s="953">
        <v>8.0368877725575292</v>
      </c>
      <c r="Z26" s="953">
        <v>3.1828546317339987</v>
      </c>
      <c r="AA26" s="953">
        <v>2.3021490069647892</v>
      </c>
      <c r="AB26" s="953">
        <v>1.6852996375457048</v>
      </c>
      <c r="AC26" s="953">
        <v>1.5300690360233018</v>
      </c>
      <c r="AD26" s="953">
        <v>1.4173795246881036</v>
      </c>
      <c r="AE26" s="303"/>
      <c r="AF26" s="303"/>
      <c r="AG26" s="303"/>
      <c r="AH26" s="303"/>
      <c r="AI26" s="303"/>
      <c r="AJ26" s="303"/>
      <c r="AK26" s="303"/>
      <c r="AL26" s="303"/>
      <c r="AM26" s="303"/>
      <c r="AN26" s="1310"/>
    </row>
    <row r="27" spans="1:40" s="125" customFormat="1" ht="15" customHeight="1" x14ac:dyDescent="0.3">
      <c r="A27" s="4142"/>
      <c r="B27" s="1712" t="s">
        <v>695</v>
      </c>
      <c r="C27" s="136" t="s">
        <v>194</v>
      </c>
      <c r="D27" s="196"/>
      <c r="E27" s="196"/>
      <c r="F27" s="196"/>
      <c r="G27" s="196"/>
      <c r="H27" s="138">
        <v>-0.1358263559810603</v>
      </c>
      <c r="I27" s="139">
        <v>-0.50350725164237442</v>
      </c>
      <c r="J27" s="140">
        <v>-0.89211887507843568</v>
      </c>
      <c r="K27" s="140">
        <v>-0.95522108168906772</v>
      </c>
      <c r="L27" s="140">
        <v>-0.99549779107874004</v>
      </c>
      <c r="M27" s="140">
        <v>-0.99920330845695571</v>
      </c>
      <c r="N27" s="141">
        <v>-0.99999999569639975</v>
      </c>
      <c r="O27" s="332"/>
      <c r="P27" s="111" t="s">
        <v>35</v>
      </c>
      <c r="Q27" s="303"/>
      <c r="R27" s="4003"/>
      <c r="S27" s="1124" t="s">
        <v>696</v>
      </c>
      <c r="T27" s="953">
        <v>1088.2920150914908</v>
      </c>
      <c r="U27" s="953">
        <v>1063.7532118573008</v>
      </c>
      <c r="V27" s="953">
        <v>1079.7095100351598</v>
      </c>
      <c r="W27" s="953">
        <v>1056.3858542611601</v>
      </c>
      <c r="X27" s="953">
        <v>1003.3635585380093</v>
      </c>
      <c r="Y27" s="953">
        <v>946.63085421480423</v>
      </c>
      <c r="Z27" s="953">
        <v>801.93600548825793</v>
      </c>
      <c r="AA27" s="953">
        <v>598.60897463397134</v>
      </c>
      <c r="AB27" s="953">
        <v>309.97190814982002</v>
      </c>
      <c r="AC27" s="953">
        <v>112.35543186592828</v>
      </c>
      <c r="AD27" s="953">
        <v>3.1508817950258363</v>
      </c>
      <c r="AE27" s="303"/>
      <c r="AF27" s="303"/>
      <c r="AG27" s="303"/>
      <c r="AH27" s="303"/>
      <c r="AI27" s="303"/>
      <c r="AJ27" s="303"/>
      <c r="AK27" s="303"/>
      <c r="AL27" s="303"/>
      <c r="AM27" s="303"/>
      <c r="AN27" s="1310"/>
    </row>
    <row r="28" spans="1:40" s="125" customFormat="1" ht="15" customHeight="1" x14ac:dyDescent="0.3">
      <c r="A28" s="4142"/>
      <c r="B28" s="551" t="s">
        <v>697</v>
      </c>
      <c r="C28" s="552" t="s">
        <v>191</v>
      </c>
      <c r="D28" s="178">
        <v>12.425465505</v>
      </c>
      <c r="E28" s="178">
        <v>9.9394835024999999</v>
      </c>
      <c r="F28" s="178">
        <v>10.088575755037498</v>
      </c>
      <c r="G28" s="178">
        <v>9.3823754521848741</v>
      </c>
      <c r="H28" s="491">
        <v>8.9060558863072838</v>
      </c>
      <c r="I28" s="1425">
        <v>5.6058250481114094</v>
      </c>
      <c r="J28" s="1426">
        <v>2.2200790559744186</v>
      </c>
      <c r="K28" s="1426">
        <v>1.6057763817225985</v>
      </c>
      <c r="L28" s="1426">
        <v>1.1755165916321331</v>
      </c>
      <c r="M28" s="1426">
        <v>1.0672413961990177</v>
      </c>
      <c r="N28" s="1709">
        <v>0.98863911840445429</v>
      </c>
      <c r="O28" s="1711"/>
      <c r="P28" s="111" t="s">
        <v>35</v>
      </c>
      <c r="Q28" s="303"/>
      <c r="R28" s="4003"/>
      <c r="S28" s="109" t="s">
        <v>698</v>
      </c>
      <c r="T28" s="134">
        <v>2.9010946103999999</v>
      </c>
      <c r="U28" s="134">
        <v>3.0447306904000002</v>
      </c>
      <c r="V28" s="134">
        <v>3.0904016507559997</v>
      </c>
      <c r="W28" s="134">
        <v>2.8586215269492996</v>
      </c>
      <c r="X28" s="134">
        <v>2.8606780586338671</v>
      </c>
      <c r="Y28" s="134">
        <v>2.697622581601792</v>
      </c>
      <c r="Z28" s="134">
        <v>2.2981934868293683</v>
      </c>
      <c r="AA28" s="134">
        <v>1.7355320757054729</v>
      </c>
      <c r="AB28" s="134">
        <v>0.94237374498827808</v>
      </c>
      <c r="AC28" s="134">
        <v>0.39881017868480512</v>
      </c>
      <c r="AD28" s="134">
        <v>9.9305401508496191E-2</v>
      </c>
      <c r="AE28" s="303"/>
      <c r="AF28" s="303"/>
      <c r="AG28" s="303"/>
      <c r="AH28" s="303"/>
      <c r="AI28" s="303"/>
      <c r="AJ28" s="303"/>
      <c r="AK28" s="303"/>
      <c r="AL28" s="303"/>
      <c r="AM28" s="303"/>
      <c r="AN28" s="1310"/>
    </row>
    <row r="29" spans="1:40" s="125" customFormat="1" ht="15" customHeight="1" x14ac:dyDescent="0.3">
      <c r="A29" s="4142"/>
      <c r="B29" s="135" t="s">
        <v>699</v>
      </c>
      <c r="C29" s="136" t="s">
        <v>194</v>
      </c>
      <c r="D29" s="196"/>
      <c r="E29" s="196"/>
      <c r="F29" s="196"/>
      <c r="G29" s="196"/>
      <c r="H29" s="138">
        <v>-0.11721375716882043</v>
      </c>
      <c r="I29" s="139">
        <v>-0.44433930177782832</v>
      </c>
      <c r="J29" s="140">
        <v>-0.77994128112029359</v>
      </c>
      <c r="K29" s="140">
        <v>-0.84083220261087988</v>
      </c>
      <c r="L29" s="140">
        <v>-0.88348042179837272</v>
      </c>
      <c r="M29" s="140">
        <v>-0.89421287780228886</v>
      </c>
      <c r="N29" s="141">
        <v>-0.902004094293409</v>
      </c>
      <c r="O29" s="332"/>
      <c r="P29" s="111" t="s">
        <v>35</v>
      </c>
      <c r="Q29" s="303"/>
      <c r="R29" s="4119"/>
      <c r="S29" s="403"/>
      <c r="T29" s="1203"/>
      <c r="U29" s="1203"/>
      <c r="V29" s="1203"/>
      <c r="W29" s="1203"/>
      <c r="X29" s="1203"/>
      <c r="Y29" s="1203"/>
      <c r="Z29" s="1203"/>
      <c r="AA29" s="1203"/>
      <c r="AB29" s="1203"/>
      <c r="AC29" s="1203"/>
      <c r="AD29" s="1203"/>
      <c r="AE29" s="303"/>
      <c r="AF29" s="303"/>
      <c r="AG29" s="303"/>
      <c r="AH29" s="303"/>
      <c r="AI29" s="303"/>
      <c r="AJ29" s="303"/>
      <c r="AK29" s="303"/>
      <c r="AL29" s="303"/>
      <c r="AM29" s="303"/>
      <c r="AN29" s="1310"/>
    </row>
    <row r="30" spans="1:40" s="125" customFormat="1" ht="15" customHeight="1" x14ac:dyDescent="0.3">
      <c r="A30" s="4142"/>
      <c r="B30" s="551" t="s">
        <v>674</v>
      </c>
      <c r="C30" s="552" t="s">
        <v>675</v>
      </c>
      <c r="D30" s="1719">
        <v>5.2957175071253095</v>
      </c>
      <c r="E30" s="1719">
        <v>5.2312129035898129</v>
      </c>
      <c r="F30" s="1719">
        <v>5.3067758335257178</v>
      </c>
      <c r="G30" s="1719">
        <v>4.8803669725717835</v>
      </c>
      <c r="H30" s="201">
        <v>4.6847486996254704</v>
      </c>
      <c r="I30" s="202">
        <v>2.9487667649654479</v>
      </c>
      <c r="J30" s="203">
        <v>1.1678022913074557</v>
      </c>
      <c r="K30" s="203">
        <v>0.84466782066010082</v>
      </c>
      <c r="L30" s="203">
        <v>0.6183432817330059</v>
      </c>
      <c r="M30" s="203">
        <v>0.5613885435770456</v>
      </c>
      <c r="N30" s="1720">
        <v>0.52004230418820185</v>
      </c>
      <c r="O30" s="1711" t="s">
        <v>700</v>
      </c>
      <c r="P30" s="111" t="s">
        <v>35</v>
      </c>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1310"/>
    </row>
    <row r="31" spans="1:40" s="125" customFormat="1" ht="15" customHeight="1" thickBot="1" x14ac:dyDescent="0.35">
      <c r="A31" s="4142"/>
      <c r="B31" s="135" t="s">
        <v>676</v>
      </c>
      <c r="C31" s="136" t="s">
        <v>194</v>
      </c>
      <c r="D31" s="196"/>
      <c r="E31" s="196"/>
      <c r="F31" s="196"/>
      <c r="G31" s="196"/>
      <c r="H31" s="138">
        <v>-0.11721375716882032</v>
      </c>
      <c r="I31" s="139">
        <v>-0.44433930177782821</v>
      </c>
      <c r="J31" s="140">
        <v>-0.77994128112029359</v>
      </c>
      <c r="K31" s="140">
        <v>-0.84083220261087988</v>
      </c>
      <c r="L31" s="140">
        <v>-0.88348042179837272</v>
      </c>
      <c r="M31" s="140">
        <v>-0.89421287780228886</v>
      </c>
      <c r="N31" s="141">
        <v>-0.902004094293409</v>
      </c>
      <c r="O31" s="332"/>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s="125" customFormat="1" ht="15" customHeight="1" x14ac:dyDescent="0.3">
      <c r="A32" s="4142"/>
      <c r="B32" s="3672" t="s">
        <v>701</v>
      </c>
      <c r="C32" s="3637" t="s">
        <v>451</v>
      </c>
      <c r="D32" s="3673">
        <v>1662.7582206952679</v>
      </c>
      <c r="E32" s="3674">
        <v>1651.1171087815749</v>
      </c>
      <c r="F32" s="3674">
        <v>1674.8143851005802</v>
      </c>
      <c r="G32" s="3674">
        <v>1539.551828463126</v>
      </c>
      <c r="H32" s="1726">
        <v>1449.7997724671059</v>
      </c>
      <c r="I32" s="3675">
        <v>839.38297320898459</v>
      </c>
      <c r="J32" s="3676">
        <v>195.56339351647182</v>
      </c>
      <c r="K32" s="3676">
        <v>90.172280014298806</v>
      </c>
      <c r="L32" s="3676">
        <v>22.401640971858765</v>
      </c>
      <c r="M32" s="3676">
        <v>15.263327460519687</v>
      </c>
      <c r="N32" s="3677">
        <v>13.001064241480698</v>
      </c>
      <c r="O32" s="3678"/>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s="125" customFormat="1" ht="15" customHeight="1" x14ac:dyDescent="0.3">
      <c r="A33" s="4142"/>
      <c r="B33" s="3679" t="s">
        <v>679</v>
      </c>
      <c r="C33" s="3680" t="s">
        <v>194</v>
      </c>
      <c r="D33" s="3681"/>
      <c r="E33" s="3681"/>
      <c r="F33" s="3681"/>
      <c r="G33" s="3681"/>
      <c r="H33" s="138">
        <v>0.15672865699364125</v>
      </c>
      <c r="I33" s="3682">
        <v>-0.33029487399413449</v>
      </c>
      <c r="J33" s="3683">
        <v>-0.8439689494815672</v>
      </c>
      <c r="K33" s="3683">
        <v>-0.92805567890143881</v>
      </c>
      <c r="L33" s="3683">
        <v>-0.98212675945469574</v>
      </c>
      <c r="M33" s="3683">
        <v>-0.98782209198128312</v>
      </c>
      <c r="N33" s="3684">
        <v>-0.98962704791024703</v>
      </c>
      <c r="O33" s="3685"/>
      <c r="P33" s="111" t="s">
        <v>35</v>
      </c>
      <c r="Q33" s="109"/>
      <c r="R33" s="1114"/>
      <c r="S33" s="1222"/>
      <c r="T33" s="1114">
        <v>2017</v>
      </c>
      <c r="U33" s="1114">
        <v>2018</v>
      </c>
      <c r="V33" s="1114" t="s">
        <v>669</v>
      </c>
      <c r="W33" s="1114" t="s">
        <v>188</v>
      </c>
      <c r="X33" s="1114" t="s">
        <v>189</v>
      </c>
      <c r="Y33" s="1114">
        <v>2025</v>
      </c>
      <c r="Z33" s="1114">
        <v>2030</v>
      </c>
      <c r="AA33" s="1114">
        <v>2035</v>
      </c>
      <c r="AB33" s="1114">
        <v>2040</v>
      </c>
      <c r="AC33" s="1114">
        <v>2045</v>
      </c>
      <c r="AD33" s="1114">
        <v>2050</v>
      </c>
      <c r="AE33" s="109"/>
      <c r="AF33" s="109"/>
      <c r="AG33" s="109"/>
      <c r="AH33" s="109"/>
      <c r="AI33" s="109"/>
      <c r="AJ33" s="109"/>
      <c r="AK33" s="109"/>
      <c r="AL33" s="109"/>
      <c r="AM33" s="109"/>
      <c r="AN33" s="113"/>
    </row>
    <row r="34" spans="1:40" s="125" customFormat="1" ht="15" customHeight="1" x14ac:dyDescent="0.3">
      <c r="A34" s="4142"/>
      <c r="B34" s="3686" t="s">
        <v>702</v>
      </c>
      <c r="C34" s="3687" t="s">
        <v>451</v>
      </c>
      <c r="D34" s="3688">
        <v>13.868996474999999</v>
      </c>
      <c r="E34" s="3688">
        <v>14.249911964999999</v>
      </c>
      <c r="F34" s="3688">
        <v>14.463660644475</v>
      </c>
      <c r="G34" s="3688">
        <v>13.378886096139373</v>
      </c>
      <c r="H34" s="1756">
        <v>12.768320637921288</v>
      </c>
      <c r="I34" s="3688">
        <v>8.0368877725575292</v>
      </c>
      <c r="J34" s="3689">
        <v>3.1828546317339987</v>
      </c>
      <c r="K34" s="3689">
        <v>2.3021490069647892</v>
      </c>
      <c r="L34" s="3689">
        <v>1.6852996375457048</v>
      </c>
      <c r="M34" s="3689">
        <v>1.5300690360233018</v>
      </c>
      <c r="N34" s="3690">
        <v>1.4173795246881036</v>
      </c>
      <c r="O34" s="3691"/>
      <c r="P34" s="111" t="s">
        <v>35</v>
      </c>
      <c r="Q34" s="109"/>
      <c r="R34" s="4085" t="s">
        <v>442</v>
      </c>
      <c r="S34" s="1229" t="s">
        <v>703</v>
      </c>
      <c r="T34" s="134">
        <v>4003.5800212878057</v>
      </c>
      <c r="U34" s="134">
        <v>3949.7082731330165</v>
      </c>
      <c r="V34" s="134">
        <v>4007.8859206216148</v>
      </c>
      <c r="W34" s="134">
        <v>3585.943226982733</v>
      </c>
      <c r="X34" s="134">
        <v>3433.3259337473646</v>
      </c>
      <c r="Y34" s="134">
        <v>2188.9463325373822</v>
      </c>
      <c r="Z34" s="134">
        <v>1053.9337637468345</v>
      </c>
      <c r="AA34" s="134">
        <v>690.56748628283742</v>
      </c>
      <c r="AB34" s="134">
        <v>333.47945245607286</v>
      </c>
      <c r="AC34" s="134">
        <v>128.83576233050903</v>
      </c>
      <c r="AD34" s="134">
        <v>17.276615503954744</v>
      </c>
      <c r="AE34" s="109"/>
      <c r="AF34" s="109"/>
      <c r="AG34" s="109"/>
      <c r="AH34" s="109"/>
      <c r="AI34" s="109"/>
      <c r="AJ34" s="109"/>
      <c r="AK34" s="109"/>
      <c r="AL34" s="109"/>
      <c r="AM34" s="109"/>
      <c r="AN34" s="113"/>
    </row>
    <row r="35" spans="1:40" s="125" customFormat="1" ht="15" customHeight="1" thickBot="1" x14ac:dyDescent="0.35">
      <c r="A35" s="4142"/>
      <c r="B35" s="3692"/>
      <c r="C35" s="3693" t="s">
        <v>194</v>
      </c>
      <c r="D35" s="3694"/>
      <c r="E35" s="3694"/>
      <c r="F35" s="3694"/>
      <c r="G35" s="3694"/>
      <c r="H35" s="207">
        <v>-0.36940590765388026</v>
      </c>
      <c r="I35" s="3695">
        <v>-0.60307905057053546</v>
      </c>
      <c r="J35" s="3696">
        <v>-0.8428071016945653</v>
      </c>
      <c r="K35" s="3696">
        <v>-0.88630285809232112</v>
      </c>
      <c r="L35" s="3696">
        <v>-0.91676744143524302</v>
      </c>
      <c r="M35" s="3696">
        <v>-0.9244338764384995</v>
      </c>
      <c r="N35" s="3697">
        <v>-0.92999931782523126</v>
      </c>
      <c r="O35" s="3698"/>
      <c r="P35" s="111" t="s">
        <v>35</v>
      </c>
      <c r="Q35" s="109"/>
      <c r="R35" s="4086"/>
      <c r="S35" s="1124" t="s">
        <v>704</v>
      </c>
      <c r="T35" s="134">
        <v>36.564574221600004</v>
      </c>
      <c r="U35" s="134">
        <v>37.243491521799996</v>
      </c>
      <c r="V35" s="134">
        <v>37.802143894627001</v>
      </c>
      <c r="W35" s="134">
        <v>34.966983102529973</v>
      </c>
      <c r="X35" s="134">
        <v>32.262094228075235</v>
      </c>
      <c r="Y35" s="134">
        <v>17.993064787899577</v>
      </c>
      <c r="Z35" s="134">
        <v>6.7283899959092315</v>
      </c>
      <c r="AA35" s="134">
        <v>4.1784827856405027</v>
      </c>
      <c r="AB35" s="134">
        <v>2.7495274878929599</v>
      </c>
      <c r="AC35" s="134">
        <v>2.0479930563984472</v>
      </c>
      <c r="AD35" s="134">
        <v>1.6292087198968361</v>
      </c>
      <c r="AE35" s="109"/>
      <c r="AF35" s="109"/>
      <c r="AG35" s="109"/>
      <c r="AH35" s="109"/>
      <c r="AI35" s="109"/>
      <c r="AJ35" s="109"/>
      <c r="AK35" s="109"/>
      <c r="AL35" s="109"/>
      <c r="AM35" s="109"/>
      <c r="AN35" s="113"/>
    </row>
    <row r="36" spans="1:40" s="125" customFormat="1" ht="15" customHeight="1" x14ac:dyDescent="0.3">
      <c r="A36" s="4142"/>
      <c r="B36" s="551" t="s">
        <v>705</v>
      </c>
      <c r="C36" s="552" t="s">
        <v>212</v>
      </c>
      <c r="D36" s="406">
        <v>1.0752248381271297</v>
      </c>
      <c r="E36" s="406">
        <v>1.0413181560373399</v>
      </c>
      <c r="F36" s="406">
        <v>1.0360604606497346</v>
      </c>
      <c r="G36" s="406">
        <v>0.93484701565959227</v>
      </c>
      <c r="H36" s="1713">
        <v>0.89737582554210471</v>
      </c>
      <c r="I36" s="1714">
        <v>0.51734817452395554</v>
      </c>
      <c r="J36" s="1715">
        <v>0.18899393190545033</v>
      </c>
      <c r="K36" s="1715">
        <v>0.12654121646746339</v>
      </c>
      <c r="L36" s="1715">
        <v>8.6227890469462692E-2</v>
      </c>
      <c r="M36" s="1715">
        <v>7.3621914027624316E-2</v>
      </c>
      <c r="N36" s="1716">
        <v>6.4365280122056889E-2</v>
      </c>
      <c r="O36" s="1711" t="s">
        <v>706</v>
      </c>
      <c r="P36" s="111" t="s">
        <v>35</v>
      </c>
      <c r="Q36" s="109"/>
      <c r="R36" s="4086"/>
      <c r="S36" s="109"/>
      <c r="T36" s="134"/>
      <c r="U36" s="134"/>
      <c r="V36" s="134"/>
      <c r="W36" s="134"/>
      <c r="X36" s="134"/>
      <c r="Y36" s="134"/>
      <c r="Z36" s="134"/>
      <c r="AA36" s="134"/>
      <c r="AB36" s="134"/>
      <c r="AC36" s="134"/>
      <c r="AD36" s="134"/>
      <c r="AE36" s="109"/>
      <c r="AF36" s="109"/>
      <c r="AG36" s="109"/>
      <c r="AH36" s="109"/>
      <c r="AI36" s="109"/>
      <c r="AJ36" s="109"/>
      <c r="AK36" s="109"/>
      <c r="AL36" s="109"/>
      <c r="AM36" s="109"/>
      <c r="AN36" s="113"/>
    </row>
    <row r="37" spans="1:40" s="125" customFormat="1" ht="15" customHeight="1" thickBot="1" x14ac:dyDescent="0.35">
      <c r="A37" s="4142"/>
      <c r="B37" s="135" t="s">
        <v>707</v>
      </c>
      <c r="C37" s="136" t="s">
        <v>194</v>
      </c>
      <c r="D37" s="196"/>
      <c r="E37" s="196"/>
      <c r="F37" s="196"/>
      <c r="G37" s="196"/>
      <c r="H37" s="138">
        <v>-0.13385766600981752</v>
      </c>
      <c r="I37" s="139">
        <v>-0.50065831660102544</v>
      </c>
      <c r="J37" s="140">
        <v>-0.81758407054070148</v>
      </c>
      <c r="K37" s="140">
        <v>-0.87786309653385786</v>
      </c>
      <c r="L37" s="140">
        <v>-0.9167733025779331</v>
      </c>
      <c r="M37" s="140">
        <v>-0.92894052343098343</v>
      </c>
      <c r="N37" s="141">
        <v>-0.93787497683128251</v>
      </c>
      <c r="O37" s="332"/>
      <c r="P37" s="111" t="s">
        <v>35</v>
      </c>
      <c r="Q37" s="109"/>
      <c r="R37" s="4086"/>
      <c r="S37" s="109"/>
      <c r="T37" s="134"/>
      <c r="U37" s="134"/>
      <c r="V37" s="134"/>
      <c r="W37" s="134"/>
      <c r="X37" s="134"/>
      <c r="Y37" s="134"/>
      <c r="Z37" s="134"/>
      <c r="AA37" s="134"/>
      <c r="AB37" s="134"/>
      <c r="AC37" s="134"/>
      <c r="AD37" s="134"/>
      <c r="AE37" s="109"/>
      <c r="AF37" s="109"/>
      <c r="AG37" s="109"/>
      <c r="AH37" s="109"/>
      <c r="AI37" s="109"/>
      <c r="AJ37" s="109"/>
      <c r="AK37" s="109"/>
      <c r="AL37" s="109"/>
      <c r="AM37" s="109"/>
      <c r="AN37" s="113"/>
    </row>
    <row r="38" spans="1:40" s="125" customFormat="1" ht="18.600000000000001" thickBot="1" x14ac:dyDescent="0.35">
      <c r="A38" s="4142"/>
      <c r="B38" s="3638" t="s">
        <v>225</v>
      </c>
      <c r="C38" s="3643"/>
      <c r="D38" s="3636"/>
      <c r="E38" s="3636"/>
      <c r="F38" s="3636"/>
      <c r="G38" s="3636"/>
      <c r="H38" s="3636"/>
      <c r="I38" s="3636"/>
      <c r="J38" s="3636"/>
      <c r="K38" s="3636"/>
      <c r="L38" s="3636"/>
      <c r="M38" s="3636"/>
      <c r="N38" s="3636"/>
      <c r="O38" s="3639" t="s">
        <v>708</v>
      </c>
      <c r="P38" s="111" t="s">
        <v>35</v>
      </c>
      <c r="Q38" s="109"/>
      <c r="R38" s="4087"/>
      <c r="S38" s="1135"/>
      <c r="T38" s="405"/>
      <c r="U38" s="405"/>
      <c r="V38" s="405"/>
      <c r="W38" s="405"/>
      <c r="X38" s="405"/>
      <c r="Y38" s="405"/>
      <c r="Z38" s="405"/>
      <c r="AA38" s="405"/>
      <c r="AB38" s="405"/>
      <c r="AC38" s="405"/>
      <c r="AD38" s="405"/>
      <c r="AE38" s="109"/>
      <c r="AF38" s="109"/>
      <c r="AG38" s="109"/>
      <c r="AH38" s="109"/>
      <c r="AI38" s="109"/>
      <c r="AJ38" s="109"/>
      <c r="AK38" s="109"/>
      <c r="AL38" s="109"/>
      <c r="AM38" s="109"/>
      <c r="AN38" s="113"/>
    </row>
    <row r="39" spans="1:40" s="125" customFormat="1" ht="15" customHeight="1" x14ac:dyDescent="0.3">
      <c r="A39" s="4142"/>
      <c r="B39" s="4143" t="s">
        <v>709</v>
      </c>
      <c r="C39" s="115" t="s">
        <v>1117</v>
      </c>
      <c r="D39" s="1703">
        <v>521.19607178307808</v>
      </c>
      <c r="E39" s="1703">
        <v>510.58913717697487</v>
      </c>
      <c r="F39" s="1703">
        <v>518.24797423462928</v>
      </c>
      <c r="G39" s="1703">
        <v>507.07922640928439</v>
      </c>
      <c r="H39" s="278">
        <v>479.72424829043899</v>
      </c>
      <c r="I39" s="1704">
        <v>452.38049812156947</v>
      </c>
      <c r="J39" s="1705">
        <v>385.39783935760545</v>
      </c>
      <c r="K39" s="1705">
        <v>291.04177517946738</v>
      </c>
      <c r="L39" s="1705">
        <v>158.03230113878689</v>
      </c>
      <c r="M39" s="1705">
        <v>66.878869015938548</v>
      </c>
      <c r="N39" s="1706">
        <v>16.653117936869112</v>
      </c>
      <c r="O39" s="1707" t="s">
        <v>710</v>
      </c>
      <c r="P39" s="111" t="s">
        <v>35</v>
      </c>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13"/>
    </row>
    <row r="40" spans="1:40" s="125" customFormat="1" ht="15" customHeight="1" x14ac:dyDescent="0.3">
      <c r="A40" s="4142"/>
      <c r="B40" s="4144"/>
      <c r="C40" s="559" t="s">
        <v>205</v>
      </c>
      <c r="D40" s="1708">
        <v>18330.465844610859</v>
      </c>
      <c r="E40" s="1708">
        <v>17957.419954514207</v>
      </c>
      <c r="F40" s="1708">
        <v>18226.781253831912</v>
      </c>
      <c r="G40" s="1708">
        <v>17833.976392814533</v>
      </c>
      <c r="H40" s="491">
        <v>16871.901812374741</v>
      </c>
      <c r="I40" s="1425">
        <v>15910.222118935599</v>
      </c>
      <c r="J40" s="1426">
        <v>13554.442010206983</v>
      </c>
      <c r="K40" s="1426">
        <v>10235.939233061868</v>
      </c>
      <c r="L40" s="1426">
        <v>5557.9960310511351</v>
      </c>
      <c r="M40" s="1426">
        <v>2352.1298232905588</v>
      </c>
      <c r="N40" s="1709">
        <v>585.69015783968666</v>
      </c>
      <c r="O40" s="358"/>
      <c r="P40" s="111" t="s">
        <v>35</v>
      </c>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13"/>
    </row>
    <row r="41" spans="1:40" s="125" customFormat="1" ht="15" customHeight="1" x14ac:dyDescent="0.3">
      <c r="A41" s="4142"/>
      <c r="B41" s="1710" t="s">
        <v>711</v>
      </c>
      <c r="C41" s="136" t="s">
        <v>194</v>
      </c>
      <c r="D41" s="1418"/>
      <c r="E41" s="1418"/>
      <c r="F41" s="1418"/>
      <c r="G41" s="1418"/>
      <c r="H41" s="138">
        <v>-7.4334542264412606E-2</v>
      </c>
      <c r="I41" s="139">
        <v>-0.12709644685121191</v>
      </c>
      <c r="J41" s="140">
        <v>-0.25634472584909296</v>
      </c>
      <c r="K41" s="140">
        <v>-0.43841213154901315</v>
      </c>
      <c r="L41" s="140">
        <v>-0.69506431477677122</v>
      </c>
      <c r="M41" s="140">
        <v>-0.87095199143863877</v>
      </c>
      <c r="N41" s="141">
        <v>-0.96786650645096461</v>
      </c>
      <c r="O41" s="332"/>
      <c r="P41" s="111" t="s">
        <v>35</v>
      </c>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13"/>
    </row>
    <row r="42" spans="1:40" s="125" customFormat="1" ht="15" customHeight="1" x14ac:dyDescent="0.3">
      <c r="A42" s="4142"/>
      <c r="B42" s="198" t="s">
        <v>712</v>
      </c>
      <c r="C42" s="110" t="s">
        <v>667</v>
      </c>
      <c r="D42" s="178">
        <v>991.32570168860821</v>
      </c>
      <c r="E42" s="178">
        <v>968.76027354479561</v>
      </c>
      <c r="F42" s="178">
        <v>983.29167764796716</v>
      </c>
      <c r="G42" s="178">
        <v>962.04591992535723</v>
      </c>
      <c r="H42" s="491">
        <v>914.11290158744532</v>
      </c>
      <c r="I42" s="1425">
        <v>862.46738573711934</v>
      </c>
      <c r="J42" s="1426">
        <v>730.23437591132392</v>
      </c>
      <c r="K42" s="1426">
        <v>544.46188966298325</v>
      </c>
      <c r="L42" s="1426">
        <v>280.57067036309297</v>
      </c>
      <c r="M42" s="1426">
        <v>99.912902606557935</v>
      </c>
      <c r="N42" s="1709">
        <v>5.2640000000003059E-2</v>
      </c>
      <c r="O42" s="1711" t="s">
        <v>713</v>
      </c>
      <c r="P42" s="111" t="s">
        <v>35</v>
      </c>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s="125" customFormat="1" ht="15" customHeight="1" x14ac:dyDescent="0.3">
      <c r="A43" s="4142"/>
      <c r="B43" s="1712" t="s">
        <v>714</v>
      </c>
      <c r="C43" s="136" t="s">
        <v>194</v>
      </c>
      <c r="D43" s="196"/>
      <c r="E43" s="196"/>
      <c r="F43" s="196"/>
      <c r="G43" s="196"/>
      <c r="H43" s="138">
        <v>-7.0354278016465432E-2</v>
      </c>
      <c r="I43" s="139">
        <v>-0.12287736656111992</v>
      </c>
      <c r="J43" s="140">
        <v>-0.25735731064251055</v>
      </c>
      <c r="K43" s="140">
        <v>-0.44628648646214963</v>
      </c>
      <c r="L43" s="140">
        <v>-0.71466180713110705</v>
      </c>
      <c r="M43" s="140">
        <v>-0.89838935396509256</v>
      </c>
      <c r="N43" s="141">
        <v>-0.99994646552879818</v>
      </c>
      <c r="O43" s="332"/>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s="125" customFormat="1" ht="15" customHeight="1" x14ac:dyDescent="0.3">
      <c r="A44" s="4142"/>
      <c r="B44" s="551" t="s">
        <v>715</v>
      </c>
      <c r="C44" s="552" t="s">
        <v>667</v>
      </c>
      <c r="D44" s="178">
        <v>25.134390724799999</v>
      </c>
      <c r="E44" s="178">
        <v>25.326652092</v>
      </c>
      <c r="F44" s="178">
        <v>25.706551873379997</v>
      </c>
      <c r="G44" s="178">
        <v>25.270764895585721</v>
      </c>
      <c r="H44" s="491">
        <v>23.795667106675914</v>
      </c>
      <c r="I44" s="1425">
        <v>22.439340469477031</v>
      </c>
      <c r="J44" s="1426">
        <v>19.116812880872917</v>
      </c>
      <c r="K44" s="1426">
        <v>14.436487671796192</v>
      </c>
      <c r="L44" s="1426">
        <v>7.8388450102356044</v>
      </c>
      <c r="M44" s="1426">
        <v>3.3173793262390179</v>
      </c>
      <c r="N44" s="1709">
        <v>0.82604131879119924</v>
      </c>
      <c r="O44" s="1711"/>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s="125" customFormat="1" ht="15" customHeight="1" x14ac:dyDescent="0.3">
      <c r="A45" s="4142"/>
      <c r="B45" s="135" t="s">
        <v>716</v>
      </c>
      <c r="C45" s="136" t="s">
        <v>194</v>
      </c>
      <c r="D45" s="196"/>
      <c r="E45" s="196"/>
      <c r="F45" s="196"/>
      <c r="G45" s="196"/>
      <c r="H45" s="138">
        <v>-7.4334542264412717E-2</v>
      </c>
      <c r="I45" s="139">
        <v>-0.12709644685121202</v>
      </c>
      <c r="J45" s="140">
        <v>-0.25634472584909285</v>
      </c>
      <c r="K45" s="140">
        <v>-0.43841213154901326</v>
      </c>
      <c r="L45" s="140">
        <v>-0.69506431477677122</v>
      </c>
      <c r="M45" s="140">
        <v>-0.87095199143863877</v>
      </c>
      <c r="N45" s="141">
        <v>-0.96786650645096461</v>
      </c>
      <c r="O45" s="332"/>
      <c r="P45" s="111" t="s">
        <v>35</v>
      </c>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1310"/>
    </row>
    <row r="46" spans="1:40" s="125" customFormat="1" ht="15" customHeight="1" x14ac:dyDescent="0.3">
      <c r="A46" s="4142"/>
      <c r="B46" s="551" t="s">
        <v>717</v>
      </c>
      <c r="C46" s="552" t="s">
        <v>675</v>
      </c>
      <c r="D46" s="446">
        <v>3.8786525361153066</v>
      </c>
      <c r="E46" s="446">
        <v>3.7997175325002099</v>
      </c>
      <c r="F46" s="446">
        <v>3.8567132954877112</v>
      </c>
      <c r="G46" s="446">
        <v>3.7735973734321129</v>
      </c>
      <c r="H46" s="1757">
        <v>3.5700262780225578</v>
      </c>
      <c r="I46" s="1758">
        <v>3.3665387391073947</v>
      </c>
      <c r="J46" s="1759">
        <v>2.8680651830773618</v>
      </c>
      <c r="K46" s="1759">
        <v>2.1658833988395245</v>
      </c>
      <c r="L46" s="1759">
        <v>1.1760495114690819</v>
      </c>
      <c r="M46" s="1759">
        <v>0.49770117037481376</v>
      </c>
      <c r="N46" s="1760">
        <v>0.12392967180103333</v>
      </c>
      <c r="O46" s="1711" t="s">
        <v>718</v>
      </c>
      <c r="P46" s="111" t="s">
        <v>35</v>
      </c>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1310"/>
    </row>
    <row r="47" spans="1:40" s="125" customFormat="1" ht="15" customHeight="1" thickBot="1" x14ac:dyDescent="0.35">
      <c r="A47" s="4142"/>
      <c r="B47" s="135" t="s">
        <v>676</v>
      </c>
      <c r="C47" s="136"/>
      <c r="D47" s="196"/>
      <c r="E47" s="196"/>
      <c r="F47" s="196"/>
      <c r="G47" s="196"/>
      <c r="H47" s="138">
        <v>-7.4334542264412606E-2</v>
      </c>
      <c r="I47" s="139">
        <v>-0.12709644685121202</v>
      </c>
      <c r="J47" s="140">
        <v>-0.25634472584909307</v>
      </c>
      <c r="K47" s="140">
        <v>-0.43841213154901326</v>
      </c>
      <c r="L47" s="140">
        <v>-0.69506431477677122</v>
      </c>
      <c r="M47" s="140">
        <v>-0.87095199143863877</v>
      </c>
      <c r="N47" s="141">
        <v>-0.96786650645096461</v>
      </c>
      <c r="O47" s="332"/>
      <c r="P47" s="111" t="s">
        <v>35</v>
      </c>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1310"/>
    </row>
    <row r="48" spans="1:40" s="125" customFormat="1" ht="15" customHeight="1" x14ac:dyDescent="0.3">
      <c r="A48" s="4142"/>
      <c r="B48" s="3644" t="s">
        <v>719</v>
      </c>
      <c r="C48" s="3636" t="s">
        <v>451</v>
      </c>
      <c r="D48" s="3645">
        <v>1088.2920150914908</v>
      </c>
      <c r="E48" s="3646">
        <v>1063.7532118573008</v>
      </c>
      <c r="F48" s="3646">
        <v>1079.7095100351598</v>
      </c>
      <c r="G48" s="3646">
        <v>1056.3858542611601</v>
      </c>
      <c r="H48" s="1726">
        <v>1003.3635585380093</v>
      </c>
      <c r="I48" s="3647">
        <v>946.63085421480423</v>
      </c>
      <c r="J48" s="3648">
        <v>801.93600548825793</v>
      </c>
      <c r="K48" s="3648">
        <v>598.60897463397134</v>
      </c>
      <c r="L48" s="3648">
        <v>309.97190814982002</v>
      </c>
      <c r="M48" s="3648">
        <v>112.35543186592828</v>
      </c>
      <c r="N48" s="3649">
        <v>3.1508817950258363</v>
      </c>
      <c r="O48" s="3650"/>
      <c r="P48" s="111" t="s">
        <v>35</v>
      </c>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1310"/>
    </row>
    <row r="49" spans="1:40" s="125" customFormat="1" ht="15" customHeight="1" x14ac:dyDescent="0.3">
      <c r="A49" s="4142"/>
      <c r="B49" s="3651" t="s">
        <v>679</v>
      </c>
      <c r="C49" s="3652" t="s">
        <v>194</v>
      </c>
      <c r="D49" s="3653"/>
      <c r="E49" s="3653"/>
      <c r="F49" s="3653"/>
      <c r="G49" s="3653"/>
      <c r="H49" s="138">
        <v>-0.19946229570099805</v>
      </c>
      <c r="I49" s="3654">
        <v>-0.24472671505438659</v>
      </c>
      <c r="J49" s="3655">
        <v>-0.36017208980192161</v>
      </c>
      <c r="K49" s="3655">
        <v>-0.52239739001034735</v>
      </c>
      <c r="L49" s="3655">
        <v>-0.75268764981956648</v>
      </c>
      <c r="M49" s="3655">
        <v>-0.91035676079114258</v>
      </c>
      <c r="N49" s="3656">
        <v>-0.99748605611869856</v>
      </c>
      <c r="O49" s="3657"/>
      <c r="P49" s="111" t="s">
        <v>35</v>
      </c>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row>
    <row r="50" spans="1:40" s="125" customFormat="1" ht="15" customHeight="1" x14ac:dyDescent="0.3">
      <c r="A50" s="4142"/>
      <c r="B50" s="3658" t="s">
        <v>720</v>
      </c>
      <c r="C50" s="3659" t="s">
        <v>451</v>
      </c>
      <c r="D50" s="3660">
        <v>2.9010946103999999</v>
      </c>
      <c r="E50" s="3660">
        <v>3.0447306904000002</v>
      </c>
      <c r="F50" s="3660">
        <v>3.0904016507559997</v>
      </c>
      <c r="G50" s="3660">
        <v>2.8586215269492996</v>
      </c>
      <c r="H50" s="1740">
        <v>2.8606780586338671</v>
      </c>
      <c r="I50" s="3661">
        <v>2.697622581601792</v>
      </c>
      <c r="J50" s="3662">
        <v>2.2981934868293683</v>
      </c>
      <c r="K50" s="3662">
        <v>1.7355320757054729</v>
      </c>
      <c r="L50" s="3662">
        <v>0.94237374498827808</v>
      </c>
      <c r="M50" s="3662">
        <v>0.39881017868480512</v>
      </c>
      <c r="N50" s="3663">
        <v>9.9305401508496191E-2</v>
      </c>
      <c r="O50" s="3664"/>
      <c r="P50" s="111" t="s">
        <v>35</v>
      </c>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row>
    <row r="51" spans="1:40" s="125" customFormat="1" ht="15" customHeight="1" thickBot="1" x14ac:dyDescent="0.35">
      <c r="A51" s="4142"/>
      <c r="B51" s="3665"/>
      <c r="C51" s="3666" t="s">
        <v>194</v>
      </c>
      <c r="D51" s="3667"/>
      <c r="E51" s="3667"/>
      <c r="F51" s="3667"/>
      <c r="G51" s="3667"/>
      <c r="H51" s="207">
        <v>-0.85871856330729124</v>
      </c>
      <c r="I51" s="3668">
        <v>-0.86677144852664645</v>
      </c>
      <c r="J51" s="3669">
        <v>-0.8864982109269095</v>
      </c>
      <c r="K51" s="3669">
        <v>-0.91428659217981201</v>
      </c>
      <c r="L51" s="3669">
        <v>-0.95345861580208224</v>
      </c>
      <c r="M51" s="3669">
        <v>-0.98030380425290753</v>
      </c>
      <c r="N51" s="3670">
        <v>-0.99509556492939766</v>
      </c>
      <c r="O51" s="3671"/>
      <c r="P51" s="111" t="s">
        <v>35</v>
      </c>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row>
    <row r="52" spans="1:40" s="125" customFormat="1" ht="15" customHeight="1" x14ac:dyDescent="0.3">
      <c r="A52" s="4142"/>
      <c r="B52" s="551" t="s">
        <v>721</v>
      </c>
      <c r="C52" s="552" t="s">
        <v>212</v>
      </c>
      <c r="D52" s="191">
        <v>0.81351493901128946</v>
      </c>
      <c r="E52" s="191">
        <v>0.7813444590601234</v>
      </c>
      <c r="F52" s="191">
        <v>0.77782498827763336</v>
      </c>
      <c r="G52" s="191">
        <v>0.74671316173806879</v>
      </c>
      <c r="H52" s="192">
        <v>0.70643085251187343</v>
      </c>
      <c r="I52" s="193">
        <v>0.6101495469521464</v>
      </c>
      <c r="J52" s="194">
        <v>0.47948798996064745</v>
      </c>
      <c r="K52" s="194">
        <v>0.33519019591172877</v>
      </c>
      <c r="L52" s="194">
        <v>0.1694157955647764</v>
      </c>
      <c r="M52" s="194">
        <v>6.7425224218746083E-2</v>
      </c>
      <c r="N52" s="195">
        <v>1.5845227106588915E-2</v>
      </c>
      <c r="O52" s="1711" t="s">
        <v>722</v>
      </c>
      <c r="P52" s="111" t="s">
        <v>35</v>
      </c>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s="125" customFormat="1" ht="15" customHeight="1" thickBot="1" x14ac:dyDescent="0.35">
      <c r="A53" s="4142"/>
      <c r="B53" s="135" t="s">
        <v>723</v>
      </c>
      <c r="C53" s="136" t="s">
        <v>194</v>
      </c>
      <c r="D53" s="196"/>
      <c r="E53" s="196"/>
      <c r="F53" s="196"/>
      <c r="G53" s="196"/>
      <c r="H53" s="138">
        <v>-9.1786888878243156E-2</v>
      </c>
      <c r="I53" s="139">
        <v>-0.21556962536878232</v>
      </c>
      <c r="J53" s="140">
        <v>-0.38355285933614003</v>
      </c>
      <c r="K53" s="140">
        <v>-0.56906733395907882</v>
      </c>
      <c r="L53" s="140">
        <v>-0.7821929121357748</v>
      </c>
      <c r="M53" s="140">
        <v>-0.91331568767410232</v>
      </c>
      <c r="N53" s="141">
        <v>-0.97962880166440069</v>
      </c>
      <c r="O53" s="332"/>
      <c r="P53" s="111" t="s">
        <v>35</v>
      </c>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0" s="125" customFormat="1" ht="18.600000000000001" thickBot="1" x14ac:dyDescent="0.35">
      <c r="A54" s="4142"/>
      <c r="B54" s="3600" t="s">
        <v>724</v>
      </c>
      <c r="C54" s="3601"/>
      <c r="D54" s="3596"/>
      <c r="E54" s="3596"/>
      <c r="F54" s="3601"/>
      <c r="G54" s="3596"/>
      <c r="H54" s="3596"/>
      <c r="I54" s="3596"/>
      <c r="J54" s="3596"/>
      <c r="K54" s="3596"/>
      <c r="L54" s="3596"/>
      <c r="M54" s="3596"/>
      <c r="N54" s="3596"/>
      <c r="O54" s="3599" t="s">
        <v>725</v>
      </c>
      <c r="P54" s="111" t="s">
        <v>35</v>
      </c>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0" s="125" customFormat="1" ht="15" customHeight="1" x14ac:dyDescent="0.3">
      <c r="A55" s="4142"/>
      <c r="B55" s="1761" t="s">
        <v>726</v>
      </c>
      <c r="C55" s="115" t="s">
        <v>205</v>
      </c>
      <c r="D55" s="1703">
        <v>4223.8194842226903</v>
      </c>
      <c r="E55" s="1703">
        <v>4384.7180568375206</v>
      </c>
      <c r="F55" s="1703">
        <v>4750.4976888525362</v>
      </c>
      <c r="G55" s="1703">
        <v>4801.3305198715216</v>
      </c>
      <c r="H55" s="278">
        <v>4861.7204892008631</v>
      </c>
      <c r="I55" s="1704">
        <v>7085.2502997124884</v>
      </c>
      <c r="J55" s="1705">
        <v>9936.4642368516397</v>
      </c>
      <c r="K55" s="1705">
        <v>13075.695382933018</v>
      </c>
      <c r="L55" s="1705">
        <v>15795.03268144004</v>
      </c>
      <c r="M55" s="1705">
        <v>17251.53488110199</v>
      </c>
      <c r="N55" s="1706">
        <v>18033.69682683608</v>
      </c>
      <c r="O55" s="1762" t="s">
        <v>727</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s="125" customFormat="1" ht="15" customHeight="1" x14ac:dyDescent="0.3">
      <c r="A56" s="4142"/>
      <c r="B56" s="126" t="s">
        <v>728</v>
      </c>
      <c r="C56" s="127" t="s">
        <v>205</v>
      </c>
      <c r="D56" s="1485">
        <v>3066.9546436285095</v>
      </c>
      <c r="E56" s="1485">
        <v>3066.9546436285095</v>
      </c>
      <c r="F56" s="1485">
        <v>3023.7580993520519</v>
      </c>
      <c r="G56" s="1485">
        <v>3045.3563714902807</v>
      </c>
      <c r="H56" s="129">
        <v>2935.5500359971206</v>
      </c>
      <c r="I56" s="215">
        <v>1799.8560115190785</v>
      </c>
      <c r="J56" s="217">
        <v>1079.913606911447</v>
      </c>
      <c r="K56" s="217">
        <v>633.2987760979122</v>
      </c>
      <c r="L56" s="217">
        <v>0</v>
      </c>
      <c r="M56" s="217">
        <v>0</v>
      </c>
      <c r="N56" s="463">
        <v>0</v>
      </c>
      <c r="O56" s="1763" t="s">
        <v>729</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s="125" customFormat="1" ht="15" customHeight="1" x14ac:dyDescent="0.3">
      <c r="A57" s="4142"/>
      <c r="B57" s="1764" t="s">
        <v>730</v>
      </c>
      <c r="C57" s="559" t="s">
        <v>205</v>
      </c>
      <c r="D57" s="1708">
        <v>272.53592647618467</v>
      </c>
      <c r="E57" s="1708">
        <v>276.29049711330379</v>
      </c>
      <c r="F57" s="1708">
        <v>276.57866679277708</v>
      </c>
      <c r="G57" s="1708">
        <v>277.57866679277708</v>
      </c>
      <c r="H57" s="491">
        <v>276.22683647225023</v>
      </c>
      <c r="I57" s="1425">
        <v>286.47303590823077</v>
      </c>
      <c r="J57" s="1426">
        <v>248.16122245063133</v>
      </c>
      <c r="K57" s="1426">
        <v>231.08928616652938</v>
      </c>
      <c r="L57" s="1426">
        <v>206.38204848355909</v>
      </c>
      <c r="M57" s="1426">
        <v>181.63007307885363</v>
      </c>
      <c r="N57" s="1709">
        <v>167.60773558443643</v>
      </c>
      <c r="O57" s="358" t="s">
        <v>731</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s="125" customFormat="1" ht="15" customHeight="1" x14ac:dyDescent="0.3">
      <c r="A58" s="4142"/>
      <c r="B58" s="126" t="s">
        <v>732</v>
      </c>
      <c r="C58" s="127" t="s">
        <v>205</v>
      </c>
      <c r="D58" s="1485">
        <v>150.36640937036739</v>
      </c>
      <c r="E58" s="1485">
        <v>157.59357944912563</v>
      </c>
      <c r="F58" s="1485">
        <v>159.95748314086251</v>
      </c>
      <c r="G58" s="1485">
        <v>175.95323145494879</v>
      </c>
      <c r="H58" s="129">
        <v>262.64298922485955</v>
      </c>
      <c r="I58" s="215">
        <v>640.92108465445574</v>
      </c>
      <c r="J58" s="217">
        <v>936.25901041989243</v>
      </c>
      <c r="K58" s="217">
        <v>1267.1742148324186</v>
      </c>
      <c r="L58" s="217">
        <v>1648.1866609087128</v>
      </c>
      <c r="M58" s="217">
        <v>1953.0180664457534</v>
      </c>
      <c r="N58" s="463">
        <v>2224.8071828413749</v>
      </c>
      <c r="O58" s="1763" t="s">
        <v>733</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s="125" customFormat="1" ht="15" customHeight="1" x14ac:dyDescent="0.3">
      <c r="A59" s="4142"/>
      <c r="B59" s="545" t="s">
        <v>734</v>
      </c>
      <c r="C59" s="136" t="s">
        <v>205</v>
      </c>
      <c r="D59" s="1418">
        <v>0</v>
      </c>
      <c r="E59" s="1418">
        <v>0</v>
      </c>
      <c r="F59" s="1418">
        <v>0</v>
      </c>
      <c r="G59" s="1418">
        <v>0</v>
      </c>
      <c r="H59" s="1765">
        <v>2.7645348495501974E-5</v>
      </c>
      <c r="I59" s="1766">
        <v>171.58026753357692</v>
      </c>
      <c r="J59" s="1767">
        <v>1388.2432986016292</v>
      </c>
      <c r="K59" s="1767">
        <v>3926.1014392716688</v>
      </c>
      <c r="L59" s="1767">
        <v>5355.0976916889886</v>
      </c>
      <c r="M59" s="1767">
        <v>6409.2333279847189</v>
      </c>
      <c r="N59" s="1768">
        <v>6863.2776353368099</v>
      </c>
      <c r="O59" s="332" t="s">
        <v>735</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s="125" customFormat="1" ht="19.5" customHeight="1" x14ac:dyDescent="0.3">
      <c r="A60" s="4142"/>
      <c r="B60" s="3699" t="s">
        <v>736</v>
      </c>
      <c r="C60" s="3700" t="s">
        <v>205</v>
      </c>
      <c r="D60" s="3701"/>
      <c r="E60" s="3701"/>
      <c r="F60" s="3701"/>
      <c r="G60" s="3701"/>
      <c r="H60" s="1769"/>
      <c r="I60" s="3702">
        <v>961.67969343914228</v>
      </c>
      <c r="J60" s="3703">
        <v>2355.7801087286152</v>
      </c>
      <c r="K60" s="3703">
        <v>3318.502777145115</v>
      </c>
      <c r="L60" s="3703">
        <v>4677.9432020107333</v>
      </c>
      <c r="M60" s="3703">
        <v>3205.8662077605763</v>
      </c>
      <c r="N60" s="3704">
        <v>1766.4396654508721</v>
      </c>
      <c r="O60" s="3705" t="s">
        <v>737</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s="125" customFormat="1" ht="15" customHeight="1" x14ac:dyDescent="0.3">
      <c r="A61" s="4142"/>
      <c r="B61" s="551" t="s">
        <v>738</v>
      </c>
      <c r="C61" s="552" t="s">
        <v>205</v>
      </c>
      <c r="D61" s="178">
        <v>7713.6764636977523</v>
      </c>
      <c r="E61" s="178">
        <v>7885.5567770284597</v>
      </c>
      <c r="F61" s="178">
        <v>8210.7919381382271</v>
      </c>
      <c r="G61" s="178">
        <v>8300.2187896095274</v>
      </c>
      <c r="H61" s="491">
        <v>8336.1403785404418</v>
      </c>
      <c r="I61" s="1425">
        <v>9984.0806993278311</v>
      </c>
      <c r="J61" s="1426">
        <v>13589.04137523524</v>
      </c>
      <c r="K61" s="1426">
        <v>19133.359099301546</v>
      </c>
      <c r="L61" s="1426">
        <v>23004.6990825213</v>
      </c>
      <c r="M61" s="1426">
        <v>25795.416348611318</v>
      </c>
      <c r="N61" s="1709">
        <v>27289.389380598699</v>
      </c>
      <c r="O61" s="1711" t="s">
        <v>739</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s="125" customFormat="1" ht="15" customHeight="1" x14ac:dyDescent="0.3">
      <c r="A62" s="4142"/>
      <c r="B62" s="135"/>
      <c r="C62" s="136" t="s">
        <v>194</v>
      </c>
      <c r="D62" s="196"/>
      <c r="E62" s="196"/>
      <c r="F62" s="196"/>
      <c r="G62" s="196"/>
      <c r="H62" s="138">
        <v>1.5266303341579635E-2</v>
      </c>
      <c r="I62" s="139">
        <v>0.21597049036803284</v>
      </c>
      <c r="J62" s="140">
        <v>0.65502200976688174</v>
      </c>
      <c r="K62" s="140">
        <v>1.3302696309267312</v>
      </c>
      <c r="L62" s="140">
        <v>1.8017637343441866</v>
      </c>
      <c r="M62" s="140">
        <v>2.1416477902447437</v>
      </c>
      <c r="N62" s="141">
        <v>2.3236001577195595</v>
      </c>
      <c r="O62" s="332"/>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s="125" customFormat="1" x14ac:dyDescent="0.3">
      <c r="A63" s="4142"/>
      <c r="B63" s="1770"/>
      <c r="C63" s="1771"/>
      <c r="D63" s="1771"/>
      <c r="E63" s="1771"/>
      <c r="F63" s="1771"/>
      <c r="G63" s="1771"/>
      <c r="H63" s="1771"/>
      <c r="I63" s="1771"/>
      <c r="J63" s="1771"/>
      <c r="K63" s="1771"/>
      <c r="L63" s="1771"/>
      <c r="M63" s="1771"/>
      <c r="N63" s="1771"/>
      <c r="O63" s="177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s="125" customFormat="1" ht="15" customHeight="1" x14ac:dyDescent="0.3">
      <c r="A64" s="4142"/>
      <c r="B64" s="551" t="s">
        <v>740</v>
      </c>
      <c r="C64" s="552" t="s">
        <v>212</v>
      </c>
      <c r="D64" s="191">
        <v>0.34233669188297239</v>
      </c>
      <c r="E64" s="191">
        <v>0.34310809180504409</v>
      </c>
      <c r="F64" s="191">
        <v>0.35039423879022924</v>
      </c>
      <c r="G64" s="191">
        <v>0.34753228775183526</v>
      </c>
      <c r="H64" s="192">
        <v>0.34903633388571176</v>
      </c>
      <c r="I64" s="193">
        <v>0.38288480637730332</v>
      </c>
      <c r="J64" s="194">
        <v>0.48071194148729973</v>
      </c>
      <c r="K64" s="194">
        <v>0.62654869659927959</v>
      </c>
      <c r="L64" s="194">
        <v>0.70121665705050062</v>
      </c>
      <c r="M64" s="194">
        <v>0.73944121361798454</v>
      </c>
      <c r="N64" s="195">
        <v>0.73828553638437477</v>
      </c>
      <c r="O64" s="1711"/>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s="125" customFormat="1" ht="15" customHeight="1" thickBot="1" x14ac:dyDescent="0.35">
      <c r="A65" s="4142"/>
      <c r="B65" s="135" t="s">
        <v>741</v>
      </c>
      <c r="C65" s="136" t="s">
        <v>194</v>
      </c>
      <c r="D65" s="196"/>
      <c r="E65" s="196"/>
      <c r="F65" s="196"/>
      <c r="G65" s="196"/>
      <c r="H65" s="138">
        <v>-3.8753631030172819E-3</v>
      </c>
      <c r="I65" s="139">
        <v>9.2725747144847492E-2</v>
      </c>
      <c r="J65" s="140">
        <v>0.37191736698355893</v>
      </c>
      <c r="K65" s="140">
        <v>0.78812499532669511</v>
      </c>
      <c r="L65" s="140">
        <v>1.0012219934651907</v>
      </c>
      <c r="M65" s="140">
        <v>1.1103121334727946</v>
      </c>
      <c r="N65" s="141">
        <v>1.1070139136230623</v>
      </c>
      <c r="O65" s="3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5" customHeight="1" x14ac:dyDescent="0.3">
      <c r="A66" s="4142"/>
      <c r="B66" s="1773" t="s">
        <v>742</v>
      </c>
      <c r="C66" s="1774"/>
      <c r="D66" s="1775"/>
      <c r="E66" s="1775"/>
      <c r="F66" s="1774"/>
      <c r="G66" s="1775"/>
      <c r="H66" s="1776"/>
      <c r="I66" s="1775"/>
      <c r="J66" s="1775"/>
      <c r="K66" s="1775"/>
      <c r="L66" s="1775"/>
      <c r="M66" s="1775"/>
      <c r="N66" s="1775"/>
      <c r="O66" s="1777" t="s">
        <v>743</v>
      </c>
      <c r="P66" s="111" t="s">
        <v>35</v>
      </c>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1310"/>
    </row>
    <row r="67" spans="1:40" ht="15" customHeight="1" x14ac:dyDescent="0.3">
      <c r="A67" s="4142"/>
      <c r="B67" s="1778" t="s">
        <v>744</v>
      </c>
      <c r="C67" s="1779"/>
      <c r="D67" s="1780">
        <v>74294.401703775729</v>
      </c>
      <c r="E67" s="1780">
        <v>73686.168572083174</v>
      </c>
      <c r="F67" s="1780">
        <v>74778.184800134928</v>
      </c>
      <c r="G67" s="1780">
        <v>69318.663259260473</v>
      </c>
      <c r="H67" s="1781">
        <v>69309.021059116349</v>
      </c>
      <c r="I67" s="1782">
        <v>56512.137989236457</v>
      </c>
      <c r="J67" s="1783">
        <v>45248.585168705249</v>
      </c>
      <c r="K67" s="1783">
        <v>42973.525390659153</v>
      </c>
      <c r="L67" s="1783">
        <v>39647.91667770144</v>
      </c>
      <c r="M67" s="1783">
        <v>37927.566344353327</v>
      </c>
      <c r="N67" s="1784">
        <v>37335.709269627368</v>
      </c>
      <c r="O67" s="1785" t="s">
        <v>745</v>
      </c>
      <c r="P67" s="111" t="s">
        <v>35</v>
      </c>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1310"/>
    </row>
    <row r="68" spans="1:40" s="125" customFormat="1" ht="15" customHeight="1" x14ac:dyDescent="0.3">
      <c r="A68" s="4142"/>
      <c r="B68" s="1786" t="s">
        <v>746</v>
      </c>
      <c r="C68" s="110" t="s">
        <v>205</v>
      </c>
      <c r="D68" s="1415">
        <v>54959.284476822548</v>
      </c>
      <c r="E68" s="1415">
        <v>53874.580314969266</v>
      </c>
      <c r="F68" s="1415">
        <v>54669.422773164319</v>
      </c>
      <c r="G68" s="1415">
        <v>49718.27489229216</v>
      </c>
      <c r="H68" s="417">
        <v>47898.816857737773</v>
      </c>
      <c r="I68" s="1416">
        <v>33408.108992070498</v>
      </c>
      <c r="J68" s="954">
        <v>19517.483238536599</v>
      </c>
      <c r="K68" s="954">
        <v>14170.255080260114</v>
      </c>
      <c r="L68" s="954">
        <v>8447.472831384177</v>
      </c>
      <c r="M68" s="954">
        <v>4979.6808245829288</v>
      </c>
      <c r="N68" s="1787">
        <v>3020.8078801236684</v>
      </c>
      <c r="O68" s="1788" t="s">
        <v>747</v>
      </c>
      <c r="P68" s="111" t="s">
        <v>35</v>
      </c>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1310"/>
    </row>
    <row r="69" spans="1:40" s="125" customFormat="1" ht="15" customHeight="1" x14ac:dyDescent="0.3">
      <c r="A69" s="4142"/>
      <c r="B69" s="1789" t="s">
        <v>748</v>
      </c>
      <c r="C69" s="136" t="s">
        <v>205</v>
      </c>
      <c r="D69" s="1790">
        <v>2592.0928989006411</v>
      </c>
      <c r="E69" s="1790">
        <v>3447.6281816195401</v>
      </c>
      <c r="F69" s="1790">
        <v>3486.0663578143503</v>
      </c>
      <c r="G69" s="1790">
        <v>1945.702520983886</v>
      </c>
      <c r="H69" s="1791">
        <v>2973.5873379164314</v>
      </c>
      <c r="I69" s="1792">
        <v>1686.8548712620761</v>
      </c>
      <c r="J69" s="960">
        <v>787.863470960016</v>
      </c>
      <c r="K69" s="960">
        <v>478.70179540286506</v>
      </c>
      <c r="L69" s="960">
        <v>260.75314322560058</v>
      </c>
      <c r="M69" s="960">
        <v>109.30311731831279</v>
      </c>
      <c r="N69" s="1793">
        <v>25.472417513116994</v>
      </c>
      <c r="O69" s="1718"/>
      <c r="P69" s="111" t="s">
        <v>35</v>
      </c>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1310"/>
    </row>
    <row r="70" spans="1:40" s="125" customFormat="1" ht="15" customHeight="1" x14ac:dyDescent="0.3">
      <c r="A70" s="4142"/>
      <c r="B70" s="1794" t="s">
        <v>749</v>
      </c>
      <c r="C70" s="1182" t="s">
        <v>205</v>
      </c>
      <c r="D70" s="1411">
        <v>8772.3999601933883</v>
      </c>
      <c r="E70" s="1411">
        <v>8882.9164969229478</v>
      </c>
      <c r="F70" s="1411">
        <v>9016.1602443767897</v>
      </c>
      <c r="G70" s="1411">
        <v>8339.9482260485311</v>
      </c>
      <c r="H70" s="179">
        <v>8901.5533853547295</v>
      </c>
      <c r="I70" s="180">
        <v>5458.2103630768952</v>
      </c>
      <c r="J70" s="181">
        <v>3275.2773546711023</v>
      </c>
      <c r="K70" s="181">
        <v>1920.6085501945672</v>
      </c>
      <c r="L70" s="181">
        <v>0</v>
      </c>
      <c r="M70" s="181">
        <v>0</v>
      </c>
      <c r="N70" s="182">
        <v>0</v>
      </c>
      <c r="O70" s="1795"/>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s="125" customFormat="1" ht="15" customHeight="1" x14ac:dyDescent="0.3">
      <c r="A71" s="4142"/>
      <c r="B71" s="1796" t="s">
        <v>435</v>
      </c>
      <c r="C71" s="127" t="s">
        <v>205</v>
      </c>
      <c r="D71" s="1485">
        <v>10562.717266759786</v>
      </c>
      <c r="E71" s="1485">
        <v>10928.671760190957</v>
      </c>
      <c r="F71" s="1485">
        <v>11092.601782593822</v>
      </c>
      <c r="G71" s="1485">
        <v>11260.440140919782</v>
      </c>
      <c r="H71" s="129">
        <v>12508.650816023846</v>
      </c>
      <c r="I71" s="215">
        <v>17645.818634089061</v>
      </c>
      <c r="J71" s="217">
        <v>22455.824575497543</v>
      </c>
      <c r="K71" s="217">
        <v>26882.661760204468</v>
      </c>
      <c r="L71" s="217">
        <v>31200.443846317263</v>
      </c>
      <c r="M71" s="217">
        <v>32947.885519770396</v>
      </c>
      <c r="N71" s="463">
        <v>34314.901389503699</v>
      </c>
      <c r="O71" s="4145" t="s">
        <v>750</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s="125" customFormat="1" ht="15" customHeight="1" thickBot="1" x14ac:dyDescent="0.35">
      <c r="A72" s="4142"/>
      <c r="B72" s="1797" t="s">
        <v>751</v>
      </c>
      <c r="C72" s="1211" t="s">
        <v>194</v>
      </c>
      <c r="D72" s="1798">
        <v>0.14217379808609423</v>
      </c>
      <c r="E72" s="1798">
        <v>0.14831374696188784</v>
      </c>
      <c r="F72" s="1798">
        <v>0.14834007822257014</v>
      </c>
      <c r="G72" s="1798">
        <v>0.16244456559706477</v>
      </c>
      <c r="H72" s="1455">
        <v>0.18047651842254031</v>
      </c>
      <c r="I72" s="1799">
        <v>0.31224829323303888</v>
      </c>
      <c r="J72" s="1800">
        <v>0.49627683366834646</v>
      </c>
      <c r="K72" s="1800">
        <v>0.62556333267569808</v>
      </c>
      <c r="L72" s="1800">
        <v>0.7869377879283338</v>
      </c>
      <c r="M72" s="1800">
        <v>0.86870550091795418</v>
      </c>
      <c r="N72" s="1801">
        <v>0.91909065237496101</v>
      </c>
      <c r="O72" s="4146"/>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s="125" customFormat="1" ht="25.5" customHeight="1" x14ac:dyDescent="0.3">
      <c r="A73" s="4142"/>
      <c r="B73" s="1802" t="s">
        <v>752</v>
      </c>
      <c r="C73" s="1774"/>
      <c r="D73" s="1775"/>
      <c r="E73" s="1775"/>
      <c r="F73" s="1774"/>
      <c r="G73" s="1775"/>
      <c r="H73" s="1776"/>
      <c r="I73" s="1775"/>
      <c r="J73" s="1775"/>
      <c r="K73" s="1775"/>
      <c r="L73" s="1775"/>
      <c r="M73" s="1775"/>
      <c r="N73" s="1775"/>
      <c r="O73" s="1777"/>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s="125" customFormat="1" ht="15" customHeight="1" x14ac:dyDescent="0.3">
      <c r="A74" s="4142"/>
      <c r="B74" s="198" t="s">
        <v>190</v>
      </c>
      <c r="C74" s="110" t="s">
        <v>191</v>
      </c>
      <c r="D74" s="178">
        <v>3762.4721888229055</v>
      </c>
      <c r="E74" s="178">
        <v>3712.2531856798892</v>
      </c>
      <c r="F74" s="178">
        <v>3766.9415362311897</v>
      </c>
      <c r="G74" s="178">
        <v>3371.4788353828149</v>
      </c>
      <c r="H74" s="491">
        <v>3217.9111263937921</v>
      </c>
      <c r="I74" s="1425">
        <v>2039.7177956395178</v>
      </c>
      <c r="J74" s="1426">
        <v>970.59585202697292</v>
      </c>
      <c r="K74" s="1426">
        <v>630.91949091343747</v>
      </c>
      <c r="L74" s="1426">
        <v>297.26490631287919</v>
      </c>
      <c r="M74" s="1426">
        <v>106.38235235733602</v>
      </c>
      <c r="N74" s="1709">
        <v>2.6511696270632048</v>
      </c>
      <c r="O74" s="1803"/>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s="125" customFormat="1" ht="15" customHeight="1" x14ac:dyDescent="0.3">
      <c r="A75" s="4142"/>
      <c r="B75" s="1712" t="s">
        <v>456</v>
      </c>
      <c r="C75" s="136" t="s">
        <v>194</v>
      </c>
      <c r="D75" s="196"/>
      <c r="E75" s="196"/>
      <c r="F75" s="196"/>
      <c r="G75" s="196"/>
      <c r="H75" s="138">
        <v>-0.14574964983042993</v>
      </c>
      <c r="I75" s="139">
        <v>-0.45852151512809314</v>
      </c>
      <c r="J75" s="140">
        <v>-0.74233848795061197</v>
      </c>
      <c r="K75" s="140">
        <v>-0.83251147254473457</v>
      </c>
      <c r="L75" s="140">
        <v>-0.92108587206524806</v>
      </c>
      <c r="M75" s="140">
        <v>-0.97175895847224347</v>
      </c>
      <c r="N75" s="141">
        <v>-0.99929620101571426</v>
      </c>
      <c r="O75" s="1804"/>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s="125" customFormat="1" ht="15" customHeight="1" x14ac:dyDescent="0.3">
      <c r="A76" s="4142"/>
      <c r="B76" s="198" t="s">
        <v>753</v>
      </c>
      <c r="C76" s="110" t="s">
        <v>754</v>
      </c>
      <c r="D76" s="191">
        <v>5.0642741613621367E-2</v>
      </c>
      <c r="E76" s="191">
        <v>5.0379240196868069E-2</v>
      </c>
      <c r="F76" s="191">
        <v>5.0374872649013441E-2</v>
      </c>
      <c r="G76" s="191">
        <v>4.8637389656131458E-2</v>
      </c>
      <c r="H76" s="192">
        <v>4.642846020937319E-2</v>
      </c>
      <c r="I76" s="193">
        <v>3.609344590763866E-2</v>
      </c>
      <c r="J76" s="194">
        <v>2.1450302775394947E-2</v>
      </c>
      <c r="K76" s="194">
        <v>1.4681585585030358E-2</v>
      </c>
      <c r="L76" s="194">
        <v>7.4976173081009638E-3</v>
      </c>
      <c r="M76" s="194">
        <v>2.8048821111132079E-3</v>
      </c>
      <c r="N76" s="195">
        <v>7.1008953061993483E-5</v>
      </c>
      <c r="O76" s="1805"/>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s="125" customFormat="1" ht="15" customHeight="1" x14ac:dyDescent="0.3">
      <c r="A77" s="4142"/>
      <c r="B77" s="1712" t="s">
        <v>459</v>
      </c>
      <c r="C77" s="136" t="s">
        <v>194</v>
      </c>
      <c r="D77" s="196"/>
      <c r="E77" s="196"/>
      <c r="F77" s="196"/>
      <c r="G77" s="196"/>
      <c r="H77" s="138">
        <v>-7.8340891641292099E-2</v>
      </c>
      <c r="I77" s="139">
        <v>-0.28350298453120704</v>
      </c>
      <c r="J77" s="140">
        <v>-0.57418646147555008</v>
      </c>
      <c r="K77" s="140">
        <v>-0.70855339551279473</v>
      </c>
      <c r="L77" s="140">
        <v>-0.85116354813756934</v>
      </c>
      <c r="M77" s="140">
        <v>-0.94431981732924264</v>
      </c>
      <c r="N77" s="141">
        <v>-0.99859038942774614</v>
      </c>
      <c r="O77" s="1804"/>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s="125" customFormat="1" ht="15" customHeight="1" x14ac:dyDescent="0.3">
      <c r="A78" s="4142"/>
      <c r="B78" s="551" t="s">
        <v>755</v>
      </c>
      <c r="C78" s="552" t="s">
        <v>675</v>
      </c>
      <c r="D78" s="1806">
        <v>11.417945710463997</v>
      </c>
      <c r="E78" s="1806">
        <v>11.183103030241124</v>
      </c>
      <c r="F78" s="1806">
        <v>11.347948400714746</v>
      </c>
      <c r="G78" s="1806">
        <v>10.221607255615606</v>
      </c>
      <c r="H78" s="1516">
        <v>10.153529512172042</v>
      </c>
      <c r="I78" s="587">
        <v>7.1909140192072565</v>
      </c>
      <c r="J78" s="585">
        <v>4.2042047761956534</v>
      </c>
      <c r="K78" s="588">
        <v>3.0295533627426949</v>
      </c>
      <c r="L78" s="585">
        <v>1.8108378292328855</v>
      </c>
      <c r="M78" s="588">
        <v>1.0751649331284858</v>
      </c>
      <c r="N78" s="1807">
        <v>0.65915781883173119</v>
      </c>
      <c r="O78" s="1808"/>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s="125" customFormat="1" ht="15" customHeight="1" thickBot="1" x14ac:dyDescent="0.35">
      <c r="A79" s="4142"/>
      <c r="B79" s="1721" t="s">
        <v>456</v>
      </c>
      <c r="C79" s="127" t="s">
        <v>194</v>
      </c>
      <c r="D79" s="184"/>
      <c r="E79" s="184"/>
      <c r="F79" s="184"/>
      <c r="G79" s="184"/>
      <c r="H79" s="185">
        <v>-0.10525416986100089</v>
      </c>
      <c r="I79" s="219">
        <v>-0.36632475181554935</v>
      </c>
      <c r="J79" s="220">
        <v>-0.62951851491227673</v>
      </c>
      <c r="K79" s="221">
        <v>-0.73303074214261676</v>
      </c>
      <c r="L79" s="220">
        <v>-0.84042597258207219</v>
      </c>
      <c r="M79" s="221">
        <v>-0.90525468611923132</v>
      </c>
      <c r="N79" s="1809">
        <v>-0.9419139217455188</v>
      </c>
      <c r="O79" s="1810"/>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s="125" customFormat="1" ht="20.100000000000001" customHeight="1" x14ac:dyDescent="0.3">
      <c r="A80" s="4142"/>
      <c r="B80" s="142" t="s">
        <v>196</v>
      </c>
      <c r="C80" s="143" t="s">
        <v>197</v>
      </c>
      <c r="D80" s="144">
        <v>4003.5800212878057</v>
      </c>
      <c r="E80" s="144">
        <v>3949.7082731330165</v>
      </c>
      <c r="F80" s="144">
        <v>4007.8859206216148</v>
      </c>
      <c r="G80" s="144">
        <v>3585.943226982733</v>
      </c>
      <c r="H80" s="278">
        <v>3433.3259337473646</v>
      </c>
      <c r="I80" s="1811">
        <v>2188.9463325373822</v>
      </c>
      <c r="J80" s="147">
        <v>1053.9337637468345</v>
      </c>
      <c r="K80" s="148">
        <v>690.56748628283742</v>
      </c>
      <c r="L80" s="147">
        <v>333.47945245607286</v>
      </c>
      <c r="M80" s="148">
        <v>128.83576233050903</v>
      </c>
      <c r="N80" s="149">
        <v>17.276615503954744</v>
      </c>
      <c r="O80" s="150" t="s">
        <v>756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s="125" customFormat="1" ht="20.100000000000001" customHeight="1" x14ac:dyDescent="0.3">
      <c r="A81" s="4142"/>
      <c r="B81" s="151" t="s">
        <v>199</v>
      </c>
      <c r="C81" s="152" t="s">
        <v>194</v>
      </c>
      <c r="D81" s="153"/>
      <c r="E81" s="153"/>
      <c r="F81" s="153"/>
      <c r="G81" s="153"/>
      <c r="H81" s="1812">
        <v>-0.14335737050747621</v>
      </c>
      <c r="I81" s="1813">
        <v>-0.45384016015159401</v>
      </c>
      <c r="J81" s="156">
        <v>-0.73703498936332701</v>
      </c>
      <c r="K81" s="157">
        <v>-0.82769781876033743</v>
      </c>
      <c r="L81" s="156">
        <v>-0.91679417551776254</v>
      </c>
      <c r="M81" s="157">
        <v>-0.96785443376329261</v>
      </c>
      <c r="N81" s="158">
        <v>-0.9956893444957946</v>
      </c>
      <c r="O81" s="159"/>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s="125" customFormat="1" ht="20.100000000000001" customHeight="1" x14ac:dyDescent="0.3">
      <c r="A82" s="4142"/>
      <c r="B82" s="160" t="s">
        <v>201</v>
      </c>
      <c r="C82" s="161" t="s">
        <v>197</v>
      </c>
      <c r="D82" s="162">
        <v>36.564574221600004</v>
      </c>
      <c r="E82" s="162">
        <v>37.243491521799996</v>
      </c>
      <c r="F82" s="162">
        <v>37.802143894627001</v>
      </c>
      <c r="G82" s="162">
        <v>34.966983102529973</v>
      </c>
      <c r="H82" s="1814">
        <v>32.262094228075235</v>
      </c>
      <c r="I82" s="1815">
        <v>17.993064787899577</v>
      </c>
      <c r="J82" s="165">
        <v>6.7283899959092315</v>
      </c>
      <c r="K82" s="166">
        <v>4.1784827856405027</v>
      </c>
      <c r="L82" s="165">
        <v>2.7495274878929599</v>
      </c>
      <c r="M82" s="166">
        <v>2.0479930563984472</v>
      </c>
      <c r="N82" s="167">
        <v>1.6292087198968361</v>
      </c>
      <c r="O82" s="168" t="s">
        <v>757</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s="125" customFormat="1" ht="20.100000000000001" customHeight="1" thickBot="1" x14ac:dyDescent="0.35">
      <c r="A83" s="4142"/>
      <c r="B83" s="169" t="s">
        <v>199</v>
      </c>
      <c r="C83" s="170" t="s">
        <v>194</v>
      </c>
      <c r="D83" s="171"/>
      <c r="E83" s="171"/>
      <c r="F83" s="171"/>
      <c r="G83" s="171"/>
      <c r="H83" s="1816">
        <v>-0.14655384842707819</v>
      </c>
      <c r="I83" s="1817">
        <v>-0.5240199910868808</v>
      </c>
      <c r="J83" s="174">
        <v>-0.82201035965937452</v>
      </c>
      <c r="K83" s="175">
        <v>-0.88946439658851173</v>
      </c>
      <c r="L83" s="174">
        <v>-0.92726530284744613</v>
      </c>
      <c r="M83" s="175">
        <v>-0.94582336223820529</v>
      </c>
      <c r="N83" s="176">
        <v>-0.95690168461243275</v>
      </c>
      <c r="O83" s="177"/>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s="125" customFormat="1" ht="15" customHeight="1" x14ac:dyDescent="0.3">
      <c r="A84" s="4142"/>
      <c r="B84" s="1818" t="s">
        <v>758</v>
      </c>
      <c r="C84" s="1179" t="s">
        <v>759</v>
      </c>
      <c r="D84" s="1819">
        <v>5.3888044448500337E-2</v>
      </c>
      <c r="E84" s="1819">
        <v>5.3601759321618571E-2</v>
      </c>
      <c r="F84" s="1819">
        <v>5.3596993980714852E-2</v>
      </c>
      <c r="G84" s="1819">
        <v>5.1731280702440215E-2</v>
      </c>
      <c r="H84" s="1820">
        <v>4.9536494402639852E-2</v>
      </c>
      <c r="I84" s="1821">
        <v>3.8734091655748336E-2</v>
      </c>
      <c r="J84" s="1822">
        <v>2.3292082168256487E-2</v>
      </c>
      <c r="K84" s="1823">
        <v>1.6069602854434213E-2</v>
      </c>
      <c r="L84" s="1822">
        <v>8.4110208152154056E-3</v>
      </c>
      <c r="M84" s="1823">
        <v>3.3968897756523246E-3</v>
      </c>
      <c r="N84" s="1824">
        <v>4.6273703759551412E-4</v>
      </c>
      <c r="O84" s="1825"/>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s="125" customFormat="1" ht="15" customHeight="1" x14ac:dyDescent="0.3">
      <c r="A85" s="4142"/>
      <c r="B85" s="198" t="s">
        <v>760</v>
      </c>
      <c r="C85" s="110" t="s">
        <v>205</v>
      </c>
      <c r="D85" s="178">
        <v>74294.401703775729</v>
      </c>
      <c r="E85" s="178">
        <v>73686.168572083174</v>
      </c>
      <c r="F85" s="178">
        <v>74778.184800134928</v>
      </c>
      <c r="G85" s="178">
        <v>69318.663259260473</v>
      </c>
      <c r="H85" s="179">
        <v>69309.021059116349</v>
      </c>
      <c r="I85" s="180">
        <v>56512.137989236457</v>
      </c>
      <c r="J85" s="181">
        <v>45248.585168705249</v>
      </c>
      <c r="K85" s="181">
        <v>42973.525390659153</v>
      </c>
      <c r="L85" s="181">
        <v>39647.91667770144</v>
      </c>
      <c r="M85" s="181">
        <v>37927.566344353327</v>
      </c>
      <c r="N85" s="182">
        <v>37335.709269627368</v>
      </c>
      <c r="O85" s="1826"/>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s="125" customFormat="1" ht="15" customHeight="1" x14ac:dyDescent="0.3">
      <c r="A86" s="4142"/>
      <c r="B86" s="1712" t="s">
        <v>466</v>
      </c>
      <c r="C86" s="136" t="s">
        <v>194</v>
      </c>
      <c r="D86" s="196"/>
      <c r="E86" s="196"/>
      <c r="F86" s="196"/>
      <c r="G86" s="196"/>
      <c r="H86" s="138">
        <v>0.92686150706069681</v>
      </c>
      <c r="I86" s="139">
        <v>0.75573027267618953</v>
      </c>
      <c r="J86" s="140">
        <v>0.60510408603317156</v>
      </c>
      <c r="K86" s="140">
        <v>0.57467997525638803</v>
      </c>
      <c r="L86" s="140">
        <v>0.5302069953111499</v>
      </c>
      <c r="M86" s="140">
        <v>0.50720094965831386</v>
      </c>
      <c r="N86" s="141">
        <v>0.49928611358268754</v>
      </c>
      <c r="O86" s="1827"/>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s="125" customFormat="1" ht="15" customHeight="1" x14ac:dyDescent="0.3">
      <c r="A87" s="4142"/>
      <c r="B87" s="198" t="s">
        <v>211</v>
      </c>
      <c r="C87" s="110" t="s">
        <v>212</v>
      </c>
      <c r="D87" s="200">
        <v>3.2972214772543027</v>
      </c>
      <c r="E87" s="200">
        <v>3.2061554315153242</v>
      </c>
      <c r="F87" s="200">
        <v>3.1911471315517903</v>
      </c>
      <c r="G87" s="200">
        <v>2.9023901944063311</v>
      </c>
      <c r="H87" s="201">
        <v>2.9019864730153668</v>
      </c>
      <c r="I87" s="202">
        <v>2.1672139542534929</v>
      </c>
      <c r="J87" s="203">
        <v>1.6006673778800822</v>
      </c>
      <c r="K87" s="203">
        <v>1.4072284005152249</v>
      </c>
      <c r="L87" s="203">
        <v>1.2085261142528076</v>
      </c>
      <c r="M87" s="203">
        <v>1.0872166321422856</v>
      </c>
      <c r="N87" s="1720">
        <v>1.010078084195418</v>
      </c>
      <c r="O87" s="1828"/>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s="125" customFormat="1" ht="15" customHeight="1" thickBot="1" x14ac:dyDescent="0.35">
      <c r="A88" s="4142"/>
      <c r="B88" s="1829" t="s">
        <v>469</v>
      </c>
      <c r="C88" s="471" t="s">
        <v>194</v>
      </c>
      <c r="D88" s="206"/>
      <c r="E88" s="206"/>
      <c r="F88" s="206"/>
      <c r="G88" s="206"/>
      <c r="H88" s="207">
        <v>0.90938661032660983</v>
      </c>
      <c r="I88" s="208">
        <v>0.67913319722103216</v>
      </c>
      <c r="J88" s="209">
        <v>0.50159623229334149</v>
      </c>
      <c r="K88" s="209">
        <v>0.44097885258926256</v>
      </c>
      <c r="L88" s="209">
        <v>0.37871212590098463</v>
      </c>
      <c r="M88" s="209">
        <v>0.34069774514395207</v>
      </c>
      <c r="N88" s="1755">
        <v>0.31652507470071978</v>
      </c>
      <c r="O88" s="616"/>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26.25" customHeight="1" thickBot="1" x14ac:dyDescent="0.35">
      <c r="A89" s="1700"/>
      <c r="B89" s="614"/>
      <c r="C89" s="614"/>
      <c r="D89" s="614"/>
      <c r="E89" s="614"/>
      <c r="F89" s="614"/>
      <c r="G89" s="614"/>
      <c r="H89" s="614"/>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sheetData>
  <mergeCells count="10">
    <mergeCell ref="I5:N5"/>
    <mergeCell ref="A6:A88"/>
    <mergeCell ref="B7:B8"/>
    <mergeCell ref="R10:R14"/>
    <mergeCell ref="R16:R20"/>
    <mergeCell ref="R22:R29"/>
    <mergeCell ref="B23:B24"/>
    <mergeCell ref="R34:R38"/>
    <mergeCell ref="B39:B40"/>
    <mergeCell ref="O71:O72"/>
  </mergeCells>
  <pageMargins left="0.70866141732283472" right="0.70866141732283472" top="0.74803149606299213" bottom="0.74803149606299213" header="0.31496062992125984" footer="0.31496062992125984"/>
  <pageSetup paperSize="8" scale="3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499984740745262"/>
    <pageSetUpPr fitToPage="1"/>
  </sheetPr>
  <dimension ref="A1:AN89"/>
  <sheetViews>
    <sheetView topLeftCell="E1" zoomScale="55" zoomScaleNormal="55" workbookViewId="0">
      <selection activeCell="B75" sqref="B75"/>
    </sheetView>
  </sheetViews>
  <sheetFormatPr defaultColWidth="9.21875" defaultRowHeight="13.8" x14ac:dyDescent="0.3"/>
  <cols>
    <col min="1" max="1" width="15.77734375" style="101" customWidth="1"/>
    <col min="2" max="2" width="69.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39" width="9.21875" style="101"/>
    <col min="40" max="40" width="6.21875" style="101" customWidth="1"/>
    <col min="41" max="16384" width="9.21875" style="101"/>
  </cols>
  <sheetData>
    <row r="1" spans="1:40" ht="21.75" customHeight="1" x14ac:dyDescent="0.3">
      <c r="A1" s="96" t="s">
        <v>172</v>
      </c>
      <c r="B1" s="97"/>
      <c r="C1" s="97"/>
      <c r="D1" s="98"/>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9"/>
    </row>
    <row r="2" spans="1:40" ht="24" customHeight="1" x14ac:dyDescent="0.3">
      <c r="A2" s="102" t="s">
        <v>173</v>
      </c>
      <c r="B2" s="103" t="s">
        <v>260</v>
      </c>
      <c r="C2" s="103" t="s">
        <v>174</v>
      </c>
      <c r="D2" s="106" t="s">
        <v>1542</v>
      </c>
      <c r="E2" s="103"/>
      <c r="F2" s="103"/>
      <c r="G2" s="103"/>
      <c r="H2" s="103"/>
      <c r="I2" s="103"/>
      <c r="J2" s="106"/>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ht="24" customHeight="1" x14ac:dyDescent="0.3">
      <c r="A3" s="108" t="s">
        <v>385</v>
      </c>
      <c r="B3" s="109" t="s">
        <v>657</v>
      </c>
      <c r="C3" s="109"/>
      <c r="D3" s="109"/>
      <c r="E3" s="109"/>
      <c r="F3" s="109"/>
      <c r="G3" s="109"/>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3738"/>
      <c r="B4" s="3739" t="s">
        <v>178</v>
      </c>
      <c r="C4" s="3739" t="s">
        <v>179</v>
      </c>
      <c r="D4" s="3740">
        <v>2017</v>
      </c>
      <c r="E4" s="3740">
        <v>2018</v>
      </c>
      <c r="F4" s="3741">
        <v>2019</v>
      </c>
      <c r="G4" s="3741">
        <v>2020</v>
      </c>
      <c r="H4" s="3742">
        <v>2020</v>
      </c>
      <c r="I4" s="3743">
        <v>2025</v>
      </c>
      <c r="J4" s="3744">
        <v>2030</v>
      </c>
      <c r="K4" s="3744">
        <v>2035</v>
      </c>
      <c r="L4" s="3744">
        <v>2040</v>
      </c>
      <c r="M4" s="3744">
        <v>2045</v>
      </c>
      <c r="N4" s="3739">
        <v>2050</v>
      </c>
      <c r="O4" s="3739"/>
      <c r="P4" s="3739"/>
      <c r="Q4" s="3739"/>
      <c r="R4" s="3739"/>
      <c r="S4" s="3739"/>
      <c r="T4" s="3739"/>
      <c r="U4" s="3739"/>
      <c r="V4" s="3739"/>
      <c r="W4" s="3739"/>
      <c r="X4" s="3739"/>
      <c r="Y4" s="3739"/>
      <c r="Z4" s="3739"/>
      <c r="AA4" s="3739"/>
      <c r="AB4" s="3739"/>
      <c r="AC4" s="3739"/>
      <c r="AD4" s="3739"/>
      <c r="AE4" s="3739"/>
      <c r="AF4" s="3739"/>
      <c r="AG4" s="3739"/>
      <c r="AH4" s="3739"/>
      <c r="AI4" s="3739"/>
      <c r="AJ4" s="3739"/>
      <c r="AK4" s="3739"/>
      <c r="AL4" s="3739"/>
      <c r="AM4" s="3739"/>
      <c r="AN4" s="3745"/>
    </row>
    <row r="5" spans="1:40" ht="15" thickBot="1" x14ac:dyDescent="0.35">
      <c r="A5" s="3746"/>
      <c r="B5" s="3739"/>
      <c r="C5" s="3739"/>
      <c r="D5" s="3740" t="s">
        <v>180</v>
      </c>
      <c r="E5" s="3740" t="s">
        <v>180</v>
      </c>
      <c r="F5" s="3741" t="s">
        <v>181</v>
      </c>
      <c r="G5" s="3741" t="s">
        <v>181</v>
      </c>
      <c r="H5" s="3741" t="s">
        <v>658</v>
      </c>
      <c r="I5" s="4147" t="s">
        <v>183</v>
      </c>
      <c r="J5" s="4148"/>
      <c r="K5" s="4148"/>
      <c r="L5" s="4148"/>
      <c r="M5" s="4148"/>
      <c r="N5" s="4148"/>
      <c r="O5" s="3739"/>
      <c r="P5" s="3739"/>
      <c r="Q5" s="3739"/>
      <c r="R5" s="3739"/>
      <c r="S5" s="3739"/>
      <c r="T5" s="3739"/>
      <c r="U5" s="3739"/>
      <c r="V5" s="3739"/>
      <c r="W5" s="3739"/>
      <c r="X5" s="3739"/>
      <c r="Y5" s="3739"/>
      <c r="Z5" s="3739"/>
      <c r="AA5" s="3739"/>
      <c r="AB5" s="3739"/>
      <c r="AC5" s="3739"/>
      <c r="AD5" s="3739"/>
      <c r="AE5" s="3739"/>
      <c r="AF5" s="3739"/>
      <c r="AG5" s="3739"/>
      <c r="AH5" s="3739"/>
      <c r="AI5" s="3739"/>
      <c r="AJ5" s="3739"/>
      <c r="AK5" s="3739"/>
      <c r="AL5" s="3739"/>
      <c r="AM5" s="3739"/>
      <c r="AN5" s="3745"/>
    </row>
    <row r="6" spans="1:40" s="125" customFormat="1" ht="18.600000000000001" thickBot="1" x14ac:dyDescent="0.35">
      <c r="A6" s="4140" t="s">
        <v>657</v>
      </c>
      <c r="B6" s="3747" t="s">
        <v>659</v>
      </c>
      <c r="C6" s="3748"/>
      <c r="D6" s="3748"/>
      <c r="E6" s="3748"/>
      <c r="F6" s="3748"/>
      <c r="G6" s="3749"/>
      <c r="H6" s="3748"/>
      <c r="I6" s="3748"/>
      <c r="J6" s="3748"/>
      <c r="K6" s="3748"/>
      <c r="L6" s="3748"/>
      <c r="M6" s="3748"/>
      <c r="N6" s="3748"/>
      <c r="O6" s="3750" t="s">
        <v>660</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s="125" customFormat="1" ht="15" customHeight="1" x14ac:dyDescent="0.3">
      <c r="A7" s="4141"/>
      <c r="B7" s="4143" t="s">
        <v>661</v>
      </c>
      <c r="C7" s="115" t="s">
        <v>662</v>
      </c>
      <c r="D7" s="1703">
        <v>1089.5840247209605</v>
      </c>
      <c r="E7" s="1703">
        <v>1061.8793447658622</v>
      </c>
      <c r="F7" s="1703">
        <v>1083.117768870482</v>
      </c>
      <c r="G7" s="1703">
        <v>913.81688062411456</v>
      </c>
      <c r="H7" s="278">
        <v>1123.3668237815109</v>
      </c>
      <c r="I7" s="1704">
        <v>199.74403595393218</v>
      </c>
      <c r="J7" s="1705">
        <v>0.33623320134762374</v>
      </c>
      <c r="K7" s="1705">
        <v>0.47928842594019316</v>
      </c>
      <c r="L7" s="1705">
        <v>0.31207952879533707</v>
      </c>
      <c r="M7" s="1705">
        <v>0.47913996006918513</v>
      </c>
      <c r="N7" s="1706">
        <v>0.29696700576975449</v>
      </c>
      <c r="O7" s="1707" t="s">
        <v>832</v>
      </c>
      <c r="P7" s="111" t="s">
        <v>35</v>
      </c>
      <c r="Q7" s="109"/>
      <c r="R7" s="109"/>
      <c r="S7" s="1091" t="s">
        <v>664</v>
      </c>
      <c r="T7" s="109"/>
      <c r="U7" s="109"/>
      <c r="V7" s="109"/>
      <c r="W7" s="109"/>
      <c r="X7" s="109"/>
      <c r="Y7" s="109"/>
      <c r="Z7" s="109"/>
      <c r="AA7" s="109"/>
      <c r="AB7" s="109"/>
      <c r="AC7" s="109"/>
      <c r="AD7" s="109"/>
      <c r="AE7" s="109"/>
      <c r="AF7" s="109"/>
      <c r="AG7" s="109"/>
      <c r="AH7" s="109"/>
      <c r="AI7" s="109"/>
      <c r="AJ7" s="109"/>
      <c r="AK7" s="109"/>
      <c r="AL7" s="109"/>
      <c r="AM7" s="109"/>
      <c r="AN7" s="113"/>
    </row>
    <row r="8" spans="1:40" s="125" customFormat="1" ht="15" customHeight="1" x14ac:dyDescent="0.3">
      <c r="A8" s="4141"/>
      <c r="B8" s="4144"/>
      <c r="C8" s="559" t="s">
        <v>205</v>
      </c>
      <c r="D8" s="1708">
        <v>14546.61658327081</v>
      </c>
      <c r="E8" s="1708">
        <v>14074.086358758672</v>
      </c>
      <c r="F8" s="1708">
        <v>14355.588178957103</v>
      </c>
      <c r="G8" s="1708">
        <v>11223.498959389959</v>
      </c>
      <c r="H8" s="491">
        <v>15514.394621394898</v>
      </c>
      <c r="I8" s="1425">
        <v>4519.1185911194607</v>
      </c>
      <c r="J8" s="1426">
        <v>8.0677804418468568</v>
      </c>
      <c r="K8" s="1426">
        <v>11.501105833882338</v>
      </c>
      <c r="L8" s="1426">
        <v>7.3082702035684317</v>
      </c>
      <c r="M8" s="1426">
        <v>11.317720554771427</v>
      </c>
      <c r="N8" s="1709">
        <v>6.9440502441179648</v>
      </c>
      <c r="O8" s="358"/>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s="125" customFormat="1" ht="15" customHeight="1" x14ac:dyDescent="0.3">
      <c r="A9" s="4141"/>
      <c r="B9" s="1710" t="s">
        <v>665</v>
      </c>
      <c r="C9" s="136" t="s">
        <v>194</v>
      </c>
      <c r="D9" s="1418"/>
      <c r="E9" s="1418"/>
      <c r="F9" s="1418"/>
      <c r="G9" s="1418"/>
      <c r="H9" s="138">
        <v>8.0721627563572262E-2</v>
      </c>
      <c r="I9" s="139">
        <v>-0.68520143272542922</v>
      </c>
      <c r="J9" s="140">
        <v>-0.99943800418754891</v>
      </c>
      <c r="K9" s="140">
        <v>-0.99919884119755253</v>
      </c>
      <c r="L9" s="140">
        <v>-0.99949091112725841</v>
      </c>
      <c r="M9" s="140">
        <v>-0.99921161568486894</v>
      </c>
      <c r="N9" s="141">
        <v>-0.99951628242900581</v>
      </c>
      <c r="O9" s="332"/>
      <c r="P9" s="111" t="s">
        <v>35</v>
      </c>
      <c r="Q9" s="109"/>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s="125" customFormat="1" ht="15" customHeight="1" x14ac:dyDescent="0.3">
      <c r="A10" s="4141"/>
      <c r="B10" s="198" t="s">
        <v>666</v>
      </c>
      <c r="C10" s="110" t="s">
        <v>667</v>
      </c>
      <c r="D10" s="178">
        <v>1475.4021673244208</v>
      </c>
      <c r="E10" s="178">
        <v>1442.6948497842163</v>
      </c>
      <c r="F10" s="178">
        <v>1471.5506154310633</v>
      </c>
      <c r="G10" s="178">
        <v>1169.3506096241292</v>
      </c>
      <c r="H10" s="491">
        <v>1577.1848946050727</v>
      </c>
      <c r="I10" s="1425">
        <v>422.93980267942544</v>
      </c>
      <c r="J10" s="1426">
        <v>0.19521157324339961</v>
      </c>
      <c r="K10" s="1426">
        <v>0.54226650611777782</v>
      </c>
      <c r="L10" s="1426">
        <v>0.18082134097710537</v>
      </c>
      <c r="M10" s="1426">
        <v>0.57874971710296008</v>
      </c>
      <c r="N10" s="1709">
        <v>0.19581331553947062</v>
      </c>
      <c r="O10" s="1711"/>
      <c r="P10" s="111" t="s">
        <v>35</v>
      </c>
      <c r="Q10" s="109"/>
      <c r="R10" s="4081" t="s">
        <v>668</v>
      </c>
      <c r="S10" s="1114"/>
      <c r="T10" s="1115">
        <v>2017</v>
      </c>
      <c r="U10" s="1115">
        <v>2018</v>
      </c>
      <c r="V10" s="1115" t="s">
        <v>669</v>
      </c>
      <c r="W10" s="1115" t="s">
        <v>188</v>
      </c>
      <c r="X10" s="1115" t="s">
        <v>189</v>
      </c>
      <c r="Y10" s="1115">
        <v>2025</v>
      </c>
      <c r="Z10" s="1115">
        <v>2030</v>
      </c>
      <c r="AA10" s="1115">
        <v>2035</v>
      </c>
      <c r="AB10" s="1115">
        <v>2040</v>
      </c>
      <c r="AC10" s="1115">
        <v>2045</v>
      </c>
      <c r="AD10" s="1115">
        <v>2050</v>
      </c>
      <c r="AE10" s="109"/>
      <c r="AF10" s="109"/>
      <c r="AG10" s="109"/>
      <c r="AH10" s="109"/>
      <c r="AI10" s="109"/>
      <c r="AJ10" s="109"/>
      <c r="AK10" s="109"/>
      <c r="AL10" s="109"/>
      <c r="AM10" s="109"/>
      <c r="AN10" s="113"/>
    </row>
    <row r="11" spans="1:40" s="125" customFormat="1" ht="15" customHeight="1" x14ac:dyDescent="0.3">
      <c r="A11" s="4141"/>
      <c r="B11" s="1712" t="s">
        <v>670</v>
      </c>
      <c r="C11" s="136" t="s">
        <v>194</v>
      </c>
      <c r="D11" s="196"/>
      <c r="E11" s="196"/>
      <c r="F11" s="196"/>
      <c r="G11" s="196"/>
      <c r="H11" s="138">
        <v>7.1784332843397136E-2</v>
      </c>
      <c r="I11" s="139">
        <v>-0.71258902123761936</v>
      </c>
      <c r="J11" s="140">
        <v>-0.99986734294342561</v>
      </c>
      <c r="K11" s="140">
        <v>-0.99963149992910105</v>
      </c>
      <c r="L11" s="140">
        <v>-0.99987712190183542</v>
      </c>
      <c r="M11" s="140">
        <v>-0.9996067075702092</v>
      </c>
      <c r="N11" s="141">
        <v>-0.99986693402626714</v>
      </c>
      <c r="O11" s="332"/>
      <c r="P11" s="111" t="s">
        <v>35</v>
      </c>
      <c r="Q11" s="303"/>
      <c r="R11" s="4003"/>
      <c r="S11" s="1124" t="s">
        <v>223</v>
      </c>
      <c r="T11" s="1043">
        <v>631.55490452586946</v>
      </c>
      <c r="U11" s="1043">
        <v>612.83840895501476</v>
      </c>
      <c r="V11" s="1043">
        <v>625.09704578527806</v>
      </c>
      <c r="W11" s="1043">
        <v>390.61281913044797</v>
      </c>
      <c r="X11" s="1043">
        <v>744.75465681186211</v>
      </c>
      <c r="Y11" s="1043">
        <v>402.959698707933</v>
      </c>
      <c r="Z11" s="1043">
        <v>0.19507947781042412</v>
      </c>
      <c r="AA11" s="1043">
        <v>0.54213441081671054</v>
      </c>
      <c r="AB11" s="1043">
        <v>0.16761183855714173</v>
      </c>
      <c r="AC11" s="1043">
        <v>0.56554021472885951</v>
      </c>
      <c r="AD11" s="1043">
        <v>0.18249331556715703</v>
      </c>
      <c r="AE11" s="1125"/>
      <c r="AF11" s="303"/>
      <c r="AG11" s="303"/>
      <c r="AH11" s="303"/>
      <c r="AI11" s="303"/>
      <c r="AJ11" s="303"/>
      <c r="AK11" s="303"/>
      <c r="AL11" s="303"/>
      <c r="AM11" s="303"/>
      <c r="AN11" s="1310"/>
    </row>
    <row r="12" spans="1:40" s="125" customFormat="1" ht="15" customHeight="1" x14ac:dyDescent="0.3">
      <c r="A12" s="4141"/>
      <c r="B12" s="551" t="s">
        <v>671</v>
      </c>
      <c r="C12" s="552" t="s">
        <v>667</v>
      </c>
      <c r="D12" s="406">
        <v>11.499366769195653</v>
      </c>
      <c r="E12" s="406">
        <v>12.233214913587604</v>
      </c>
      <c r="F12" s="406">
        <v>12.477879211859356</v>
      </c>
      <c r="G12" s="406">
        <v>11.560308581709306</v>
      </c>
      <c r="H12" s="1713">
        <v>14.333675820120217</v>
      </c>
      <c r="I12" s="1714">
        <v>6.4678404362397863</v>
      </c>
      <c r="J12" s="1715">
        <v>1.1912934663466133E-2</v>
      </c>
      <c r="K12" s="1715">
        <v>1.6983183493862009E-2</v>
      </c>
      <c r="L12" s="1715">
        <v>1.0656555748217623E-2</v>
      </c>
      <c r="M12" s="1715">
        <v>1.6577611467855646E-2</v>
      </c>
      <c r="N12" s="1716">
        <v>1.0117546249403869E-2</v>
      </c>
      <c r="O12" s="1717"/>
      <c r="P12" s="111" t="s">
        <v>35</v>
      </c>
      <c r="Q12" s="303"/>
      <c r="R12" s="4003"/>
      <c r="S12" s="1124" t="s">
        <v>672</v>
      </c>
      <c r="T12" s="1126">
        <v>843.84726279855136</v>
      </c>
      <c r="U12" s="1126">
        <v>829.85644082920146</v>
      </c>
      <c r="V12" s="1126">
        <v>846.45356964578536</v>
      </c>
      <c r="W12" s="1126">
        <v>778.73779049368125</v>
      </c>
      <c r="X12" s="1126">
        <v>832.43023779321049</v>
      </c>
      <c r="Y12" s="1126">
        <v>19.980103971492415</v>
      </c>
      <c r="Z12" s="1126">
        <v>1.3209543297549727E-4</v>
      </c>
      <c r="AA12" s="1126">
        <v>1.3209530106727846E-4</v>
      </c>
      <c r="AB12" s="1126">
        <v>1.3209502419963642E-2</v>
      </c>
      <c r="AC12" s="1126">
        <v>1.3209502374100584E-2</v>
      </c>
      <c r="AD12" s="1126">
        <v>1.3319999972313588E-2</v>
      </c>
      <c r="AE12" s="1125"/>
      <c r="AF12" s="303"/>
      <c r="AG12" s="303"/>
      <c r="AH12" s="303"/>
      <c r="AI12" s="303"/>
      <c r="AJ12" s="303"/>
      <c r="AK12" s="303"/>
      <c r="AL12" s="303"/>
      <c r="AM12" s="303"/>
      <c r="AN12" s="1310"/>
    </row>
    <row r="13" spans="1:40" s="125" customFormat="1" ht="15" customHeight="1" x14ac:dyDescent="0.3">
      <c r="A13" s="4141"/>
      <c r="B13" s="135" t="s">
        <v>673</v>
      </c>
      <c r="C13" s="136" t="s">
        <v>194</v>
      </c>
      <c r="D13" s="196"/>
      <c r="E13" s="196"/>
      <c r="F13" s="196"/>
      <c r="G13" s="196"/>
      <c r="H13" s="138">
        <v>0.14872692520513064</v>
      </c>
      <c r="I13" s="139">
        <v>-0.48165546993814834</v>
      </c>
      <c r="J13" s="140">
        <v>-0.99904527568658108</v>
      </c>
      <c r="K13" s="140">
        <v>-0.99863893669705339</v>
      </c>
      <c r="L13" s="140">
        <v>-0.99914596418451551</v>
      </c>
      <c r="M13" s="140">
        <v>-0.99867143997899099</v>
      </c>
      <c r="N13" s="141">
        <v>-0.99918916138891711</v>
      </c>
      <c r="O13" s="1718"/>
      <c r="P13" s="111" t="s">
        <v>35</v>
      </c>
      <c r="Q13" s="303"/>
      <c r="R13" s="4003"/>
      <c r="S13" s="1124" t="s">
        <v>225</v>
      </c>
      <c r="T13" s="1043">
        <v>1615.3549128304967</v>
      </c>
      <c r="U13" s="1043">
        <v>1792.1343656951753</v>
      </c>
      <c r="V13" s="1043">
        <v>1827.9770530090791</v>
      </c>
      <c r="W13" s="1043">
        <v>1791.775227941067</v>
      </c>
      <c r="X13" s="1043">
        <v>1782.86621646256</v>
      </c>
      <c r="Y13" s="1043">
        <v>1463.9395997459394</v>
      </c>
      <c r="Z13" s="1043">
        <v>794.47663157634952</v>
      </c>
      <c r="AA13" s="1043">
        <v>402.91349708305819</v>
      </c>
      <c r="AB13" s="1043">
        <v>205.46785241342431</v>
      </c>
      <c r="AC13" s="1043">
        <v>12.671805601065495</v>
      </c>
      <c r="AD13" s="1043">
        <v>5.2640000000003059E-2</v>
      </c>
      <c r="AE13" s="1125"/>
      <c r="AF13" s="303"/>
      <c r="AG13" s="303"/>
      <c r="AH13" s="303"/>
      <c r="AI13" s="303"/>
      <c r="AJ13" s="303"/>
      <c r="AK13" s="303"/>
      <c r="AL13" s="303"/>
      <c r="AM13" s="303"/>
      <c r="AN13" s="1310"/>
    </row>
    <row r="14" spans="1:40" s="125" customFormat="1" ht="15" customHeight="1" x14ac:dyDescent="0.3">
      <c r="A14" s="4141"/>
      <c r="B14" s="551" t="s">
        <v>674</v>
      </c>
      <c r="C14" s="552" t="s">
        <v>675</v>
      </c>
      <c r="D14" s="1719">
        <v>1.8841095218881627</v>
      </c>
      <c r="E14" s="1719">
        <v>1.7901028283394496</v>
      </c>
      <c r="F14" s="1719">
        <v>1.8259103364234992</v>
      </c>
      <c r="G14" s="1719">
        <v>1.1416465048538829</v>
      </c>
      <c r="H14" s="201">
        <v>2.1745874806121908</v>
      </c>
      <c r="I14" s="202">
        <v>1.177263096942974</v>
      </c>
      <c r="J14" s="203">
        <v>2.188578403261632E-3</v>
      </c>
      <c r="K14" s="203">
        <v>3.1200874350815829E-3</v>
      </c>
      <c r="L14" s="203">
        <v>1.9505479800255379E-3</v>
      </c>
      <c r="M14" s="203">
        <v>3.0383677429106359E-3</v>
      </c>
      <c r="N14" s="1720">
        <v>1.8514599428202038E-3</v>
      </c>
      <c r="O14" s="1711"/>
      <c r="P14" s="111" t="s">
        <v>35</v>
      </c>
      <c r="Q14" s="303"/>
      <c r="R14" s="4119"/>
      <c r="S14" s="1135" t="s">
        <v>224</v>
      </c>
      <c r="T14" s="1034">
        <v>2748.21140336082</v>
      </c>
      <c r="U14" s="1034">
        <v>2811.015260468329</v>
      </c>
      <c r="V14" s="1034">
        <v>2865.7372975979183</v>
      </c>
      <c r="W14" s="1034">
        <v>2562.9028530281275</v>
      </c>
      <c r="X14" s="1034">
        <v>2829.0695022995742</v>
      </c>
      <c r="Y14" s="1034">
        <v>1456.5948971117064</v>
      </c>
      <c r="Z14" s="1034">
        <v>442.13893277219768</v>
      </c>
      <c r="AA14" s="1034">
        <v>110.87848008166733</v>
      </c>
      <c r="AB14" s="1034">
        <v>13.782055961482889</v>
      </c>
      <c r="AC14" s="1034">
        <v>0.80597126058110002</v>
      </c>
      <c r="AD14" s="1034">
        <v>2.8590666420802789E-2</v>
      </c>
      <c r="AE14" s="303"/>
      <c r="AF14" s="303"/>
      <c r="AG14" s="303"/>
      <c r="AH14" s="303"/>
      <c r="AI14" s="303"/>
      <c r="AJ14" s="303"/>
      <c r="AK14" s="303"/>
      <c r="AL14" s="303"/>
      <c r="AM14" s="303"/>
      <c r="AN14" s="1310"/>
    </row>
    <row r="15" spans="1:40" s="125" customFormat="1" ht="15" customHeight="1" thickBot="1" x14ac:dyDescent="0.35">
      <c r="A15" s="4141"/>
      <c r="B15" s="1721" t="s">
        <v>676</v>
      </c>
      <c r="C15" s="127" t="s">
        <v>194</v>
      </c>
      <c r="D15" s="184"/>
      <c r="E15" s="184"/>
      <c r="F15" s="184"/>
      <c r="G15" s="184"/>
      <c r="H15" s="185">
        <v>0.19096071544874582</v>
      </c>
      <c r="I15" s="186">
        <v>-0.35524594310094249</v>
      </c>
      <c r="J15" s="187">
        <v>-0.99880137684769965</v>
      </c>
      <c r="K15" s="187">
        <v>-0.99829121541576182</v>
      </c>
      <c r="L15" s="187">
        <v>-0.9989317394501166</v>
      </c>
      <c r="M15" s="187">
        <v>-0.99833597100454452</v>
      </c>
      <c r="N15" s="188">
        <v>-0.99898600719548658</v>
      </c>
      <c r="O15" s="1722"/>
      <c r="P15" s="111" t="s">
        <v>35</v>
      </c>
      <c r="Q15" s="303"/>
      <c r="R15" s="1157"/>
      <c r="S15" s="1125"/>
      <c r="T15" s="1142">
        <v>2017</v>
      </c>
      <c r="U15" s="1142">
        <v>2018</v>
      </c>
      <c r="V15" s="1142" t="s">
        <v>669</v>
      </c>
      <c r="W15" s="1142" t="s">
        <v>188</v>
      </c>
      <c r="X15" s="1142" t="s">
        <v>189</v>
      </c>
      <c r="Y15" s="1142">
        <v>2025</v>
      </c>
      <c r="Z15" s="1142">
        <v>2030</v>
      </c>
      <c r="AA15" s="1142">
        <v>2035</v>
      </c>
      <c r="AB15" s="1142">
        <v>2040</v>
      </c>
      <c r="AC15" s="1142">
        <v>2045</v>
      </c>
      <c r="AD15" s="1142">
        <v>2050</v>
      </c>
      <c r="AE15" s="303"/>
      <c r="AF15" s="303"/>
      <c r="AG15" s="303"/>
      <c r="AH15" s="303"/>
      <c r="AI15" s="303"/>
      <c r="AJ15" s="303"/>
      <c r="AK15" s="303"/>
      <c r="AL15" s="303"/>
      <c r="AM15" s="303"/>
      <c r="AN15" s="1310"/>
    </row>
    <row r="16" spans="1:40" s="125" customFormat="1" ht="15" customHeight="1" x14ac:dyDescent="0.3">
      <c r="A16" s="4141"/>
      <c r="B16" s="1723" t="s">
        <v>677</v>
      </c>
      <c r="C16" s="1724" t="s">
        <v>451</v>
      </c>
      <c r="D16" s="144">
        <v>1522.5049053716248</v>
      </c>
      <c r="E16" s="1725">
        <v>1487.4474204927026</v>
      </c>
      <c r="F16" s="1725">
        <v>1517.1983738416509</v>
      </c>
      <c r="G16" s="1725">
        <v>1197.8917722454762</v>
      </c>
      <c r="H16" s="1726">
        <v>1631.5495816203775</v>
      </c>
      <c r="I16" s="1727">
        <v>452.37138010299981</v>
      </c>
      <c r="J16" s="1728">
        <v>0.2499260333249404</v>
      </c>
      <c r="K16" s="1728">
        <v>0.62026869199481738</v>
      </c>
      <c r="L16" s="1728">
        <v>0.22958504047774381</v>
      </c>
      <c r="M16" s="1728">
        <v>0.65470891067572601</v>
      </c>
      <c r="N16" s="1729">
        <v>0.24209981410997572</v>
      </c>
      <c r="O16" s="1730"/>
      <c r="P16" s="111" t="s">
        <v>35</v>
      </c>
      <c r="Q16" s="303"/>
      <c r="R16" s="4085" t="s">
        <v>678</v>
      </c>
      <c r="S16" s="1124" t="s">
        <v>223</v>
      </c>
      <c r="T16" s="1043">
        <v>6944.3889904910684</v>
      </c>
      <c r="U16" s="1043">
        <v>6597.902207144245</v>
      </c>
      <c r="V16" s="1043">
        <v>6729.8803443103889</v>
      </c>
      <c r="W16" s="1043">
        <v>4207.843189176614</v>
      </c>
      <c r="X16" s="1043">
        <v>8015.023109744353</v>
      </c>
      <c r="Y16" s="1043">
        <v>4339.1176544393493</v>
      </c>
      <c r="Z16" s="1043">
        <v>8.0665903929011318</v>
      </c>
      <c r="AA16" s="1043">
        <v>11.499915786124975</v>
      </c>
      <c r="AB16" s="1043">
        <v>7.189265677262453</v>
      </c>
      <c r="AC16" s="1043">
        <v>11.198716028878628</v>
      </c>
      <c r="AD16" s="1043">
        <v>6.8240502443673918</v>
      </c>
      <c r="AE16" s="303"/>
      <c r="AF16" s="303"/>
      <c r="AG16" s="303"/>
      <c r="AH16" s="303"/>
      <c r="AI16" s="303"/>
      <c r="AJ16" s="303"/>
      <c r="AK16" s="303"/>
      <c r="AL16" s="303"/>
      <c r="AM16" s="303"/>
      <c r="AN16" s="1310"/>
    </row>
    <row r="17" spans="1:40" s="125" customFormat="1" ht="15" customHeight="1" x14ac:dyDescent="0.3">
      <c r="A17" s="4141"/>
      <c r="B17" s="1731" t="s">
        <v>679</v>
      </c>
      <c r="C17" s="1732" t="s">
        <v>194</v>
      </c>
      <c r="D17" s="153"/>
      <c r="E17" s="153"/>
      <c r="F17" s="153"/>
      <c r="G17" s="153"/>
      <c r="H17" s="138">
        <v>7.5369977815874734E-2</v>
      </c>
      <c r="I17" s="1733">
        <v>-0.7018376845754426</v>
      </c>
      <c r="J17" s="1734">
        <v>-0.99983527135433703</v>
      </c>
      <c r="K17" s="1734">
        <v>-0.9995911749559655</v>
      </c>
      <c r="L17" s="1734">
        <v>-0.99984867829781787</v>
      </c>
      <c r="M17" s="1734">
        <v>-0.99956847507750879</v>
      </c>
      <c r="N17" s="1735">
        <v>-0.9998404296904847</v>
      </c>
      <c r="O17" s="1736"/>
      <c r="P17" s="111" t="s">
        <v>35</v>
      </c>
      <c r="Q17" s="303"/>
      <c r="R17" s="4086"/>
      <c r="S17" s="1124" t="s">
        <v>672</v>
      </c>
      <c r="T17" s="1043">
        <v>7602.2275927797418</v>
      </c>
      <c r="U17" s="1043">
        <v>7476.1841516144277</v>
      </c>
      <c r="V17" s="1043">
        <v>7625.7078346467151</v>
      </c>
      <c r="W17" s="1043">
        <v>7015.6557702133441</v>
      </c>
      <c r="X17" s="1043">
        <v>7499.3715116505455</v>
      </c>
      <c r="Y17" s="1043">
        <v>180.00093668011183</v>
      </c>
      <c r="Z17" s="1043">
        <v>1.1900489457252006E-3</v>
      </c>
      <c r="AA17" s="1043">
        <v>1.1900477573628689E-3</v>
      </c>
      <c r="AB17" s="1043">
        <v>0.11900452630597876</v>
      </c>
      <c r="AC17" s="1043">
        <v>0.11900452589279806</v>
      </c>
      <c r="AD17" s="1043">
        <v>0.11999999975057288</v>
      </c>
      <c r="AE17" s="303"/>
      <c r="AF17" s="303"/>
      <c r="AG17" s="303"/>
      <c r="AH17" s="303"/>
      <c r="AI17" s="303"/>
      <c r="AJ17" s="303"/>
      <c r="AK17" s="303"/>
      <c r="AL17" s="303"/>
      <c r="AM17" s="303"/>
      <c r="AN17" s="1310"/>
    </row>
    <row r="18" spans="1:40" s="125" customFormat="1" ht="15" customHeight="1" x14ac:dyDescent="0.3">
      <c r="A18" s="4141"/>
      <c r="B18" s="1737" t="s">
        <v>680</v>
      </c>
      <c r="C18" s="1738" t="s">
        <v>451</v>
      </c>
      <c r="D18" s="1739">
        <v>23.458134104999996</v>
      </c>
      <c r="E18" s="1739">
        <v>26.679711060300001</v>
      </c>
      <c r="F18" s="1739">
        <v>27.213305281506003</v>
      </c>
      <c r="G18" s="1739">
        <v>25.172307385393051</v>
      </c>
      <c r="H18" s="1740">
        <v>31.14465368700747</v>
      </c>
      <c r="I18" s="1741">
        <v>13.758661099038655</v>
      </c>
      <c r="J18" s="1742">
        <v>2.5311291521781208E-2</v>
      </c>
      <c r="K18" s="1742">
        <v>3.6083951203162427E-2</v>
      </c>
      <c r="L18" s="1742">
        <v>2.2652730033425692E-2</v>
      </c>
      <c r="M18" s="1742">
        <v>3.5233082666262981E-2</v>
      </c>
      <c r="N18" s="1743">
        <v>2.1507598584171322E-2</v>
      </c>
      <c r="O18" s="1744"/>
      <c r="P18" s="111" t="s">
        <v>35</v>
      </c>
      <c r="Q18" s="303"/>
      <c r="R18" s="4086"/>
      <c r="S18" s="1124" t="s">
        <v>225</v>
      </c>
      <c r="T18" s="1043">
        <v>30006.541013701724</v>
      </c>
      <c r="U18" s="1043">
        <v>33189.012932013844</v>
      </c>
      <c r="V18" s="1043">
        <v>33852.793190654127</v>
      </c>
      <c r="W18" s="1043">
        <v>33182.125112415495</v>
      </c>
      <c r="X18" s="1043">
        <v>32633.313903814767</v>
      </c>
      <c r="Y18" s="1043">
        <v>26880.927151587126</v>
      </c>
      <c r="Z18" s="1043">
        <v>14934.252192237438</v>
      </c>
      <c r="AA18" s="1043">
        <v>7940.4023897231555</v>
      </c>
      <c r="AB18" s="1043">
        <v>4464.5397069864539</v>
      </c>
      <c r="AC18" s="1043">
        <v>1051.0353694013106</v>
      </c>
      <c r="AD18" s="1043">
        <v>850.05844061241203</v>
      </c>
      <c r="AE18" s="303"/>
      <c r="AF18" s="303"/>
      <c r="AG18" s="303"/>
      <c r="AH18" s="303"/>
      <c r="AI18" s="303"/>
      <c r="AJ18" s="303"/>
      <c r="AK18" s="303"/>
      <c r="AL18" s="303"/>
      <c r="AM18" s="303"/>
      <c r="AN18" s="1310"/>
    </row>
    <row r="19" spans="1:40" s="125" customFormat="1" ht="15" customHeight="1" thickBot="1" x14ac:dyDescent="0.35">
      <c r="A19" s="4141"/>
      <c r="B19" s="243"/>
      <c r="C19" s="1745" t="s">
        <v>194</v>
      </c>
      <c r="D19" s="171"/>
      <c r="E19" s="171"/>
      <c r="F19" s="171"/>
      <c r="G19" s="171"/>
      <c r="H19" s="207">
        <v>0.14446420105290136</v>
      </c>
      <c r="I19" s="1746">
        <v>-0.49441418612280963</v>
      </c>
      <c r="J19" s="1747">
        <v>-0.99906989278737179</v>
      </c>
      <c r="K19" s="1747">
        <v>-0.99867403276338929</v>
      </c>
      <c r="L19" s="1747">
        <v>-0.99916758623037161</v>
      </c>
      <c r="M19" s="1747">
        <v>-0.99870529940035591</v>
      </c>
      <c r="N19" s="1748">
        <v>-0.99920966606732675</v>
      </c>
      <c r="O19" s="1749"/>
      <c r="P19" s="111" t="s">
        <v>35</v>
      </c>
      <c r="Q19" s="303"/>
      <c r="R19" s="4086"/>
      <c r="S19" s="1124" t="s">
        <v>224</v>
      </c>
      <c r="T19" s="1043">
        <v>42691.2211726776</v>
      </c>
      <c r="U19" s="1043">
        <v>43699.57981121105</v>
      </c>
      <c r="V19" s="1043">
        <v>44553.594499704908</v>
      </c>
      <c r="W19" s="1043">
        <v>40068.358502938972</v>
      </c>
      <c r="X19" s="1043">
        <v>43132.356982689103</v>
      </c>
      <c r="Y19" s="1043">
        <v>24269.17943009486</v>
      </c>
      <c r="Z19" s="1043">
        <v>10511.596495947817</v>
      </c>
      <c r="AA19" s="1043">
        <v>5828.2624217925786</v>
      </c>
      <c r="AB19" s="1043">
        <v>4228.9209728433189</v>
      </c>
      <c r="AC19" s="1043">
        <v>3784.5927405000875</v>
      </c>
      <c r="AD19" s="1043">
        <v>3519.9323726464722</v>
      </c>
      <c r="AE19" s="303"/>
      <c r="AF19" s="303"/>
      <c r="AG19" s="303"/>
      <c r="AH19" s="303"/>
      <c r="AI19" s="303"/>
      <c r="AJ19" s="303"/>
      <c r="AK19" s="303"/>
      <c r="AL19" s="303"/>
      <c r="AM19" s="303"/>
      <c r="AN19" s="1310"/>
    </row>
    <row r="20" spans="1:40" s="125" customFormat="1" ht="15" customHeight="1" x14ac:dyDescent="0.3">
      <c r="A20" s="4141"/>
      <c r="B20" s="199" t="s">
        <v>681</v>
      </c>
      <c r="C20" s="110" t="s">
        <v>212</v>
      </c>
      <c r="D20" s="191">
        <v>0.62731758636876789</v>
      </c>
      <c r="E20" s="191">
        <v>0.59330757707212367</v>
      </c>
      <c r="F20" s="191">
        <v>0.59188050642598411</v>
      </c>
      <c r="G20" s="191">
        <v>0.45279779559405975</v>
      </c>
      <c r="H20" s="1750">
        <v>0.62590852549299625</v>
      </c>
      <c r="I20" s="1751">
        <v>0.16344009371137291</v>
      </c>
      <c r="J20" s="1752">
        <v>2.6440469445308085E-4</v>
      </c>
      <c r="K20" s="1752">
        <v>3.3789017668142484E-4</v>
      </c>
      <c r="L20" s="1752">
        <v>1.9456552376253744E-4</v>
      </c>
      <c r="M20" s="1752">
        <v>2.7157097911869048E-4</v>
      </c>
      <c r="N20" s="1753">
        <v>1.516565528985316E-4</v>
      </c>
      <c r="O20" s="1711"/>
      <c r="P20" s="111" t="s">
        <v>35</v>
      </c>
      <c r="Q20" s="303"/>
      <c r="R20" s="4087"/>
      <c r="S20" s="1135" t="s">
        <v>435</v>
      </c>
      <c r="T20" s="1166">
        <v>7708.672078896172</v>
      </c>
      <c r="U20" s="1166">
        <v>7825.2198526796737</v>
      </c>
      <c r="V20" s="1166">
        <v>7651.7945498788222</v>
      </c>
      <c r="W20" s="1166">
        <v>6636.4097597983446</v>
      </c>
      <c r="X20" s="1166">
        <v>7875.3999816284067</v>
      </c>
      <c r="Y20" s="1166">
        <v>12570.672705496012</v>
      </c>
      <c r="Z20" s="1166">
        <v>22159.306278752341</v>
      </c>
      <c r="AA20" s="1166">
        <v>27451.039063170036</v>
      </c>
      <c r="AB20" s="1166">
        <v>35130.48772282523</v>
      </c>
      <c r="AC20" s="1166">
        <v>38494.269067011162</v>
      </c>
      <c r="AD20" s="1166">
        <v>38901.275327904972</v>
      </c>
      <c r="AE20" s="303"/>
      <c r="AF20" s="303"/>
      <c r="AG20" s="303"/>
      <c r="AH20" s="303"/>
      <c r="AI20" s="303"/>
      <c r="AJ20" s="303"/>
      <c r="AK20" s="303"/>
      <c r="AL20" s="303"/>
      <c r="AM20" s="303"/>
      <c r="AN20" s="1310"/>
    </row>
    <row r="21" spans="1:40" s="125" customFormat="1" ht="15" customHeight="1" thickBot="1" x14ac:dyDescent="0.35">
      <c r="A21" s="4141"/>
      <c r="B21" s="268" t="s">
        <v>682</v>
      </c>
      <c r="C21" s="471" t="s">
        <v>194</v>
      </c>
      <c r="D21" s="1754"/>
      <c r="E21" s="1754"/>
      <c r="F21" s="1754"/>
      <c r="G21" s="1754"/>
      <c r="H21" s="207">
        <v>5.7491366411925204E-2</v>
      </c>
      <c r="I21" s="208">
        <v>-0.72386302313233652</v>
      </c>
      <c r="J21" s="209">
        <v>-0.99955328027941037</v>
      </c>
      <c r="K21" s="209">
        <v>-0.99942912433673181</v>
      </c>
      <c r="L21" s="209">
        <v>-0.99967127566856795</v>
      </c>
      <c r="M21" s="209">
        <v>-0.9995411726249297</v>
      </c>
      <c r="N21" s="1755">
        <v>-0.99974377167138972</v>
      </c>
      <c r="O21" s="332"/>
      <c r="P21" s="111" t="s">
        <v>35</v>
      </c>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1310"/>
    </row>
    <row r="22" spans="1:40" s="125" customFormat="1" ht="18.600000000000001" thickBot="1" x14ac:dyDescent="0.35">
      <c r="A22" s="4141"/>
      <c r="B22" s="3751" t="s">
        <v>224</v>
      </c>
      <c r="C22" s="3752"/>
      <c r="D22" s="3752"/>
      <c r="E22" s="3752"/>
      <c r="F22" s="3752"/>
      <c r="G22" s="3752"/>
      <c r="H22" s="3753"/>
      <c r="I22" s="3752"/>
      <c r="J22" s="3752"/>
      <c r="K22" s="3752"/>
      <c r="L22" s="3752"/>
      <c r="M22" s="3752"/>
      <c r="N22" s="3752"/>
      <c r="O22" s="3754" t="s">
        <v>683</v>
      </c>
      <c r="P22" s="111" t="s">
        <v>35</v>
      </c>
      <c r="Q22" s="109"/>
      <c r="R22" s="4081" t="s">
        <v>684</v>
      </c>
      <c r="S22" s="1176"/>
      <c r="T22" s="1115">
        <v>2017</v>
      </c>
      <c r="U22" s="1115">
        <v>2018</v>
      </c>
      <c r="V22" s="1115" t="s">
        <v>669</v>
      </c>
      <c r="W22" s="1115" t="s">
        <v>188</v>
      </c>
      <c r="X22" s="1115" t="s">
        <v>189</v>
      </c>
      <c r="Y22" s="1115">
        <v>2025</v>
      </c>
      <c r="Z22" s="1115">
        <v>2030</v>
      </c>
      <c r="AA22" s="1115">
        <v>2035</v>
      </c>
      <c r="AB22" s="1115">
        <v>2040</v>
      </c>
      <c r="AC22" s="1115">
        <v>2045</v>
      </c>
      <c r="AD22" s="1115">
        <v>2050</v>
      </c>
      <c r="AE22" s="109"/>
      <c r="AF22" s="109"/>
      <c r="AG22" s="109"/>
      <c r="AH22" s="109"/>
      <c r="AI22" s="109"/>
      <c r="AJ22" s="109"/>
      <c r="AK22" s="109"/>
      <c r="AL22" s="109"/>
      <c r="AM22" s="109"/>
      <c r="AN22" s="113"/>
    </row>
    <row r="23" spans="1:40" s="125" customFormat="1" ht="15" customHeight="1" x14ac:dyDescent="0.3">
      <c r="A23" s="4142"/>
      <c r="B23" s="4143" t="s">
        <v>685</v>
      </c>
      <c r="C23" s="115" t="s">
        <v>1017</v>
      </c>
      <c r="D23" s="1703">
        <v>19.111478394837764</v>
      </c>
      <c r="E23" s="1703">
        <v>19.562887930691321</v>
      </c>
      <c r="F23" s="1703">
        <v>19.945202674090378</v>
      </c>
      <c r="G23" s="1703">
        <v>17.937307643371479</v>
      </c>
      <c r="H23" s="278">
        <v>19.30896062351713</v>
      </c>
      <c r="I23" s="1704">
        <v>10.864526373294375</v>
      </c>
      <c r="J23" s="1705">
        <v>4.705701636291681</v>
      </c>
      <c r="K23" s="1705">
        <v>2.6091245060195476</v>
      </c>
      <c r="L23" s="1705">
        <v>1.8931510878797915</v>
      </c>
      <c r="M23" s="1705">
        <v>1.6942397150170527</v>
      </c>
      <c r="N23" s="1706">
        <v>1.5757598317233572</v>
      </c>
      <c r="O23" s="1707" t="s">
        <v>686</v>
      </c>
      <c r="P23" s="111" t="s">
        <v>35</v>
      </c>
      <c r="Q23" s="109"/>
      <c r="R23" s="4003"/>
      <c r="S23" s="1124" t="s">
        <v>687</v>
      </c>
      <c r="T23" s="1043">
        <v>1522.5049053716248</v>
      </c>
      <c r="U23" s="1043">
        <v>1487.4474204927026</v>
      </c>
      <c r="V23" s="1043">
        <v>1517.1983738416509</v>
      </c>
      <c r="W23" s="1043">
        <v>1197.8917722454762</v>
      </c>
      <c r="X23" s="1043">
        <v>1631.5495816203775</v>
      </c>
      <c r="Y23" s="1043">
        <v>452.37138010299981</v>
      </c>
      <c r="Z23" s="1043">
        <v>0.2499260333249404</v>
      </c>
      <c r="AA23" s="1043">
        <v>0.62026869199481738</v>
      </c>
      <c r="AB23" s="1043">
        <v>0.22958504047774381</v>
      </c>
      <c r="AC23" s="1043">
        <v>0.65470891067572601</v>
      </c>
      <c r="AD23" s="1043">
        <v>0.24209981410997572</v>
      </c>
      <c r="AE23" s="109"/>
      <c r="AF23" s="109"/>
      <c r="AG23" s="109"/>
      <c r="AH23" s="109"/>
      <c r="AI23" s="109"/>
      <c r="AJ23" s="109"/>
      <c r="AK23" s="109"/>
      <c r="AL23" s="109"/>
      <c r="AM23" s="109"/>
      <c r="AN23" s="113"/>
    </row>
    <row r="24" spans="1:40" s="125" customFormat="1" ht="15" customHeight="1" x14ac:dyDescent="0.3">
      <c r="A24" s="4142"/>
      <c r="B24" s="4144"/>
      <c r="C24" s="559" t="s">
        <v>205</v>
      </c>
      <c r="D24" s="1708">
        <v>42691.2211726776</v>
      </c>
      <c r="E24" s="1708">
        <v>43699.57981121105</v>
      </c>
      <c r="F24" s="1708">
        <v>44553.594499704908</v>
      </c>
      <c r="G24" s="1708">
        <v>40068.358502938972</v>
      </c>
      <c r="H24" s="491">
        <v>43132.356982689103</v>
      </c>
      <c r="I24" s="1425">
        <v>24269.17943009486</v>
      </c>
      <c r="J24" s="1426">
        <v>10511.596495947817</v>
      </c>
      <c r="K24" s="1426">
        <v>5828.2624217925786</v>
      </c>
      <c r="L24" s="1426">
        <v>4228.9209728433189</v>
      </c>
      <c r="M24" s="1426">
        <v>3784.5927405000875</v>
      </c>
      <c r="N24" s="1709">
        <v>3519.9323726464722</v>
      </c>
      <c r="O24" s="358" t="s">
        <v>688</v>
      </c>
      <c r="P24" s="111" t="s">
        <v>35</v>
      </c>
      <c r="Q24" s="109"/>
      <c r="R24" s="4003"/>
      <c r="S24" s="1124" t="s">
        <v>689</v>
      </c>
      <c r="T24" s="1043">
        <v>23.458134104999996</v>
      </c>
      <c r="U24" s="1043">
        <v>26.679711060300001</v>
      </c>
      <c r="V24" s="1043">
        <v>27.213305281506003</v>
      </c>
      <c r="W24" s="1043">
        <v>25.172307385393051</v>
      </c>
      <c r="X24" s="1043">
        <v>31.14465368700747</v>
      </c>
      <c r="Y24" s="1043">
        <v>13.758661099038655</v>
      </c>
      <c r="Z24" s="1043">
        <v>2.5311291521781208E-2</v>
      </c>
      <c r="AA24" s="1043">
        <v>3.6083951203162427E-2</v>
      </c>
      <c r="AB24" s="1043">
        <v>2.2652730033425692E-2</v>
      </c>
      <c r="AC24" s="1043">
        <v>3.5233082666262981E-2</v>
      </c>
      <c r="AD24" s="1043">
        <v>2.1507598584171322E-2</v>
      </c>
      <c r="AE24" s="109"/>
      <c r="AF24" s="109"/>
      <c r="AG24" s="109"/>
      <c r="AH24" s="109"/>
      <c r="AI24" s="109"/>
      <c r="AJ24" s="109"/>
      <c r="AK24" s="109"/>
      <c r="AL24" s="109"/>
      <c r="AM24" s="109"/>
      <c r="AN24" s="113"/>
    </row>
    <row r="25" spans="1:40" s="125" customFormat="1" ht="15" customHeight="1" x14ac:dyDescent="0.3">
      <c r="A25" s="4142"/>
      <c r="B25" s="1710" t="s">
        <v>690</v>
      </c>
      <c r="C25" s="136" t="s">
        <v>194</v>
      </c>
      <c r="D25" s="1418"/>
      <c r="E25" s="1418"/>
      <c r="F25" s="1418"/>
      <c r="G25" s="1418"/>
      <c r="H25" s="138">
        <v>-3.1899502901504784E-2</v>
      </c>
      <c r="I25" s="139">
        <v>-0.45528122472238231</v>
      </c>
      <c r="J25" s="140">
        <v>-0.76406849741343685</v>
      </c>
      <c r="K25" s="140">
        <v>-0.86918536007613978</v>
      </c>
      <c r="L25" s="140">
        <v>-0.90508238402916452</v>
      </c>
      <c r="M25" s="140">
        <v>-0.91505527706580092</v>
      </c>
      <c r="N25" s="141">
        <v>-0.92099554677524875</v>
      </c>
      <c r="O25" s="332"/>
      <c r="P25" s="111" t="s">
        <v>35</v>
      </c>
      <c r="Q25" s="303"/>
      <c r="R25" s="4003"/>
      <c r="S25" s="1124" t="s">
        <v>691</v>
      </c>
      <c r="T25" s="1043">
        <v>2981.5014118665117</v>
      </c>
      <c r="U25" s="1043">
        <v>3049.8155352277959</v>
      </c>
      <c r="V25" s="1043">
        <v>3109.2044122478828</v>
      </c>
      <c r="W25" s="1043">
        <v>2781.8599931425024</v>
      </c>
      <c r="X25" s="1043">
        <v>3064.7701370193413</v>
      </c>
      <c r="Y25" s="1043">
        <v>1589.2160056242105</v>
      </c>
      <c r="Z25" s="1043">
        <v>499.5804949619789</v>
      </c>
      <c r="AA25" s="1043">
        <v>142.72754301790366</v>
      </c>
      <c r="AB25" s="1043">
        <v>36.891374051355605</v>
      </c>
      <c r="AC25" s="1043">
        <v>21.487217858111215</v>
      </c>
      <c r="AD25" s="1043">
        <v>19.26357693754909</v>
      </c>
      <c r="AE25" s="303"/>
      <c r="AF25" s="303"/>
      <c r="AG25" s="303"/>
      <c r="AH25" s="303"/>
      <c r="AI25" s="303"/>
      <c r="AJ25" s="303"/>
      <c r="AK25" s="303"/>
      <c r="AL25" s="303"/>
      <c r="AM25" s="303"/>
      <c r="AN25" s="1310"/>
    </row>
    <row r="26" spans="1:40" s="125" customFormat="1" ht="15" customHeight="1" x14ac:dyDescent="0.3">
      <c r="A26" s="4142"/>
      <c r="B26" s="198" t="s">
        <v>692</v>
      </c>
      <c r="C26" s="110" t="s">
        <v>667</v>
      </c>
      <c r="D26" s="178">
        <v>2748.21140336082</v>
      </c>
      <c r="E26" s="178">
        <v>2811.015260468329</v>
      </c>
      <c r="F26" s="178">
        <v>2865.7372975979183</v>
      </c>
      <c r="G26" s="178">
        <v>2562.9028530281275</v>
      </c>
      <c r="H26" s="491">
        <v>2829.0695022995742</v>
      </c>
      <c r="I26" s="1425">
        <v>1456.5948971117064</v>
      </c>
      <c r="J26" s="1426">
        <v>442.13893277219768</v>
      </c>
      <c r="K26" s="1426">
        <v>110.87848008166733</v>
      </c>
      <c r="L26" s="1426">
        <v>13.782055961482889</v>
      </c>
      <c r="M26" s="1426">
        <v>0.80597126058110002</v>
      </c>
      <c r="N26" s="1709">
        <v>2.8590666420802789E-2</v>
      </c>
      <c r="O26" s="1711" t="s">
        <v>1712</v>
      </c>
      <c r="P26" s="111" t="s">
        <v>35</v>
      </c>
      <c r="Q26" s="303"/>
      <c r="R26" s="4003"/>
      <c r="S26" s="1124" t="s">
        <v>694</v>
      </c>
      <c r="T26" s="1043">
        <v>39.155676974999999</v>
      </c>
      <c r="U26" s="1043">
        <v>41.603203424999997</v>
      </c>
      <c r="V26" s="1043">
        <v>42.435267493499992</v>
      </c>
      <c r="W26" s="1043">
        <v>39.252622431487509</v>
      </c>
      <c r="X26" s="1043">
        <v>41.081603554964971</v>
      </c>
      <c r="Y26" s="1043">
        <v>23.115286937637421</v>
      </c>
      <c r="Z26" s="1043">
        <v>10.011816422404197</v>
      </c>
      <c r="AA26" s="1043">
        <v>5.5511542372348952</v>
      </c>
      <c r="AB26" s="1043">
        <v>4.0278544235677112</v>
      </c>
      <c r="AC26" s="1043">
        <v>3.6046520398739794</v>
      </c>
      <c r="AD26" s="1043">
        <v>3.352575105770029</v>
      </c>
      <c r="AE26" s="303"/>
      <c r="AF26" s="303"/>
      <c r="AG26" s="303"/>
      <c r="AH26" s="303"/>
      <c r="AI26" s="303"/>
      <c r="AJ26" s="303"/>
      <c r="AK26" s="303"/>
      <c r="AL26" s="303"/>
      <c r="AM26" s="303"/>
      <c r="AN26" s="1310"/>
    </row>
    <row r="27" spans="1:40" s="125" customFormat="1" ht="15" customHeight="1" x14ac:dyDescent="0.3">
      <c r="A27" s="4142"/>
      <c r="B27" s="1712" t="s">
        <v>695</v>
      </c>
      <c r="C27" s="136" t="s">
        <v>194</v>
      </c>
      <c r="D27" s="196"/>
      <c r="E27" s="196"/>
      <c r="F27" s="196"/>
      <c r="G27" s="196"/>
      <c r="H27" s="138">
        <v>-1.2795239580780549E-2</v>
      </c>
      <c r="I27" s="139">
        <v>-0.49172071762033642</v>
      </c>
      <c r="J27" s="140">
        <v>-0.84571546975265255</v>
      </c>
      <c r="K27" s="140">
        <v>-0.96130891684502751</v>
      </c>
      <c r="L27" s="140">
        <v>-0.99519074690724962</v>
      </c>
      <c r="M27" s="140">
        <v>-0.99971875605581273</v>
      </c>
      <c r="N27" s="141">
        <v>-0.99999002327727504</v>
      </c>
      <c r="O27" s="332"/>
      <c r="P27" s="111" t="s">
        <v>35</v>
      </c>
      <c r="Q27" s="303"/>
      <c r="R27" s="4003"/>
      <c r="S27" s="1124" t="s">
        <v>696</v>
      </c>
      <c r="T27" s="1043">
        <v>1774.086484888524</v>
      </c>
      <c r="U27" s="1043">
        <v>1967.7008928516107</v>
      </c>
      <c r="V27" s="1043">
        <v>2007.0549107086431</v>
      </c>
      <c r="W27" s="1043">
        <v>1967.305319227323</v>
      </c>
      <c r="X27" s="1043">
        <v>1955.49315187142</v>
      </c>
      <c r="Y27" s="1043">
        <v>1606.1369900816126</v>
      </c>
      <c r="Z27" s="1043">
        <v>873.47731769016855</v>
      </c>
      <c r="AA27" s="1043">
        <v>444.91742394415644</v>
      </c>
      <c r="AB27" s="1043">
        <v>229.08481665738202</v>
      </c>
      <c r="AC27" s="1043">
        <v>18.231676577112999</v>
      </c>
      <c r="AD27" s="1043">
        <v>4.5493633163592726</v>
      </c>
      <c r="AE27" s="303"/>
      <c r="AF27" s="303"/>
      <c r="AG27" s="303"/>
      <c r="AH27" s="303"/>
      <c r="AI27" s="303"/>
      <c r="AJ27" s="303"/>
      <c r="AK27" s="303"/>
      <c r="AL27" s="303"/>
      <c r="AM27" s="303"/>
      <c r="AN27" s="1310"/>
    </row>
    <row r="28" spans="1:40" s="125" customFormat="1" ht="15" customHeight="1" x14ac:dyDescent="0.3">
      <c r="A28" s="4142"/>
      <c r="B28" s="551" t="s">
        <v>697</v>
      </c>
      <c r="C28" s="552" t="s">
        <v>191</v>
      </c>
      <c r="D28" s="178">
        <v>20.841393525000001</v>
      </c>
      <c r="E28" s="178">
        <v>21.719712779999998</v>
      </c>
      <c r="F28" s="178">
        <v>22.154107035599999</v>
      </c>
      <c r="G28" s="178">
        <v>20.603319543108</v>
      </c>
      <c r="H28" s="491">
        <v>21.447402033937632</v>
      </c>
      <c r="I28" s="1425">
        <v>12.067758051801285</v>
      </c>
      <c r="J28" s="1426">
        <v>5.2268517613726599</v>
      </c>
      <c r="K28" s="1426">
        <v>2.8980815346966731</v>
      </c>
      <c r="L28" s="1426">
        <v>2.1028150237818655</v>
      </c>
      <c r="M28" s="1426">
        <v>1.8818744839936317</v>
      </c>
      <c r="N28" s="1709">
        <v>1.7502731130301936</v>
      </c>
      <c r="O28" s="1711"/>
      <c r="P28" s="111" t="s">
        <v>35</v>
      </c>
      <c r="Q28" s="303"/>
      <c r="R28" s="4003"/>
      <c r="S28" s="109" t="s">
        <v>698</v>
      </c>
      <c r="T28" s="134">
        <v>16.0559231784</v>
      </c>
      <c r="U28" s="134">
        <v>17.590236059200006</v>
      </c>
      <c r="V28" s="134">
        <v>17.942040780383998</v>
      </c>
      <c r="W28" s="134">
        <v>16.596387721855201</v>
      </c>
      <c r="X28" s="134">
        <v>17.295714582953828</v>
      </c>
      <c r="Y28" s="134">
        <v>14.246939342702682</v>
      </c>
      <c r="Z28" s="134">
        <v>7.9151803028069629</v>
      </c>
      <c r="AA28" s="134">
        <v>4.2084274312821801</v>
      </c>
      <c r="AB28" s="134">
        <v>2.3662140089081012</v>
      </c>
      <c r="AC28" s="134">
        <v>0.55705062070418465</v>
      </c>
      <c r="AD28" s="134">
        <v>0.45053248992724609</v>
      </c>
      <c r="AE28" s="303"/>
      <c r="AF28" s="303"/>
      <c r="AG28" s="303"/>
      <c r="AH28" s="303"/>
      <c r="AI28" s="303"/>
      <c r="AJ28" s="303"/>
      <c r="AK28" s="303"/>
      <c r="AL28" s="303"/>
      <c r="AM28" s="303"/>
      <c r="AN28" s="1310"/>
    </row>
    <row r="29" spans="1:40" s="125" customFormat="1" ht="15" customHeight="1" x14ac:dyDescent="0.3">
      <c r="A29" s="4142"/>
      <c r="B29" s="135" t="s">
        <v>699</v>
      </c>
      <c r="C29" s="136" t="s">
        <v>194</v>
      </c>
      <c r="D29" s="196"/>
      <c r="E29" s="196"/>
      <c r="F29" s="196"/>
      <c r="G29" s="196"/>
      <c r="H29" s="138">
        <v>-3.1899502901504673E-2</v>
      </c>
      <c r="I29" s="139">
        <v>-0.45528122472238231</v>
      </c>
      <c r="J29" s="140">
        <v>-0.76406849741343674</v>
      </c>
      <c r="K29" s="140">
        <v>-0.86918536007613978</v>
      </c>
      <c r="L29" s="140">
        <v>-0.90508238402916452</v>
      </c>
      <c r="M29" s="140">
        <v>-0.91505527706580092</v>
      </c>
      <c r="N29" s="141">
        <v>-0.92099554677524875</v>
      </c>
      <c r="O29" s="332"/>
      <c r="P29" s="111" t="s">
        <v>35</v>
      </c>
      <c r="Q29" s="303"/>
      <c r="R29" s="4119"/>
      <c r="S29" s="403"/>
      <c r="T29" s="1203"/>
      <c r="U29" s="1203"/>
      <c r="V29" s="1203"/>
      <c r="W29" s="1203"/>
      <c r="X29" s="1203"/>
      <c r="Y29" s="1203"/>
      <c r="Z29" s="1203"/>
      <c r="AA29" s="1203"/>
      <c r="AB29" s="1203"/>
      <c r="AC29" s="1203"/>
      <c r="AD29" s="1203"/>
      <c r="AE29" s="303"/>
      <c r="AF29" s="303"/>
      <c r="AG29" s="303"/>
      <c r="AH29" s="303"/>
      <c r="AI29" s="303"/>
      <c r="AJ29" s="303"/>
      <c r="AK29" s="303"/>
      <c r="AL29" s="303"/>
      <c r="AM29" s="303"/>
      <c r="AN29" s="1310"/>
    </row>
    <row r="30" spans="1:40" s="125" customFormat="1" ht="15" customHeight="1" x14ac:dyDescent="0.3">
      <c r="A30" s="4142"/>
      <c r="B30" s="551" t="s">
        <v>674</v>
      </c>
      <c r="C30" s="552" t="s">
        <v>675</v>
      </c>
      <c r="D30" s="1719">
        <v>9.3316003402276646</v>
      </c>
      <c r="E30" s="1719">
        <v>9.5520109903786707</v>
      </c>
      <c r="F30" s="1719">
        <v>9.738684585998584</v>
      </c>
      <c r="G30" s="1719">
        <v>8.7582856045749935</v>
      </c>
      <c r="H30" s="201">
        <v>9.4280253887906813</v>
      </c>
      <c r="I30" s="202">
        <v>5.3048443405001624</v>
      </c>
      <c r="J30" s="203">
        <v>2.2976624875912486</v>
      </c>
      <c r="K30" s="203">
        <v>1.2739625174494531</v>
      </c>
      <c r="L30" s="203">
        <v>0.92437272359490863</v>
      </c>
      <c r="M30" s="203">
        <v>0.82724986390120459</v>
      </c>
      <c r="N30" s="1720">
        <v>0.76939945084513139</v>
      </c>
      <c r="O30" s="1711" t="s">
        <v>1713</v>
      </c>
      <c r="P30" s="111" t="s">
        <v>35</v>
      </c>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1310"/>
    </row>
    <row r="31" spans="1:40" s="125" customFormat="1" ht="15" customHeight="1" thickBot="1" x14ac:dyDescent="0.35">
      <c r="A31" s="4142"/>
      <c r="B31" s="135" t="s">
        <v>676</v>
      </c>
      <c r="C31" s="136" t="s">
        <v>194</v>
      </c>
      <c r="D31" s="196"/>
      <c r="E31" s="196"/>
      <c r="F31" s="196"/>
      <c r="G31" s="196"/>
      <c r="H31" s="138">
        <v>-3.1899502901504895E-2</v>
      </c>
      <c r="I31" s="139">
        <v>-0.45528122472238231</v>
      </c>
      <c r="J31" s="140">
        <v>-0.76406849741343674</v>
      </c>
      <c r="K31" s="140">
        <v>-0.86918536007613967</v>
      </c>
      <c r="L31" s="140">
        <v>-0.90508238402916452</v>
      </c>
      <c r="M31" s="140">
        <v>-0.91505527706580092</v>
      </c>
      <c r="N31" s="141">
        <v>-0.92099554677524875</v>
      </c>
      <c r="O31" s="332"/>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s="125" customFormat="1" ht="15" customHeight="1" x14ac:dyDescent="0.3">
      <c r="A32" s="4142"/>
      <c r="B32" s="1723" t="s">
        <v>701</v>
      </c>
      <c r="C32" s="1724" t="s">
        <v>451</v>
      </c>
      <c r="D32" s="144">
        <v>2981.5014118665117</v>
      </c>
      <c r="E32" s="1725">
        <v>3049.8155352277959</v>
      </c>
      <c r="F32" s="1725">
        <v>3109.2044122478828</v>
      </c>
      <c r="G32" s="1725">
        <v>2781.8599931425024</v>
      </c>
      <c r="H32" s="1726">
        <v>3064.7701370193413</v>
      </c>
      <c r="I32" s="1727">
        <v>1589.2160056242105</v>
      </c>
      <c r="J32" s="1728">
        <v>499.5804949619789</v>
      </c>
      <c r="K32" s="1728">
        <v>142.72754301790366</v>
      </c>
      <c r="L32" s="1728">
        <v>36.891374051355605</v>
      </c>
      <c r="M32" s="1728">
        <v>21.487217858111215</v>
      </c>
      <c r="N32" s="1729">
        <v>19.26357693754909</v>
      </c>
      <c r="O32" s="1730"/>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s="125" customFormat="1" ht="15" customHeight="1" x14ac:dyDescent="0.3">
      <c r="A33" s="4142"/>
      <c r="B33" s="1731" t="s">
        <v>679</v>
      </c>
      <c r="C33" s="1732" t="s">
        <v>194</v>
      </c>
      <c r="D33" s="153"/>
      <c r="E33" s="153"/>
      <c r="F33" s="153"/>
      <c r="G33" s="153"/>
      <c r="H33" s="138">
        <v>1.020019392229595</v>
      </c>
      <c r="I33" s="1733">
        <v>4.7467511845669774E-2</v>
      </c>
      <c r="J33" s="1734">
        <v>-0.67072170417833588</v>
      </c>
      <c r="K33" s="1734">
        <v>-0.90592690746398064</v>
      </c>
      <c r="L33" s="1734">
        <v>-0.97568454152903938</v>
      </c>
      <c r="M33" s="1734">
        <v>-0.98583756862083627</v>
      </c>
      <c r="N33" s="1735">
        <v>-0.9873031916790338</v>
      </c>
      <c r="O33" s="1736"/>
      <c r="P33" s="111" t="s">
        <v>35</v>
      </c>
      <c r="Q33" s="109"/>
      <c r="R33" s="1114"/>
      <c r="S33" s="1222"/>
      <c r="T33" s="1114">
        <v>2017</v>
      </c>
      <c r="U33" s="1114">
        <v>2018</v>
      </c>
      <c r="V33" s="1114" t="s">
        <v>669</v>
      </c>
      <c r="W33" s="1114" t="s">
        <v>188</v>
      </c>
      <c r="X33" s="1114" t="s">
        <v>189</v>
      </c>
      <c r="Y33" s="1114">
        <v>2025</v>
      </c>
      <c r="Z33" s="1114">
        <v>2030</v>
      </c>
      <c r="AA33" s="1114">
        <v>2035</v>
      </c>
      <c r="AB33" s="1114">
        <v>2040</v>
      </c>
      <c r="AC33" s="1114">
        <v>2045</v>
      </c>
      <c r="AD33" s="1114">
        <v>2050</v>
      </c>
      <c r="AE33" s="109"/>
      <c r="AF33" s="109"/>
      <c r="AG33" s="109"/>
      <c r="AH33" s="109"/>
      <c r="AI33" s="109"/>
      <c r="AJ33" s="109"/>
      <c r="AK33" s="109"/>
      <c r="AL33" s="109"/>
      <c r="AM33" s="109"/>
      <c r="AN33" s="113"/>
    </row>
    <row r="34" spans="1:40" s="125" customFormat="1" ht="15" customHeight="1" x14ac:dyDescent="0.3">
      <c r="A34" s="4142"/>
      <c r="B34" s="1737" t="s">
        <v>702</v>
      </c>
      <c r="C34" s="1738" t="s">
        <v>451</v>
      </c>
      <c r="D34" s="1739">
        <v>39.155676974999999</v>
      </c>
      <c r="E34" s="1739">
        <v>41.603203424999997</v>
      </c>
      <c r="F34" s="1739">
        <v>42.435267493499992</v>
      </c>
      <c r="G34" s="1739">
        <v>39.252622431487509</v>
      </c>
      <c r="H34" s="1756">
        <v>41.081603554964971</v>
      </c>
      <c r="I34" s="1739">
        <v>23.115286937637421</v>
      </c>
      <c r="J34" s="1742">
        <v>10.011816422404197</v>
      </c>
      <c r="K34" s="1742">
        <v>5.5511542372348952</v>
      </c>
      <c r="L34" s="1742">
        <v>4.0278544235677112</v>
      </c>
      <c r="M34" s="1742">
        <v>3.6046520398739794</v>
      </c>
      <c r="N34" s="1743">
        <v>3.352575105770029</v>
      </c>
      <c r="O34" s="1744"/>
      <c r="P34" s="111" t="s">
        <v>35</v>
      </c>
      <c r="Q34" s="109"/>
      <c r="R34" s="4085" t="s">
        <v>442</v>
      </c>
      <c r="S34" s="1229" t="s">
        <v>703</v>
      </c>
      <c r="T34" s="134">
        <v>6278.0928021266609</v>
      </c>
      <c r="U34" s="134">
        <v>6504.9638485721098</v>
      </c>
      <c r="V34" s="134">
        <v>6633.4576967981775</v>
      </c>
      <c r="W34" s="134">
        <v>5947.0570846153014</v>
      </c>
      <c r="X34" s="134">
        <v>6651.8128705111385</v>
      </c>
      <c r="Y34" s="134">
        <v>3647.724375808823</v>
      </c>
      <c r="Z34" s="134">
        <v>1373.3077386854725</v>
      </c>
      <c r="AA34" s="134">
        <v>588.265235654055</v>
      </c>
      <c r="AB34" s="134">
        <v>266.20577574921538</v>
      </c>
      <c r="AC34" s="134">
        <v>40.373603345899937</v>
      </c>
      <c r="AD34" s="134">
        <v>24.055040068018339</v>
      </c>
      <c r="AE34" s="109"/>
      <c r="AF34" s="109"/>
      <c r="AG34" s="109"/>
      <c r="AH34" s="109"/>
      <c r="AI34" s="109"/>
      <c r="AJ34" s="109"/>
      <c r="AK34" s="109"/>
      <c r="AL34" s="109"/>
      <c r="AM34" s="109"/>
      <c r="AN34" s="113"/>
    </row>
    <row r="35" spans="1:40" s="125" customFormat="1" ht="15" customHeight="1" thickBot="1" x14ac:dyDescent="0.35">
      <c r="A35" s="4142"/>
      <c r="B35" s="243"/>
      <c r="C35" s="1745" t="s">
        <v>194</v>
      </c>
      <c r="D35" s="171"/>
      <c r="E35" s="171"/>
      <c r="F35" s="171"/>
      <c r="G35" s="171"/>
      <c r="H35" s="207">
        <v>0.50961462159775861</v>
      </c>
      <c r="I35" s="1746">
        <v>-0.15058877638996571</v>
      </c>
      <c r="J35" s="1747">
        <v>-0.6320984783422039</v>
      </c>
      <c r="K35" s="1747">
        <v>-0.79601323029998028</v>
      </c>
      <c r="L35" s="1747">
        <v>-0.85198951829254577</v>
      </c>
      <c r="M35" s="1747">
        <v>-0.86754082230784069</v>
      </c>
      <c r="N35" s="1748">
        <v>-0.87680382551514535</v>
      </c>
      <c r="O35" s="1749"/>
      <c r="P35" s="111" t="s">
        <v>35</v>
      </c>
      <c r="Q35" s="109"/>
      <c r="R35" s="4086"/>
      <c r="S35" s="1124" t="s">
        <v>704</v>
      </c>
      <c r="T35" s="134">
        <v>78.669734258399984</v>
      </c>
      <c r="U35" s="134">
        <v>85.873150544500007</v>
      </c>
      <c r="V35" s="134">
        <v>87.590613555389979</v>
      </c>
      <c r="W35" s="134">
        <v>81.021317538735758</v>
      </c>
      <c r="X35" s="134">
        <v>89.521971824926254</v>
      </c>
      <c r="Y35" s="134">
        <v>51.120887379378757</v>
      </c>
      <c r="Z35" s="134">
        <v>17.952308016732943</v>
      </c>
      <c r="AA35" s="134">
        <v>9.7956656197202374</v>
      </c>
      <c r="AB35" s="134">
        <v>6.416721162509238</v>
      </c>
      <c r="AC35" s="134">
        <v>4.1969357432444268</v>
      </c>
      <c r="AD35" s="134">
        <v>3.8246151942814466</v>
      </c>
      <c r="AE35" s="109"/>
      <c r="AF35" s="109"/>
      <c r="AG35" s="109"/>
      <c r="AH35" s="109"/>
      <c r="AI35" s="109"/>
      <c r="AJ35" s="109"/>
      <c r="AK35" s="109"/>
      <c r="AL35" s="109"/>
      <c r="AM35" s="109"/>
      <c r="AN35" s="113"/>
    </row>
    <row r="36" spans="1:40" s="125" customFormat="1" ht="15" customHeight="1" x14ac:dyDescent="0.3">
      <c r="A36" s="4142"/>
      <c r="B36" s="551" t="s">
        <v>705</v>
      </c>
      <c r="C36" s="552" t="s">
        <v>212</v>
      </c>
      <c r="D36" s="406">
        <v>1.8410434943324565</v>
      </c>
      <c r="E36" s="406">
        <v>1.8422007053213998</v>
      </c>
      <c r="F36" s="406">
        <v>1.8369434778184774</v>
      </c>
      <c r="G36" s="406">
        <v>1.6165069795836113</v>
      </c>
      <c r="H36" s="1713">
        <v>1.7401201025815589</v>
      </c>
      <c r="I36" s="1714">
        <v>0.87772800832169473</v>
      </c>
      <c r="J36" s="1715">
        <v>0.34449567384222518</v>
      </c>
      <c r="K36" s="1715">
        <v>0.17122811039992297</v>
      </c>
      <c r="L36" s="1715">
        <v>0.11258508526817845</v>
      </c>
      <c r="M36" s="1715">
        <v>9.0812063359330231E-2</v>
      </c>
      <c r="N36" s="1716">
        <v>7.6874560422959565E-2</v>
      </c>
      <c r="O36" s="1711" t="s">
        <v>1714</v>
      </c>
      <c r="P36" s="111" t="s">
        <v>35</v>
      </c>
      <c r="Q36" s="109"/>
      <c r="R36" s="4086"/>
      <c r="S36" s="109"/>
      <c r="T36" s="134"/>
      <c r="U36" s="134"/>
      <c r="V36" s="134"/>
      <c r="W36" s="134"/>
      <c r="X36" s="134"/>
      <c r="Y36" s="134"/>
      <c r="Z36" s="134"/>
      <c r="AA36" s="134"/>
      <c r="AB36" s="134"/>
      <c r="AC36" s="134"/>
      <c r="AD36" s="134"/>
      <c r="AE36" s="109"/>
      <c r="AF36" s="109"/>
      <c r="AG36" s="109"/>
      <c r="AH36" s="109"/>
      <c r="AI36" s="109"/>
      <c r="AJ36" s="109"/>
      <c r="AK36" s="109"/>
      <c r="AL36" s="109"/>
      <c r="AM36" s="109"/>
      <c r="AN36" s="113"/>
    </row>
    <row r="37" spans="1:40" s="125" customFormat="1" ht="15" customHeight="1" thickBot="1" x14ac:dyDescent="0.35">
      <c r="A37" s="4142"/>
      <c r="B37" s="135" t="s">
        <v>707</v>
      </c>
      <c r="C37" s="136" t="s">
        <v>194</v>
      </c>
      <c r="D37" s="196"/>
      <c r="E37" s="196"/>
      <c r="F37" s="196"/>
      <c r="G37" s="196"/>
      <c r="H37" s="138">
        <v>-5.2708957246689114E-2</v>
      </c>
      <c r="I37" s="139">
        <v>-0.52218017651579052</v>
      </c>
      <c r="J37" s="140">
        <v>-0.81246256185773214</v>
      </c>
      <c r="K37" s="140">
        <v>-0.90678640226684026</v>
      </c>
      <c r="L37" s="140">
        <v>-0.93871064263671167</v>
      </c>
      <c r="M37" s="140">
        <v>-0.95056349612499935</v>
      </c>
      <c r="N37" s="141">
        <v>-0.95815082970639109</v>
      </c>
      <c r="O37" s="332"/>
      <c r="P37" s="111" t="s">
        <v>35</v>
      </c>
      <c r="Q37" s="109"/>
      <c r="R37" s="4086"/>
      <c r="S37" s="109"/>
      <c r="T37" s="134"/>
      <c r="U37" s="134"/>
      <c r="V37" s="134"/>
      <c r="W37" s="134"/>
      <c r="X37" s="134"/>
      <c r="Y37" s="134"/>
      <c r="Z37" s="134"/>
      <c r="AA37" s="134"/>
      <c r="AB37" s="134"/>
      <c r="AC37" s="134"/>
      <c r="AD37" s="134"/>
      <c r="AE37" s="109"/>
      <c r="AF37" s="109"/>
      <c r="AG37" s="109"/>
      <c r="AH37" s="109"/>
      <c r="AI37" s="109"/>
      <c r="AJ37" s="109"/>
      <c r="AK37" s="109"/>
      <c r="AL37" s="109"/>
      <c r="AM37" s="109"/>
      <c r="AN37" s="113"/>
    </row>
    <row r="38" spans="1:40" s="125" customFormat="1" ht="18.600000000000001" thickBot="1" x14ac:dyDescent="0.35">
      <c r="A38" s="4142"/>
      <c r="B38" s="3755" t="s">
        <v>225</v>
      </c>
      <c r="C38" s="3756"/>
      <c r="D38" s="3757"/>
      <c r="E38" s="3757"/>
      <c r="F38" s="3757"/>
      <c r="G38" s="3757"/>
      <c r="H38" s="3757"/>
      <c r="I38" s="3757"/>
      <c r="J38" s="3757"/>
      <c r="K38" s="3757"/>
      <c r="L38" s="3757"/>
      <c r="M38" s="3757"/>
      <c r="N38" s="3757"/>
      <c r="O38" s="3758" t="s">
        <v>708</v>
      </c>
      <c r="P38" s="111" t="s">
        <v>35</v>
      </c>
      <c r="Q38" s="109"/>
      <c r="R38" s="4087"/>
      <c r="S38" s="1135"/>
      <c r="T38" s="405"/>
      <c r="U38" s="405"/>
      <c r="V38" s="405"/>
      <c r="W38" s="405"/>
      <c r="X38" s="405"/>
      <c r="Y38" s="405"/>
      <c r="Z38" s="405"/>
      <c r="AA38" s="405"/>
      <c r="AB38" s="405"/>
      <c r="AC38" s="405"/>
      <c r="AD38" s="405"/>
      <c r="AE38" s="109"/>
      <c r="AF38" s="109"/>
      <c r="AG38" s="109"/>
      <c r="AH38" s="109"/>
      <c r="AI38" s="109"/>
      <c r="AJ38" s="109"/>
      <c r="AK38" s="109"/>
      <c r="AL38" s="109"/>
      <c r="AM38" s="109"/>
      <c r="AN38" s="113"/>
    </row>
    <row r="39" spans="1:40" s="125" customFormat="1" ht="15" customHeight="1" x14ac:dyDescent="0.3">
      <c r="A39" s="4142"/>
      <c r="B39" s="4143" t="s">
        <v>709</v>
      </c>
      <c r="C39" s="115" t="s">
        <v>1117</v>
      </c>
      <c r="D39" s="1703">
        <v>853.18569842768613</v>
      </c>
      <c r="E39" s="1703">
        <v>943.67395314227588</v>
      </c>
      <c r="F39" s="1703">
        <v>962.54743220512159</v>
      </c>
      <c r="G39" s="1703">
        <v>943.4781095369774</v>
      </c>
      <c r="H39" s="278">
        <v>927.87358270727225</v>
      </c>
      <c r="I39" s="1704">
        <v>764.3141072387582</v>
      </c>
      <c r="J39" s="1705">
        <v>424.63042912247477</v>
      </c>
      <c r="K39" s="1705">
        <v>225.7720326904508</v>
      </c>
      <c r="L39" s="1705">
        <v>126.94170335474705</v>
      </c>
      <c r="M39" s="1705">
        <v>29.884429041834249</v>
      </c>
      <c r="N39" s="1706">
        <v>24.169986938083934</v>
      </c>
      <c r="O39" s="1707" t="s">
        <v>710</v>
      </c>
      <c r="P39" s="111" t="s">
        <v>35</v>
      </c>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13"/>
    </row>
    <row r="40" spans="1:40" s="125" customFormat="1" ht="15" customHeight="1" x14ac:dyDescent="0.3">
      <c r="A40" s="4142"/>
      <c r="B40" s="4144"/>
      <c r="C40" s="559" t="s">
        <v>205</v>
      </c>
      <c r="D40" s="1708">
        <v>30006.541013701724</v>
      </c>
      <c r="E40" s="1708">
        <v>33189.012932013844</v>
      </c>
      <c r="F40" s="1708">
        <v>33852.793190654127</v>
      </c>
      <c r="G40" s="1708">
        <v>33182.125112415495</v>
      </c>
      <c r="H40" s="491">
        <v>32633.313903814767</v>
      </c>
      <c r="I40" s="1425">
        <v>26880.927151587126</v>
      </c>
      <c r="J40" s="1426">
        <v>14934.252192237438</v>
      </c>
      <c r="K40" s="1426">
        <v>7940.4023897231555</v>
      </c>
      <c r="L40" s="1426">
        <v>4464.5397069864539</v>
      </c>
      <c r="M40" s="1426">
        <v>1051.0353694013106</v>
      </c>
      <c r="N40" s="1709">
        <v>850.05844061241203</v>
      </c>
      <c r="O40" s="358"/>
      <c r="P40" s="111" t="s">
        <v>35</v>
      </c>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13"/>
    </row>
    <row r="41" spans="1:40" s="125" customFormat="1" ht="15" customHeight="1" x14ac:dyDescent="0.3">
      <c r="A41" s="4142"/>
      <c r="B41" s="1710" t="s">
        <v>711</v>
      </c>
      <c r="C41" s="136" t="s">
        <v>194</v>
      </c>
      <c r="D41" s="1418"/>
      <c r="E41" s="1418"/>
      <c r="F41" s="1418"/>
      <c r="G41" s="1418"/>
      <c r="H41" s="138">
        <v>-3.6023003477775872E-2</v>
      </c>
      <c r="I41" s="139">
        <v>-0.20594655217377311</v>
      </c>
      <c r="J41" s="140">
        <v>-0.55884726828507625</v>
      </c>
      <c r="K41" s="140">
        <v>-0.76544321335601651</v>
      </c>
      <c r="L41" s="140">
        <v>-0.86811901511810863</v>
      </c>
      <c r="M41" s="140">
        <v>-0.96895277256792289</v>
      </c>
      <c r="N41" s="141">
        <v>-0.9748895627068348</v>
      </c>
      <c r="O41" s="332"/>
      <c r="P41" s="111" t="s">
        <v>35</v>
      </c>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13"/>
    </row>
    <row r="42" spans="1:40" s="125" customFormat="1" ht="15" customHeight="1" x14ac:dyDescent="0.3">
      <c r="A42" s="4142"/>
      <c r="B42" s="198" t="s">
        <v>712</v>
      </c>
      <c r="C42" s="110" t="s">
        <v>667</v>
      </c>
      <c r="D42" s="178">
        <v>1615.3549128304967</v>
      </c>
      <c r="E42" s="178">
        <v>1792.1343656951753</v>
      </c>
      <c r="F42" s="178">
        <v>1827.9770530090791</v>
      </c>
      <c r="G42" s="178">
        <v>1791.775227941067</v>
      </c>
      <c r="H42" s="491">
        <v>1782.86621646256</v>
      </c>
      <c r="I42" s="1425">
        <v>1463.9395997459394</v>
      </c>
      <c r="J42" s="1426">
        <v>794.47663157634952</v>
      </c>
      <c r="K42" s="1426">
        <v>402.91349708305819</v>
      </c>
      <c r="L42" s="1426">
        <v>205.46785241342431</v>
      </c>
      <c r="M42" s="1426">
        <v>12.671805601065495</v>
      </c>
      <c r="N42" s="1709">
        <v>5.2640000000003059E-2</v>
      </c>
      <c r="O42" s="1711" t="s">
        <v>713</v>
      </c>
      <c r="P42" s="111" t="s">
        <v>35</v>
      </c>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s="125" customFormat="1" ht="15" customHeight="1" x14ac:dyDescent="0.3">
      <c r="A43" s="4142"/>
      <c r="B43" s="1712" t="s">
        <v>714</v>
      </c>
      <c r="C43" s="136" t="s">
        <v>194</v>
      </c>
      <c r="D43" s="196"/>
      <c r="E43" s="196"/>
      <c r="F43" s="196"/>
      <c r="G43" s="196"/>
      <c r="H43" s="138">
        <v>-2.4678010302296216E-2</v>
      </c>
      <c r="I43" s="139">
        <v>-0.19914771504592388</v>
      </c>
      <c r="J43" s="140">
        <v>-0.56537931902999472</v>
      </c>
      <c r="K43" s="140">
        <v>-0.77958503558903425</v>
      </c>
      <c r="L43" s="140">
        <v>-0.88759823211391053</v>
      </c>
      <c r="M43" s="140">
        <v>-0.99306785302353429</v>
      </c>
      <c r="N43" s="141">
        <v>-0.99997120313960541</v>
      </c>
      <c r="O43" s="332"/>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s="125" customFormat="1" ht="15" customHeight="1" x14ac:dyDescent="0.3">
      <c r="A44" s="4142"/>
      <c r="B44" s="551" t="s">
        <v>715</v>
      </c>
      <c r="C44" s="552" t="s">
        <v>667</v>
      </c>
      <c r="D44" s="178">
        <v>173.89642139519998</v>
      </c>
      <c r="E44" s="178">
        <v>185.88201458400002</v>
      </c>
      <c r="F44" s="178">
        <v>189.59965487568002</v>
      </c>
      <c r="G44" s="178">
        <v>186.01029178932819</v>
      </c>
      <c r="H44" s="491">
        <v>182.76970584870827</v>
      </c>
      <c r="I44" s="1425">
        <v>150.55225966069639</v>
      </c>
      <c r="J44" s="1426">
        <v>83.642405680612995</v>
      </c>
      <c r="K44" s="1426">
        <v>44.471885796447772</v>
      </c>
      <c r="L44" s="1426">
        <v>25.004589218271388</v>
      </c>
      <c r="M44" s="1426">
        <v>5.8865436059685692</v>
      </c>
      <c r="N44" s="1709">
        <v>4.7609302445615356</v>
      </c>
      <c r="O44" s="1711"/>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s="125" customFormat="1" ht="15" customHeight="1" x14ac:dyDescent="0.3">
      <c r="A45" s="4142"/>
      <c r="B45" s="135" t="s">
        <v>716</v>
      </c>
      <c r="C45" s="136" t="s">
        <v>194</v>
      </c>
      <c r="D45" s="196"/>
      <c r="E45" s="196"/>
      <c r="F45" s="196"/>
      <c r="G45" s="196"/>
      <c r="H45" s="138">
        <v>-3.6023003477775983E-2</v>
      </c>
      <c r="I45" s="139">
        <v>-0.20594655217377322</v>
      </c>
      <c r="J45" s="140">
        <v>-0.55884726828507625</v>
      </c>
      <c r="K45" s="140">
        <v>-0.76544321335601651</v>
      </c>
      <c r="L45" s="140">
        <v>-0.86811901511810863</v>
      </c>
      <c r="M45" s="140">
        <v>-0.96895277256792289</v>
      </c>
      <c r="N45" s="141">
        <v>-0.9748895627068348</v>
      </c>
      <c r="O45" s="332"/>
      <c r="P45" s="111" t="s">
        <v>35</v>
      </c>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1310"/>
    </row>
    <row r="46" spans="1:40" s="125" customFormat="1" ht="15" customHeight="1" x14ac:dyDescent="0.3">
      <c r="A46" s="4142"/>
      <c r="B46" s="551" t="s">
        <v>717</v>
      </c>
      <c r="C46" s="552" t="s">
        <v>675</v>
      </c>
      <c r="D46" s="446">
        <v>6.3492628823210859</v>
      </c>
      <c r="E46" s="446">
        <v>7.0226610862574077</v>
      </c>
      <c r="F46" s="446">
        <v>7.1631143079825579</v>
      </c>
      <c r="G46" s="446">
        <v>7.0212036514502447</v>
      </c>
      <c r="H46" s="1757">
        <v>6.9050774163543958</v>
      </c>
      <c r="I46" s="1758">
        <v>5.6878956134269263</v>
      </c>
      <c r="J46" s="1759">
        <v>3.1600274445527607</v>
      </c>
      <c r="K46" s="1759">
        <v>1.6801570744439298</v>
      </c>
      <c r="L46" s="1759">
        <v>0.94467856975830777</v>
      </c>
      <c r="M46" s="1759">
        <v>0.22239483904190022</v>
      </c>
      <c r="N46" s="1760">
        <v>0.17986893265437079</v>
      </c>
      <c r="O46" s="1711" t="s">
        <v>718</v>
      </c>
      <c r="P46" s="111" t="s">
        <v>35</v>
      </c>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1310"/>
    </row>
    <row r="47" spans="1:40" s="125" customFormat="1" ht="15" customHeight="1" thickBot="1" x14ac:dyDescent="0.35">
      <c r="A47" s="4142"/>
      <c r="B47" s="135" t="s">
        <v>676</v>
      </c>
      <c r="C47" s="136"/>
      <c r="D47" s="196"/>
      <c r="E47" s="196"/>
      <c r="F47" s="196"/>
      <c r="G47" s="196"/>
      <c r="H47" s="138">
        <v>-3.6023003477775872E-2</v>
      </c>
      <c r="I47" s="139">
        <v>-0.20594655217377322</v>
      </c>
      <c r="J47" s="140">
        <v>-0.55884726828507625</v>
      </c>
      <c r="K47" s="140">
        <v>-0.76544321335601651</v>
      </c>
      <c r="L47" s="140">
        <v>-0.86811901511810863</v>
      </c>
      <c r="M47" s="140">
        <v>-0.96895277256792289</v>
      </c>
      <c r="N47" s="141">
        <v>-0.9748895627068348</v>
      </c>
      <c r="O47" s="332"/>
      <c r="P47" s="111" t="s">
        <v>35</v>
      </c>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1310"/>
    </row>
    <row r="48" spans="1:40" s="125" customFormat="1" ht="15" customHeight="1" x14ac:dyDescent="0.3">
      <c r="A48" s="4142"/>
      <c r="B48" s="1723" t="s">
        <v>719</v>
      </c>
      <c r="C48" s="1724" t="s">
        <v>451</v>
      </c>
      <c r="D48" s="144">
        <v>1774.086484888524</v>
      </c>
      <c r="E48" s="1725">
        <v>1967.7008928516107</v>
      </c>
      <c r="F48" s="1725">
        <v>2007.0549107086431</v>
      </c>
      <c r="G48" s="1725">
        <v>1967.305319227323</v>
      </c>
      <c r="H48" s="1726">
        <v>1955.49315187142</v>
      </c>
      <c r="I48" s="1727">
        <v>1606.1369900816126</v>
      </c>
      <c r="J48" s="1728">
        <v>873.47731769016855</v>
      </c>
      <c r="K48" s="1728">
        <v>444.91742394415644</v>
      </c>
      <c r="L48" s="1728">
        <v>229.08481665738202</v>
      </c>
      <c r="M48" s="1728">
        <v>18.231676577112999</v>
      </c>
      <c r="N48" s="1729">
        <v>4.5493633163592726</v>
      </c>
      <c r="O48" s="1730"/>
      <c r="P48" s="111" t="s">
        <v>35</v>
      </c>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1310"/>
    </row>
    <row r="49" spans="1:40" s="125" customFormat="1" ht="15" customHeight="1" x14ac:dyDescent="0.3">
      <c r="A49" s="4142"/>
      <c r="B49" s="1731" t="s">
        <v>679</v>
      </c>
      <c r="C49" s="1732" t="s">
        <v>194</v>
      </c>
      <c r="D49" s="153"/>
      <c r="E49" s="153"/>
      <c r="F49" s="153"/>
      <c r="G49" s="153"/>
      <c r="H49" s="138">
        <v>0.28888429198614052</v>
      </c>
      <c r="I49" s="1733">
        <v>5.8620294994624178E-2</v>
      </c>
      <c r="J49" s="1734">
        <v>-0.42428272218716945</v>
      </c>
      <c r="K49" s="1734">
        <v>-0.70675065857235608</v>
      </c>
      <c r="L49" s="1734">
        <v>-0.84900800013558975</v>
      </c>
      <c r="M49" s="1734">
        <v>-0.98798332710379255</v>
      </c>
      <c r="N49" s="1735">
        <v>-0.99700147100419045</v>
      </c>
      <c r="O49" s="1736"/>
      <c r="P49" s="111" t="s">
        <v>35</v>
      </c>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row>
    <row r="50" spans="1:40" s="125" customFormat="1" ht="15" customHeight="1" x14ac:dyDescent="0.3">
      <c r="A50" s="4142"/>
      <c r="B50" s="1737" t="s">
        <v>720</v>
      </c>
      <c r="C50" s="1738" t="s">
        <v>451</v>
      </c>
      <c r="D50" s="1739">
        <v>16.0559231784</v>
      </c>
      <c r="E50" s="1739">
        <v>17.590236059200006</v>
      </c>
      <c r="F50" s="1739">
        <v>17.942040780383998</v>
      </c>
      <c r="G50" s="1739">
        <v>16.596387721855201</v>
      </c>
      <c r="H50" s="1740">
        <v>17.295714582953828</v>
      </c>
      <c r="I50" s="1741">
        <v>14.246939342702682</v>
      </c>
      <c r="J50" s="1742">
        <v>7.9151803028069629</v>
      </c>
      <c r="K50" s="1742">
        <v>4.2084274312821801</v>
      </c>
      <c r="L50" s="1742">
        <v>2.3662140089081012</v>
      </c>
      <c r="M50" s="1742">
        <v>0.55705062070418465</v>
      </c>
      <c r="N50" s="1743">
        <v>0.45053248992724609</v>
      </c>
      <c r="O50" s="1744"/>
      <c r="P50" s="111" t="s">
        <v>35</v>
      </c>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row>
    <row r="51" spans="1:40" s="125" customFormat="1" ht="15" customHeight="1" thickBot="1" x14ac:dyDescent="0.35">
      <c r="A51" s="4142"/>
      <c r="B51" s="243"/>
      <c r="C51" s="1745" t="s">
        <v>194</v>
      </c>
      <c r="D51" s="171"/>
      <c r="E51" s="171"/>
      <c r="F51" s="171"/>
      <c r="G51" s="171"/>
      <c r="H51" s="207">
        <v>-0.36443903436059677</v>
      </c>
      <c r="I51" s="1746">
        <v>-0.47647155700763721</v>
      </c>
      <c r="J51" s="1747">
        <v>-0.70914300115590623</v>
      </c>
      <c r="K51" s="1747">
        <v>-0.84535405061059588</v>
      </c>
      <c r="L51" s="1747">
        <v>-0.91304937109142104</v>
      </c>
      <c r="M51" s="1747">
        <v>-0.97953021086774228</v>
      </c>
      <c r="N51" s="1748">
        <v>-0.98344440393157884</v>
      </c>
      <c r="O51" s="1749"/>
      <c r="P51" s="111" t="s">
        <v>35</v>
      </c>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row>
    <row r="52" spans="1:40" s="125" customFormat="1" ht="15" customHeight="1" x14ac:dyDescent="0.3">
      <c r="A52" s="4142"/>
      <c r="B52" s="551" t="s">
        <v>721</v>
      </c>
      <c r="C52" s="552" t="s">
        <v>212</v>
      </c>
      <c r="D52" s="191">
        <v>1.2940212437879701</v>
      </c>
      <c r="E52" s="191">
        <v>1.3991169548177531</v>
      </c>
      <c r="F52" s="191">
        <v>1.3957497336813471</v>
      </c>
      <c r="G52" s="191">
        <v>1.3386906488246055</v>
      </c>
      <c r="H52" s="192">
        <v>1.3165495583900741</v>
      </c>
      <c r="I52" s="193">
        <v>0.97218543043714745</v>
      </c>
      <c r="J52" s="194">
        <v>0.4894389995161878</v>
      </c>
      <c r="K52" s="194">
        <v>0.23328052146786402</v>
      </c>
      <c r="L52" s="194">
        <v>0.11885788049056105</v>
      </c>
      <c r="M52" s="194">
        <v>2.5219804904650523E-2</v>
      </c>
      <c r="N52" s="195">
        <v>1.856509217726068E-2</v>
      </c>
      <c r="O52" s="1711" t="s">
        <v>1715</v>
      </c>
      <c r="P52" s="111" t="s">
        <v>35</v>
      </c>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s="125" customFormat="1" ht="15" customHeight="1" thickBot="1" x14ac:dyDescent="0.35">
      <c r="A53" s="4142"/>
      <c r="B53" s="135" t="s">
        <v>723</v>
      </c>
      <c r="C53" s="136" t="s">
        <v>194</v>
      </c>
      <c r="D53" s="196"/>
      <c r="E53" s="196"/>
      <c r="F53" s="196"/>
      <c r="G53" s="196"/>
      <c r="H53" s="138">
        <v>-5.6743822606635463E-2</v>
      </c>
      <c r="I53" s="139">
        <v>-0.30346722841711138</v>
      </c>
      <c r="J53" s="140">
        <v>-0.64933613261363665</v>
      </c>
      <c r="K53" s="140">
        <v>-0.83286364608318642</v>
      </c>
      <c r="L53" s="140">
        <v>-0.91484298537025799</v>
      </c>
      <c r="M53" s="140">
        <v>-0.98193099787443106</v>
      </c>
      <c r="N53" s="141">
        <v>-0.9866988388181207</v>
      </c>
      <c r="O53" s="332"/>
      <c r="P53" s="111" t="s">
        <v>35</v>
      </c>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0" s="125" customFormat="1" ht="18.600000000000001" thickBot="1" x14ac:dyDescent="0.35">
      <c r="A54" s="4142"/>
      <c r="B54" s="3759" t="s">
        <v>724</v>
      </c>
      <c r="C54" s="3760"/>
      <c r="D54" s="1724"/>
      <c r="E54" s="1724"/>
      <c r="F54" s="3760"/>
      <c r="G54" s="1724"/>
      <c r="H54" s="1724"/>
      <c r="I54" s="1724"/>
      <c r="J54" s="1724"/>
      <c r="K54" s="1724"/>
      <c r="L54" s="1724"/>
      <c r="M54" s="1724"/>
      <c r="N54" s="1724"/>
      <c r="O54" s="3761" t="s">
        <v>725</v>
      </c>
      <c r="P54" s="111" t="s">
        <v>35</v>
      </c>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0" s="125" customFormat="1" ht="15" customHeight="1" x14ac:dyDescent="0.3">
      <c r="A55" s="4142"/>
      <c r="B55" s="1761" t="s">
        <v>726</v>
      </c>
      <c r="C55" s="115" t="s">
        <v>205</v>
      </c>
      <c r="D55" s="1703">
        <v>4266.3034761144172</v>
      </c>
      <c r="E55" s="1703">
        <v>4260.6431523399142</v>
      </c>
      <c r="F55" s="1703">
        <v>4324.2221320220724</v>
      </c>
      <c r="G55" s="1703">
        <v>3816.0331859171092</v>
      </c>
      <c r="H55" s="278">
        <v>4676.0164134269253</v>
      </c>
      <c r="I55" s="1704">
        <v>8639.9716270698318</v>
      </c>
      <c r="J55" s="1705">
        <v>15289.818457764613</v>
      </c>
      <c r="K55" s="1705">
        <v>18898.87369581742</v>
      </c>
      <c r="L55" s="1705">
        <v>22632.397568206972</v>
      </c>
      <c r="M55" s="1705">
        <v>24458.443413320492</v>
      </c>
      <c r="N55" s="1706">
        <v>24874.319654427643</v>
      </c>
      <c r="O55" s="1762" t="s">
        <v>727</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s="125" customFormat="1" ht="15" customHeight="1" x14ac:dyDescent="0.3">
      <c r="A56" s="4142"/>
      <c r="B56" s="126" t="s">
        <v>728</v>
      </c>
      <c r="C56" s="127" t="s">
        <v>205</v>
      </c>
      <c r="D56" s="1485">
        <v>3199.7234606844258</v>
      </c>
      <c r="E56" s="1485">
        <v>3263.7179298981141</v>
      </c>
      <c r="F56" s="1485">
        <v>3018.9390851557564</v>
      </c>
      <c r="G56" s="1485">
        <v>2498.272138228941</v>
      </c>
      <c r="H56" s="129">
        <v>3243.7566594672426</v>
      </c>
      <c r="I56" s="215">
        <v>2429.4456443484523</v>
      </c>
      <c r="J56" s="217">
        <v>1288.6969042476601</v>
      </c>
      <c r="K56" s="217">
        <v>107.99136076313896</v>
      </c>
      <c r="L56" s="217">
        <v>7.1994240460763146E-8</v>
      </c>
      <c r="M56" s="217">
        <v>7.1994240460763146E-8</v>
      </c>
      <c r="N56" s="463">
        <v>7.1994240460763146E-8</v>
      </c>
      <c r="O56" s="1763" t="s">
        <v>729</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s="125" customFormat="1" ht="15" customHeight="1" x14ac:dyDescent="0.3">
      <c r="A57" s="4142"/>
      <c r="B57" s="1764" t="s">
        <v>730</v>
      </c>
      <c r="C57" s="559" t="s">
        <v>205</v>
      </c>
      <c r="D57" s="1708">
        <v>226.19146829989629</v>
      </c>
      <c r="E57" s="1708">
        <v>235.77900590564354</v>
      </c>
      <c r="F57" s="1708">
        <v>242.25197287427167</v>
      </c>
      <c r="G57" s="1708">
        <v>249.08493984289981</v>
      </c>
      <c r="H57" s="491">
        <v>-61.074272070724078</v>
      </c>
      <c r="I57" s="1425">
        <v>324.56504808510647</v>
      </c>
      <c r="J57" s="1426">
        <v>547.73929623524691</v>
      </c>
      <c r="K57" s="1426">
        <v>586.83474161252389</v>
      </c>
      <c r="L57" s="1426">
        <v>666.21095802473656</v>
      </c>
      <c r="M57" s="1426">
        <v>724.46473080380702</v>
      </c>
      <c r="N57" s="1709">
        <v>771.54850092043</v>
      </c>
      <c r="O57" s="358" t="s">
        <v>731</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s="125" customFormat="1" ht="15" customHeight="1" x14ac:dyDescent="0.3">
      <c r="A58" s="4142"/>
      <c r="B58" s="126" t="s">
        <v>732</v>
      </c>
      <c r="C58" s="127" t="s">
        <v>205</v>
      </c>
      <c r="D58" s="1485">
        <v>16.453673797433019</v>
      </c>
      <c r="E58" s="1485">
        <v>65.079764536001917</v>
      </c>
      <c r="F58" s="1485">
        <v>66.381359826721948</v>
      </c>
      <c r="G58" s="1485">
        <v>73.019495809394172</v>
      </c>
      <c r="H58" s="129">
        <v>16.699401731063293</v>
      </c>
      <c r="I58" s="215">
        <v>719.45130057415133</v>
      </c>
      <c r="J58" s="217">
        <v>1425.6756875080509</v>
      </c>
      <c r="K58" s="217">
        <v>2085.8372935943771</v>
      </c>
      <c r="L58" s="217">
        <v>2458.7816084533574</v>
      </c>
      <c r="M58" s="217">
        <v>2697.806191537687</v>
      </c>
      <c r="N58" s="463">
        <v>2944.3435395563151</v>
      </c>
      <c r="O58" s="1763" t="s">
        <v>733</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s="125" customFormat="1" ht="15" customHeight="1" x14ac:dyDescent="0.3">
      <c r="A59" s="4142"/>
      <c r="B59" s="545" t="s">
        <v>734</v>
      </c>
      <c r="C59" s="136" t="s">
        <v>205</v>
      </c>
      <c r="D59" s="1418">
        <v>0</v>
      </c>
      <c r="E59" s="1418">
        <v>0</v>
      </c>
      <c r="F59" s="1418">
        <v>0</v>
      </c>
      <c r="G59" s="1418">
        <v>0</v>
      </c>
      <c r="H59" s="1765">
        <v>1.7790738991921725E-3</v>
      </c>
      <c r="I59" s="1766">
        <v>457.23908541846919</v>
      </c>
      <c r="J59" s="1767">
        <v>3607.3759329967734</v>
      </c>
      <c r="K59" s="1767">
        <v>5771.5019713825759</v>
      </c>
      <c r="L59" s="1767">
        <v>9373.0975880681635</v>
      </c>
      <c r="M59" s="1767">
        <v>10613.554731277185</v>
      </c>
      <c r="N59" s="1768">
        <v>10311.063632928586</v>
      </c>
      <c r="O59" s="332" t="s">
        <v>735</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s="125" customFormat="1" ht="19.5" customHeight="1" x14ac:dyDescent="0.3">
      <c r="A60" s="4142"/>
      <c r="B60" s="3762" t="s">
        <v>736</v>
      </c>
      <c r="C60" s="3763" t="s">
        <v>205</v>
      </c>
      <c r="D60" s="1769"/>
      <c r="E60" s="1769"/>
      <c r="F60" s="1769"/>
      <c r="G60" s="1769"/>
      <c r="H60" s="1769"/>
      <c r="I60" s="3764">
        <v>5752.3867522276414</v>
      </c>
      <c r="J60" s="3765">
        <v>11946.674959349688</v>
      </c>
      <c r="K60" s="3765">
        <v>6993.8498025142826</v>
      </c>
      <c r="L60" s="3765">
        <v>3475.8626827367016</v>
      </c>
      <c r="M60" s="3765">
        <v>3413.5043375851433</v>
      </c>
      <c r="N60" s="3766">
        <v>200.97692878889859</v>
      </c>
      <c r="O60" s="3767" t="s">
        <v>737</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s="125" customFormat="1" ht="15" customHeight="1" x14ac:dyDescent="0.3">
      <c r="A61" s="4142"/>
      <c r="B61" s="551" t="s">
        <v>738</v>
      </c>
      <c r="C61" s="552" t="s">
        <v>205</v>
      </c>
      <c r="D61" s="178">
        <v>7708.672078896172</v>
      </c>
      <c r="E61" s="178">
        <v>7825.2198526796737</v>
      </c>
      <c r="F61" s="178">
        <v>7651.7945498788222</v>
      </c>
      <c r="G61" s="178">
        <v>6636.4097597983446</v>
      </c>
      <c r="H61" s="491">
        <v>7875.3999816284067</v>
      </c>
      <c r="I61" s="1425">
        <v>12570.672705496012</v>
      </c>
      <c r="J61" s="1426">
        <v>22159.306278752341</v>
      </c>
      <c r="K61" s="1426">
        <v>27451.039063170036</v>
      </c>
      <c r="L61" s="1426">
        <v>35130.48772282523</v>
      </c>
      <c r="M61" s="1426">
        <v>38494.269067011162</v>
      </c>
      <c r="N61" s="1709">
        <v>38901.275327904972</v>
      </c>
      <c r="O61" s="1711" t="s">
        <v>1716</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s="125" customFormat="1" ht="15" customHeight="1" x14ac:dyDescent="0.3">
      <c r="A62" s="4142"/>
      <c r="B62" s="135"/>
      <c r="C62" s="136" t="s">
        <v>194</v>
      </c>
      <c r="D62" s="196"/>
      <c r="E62" s="196"/>
      <c r="F62" s="196"/>
      <c r="G62" s="196"/>
      <c r="H62" s="138">
        <v>2.9222613112779738E-2</v>
      </c>
      <c r="I62" s="139">
        <v>0.64283981013252478</v>
      </c>
      <c r="J62" s="140">
        <v>1.8959620039854923</v>
      </c>
      <c r="K62" s="140">
        <v>2.5875295506470133</v>
      </c>
      <c r="L62" s="140">
        <v>3.5911436191633728</v>
      </c>
      <c r="M62" s="140">
        <v>4.0307504750791798</v>
      </c>
      <c r="N62" s="141">
        <v>4.0839414302519446</v>
      </c>
      <c r="O62" s="332"/>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s="125" customFormat="1" x14ac:dyDescent="0.3">
      <c r="A63" s="4142"/>
      <c r="B63" s="1770"/>
      <c r="C63" s="1771"/>
      <c r="D63" s="1771"/>
      <c r="E63" s="1771"/>
      <c r="F63" s="1771"/>
      <c r="G63" s="1771"/>
      <c r="H63" s="1771"/>
      <c r="I63" s="1771"/>
      <c r="J63" s="1771"/>
      <c r="K63" s="1771"/>
      <c r="L63" s="1771"/>
      <c r="M63" s="1771"/>
      <c r="N63" s="1771"/>
      <c r="O63" s="177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s="125" customFormat="1" ht="15" customHeight="1" x14ac:dyDescent="0.3">
      <c r="A64" s="4142"/>
      <c r="B64" s="551" t="s">
        <v>740</v>
      </c>
      <c r="C64" s="552" t="s">
        <v>212</v>
      </c>
      <c r="D64" s="191">
        <v>0.33243369927016603</v>
      </c>
      <c r="E64" s="191">
        <v>0.32988018635829564</v>
      </c>
      <c r="F64" s="191">
        <v>0.31548327917963992</v>
      </c>
      <c r="G64" s="191">
        <v>0.26773751401131013</v>
      </c>
      <c r="H64" s="192">
        <v>0.31772299921847769</v>
      </c>
      <c r="I64" s="193">
        <v>0.45463554088593172</v>
      </c>
      <c r="J64" s="194">
        <v>0.72622509352578712</v>
      </c>
      <c r="K64" s="194">
        <v>0.8064821394667735</v>
      </c>
      <c r="L64" s="194">
        <v>0.93526669833409382</v>
      </c>
      <c r="M64" s="194">
        <v>0.92367772206385512</v>
      </c>
      <c r="N64" s="195">
        <v>0.84959542517482689</v>
      </c>
      <c r="O64" s="1711"/>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s="125" customFormat="1" ht="15" customHeight="1" thickBot="1" x14ac:dyDescent="0.35">
      <c r="A65" s="4142"/>
      <c r="B65" s="135" t="s">
        <v>741</v>
      </c>
      <c r="C65" s="136" t="s">
        <v>194</v>
      </c>
      <c r="D65" s="196"/>
      <c r="E65" s="196"/>
      <c r="F65" s="196"/>
      <c r="G65" s="196"/>
      <c r="H65" s="138">
        <v>7.0993304135222868E-3</v>
      </c>
      <c r="I65" s="139">
        <v>0.44107650354127603</v>
      </c>
      <c r="J65" s="140">
        <v>1.3019447985142376</v>
      </c>
      <c r="K65" s="140">
        <v>1.5563387751131907</v>
      </c>
      <c r="L65" s="140">
        <v>1.9645523552503139</v>
      </c>
      <c r="M65" s="140">
        <v>1.9278183124814743</v>
      </c>
      <c r="N65" s="141">
        <v>1.6929966855424285</v>
      </c>
      <c r="O65" s="3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5" customHeight="1" x14ac:dyDescent="0.3">
      <c r="A66" s="4142"/>
      <c r="B66" s="1773" t="s">
        <v>742</v>
      </c>
      <c r="C66" s="1774"/>
      <c r="D66" s="1775"/>
      <c r="E66" s="1775"/>
      <c r="F66" s="1774"/>
      <c r="G66" s="1775"/>
      <c r="H66" s="1776"/>
      <c r="I66" s="1775"/>
      <c r="J66" s="1775"/>
      <c r="K66" s="1775"/>
      <c r="L66" s="1775"/>
      <c r="M66" s="1775"/>
      <c r="N66" s="1775"/>
      <c r="O66" s="1777" t="s">
        <v>743</v>
      </c>
      <c r="P66" s="111" t="s">
        <v>35</v>
      </c>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1310"/>
    </row>
    <row r="67" spans="1:40" ht="15" customHeight="1" x14ac:dyDescent="0.3">
      <c r="A67" s="4142"/>
      <c r="B67" s="1778" t="s">
        <v>744</v>
      </c>
      <c r="C67" s="1779"/>
      <c r="D67" s="1780">
        <v>107735.30803145007</v>
      </c>
      <c r="E67" s="1780">
        <v>111913.03198679048</v>
      </c>
      <c r="F67" s="1780">
        <v>114131.33573981917</v>
      </c>
      <c r="G67" s="1780">
        <v>105225.56513090979</v>
      </c>
      <c r="H67" s="1781">
        <v>113385.64117396616</v>
      </c>
      <c r="I67" s="1782">
        <v>90304.118386782953</v>
      </c>
      <c r="J67" s="1783">
        <v>70234.407987134764</v>
      </c>
      <c r="K67" s="1783">
        <v>60335.555125421459</v>
      </c>
      <c r="L67" s="1783">
        <v>59003.922651709385</v>
      </c>
      <c r="M67" s="1783">
        <v>56387.299847769136</v>
      </c>
      <c r="N67" s="1784">
        <v>55513.097736956799</v>
      </c>
      <c r="O67" s="1785" t="s">
        <v>1717</v>
      </c>
      <c r="P67" s="111" t="s">
        <v>35</v>
      </c>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1310"/>
    </row>
    <row r="68" spans="1:40" s="125" customFormat="1" ht="15" customHeight="1" x14ac:dyDescent="0.3">
      <c r="A68" s="4142"/>
      <c r="B68" s="1786" t="s">
        <v>746</v>
      </c>
      <c r="C68" s="110" t="s">
        <v>205</v>
      </c>
      <c r="D68" s="1415">
        <v>87244.378769650124</v>
      </c>
      <c r="E68" s="1415">
        <v>90962.67910198358</v>
      </c>
      <c r="F68" s="1415">
        <v>92761.975869316128</v>
      </c>
      <c r="G68" s="1415">
        <v>84473.982574744412</v>
      </c>
      <c r="H68" s="417">
        <v>91280.065507898762</v>
      </c>
      <c r="I68" s="1416">
        <v>55669.225172801453</v>
      </c>
      <c r="J68" s="954">
        <v>25453.916468627103</v>
      </c>
      <c r="K68" s="954">
        <v>13780.165917349615</v>
      </c>
      <c r="L68" s="954">
        <v>8700.7689500333399</v>
      </c>
      <c r="M68" s="954">
        <v>4846.9458304561695</v>
      </c>
      <c r="N68" s="1787">
        <v>4376.9348635030019</v>
      </c>
      <c r="O68" s="1788" t="s">
        <v>1718</v>
      </c>
      <c r="P68" s="111" t="s">
        <v>35</v>
      </c>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1310"/>
    </row>
    <row r="69" spans="1:40" s="125" customFormat="1" ht="15" customHeight="1" x14ac:dyDescent="0.3">
      <c r="A69" s="4142"/>
      <c r="B69" s="1789" t="s">
        <v>748</v>
      </c>
      <c r="C69" s="136" t="s">
        <v>205</v>
      </c>
      <c r="D69" s="1790">
        <v>54768.902546020894</v>
      </c>
      <c r="E69" s="1790">
        <v>59219.162560970661</v>
      </c>
      <c r="F69" s="1790">
        <v>60383.588997482977</v>
      </c>
      <c r="G69" s="1790">
        <v>54561.555237346111</v>
      </c>
      <c r="H69" s="1791">
        <v>59649.023809101454</v>
      </c>
      <c r="I69" s="1792">
        <v>40133.211860782438</v>
      </c>
      <c r="J69" s="960">
        <v>18516.903617227272</v>
      </c>
      <c r="K69" s="960">
        <v>9987.8308881683697</v>
      </c>
      <c r="L69" s="960">
        <v>6158.5943336248765</v>
      </c>
      <c r="M69" s="960">
        <v>3046.7321938045175</v>
      </c>
      <c r="N69" s="1793">
        <v>2723.6779462536097</v>
      </c>
      <c r="O69" s="1718"/>
      <c r="P69" s="111" t="s">
        <v>35</v>
      </c>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1310"/>
    </row>
    <row r="70" spans="1:40" s="125" customFormat="1" ht="15" customHeight="1" x14ac:dyDescent="0.3">
      <c r="A70" s="4142"/>
      <c r="B70" s="1794" t="s">
        <v>749</v>
      </c>
      <c r="C70" s="1182" t="s">
        <v>205</v>
      </c>
      <c r="D70" s="1411">
        <v>10375.050821455197</v>
      </c>
      <c r="E70" s="1411">
        <v>10426.227380751299</v>
      </c>
      <c r="F70" s="1411">
        <v>10634.751928366324</v>
      </c>
      <c r="G70" s="1411">
        <v>9837.1455337388525</v>
      </c>
      <c r="H70" s="179">
        <v>9831.0612851077094</v>
      </c>
      <c r="I70" s="180">
        <v>7362.472322238531</v>
      </c>
      <c r="J70" s="181">
        <v>3905.4489623040199</v>
      </c>
      <c r="K70" s="181">
        <v>548.72696486538734</v>
      </c>
      <c r="L70" s="181">
        <v>2.1818181402119975E-7</v>
      </c>
      <c r="M70" s="181">
        <v>2.1818249731346791E-7</v>
      </c>
      <c r="N70" s="182">
        <v>2.1818249731346791E-7</v>
      </c>
      <c r="O70" s="1795"/>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s="125" customFormat="1" ht="15" customHeight="1" x14ac:dyDescent="0.3">
      <c r="A71" s="4142"/>
      <c r="B71" s="1796" t="s">
        <v>435</v>
      </c>
      <c r="C71" s="127" t="s">
        <v>205</v>
      </c>
      <c r="D71" s="1485">
        <v>10115.878440344755</v>
      </c>
      <c r="E71" s="1485">
        <v>10524.125504055601</v>
      </c>
      <c r="F71" s="1485">
        <v>10734.607942136712</v>
      </c>
      <c r="G71" s="1485">
        <v>10914.437022426524</v>
      </c>
      <c r="H71" s="129">
        <v>12274.514380959692</v>
      </c>
      <c r="I71" s="215">
        <v>27272.420891742971</v>
      </c>
      <c r="J71" s="217">
        <v>40875.042556203647</v>
      </c>
      <c r="K71" s="217">
        <v>46006.662243206454</v>
      </c>
      <c r="L71" s="217">
        <v>50303.153701457864</v>
      </c>
      <c r="M71" s="217">
        <v>51540.354017094782</v>
      </c>
      <c r="N71" s="463">
        <v>51136.162873235611</v>
      </c>
      <c r="O71" s="4145" t="s">
        <v>1719</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s="125" customFormat="1" ht="15" customHeight="1" thickBot="1" x14ac:dyDescent="0.35">
      <c r="A72" s="4142"/>
      <c r="B72" s="1797" t="s">
        <v>751</v>
      </c>
      <c r="C72" s="1211" t="s">
        <v>194</v>
      </c>
      <c r="D72" s="1798">
        <v>9.3895665452515625E-2</v>
      </c>
      <c r="E72" s="1798">
        <v>9.4038427135972893E-2</v>
      </c>
      <c r="F72" s="1798">
        <v>9.405486996671962E-2</v>
      </c>
      <c r="G72" s="1798">
        <v>0.10372419486507876</v>
      </c>
      <c r="H72" s="1455">
        <v>0.1082545748639112</v>
      </c>
      <c r="I72" s="1799">
        <v>0.30200639105884458</v>
      </c>
      <c r="J72" s="1800">
        <v>0.58198031033010145</v>
      </c>
      <c r="K72" s="1800">
        <v>0.76251328337944224</v>
      </c>
      <c r="L72" s="1800">
        <v>0.85253914385301544</v>
      </c>
      <c r="M72" s="1800">
        <v>0.91404188808898756</v>
      </c>
      <c r="N72" s="1801">
        <v>0.92115491582795739</v>
      </c>
      <c r="O72" s="4146"/>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s="125" customFormat="1" ht="25.5" customHeight="1" x14ac:dyDescent="0.3">
      <c r="A73" s="4142"/>
      <c r="B73" s="1802" t="s">
        <v>752</v>
      </c>
      <c r="C73" s="1774"/>
      <c r="D73" s="1775"/>
      <c r="E73" s="1775"/>
      <c r="F73" s="1774"/>
      <c r="G73" s="1775"/>
      <c r="H73" s="1776"/>
      <c r="I73" s="1775"/>
      <c r="J73" s="1775"/>
      <c r="K73" s="1775"/>
      <c r="L73" s="1775"/>
      <c r="M73" s="1775"/>
      <c r="N73" s="1775"/>
      <c r="O73" s="1777"/>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s="125" customFormat="1" ht="15" customHeight="1" x14ac:dyDescent="0.3">
      <c r="A74" s="4142"/>
      <c r="B74" s="198" t="s">
        <v>190</v>
      </c>
      <c r="C74" s="110" t="s">
        <v>191</v>
      </c>
      <c r="D74" s="178">
        <v>6045.2056652051342</v>
      </c>
      <c r="E74" s="178">
        <v>6265.6794182253088</v>
      </c>
      <c r="F74" s="178">
        <v>6389.4966071612007</v>
      </c>
      <c r="G74" s="178">
        <v>5742.2026105074692</v>
      </c>
      <c r="H74" s="491">
        <v>6407.671397069973</v>
      </c>
      <c r="I74" s="1425">
        <v>3512.5621576858089</v>
      </c>
      <c r="J74" s="1426">
        <v>1325.6919462984397</v>
      </c>
      <c r="K74" s="1426">
        <v>561.72119418548164</v>
      </c>
      <c r="L74" s="1426">
        <v>246.54879051368579</v>
      </c>
      <c r="M74" s="1426">
        <v>21.841522280179611</v>
      </c>
      <c r="N74" s="1709">
        <v>6.7983648858014094</v>
      </c>
      <c r="O74" s="1803"/>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s="125" customFormat="1" ht="15" customHeight="1" x14ac:dyDescent="0.3">
      <c r="A75" s="4142"/>
      <c r="B75" s="1712" t="s">
        <v>456</v>
      </c>
      <c r="C75" s="136" t="s">
        <v>194</v>
      </c>
      <c r="D75" s="196"/>
      <c r="E75" s="196"/>
      <c r="F75" s="196"/>
      <c r="G75" s="196"/>
      <c r="H75" s="138">
        <v>2.8444791548056791E-3</v>
      </c>
      <c r="I75" s="139">
        <v>-0.45025995416461917</v>
      </c>
      <c r="J75" s="140">
        <v>-0.79252012673226324</v>
      </c>
      <c r="K75" s="140">
        <v>-0.9120867841832927</v>
      </c>
      <c r="L75" s="140">
        <v>-0.96141342492656467</v>
      </c>
      <c r="M75" s="140">
        <v>-0.99658165210453353</v>
      </c>
      <c r="N75" s="141">
        <v>-0.9989360093128179</v>
      </c>
      <c r="O75" s="1804"/>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s="125" customFormat="1" ht="15" customHeight="1" x14ac:dyDescent="0.3">
      <c r="A76" s="4142"/>
      <c r="B76" s="198" t="s">
        <v>753</v>
      </c>
      <c r="C76" s="110" t="s">
        <v>754</v>
      </c>
      <c r="D76" s="191">
        <v>5.6111647849379324E-2</v>
      </c>
      <c r="E76" s="191">
        <v>5.5987040177455573E-2</v>
      </c>
      <c r="F76" s="191">
        <v>5.5983718807314155E-2</v>
      </c>
      <c r="G76" s="191">
        <v>5.4570413600189917E-2</v>
      </c>
      <c r="H76" s="192">
        <v>5.651219440774484E-2</v>
      </c>
      <c r="I76" s="193">
        <v>3.889703172385893E-2</v>
      </c>
      <c r="J76" s="194">
        <v>1.8875249102139141E-2</v>
      </c>
      <c r="K76" s="194">
        <v>9.3099531945602179E-3</v>
      </c>
      <c r="L76" s="194">
        <v>4.178515248367866E-3</v>
      </c>
      <c r="M76" s="194">
        <v>3.8734825641848376E-4</v>
      </c>
      <c r="N76" s="195">
        <v>1.2246416004408139E-4</v>
      </c>
      <c r="O76" s="1805"/>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s="125" customFormat="1" ht="15" customHeight="1" x14ac:dyDescent="0.3">
      <c r="A77" s="4142"/>
      <c r="B77" s="1712" t="s">
        <v>459</v>
      </c>
      <c r="C77" s="136" t="s">
        <v>194</v>
      </c>
      <c r="D77" s="196"/>
      <c r="E77" s="196"/>
      <c r="F77" s="196"/>
      <c r="G77" s="196"/>
      <c r="H77" s="138">
        <v>9.4398087817211263E-3</v>
      </c>
      <c r="I77" s="139">
        <v>-0.30520814707333954</v>
      </c>
      <c r="J77" s="140">
        <v>-0.66284395706000998</v>
      </c>
      <c r="K77" s="140">
        <v>-0.83370248720697893</v>
      </c>
      <c r="L77" s="140">
        <v>-0.92536195634395846</v>
      </c>
      <c r="M77" s="140">
        <v>-0.99308105526623436</v>
      </c>
      <c r="N77" s="141">
        <v>-0.99781250401629118</v>
      </c>
      <c r="O77" s="1804"/>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s="125" customFormat="1" ht="15" customHeight="1" x14ac:dyDescent="0.3">
      <c r="A78" s="4142"/>
      <c r="B78" s="551" t="s">
        <v>755</v>
      </c>
      <c r="C78" s="552" t="s">
        <v>675</v>
      </c>
      <c r="D78" s="1806">
        <v>17.564972744436915</v>
      </c>
      <c r="E78" s="1806">
        <v>18.364774904975526</v>
      </c>
      <c r="F78" s="1806">
        <v>18.727709230404642</v>
      </c>
      <c r="G78" s="1806">
        <v>16.921135760879121</v>
      </c>
      <c r="H78" s="1516">
        <v>18.50769028575727</v>
      </c>
      <c r="I78" s="587">
        <v>12.170003050870063</v>
      </c>
      <c r="J78" s="585">
        <v>5.4598785105472709</v>
      </c>
      <c r="K78" s="588">
        <v>2.9572396793284641</v>
      </c>
      <c r="L78" s="585">
        <v>1.8710018413332419</v>
      </c>
      <c r="M78" s="588">
        <v>1.0526830706860155</v>
      </c>
      <c r="N78" s="1807">
        <v>0.95111984344232237</v>
      </c>
      <c r="O78" s="1808"/>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s="125" customFormat="1" ht="15" customHeight="1" thickBot="1" x14ac:dyDescent="0.35">
      <c r="A79" s="4142"/>
      <c r="B79" s="1721" t="s">
        <v>456</v>
      </c>
      <c r="C79" s="127" t="s">
        <v>194</v>
      </c>
      <c r="D79" s="184"/>
      <c r="E79" s="184"/>
      <c r="F79" s="184"/>
      <c r="G79" s="184"/>
      <c r="H79" s="185">
        <v>-1.1748310588364341E-2</v>
      </c>
      <c r="I79" s="219">
        <v>-0.35016061488652706</v>
      </c>
      <c r="J79" s="220">
        <v>-0.70845988458198095</v>
      </c>
      <c r="K79" s="221">
        <v>-0.84209282390355822</v>
      </c>
      <c r="L79" s="220">
        <v>-0.90009446332626475</v>
      </c>
      <c r="M79" s="221">
        <v>-0.94379007823461003</v>
      </c>
      <c r="N79" s="1809">
        <v>-0.94921323095415377</v>
      </c>
      <c r="O79" s="1810"/>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s="125" customFormat="1" ht="20.100000000000001" customHeight="1" x14ac:dyDescent="0.3">
      <c r="A80" s="4142"/>
      <c r="B80" s="142" t="s">
        <v>196</v>
      </c>
      <c r="C80" s="143" t="s">
        <v>197</v>
      </c>
      <c r="D80" s="144">
        <v>6278.0928021266609</v>
      </c>
      <c r="E80" s="144">
        <v>6504.9638485721098</v>
      </c>
      <c r="F80" s="144">
        <v>6633.4576967981775</v>
      </c>
      <c r="G80" s="144">
        <v>5947.0570846153014</v>
      </c>
      <c r="H80" s="278">
        <v>6651.8128705111385</v>
      </c>
      <c r="I80" s="1811">
        <v>3647.724375808823</v>
      </c>
      <c r="J80" s="147">
        <v>1373.3077386854725</v>
      </c>
      <c r="K80" s="148">
        <v>588.265235654055</v>
      </c>
      <c r="L80" s="147">
        <v>266.20577574921538</v>
      </c>
      <c r="M80" s="148">
        <v>40.373603345899937</v>
      </c>
      <c r="N80" s="149">
        <v>24.055040068018339</v>
      </c>
      <c r="O80" s="150" t="s">
        <v>756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s="125" customFormat="1" ht="20.100000000000001" customHeight="1" x14ac:dyDescent="0.3">
      <c r="A81" s="4142"/>
      <c r="B81" s="151" t="s">
        <v>199</v>
      </c>
      <c r="C81" s="152" t="s">
        <v>194</v>
      </c>
      <c r="D81" s="153"/>
      <c r="E81" s="153"/>
      <c r="F81" s="153"/>
      <c r="G81" s="153"/>
      <c r="H81" s="1812">
        <v>2.7670597374609418E-3</v>
      </c>
      <c r="I81" s="1813">
        <v>-0.45010211227102592</v>
      </c>
      <c r="J81" s="156">
        <v>-0.79297256401464089</v>
      </c>
      <c r="K81" s="157">
        <v>-0.91131846126975413</v>
      </c>
      <c r="L81" s="156">
        <v>-0.95986922839988764</v>
      </c>
      <c r="M81" s="157">
        <v>-0.99391364124242665</v>
      </c>
      <c r="N81" s="158">
        <v>-0.99637368003724069</v>
      </c>
      <c r="O81" s="159"/>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s="125" customFormat="1" ht="20.100000000000001" customHeight="1" x14ac:dyDescent="0.3">
      <c r="A82" s="4142"/>
      <c r="B82" s="160" t="s">
        <v>201</v>
      </c>
      <c r="C82" s="1050" t="s">
        <v>197</v>
      </c>
      <c r="D82" s="162">
        <v>78.669734258399984</v>
      </c>
      <c r="E82" s="162">
        <v>85.873150544500007</v>
      </c>
      <c r="F82" s="162">
        <v>87.590613555389979</v>
      </c>
      <c r="G82" s="162">
        <v>81.021317538735758</v>
      </c>
      <c r="H82" s="1814">
        <v>89.521971824926254</v>
      </c>
      <c r="I82" s="1815">
        <v>51.120887379378757</v>
      </c>
      <c r="J82" s="165">
        <v>17.952308016732943</v>
      </c>
      <c r="K82" s="166">
        <v>9.7956656197202374</v>
      </c>
      <c r="L82" s="165">
        <v>6.416721162509238</v>
      </c>
      <c r="M82" s="166">
        <v>4.1969357432444268</v>
      </c>
      <c r="N82" s="167">
        <v>3.8246151942814466</v>
      </c>
      <c r="O82" s="168" t="s">
        <v>757</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s="125" customFormat="1" ht="20.100000000000001" customHeight="1" thickBot="1" x14ac:dyDescent="0.35">
      <c r="A83" s="4142"/>
      <c r="B83" s="169" t="s">
        <v>199</v>
      </c>
      <c r="C83" s="170" t="s">
        <v>194</v>
      </c>
      <c r="D83" s="171"/>
      <c r="E83" s="171"/>
      <c r="F83" s="171"/>
      <c r="G83" s="171"/>
      <c r="H83" s="1816">
        <v>2.204983149609907E-2</v>
      </c>
      <c r="I83" s="1817">
        <v>-0.41636568914942851</v>
      </c>
      <c r="J83" s="174">
        <v>-0.79504301559229995</v>
      </c>
      <c r="K83" s="175">
        <v>-0.88816534989190687</v>
      </c>
      <c r="L83" s="174">
        <v>-0.92674190872688111</v>
      </c>
      <c r="M83" s="175">
        <v>-0.9520846404325003</v>
      </c>
      <c r="N83" s="176">
        <v>-0.95633533047621755</v>
      </c>
      <c r="O83" s="177"/>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s="125" customFormat="1" ht="15" customHeight="1" x14ac:dyDescent="0.3">
      <c r="A84" s="4142"/>
      <c r="B84" s="1818" t="s">
        <v>758</v>
      </c>
      <c r="C84" s="1179" t="s">
        <v>759</v>
      </c>
      <c r="D84" s="1819">
        <v>5.8273308136771292E-2</v>
      </c>
      <c r="E84" s="1819">
        <v>5.8125168562495166E-2</v>
      </c>
      <c r="F84" s="1819">
        <v>5.8121265766311686E-2</v>
      </c>
      <c r="G84" s="1819">
        <v>5.6517226371905378E-2</v>
      </c>
      <c r="H84" s="1820">
        <v>5.8665390093842182E-2</v>
      </c>
      <c r="I84" s="1821">
        <v>4.0393776507348191E-2</v>
      </c>
      <c r="J84" s="1822">
        <v>1.9553204448409803E-2</v>
      </c>
      <c r="K84" s="1823">
        <v>9.7498934820639191E-3</v>
      </c>
      <c r="L84" s="1822">
        <v>4.5116623401563489E-3</v>
      </c>
      <c r="M84" s="1823">
        <v>7.1600526102328071E-4</v>
      </c>
      <c r="N84" s="1824">
        <v>4.3332188345893998E-4</v>
      </c>
      <c r="O84" s="1825"/>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s="125" customFormat="1" ht="15" customHeight="1" x14ac:dyDescent="0.3">
      <c r="A85" s="4142"/>
      <c r="B85" s="198" t="s">
        <v>760</v>
      </c>
      <c r="C85" s="110" t="s">
        <v>205</v>
      </c>
      <c r="D85" s="178">
        <v>107735.30803145007</v>
      </c>
      <c r="E85" s="178">
        <v>111913.03198679048</v>
      </c>
      <c r="F85" s="178">
        <v>114131.33573981917</v>
      </c>
      <c r="G85" s="178">
        <v>105225.56513090979</v>
      </c>
      <c r="H85" s="179">
        <v>113385.64117396616</v>
      </c>
      <c r="I85" s="180">
        <v>90304.118386782953</v>
      </c>
      <c r="J85" s="181">
        <v>70234.407987134764</v>
      </c>
      <c r="K85" s="181">
        <v>60335.555125421459</v>
      </c>
      <c r="L85" s="181">
        <v>59003.922651709385</v>
      </c>
      <c r="M85" s="181">
        <v>56387.299847769136</v>
      </c>
      <c r="N85" s="182">
        <v>55513.097736956799</v>
      </c>
      <c r="O85" s="1826"/>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s="125" customFormat="1" ht="15" customHeight="1" x14ac:dyDescent="0.3">
      <c r="A86" s="4142"/>
      <c r="B86" s="1712" t="s">
        <v>466</v>
      </c>
      <c r="C86" s="136" t="s">
        <v>194</v>
      </c>
      <c r="D86" s="196"/>
      <c r="E86" s="196"/>
      <c r="F86" s="196"/>
      <c r="G86" s="196"/>
      <c r="H86" s="138">
        <v>0.99346634680984591</v>
      </c>
      <c r="I86" s="139">
        <v>0.79122983886428688</v>
      </c>
      <c r="J86" s="140">
        <v>0.61538233590155689</v>
      </c>
      <c r="K86" s="140">
        <v>0.52865021454726602</v>
      </c>
      <c r="L86" s="140">
        <v>0.51698266973952156</v>
      </c>
      <c r="M86" s="140">
        <v>0.49405625091704086</v>
      </c>
      <c r="N86" s="141">
        <v>0.48639663574522496</v>
      </c>
      <c r="O86" s="1827"/>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s="125" customFormat="1" ht="15" customHeight="1" x14ac:dyDescent="0.3">
      <c r="A87" s="4142"/>
      <c r="B87" s="198" t="s">
        <v>211</v>
      </c>
      <c r="C87" s="110" t="s">
        <v>212</v>
      </c>
      <c r="D87" s="200">
        <v>4.6460462482189557</v>
      </c>
      <c r="E87" s="200">
        <v>4.7178088977375063</v>
      </c>
      <c r="F87" s="200">
        <v>4.7056318386019402</v>
      </c>
      <c r="G87" s="200">
        <v>4.2451916379920842</v>
      </c>
      <c r="H87" s="201">
        <v>4.5743995309624461</v>
      </c>
      <c r="I87" s="202">
        <v>3.2659717318908843</v>
      </c>
      <c r="J87" s="203">
        <v>2.3017863857088705</v>
      </c>
      <c r="K87" s="203">
        <v>1.77259401625893</v>
      </c>
      <c r="L87" s="203">
        <v>1.5708408138999357</v>
      </c>
      <c r="M87" s="203">
        <v>1.3530245914281736</v>
      </c>
      <c r="N87" s="1720">
        <v>1.2123940276263825</v>
      </c>
      <c r="O87" s="1828"/>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s="125" customFormat="1" ht="15" customHeight="1" thickBot="1" x14ac:dyDescent="0.35">
      <c r="A88" s="4142"/>
      <c r="B88" s="1829" t="s">
        <v>469</v>
      </c>
      <c r="C88" s="471" t="s">
        <v>194</v>
      </c>
      <c r="D88" s="206"/>
      <c r="E88" s="206"/>
      <c r="F88" s="206"/>
      <c r="G88" s="206"/>
      <c r="H88" s="207">
        <v>0.97211165000989885</v>
      </c>
      <c r="I88" s="208">
        <v>0.69405594060695064</v>
      </c>
      <c r="J88" s="209">
        <v>0.48915564682015994</v>
      </c>
      <c r="K88" s="209">
        <v>0.37669628161679003</v>
      </c>
      <c r="L88" s="209">
        <v>0.33382144370364469</v>
      </c>
      <c r="M88" s="209">
        <v>0.28753303229735072</v>
      </c>
      <c r="N88" s="1755">
        <v>0.25764744655131988</v>
      </c>
      <c r="O88" s="616"/>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26.25" customHeight="1" thickBot="1" x14ac:dyDescent="0.35">
      <c r="A89" s="1700"/>
      <c r="B89" s="614"/>
      <c r="C89" s="614"/>
      <c r="D89" s="614"/>
      <c r="E89" s="614"/>
      <c r="F89" s="614"/>
      <c r="G89" s="614"/>
      <c r="H89" s="614"/>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sheetData>
  <mergeCells count="10">
    <mergeCell ref="I5:N5"/>
    <mergeCell ref="A6:A88"/>
    <mergeCell ref="B7:B8"/>
    <mergeCell ref="R10:R14"/>
    <mergeCell ref="R16:R20"/>
    <mergeCell ref="R22:R29"/>
    <mergeCell ref="B23:B24"/>
    <mergeCell ref="R34:R38"/>
    <mergeCell ref="B39:B40"/>
    <mergeCell ref="O71:O72"/>
  </mergeCells>
  <pageMargins left="0.70866141732283472" right="0.70866141732283472" top="0.74803149606299213" bottom="0.74803149606299213" header="0.31496062992125984" footer="0.31496062992125984"/>
  <pageSetup paperSize="8" scale="3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O75"/>
  <sheetViews>
    <sheetView zoomScale="55" zoomScaleNormal="55" workbookViewId="0">
      <selection sqref="A1:XFD1048576"/>
    </sheetView>
  </sheetViews>
  <sheetFormatPr defaultColWidth="9.21875" defaultRowHeight="13.8" x14ac:dyDescent="0.3"/>
  <cols>
    <col min="1" max="1" width="15.77734375" style="101" customWidth="1"/>
    <col min="2" max="2" width="58.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16384" width="9.21875" style="101"/>
  </cols>
  <sheetData>
    <row r="1" spans="1:41" ht="21.75" customHeight="1" x14ac:dyDescent="0.3">
      <c r="A1" s="96" t="s">
        <v>172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9"/>
    </row>
    <row r="2" spans="1:41" ht="24" customHeight="1" x14ac:dyDescent="0.3">
      <c r="A2" s="102" t="s">
        <v>173</v>
      </c>
      <c r="B2" s="103" t="s">
        <v>1694</v>
      </c>
      <c r="C2" s="103" t="s">
        <v>174</v>
      </c>
      <c r="D2" s="105" t="s">
        <v>1542</v>
      </c>
      <c r="E2" s="103"/>
      <c r="F2" s="103"/>
      <c r="G2" s="103"/>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7"/>
    </row>
    <row r="3" spans="1:41" ht="24" customHeight="1" x14ac:dyDescent="0.3">
      <c r="A3" s="108" t="s">
        <v>385</v>
      </c>
      <c r="B3" s="109" t="s">
        <v>54</v>
      </c>
      <c r="C3" s="109"/>
      <c r="D3" s="109"/>
      <c r="E3" s="109"/>
      <c r="F3" s="109"/>
      <c r="G3" s="109"/>
      <c r="H3" s="303"/>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13"/>
    </row>
    <row r="4" spans="1:41" x14ac:dyDescent="0.3">
      <c r="A4" s="1830"/>
      <c r="B4" s="1831" t="s">
        <v>178</v>
      </c>
      <c r="C4" s="1831" t="s">
        <v>179</v>
      </c>
      <c r="D4" s="1832">
        <v>2017</v>
      </c>
      <c r="E4" s="1831">
        <v>2018</v>
      </c>
      <c r="F4" s="1833">
        <v>2019</v>
      </c>
      <c r="G4" s="1833">
        <v>2020</v>
      </c>
      <c r="H4" s="1834">
        <v>2020</v>
      </c>
      <c r="I4" s="1835">
        <v>2025</v>
      </c>
      <c r="J4" s="1836">
        <v>2030</v>
      </c>
      <c r="K4" s="1836">
        <v>2035</v>
      </c>
      <c r="L4" s="1836">
        <v>2040</v>
      </c>
      <c r="M4" s="1836">
        <v>2045</v>
      </c>
      <c r="N4" s="1831">
        <v>2050</v>
      </c>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7"/>
    </row>
    <row r="5" spans="1:41" ht="15" thickBot="1" x14ac:dyDescent="0.35">
      <c r="A5" s="1838"/>
      <c r="B5" s="1831"/>
      <c r="C5" s="1831"/>
      <c r="D5" s="1839" t="s">
        <v>180</v>
      </c>
      <c r="E5" s="1831" t="s">
        <v>180</v>
      </c>
      <c r="F5" s="1833" t="s">
        <v>181</v>
      </c>
      <c r="G5" s="1833" t="s">
        <v>181</v>
      </c>
      <c r="H5" s="1833" t="s">
        <v>658</v>
      </c>
      <c r="I5" s="4149" t="s">
        <v>183</v>
      </c>
      <c r="J5" s="4150"/>
      <c r="K5" s="4150"/>
      <c r="L5" s="4150"/>
      <c r="M5" s="4150"/>
      <c r="N5" s="4150"/>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7"/>
    </row>
    <row r="6" spans="1:41" s="125" customFormat="1" ht="18" x14ac:dyDescent="0.3">
      <c r="A6" s="4140" t="s">
        <v>54</v>
      </c>
      <c r="B6" s="3595" t="s">
        <v>761</v>
      </c>
      <c r="C6" s="3596"/>
      <c r="D6" s="3597"/>
      <c r="E6" s="3597"/>
      <c r="F6" s="3597"/>
      <c r="G6" s="3597"/>
      <c r="H6" s="3597"/>
      <c r="I6" s="3596"/>
      <c r="J6" s="3598"/>
      <c r="K6" s="3598"/>
      <c r="L6" s="3598"/>
      <c r="M6" s="3598"/>
      <c r="N6" s="3598"/>
      <c r="O6" s="3599" t="s">
        <v>762</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13"/>
    </row>
    <row r="7" spans="1:41" s="125" customFormat="1" ht="15" customHeight="1" x14ac:dyDescent="0.3">
      <c r="A7" s="4151"/>
      <c r="B7" s="1840" t="s">
        <v>763</v>
      </c>
      <c r="C7" s="1192" t="s">
        <v>423</v>
      </c>
      <c r="D7" s="1413">
        <v>21604.2331682896</v>
      </c>
      <c r="E7" s="1413">
        <v>22491.214645861422</v>
      </c>
      <c r="F7" s="1413">
        <v>23031.006726052859</v>
      </c>
      <c r="G7" s="1413">
        <v>21271.471327980311</v>
      </c>
      <c r="H7" s="238">
        <v>24484.250698222968</v>
      </c>
      <c r="I7" s="252">
        <v>28460.436233833272</v>
      </c>
      <c r="J7" s="253">
        <v>36080.323757595965</v>
      </c>
      <c r="K7" s="254">
        <v>45209.148030262862</v>
      </c>
      <c r="L7" s="253">
        <v>55028.268048498627</v>
      </c>
      <c r="M7" s="254">
        <v>62517.367525288959</v>
      </c>
      <c r="N7" s="255">
        <v>66330.923014584376</v>
      </c>
      <c r="O7" s="1841" t="s">
        <v>1672</v>
      </c>
      <c r="P7" s="111" t="s">
        <v>35</v>
      </c>
      <c r="Q7" s="109"/>
      <c r="R7" s="109"/>
      <c r="S7" s="1091" t="s">
        <v>765</v>
      </c>
      <c r="T7" s="109"/>
      <c r="U7" s="109"/>
      <c r="V7" s="109"/>
      <c r="W7" s="109"/>
      <c r="X7" s="109"/>
      <c r="Y7" s="109"/>
      <c r="Z7" s="109"/>
      <c r="AA7" s="109"/>
      <c r="AB7" s="109"/>
      <c r="AC7" s="109"/>
      <c r="AD7" s="109"/>
      <c r="AE7" s="109"/>
      <c r="AF7" s="109"/>
      <c r="AG7" s="109"/>
      <c r="AH7" s="109"/>
      <c r="AI7" s="109"/>
      <c r="AJ7" s="109"/>
      <c r="AK7" s="109"/>
      <c r="AL7" s="109"/>
      <c r="AM7" s="109"/>
      <c r="AN7" s="109"/>
      <c r="AO7" s="113"/>
    </row>
    <row r="8" spans="1:41" s="125" customFormat="1" ht="15" customHeight="1" x14ac:dyDescent="0.3">
      <c r="A8" s="4151"/>
      <c r="B8" s="126" t="s">
        <v>766</v>
      </c>
      <c r="C8" s="127" t="s">
        <v>191</v>
      </c>
      <c r="D8" s="1842">
        <v>12354.581754047191</v>
      </c>
      <c r="E8" s="1842">
        <v>12670.481326310637</v>
      </c>
      <c r="F8" s="1842">
        <v>12974.569064054594</v>
      </c>
      <c r="G8" s="1842">
        <v>11310.906816939238</v>
      </c>
      <c r="H8" s="129">
        <v>10296.845386910965</v>
      </c>
      <c r="I8" s="215">
        <v>7028.5016166815385</v>
      </c>
      <c r="J8" s="216">
        <v>4067.7812176202838</v>
      </c>
      <c r="K8" s="217">
        <v>2006.9226255834751</v>
      </c>
      <c r="L8" s="216">
        <v>862.60180043480318</v>
      </c>
      <c r="M8" s="217">
        <v>353.5022794232911</v>
      </c>
      <c r="N8" s="218">
        <v>7.3678037677670756E-3</v>
      </c>
      <c r="O8" s="464"/>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13"/>
    </row>
    <row r="9" spans="1:41" s="125" customFormat="1" ht="15" customHeight="1" x14ac:dyDescent="0.3">
      <c r="A9" s="4151"/>
      <c r="B9" s="135" t="s">
        <v>767</v>
      </c>
      <c r="C9" s="136" t="s">
        <v>194</v>
      </c>
      <c r="D9" s="451"/>
      <c r="E9" s="451"/>
      <c r="F9" s="451"/>
      <c r="G9" s="451"/>
      <c r="H9" s="138">
        <v>-0.20638247512683339</v>
      </c>
      <c r="I9" s="139">
        <v>-0.45828631517684415</v>
      </c>
      <c r="J9" s="1843">
        <v>-0.68648043742047116</v>
      </c>
      <c r="K9" s="140">
        <v>-0.84531874502533144</v>
      </c>
      <c r="L9" s="1843">
        <v>-0.93351595754924921</v>
      </c>
      <c r="M9" s="140">
        <v>-0.97275421806473317</v>
      </c>
      <c r="N9" s="1844">
        <v>-0.99999943213499176</v>
      </c>
      <c r="O9" s="455"/>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13"/>
    </row>
    <row r="10" spans="1:41" s="125" customFormat="1" ht="15" customHeight="1" x14ac:dyDescent="0.3">
      <c r="A10" s="4151"/>
      <c r="B10" s="1840" t="s">
        <v>768</v>
      </c>
      <c r="C10" s="1192" t="s">
        <v>423</v>
      </c>
      <c r="D10" s="1413">
        <v>5819.8494480555519</v>
      </c>
      <c r="E10" s="1413">
        <v>5936.2883242500038</v>
      </c>
      <c r="F10" s="1413">
        <v>6078.762124031995</v>
      </c>
      <c r="G10" s="1413">
        <v>4591.4130303244765</v>
      </c>
      <c r="H10" s="238">
        <v>6213.7434309260298</v>
      </c>
      <c r="I10" s="252">
        <v>3917.6710809295596</v>
      </c>
      <c r="J10" s="253">
        <v>1600.1116672657536</v>
      </c>
      <c r="K10" s="254">
        <v>244.53669750492219</v>
      </c>
      <c r="L10" s="253">
        <v>0.14784845786759515</v>
      </c>
      <c r="M10" s="254">
        <v>0.53957701555109105</v>
      </c>
      <c r="N10" s="255">
        <v>1.9616963694927053E-3</v>
      </c>
      <c r="O10" s="1841" t="s">
        <v>1673</v>
      </c>
      <c r="P10" s="109"/>
      <c r="Q10" s="109"/>
      <c r="R10" s="109"/>
      <c r="S10" s="109"/>
      <c r="T10" s="109">
        <v>2017</v>
      </c>
      <c r="U10" s="109">
        <v>2018</v>
      </c>
      <c r="V10" s="109" t="s">
        <v>187</v>
      </c>
      <c r="W10" s="109" t="s">
        <v>188</v>
      </c>
      <c r="X10" s="109" t="s">
        <v>189</v>
      </c>
      <c r="Y10" s="109">
        <v>2025</v>
      </c>
      <c r="Z10" s="109">
        <v>2030</v>
      </c>
      <c r="AA10" s="109">
        <v>2035</v>
      </c>
      <c r="AB10" s="109">
        <v>2040</v>
      </c>
      <c r="AC10" s="109">
        <v>2045</v>
      </c>
      <c r="AD10" s="109">
        <v>2050</v>
      </c>
      <c r="AE10" s="109"/>
      <c r="AF10" s="109"/>
      <c r="AG10" s="109"/>
      <c r="AH10" s="109"/>
      <c r="AI10" s="109"/>
      <c r="AJ10" s="109"/>
      <c r="AK10" s="109"/>
      <c r="AL10" s="109"/>
      <c r="AM10" s="109"/>
      <c r="AN10" s="109"/>
      <c r="AO10" s="113"/>
    </row>
    <row r="11" spans="1:41" s="295" customFormat="1" ht="15" customHeight="1" x14ac:dyDescent="0.3">
      <c r="A11" s="4151"/>
      <c r="B11" s="126" t="s">
        <v>770</v>
      </c>
      <c r="C11" s="127" t="s">
        <v>191</v>
      </c>
      <c r="D11" s="184">
        <v>7268.233570484681</v>
      </c>
      <c r="E11" s="184">
        <v>7518.1303123095695</v>
      </c>
      <c r="F11" s="184">
        <v>7698.5787642890018</v>
      </c>
      <c r="G11" s="184">
        <v>6304.6290503184537</v>
      </c>
      <c r="H11" s="129">
        <v>6005.941668309868</v>
      </c>
      <c r="I11" s="215">
        <v>3908.5141577520344</v>
      </c>
      <c r="J11" s="216">
        <v>1775.1257910367399</v>
      </c>
      <c r="K11" s="217">
        <v>389.69726969156443</v>
      </c>
      <c r="L11" s="216">
        <v>0.18104951742044573</v>
      </c>
      <c r="M11" s="217">
        <v>0.24594085566071344</v>
      </c>
      <c r="N11" s="218">
        <v>-2.0378413833600597E-3</v>
      </c>
      <c r="O11" s="464"/>
      <c r="P11" s="303"/>
      <c r="Q11" s="303"/>
      <c r="R11" s="4085" t="s">
        <v>668</v>
      </c>
      <c r="S11" s="1124" t="s">
        <v>223</v>
      </c>
      <c r="T11" s="953">
        <v>7268.233570484681</v>
      </c>
      <c r="U11" s="953">
        <v>7518.1303123095695</v>
      </c>
      <c r="V11" s="953">
        <v>7698.5787642890018</v>
      </c>
      <c r="W11" s="953">
        <v>6304.6290503184537</v>
      </c>
      <c r="X11" s="953">
        <v>6005.941668309868</v>
      </c>
      <c r="Y11" s="953">
        <v>3908.5141577520344</v>
      </c>
      <c r="Z11" s="953">
        <v>1775.1257910367399</v>
      </c>
      <c r="AA11" s="953">
        <v>389.69726969156443</v>
      </c>
      <c r="AB11" s="953">
        <v>0.18104951742044573</v>
      </c>
      <c r="AC11" s="953">
        <v>0.24594085566071344</v>
      </c>
      <c r="AD11" s="953">
        <v>-2.0378413833600597E-3</v>
      </c>
      <c r="AE11" s="1125"/>
      <c r="AF11" s="303"/>
      <c r="AG11" s="303"/>
      <c r="AH11" s="303"/>
      <c r="AI11" s="303"/>
      <c r="AJ11" s="303"/>
      <c r="AK11" s="303"/>
      <c r="AL11" s="303"/>
      <c r="AM11" s="303"/>
      <c r="AN11" s="303"/>
      <c r="AO11" s="1310"/>
    </row>
    <row r="12" spans="1:41" s="295" customFormat="1" ht="15" customHeight="1" x14ac:dyDescent="0.3">
      <c r="A12" s="4151"/>
      <c r="B12" s="135" t="s">
        <v>767</v>
      </c>
      <c r="C12" s="136" t="s">
        <v>194</v>
      </c>
      <c r="D12" s="451"/>
      <c r="E12" s="451"/>
      <c r="F12" s="451"/>
      <c r="G12" s="451"/>
      <c r="H12" s="138">
        <v>-0.21986358103273318</v>
      </c>
      <c r="I12" s="139">
        <v>-0.492307050766012</v>
      </c>
      <c r="J12" s="1843">
        <v>-0.76942162373256173</v>
      </c>
      <c r="K12" s="140">
        <v>-0.94938062184942074</v>
      </c>
      <c r="L12" s="1843">
        <v>-0.99997648273493545</v>
      </c>
      <c r="M12" s="140">
        <v>-0.99996805373261866</v>
      </c>
      <c r="N12" s="1844">
        <v>-1.0000002647035831</v>
      </c>
      <c r="O12" s="455"/>
      <c r="P12" s="303"/>
      <c r="Q12" s="303"/>
      <c r="R12" s="4086"/>
      <c r="S12" s="1124" t="s">
        <v>672</v>
      </c>
      <c r="T12" s="953">
        <v>2040.6954572096472</v>
      </c>
      <c r="U12" s="953">
        <v>2051.6192005672619</v>
      </c>
      <c r="V12" s="953">
        <v>2100.8413359314109</v>
      </c>
      <c r="W12" s="953">
        <v>1932.7708811314885</v>
      </c>
      <c r="X12" s="953">
        <v>1598.9939611805758</v>
      </c>
      <c r="Y12" s="1845">
        <v>443.0958083052642</v>
      </c>
      <c r="Z12" s="1845">
        <v>173.04175645950025</v>
      </c>
      <c r="AA12" s="1845">
        <v>73.560098778959485</v>
      </c>
      <c r="AB12" s="1845">
        <v>1.7687161487818407E-2</v>
      </c>
      <c r="AC12" s="1845">
        <v>1.253691028386235E-2</v>
      </c>
      <c r="AD12" s="1845">
        <v>9.2601249772107357E-3</v>
      </c>
      <c r="AE12" s="1125"/>
      <c r="AF12" s="303"/>
      <c r="AG12" s="303"/>
      <c r="AH12" s="303"/>
      <c r="AI12" s="303"/>
      <c r="AJ12" s="303"/>
      <c r="AK12" s="303"/>
      <c r="AL12" s="303"/>
      <c r="AM12" s="303"/>
      <c r="AN12" s="303"/>
      <c r="AO12" s="1310"/>
    </row>
    <row r="13" spans="1:41" s="295" customFormat="1" ht="15" customHeight="1" x14ac:dyDescent="0.3">
      <c r="A13" s="4151"/>
      <c r="B13" s="1840" t="s">
        <v>771</v>
      </c>
      <c r="C13" s="1192" t="s">
        <v>423</v>
      </c>
      <c r="D13" s="1413">
        <v>1628.1862120000003</v>
      </c>
      <c r="E13" s="1413">
        <v>1657.1405220000001</v>
      </c>
      <c r="F13" s="1413">
        <v>1696.9118945280002</v>
      </c>
      <c r="G13" s="1413">
        <v>1561.1589429657602</v>
      </c>
      <c r="H13" s="238">
        <v>1508.1204844051201</v>
      </c>
      <c r="I13" s="252">
        <v>396.50619817418874</v>
      </c>
      <c r="J13" s="253">
        <v>181.90854864549354</v>
      </c>
      <c r="K13" s="254">
        <v>80.000134364194565</v>
      </c>
      <c r="L13" s="253">
        <v>2.0031087789072602E-2</v>
      </c>
      <c r="M13" s="254">
        <v>1.4350898414903519E-2</v>
      </c>
      <c r="N13" s="255">
        <v>1.0825146002483492E-2</v>
      </c>
      <c r="O13" s="1841" t="s">
        <v>1674</v>
      </c>
      <c r="P13" s="303"/>
      <c r="Q13" s="303"/>
      <c r="R13" s="4086"/>
      <c r="S13" s="1124" t="s">
        <v>225</v>
      </c>
      <c r="T13" s="953">
        <v>2440.5685512072832</v>
      </c>
      <c r="U13" s="953">
        <v>2543.1760530670349</v>
      </c>
      <c r="V13" s="953">
        <v>2604.212278340643</v>
      </c>
      <c r="W13" s="953">
        <v>2548.283697986355</v>
      </c>
      <c r="X13" s="953">
        <v>2082.6797312786671</v>
      </c>
      <c r="Y13" s="953">
        <v>2220.00527164083</v>
      </c>
      <c r="Z13" s="953">
        <v>1875.6525725181571</v>
      </c>
      <c r="AA13" s="953">
        <v>1504.6113872983046</v>
      </c>
      <c r="AB13" s="953">
        <v>857.78208700671507</v>
      </c>
      <c r="AC13" s="953">
        <v>353.24367325034621</v>
      </c>
      <c r="AD13" s="953">
        <v>0</v>
      </c>
      <c r="AE13" s="1125"/>
      <c r="AF13" s="303"/>
      <c r="AG13" s="303"/>
      <c r="AH13" s="303"/>
      <c r="AI13" s="303"/>
      <c r="AJ13" s="303"/>
      <c r="AK13" s="303"/>
      <c r="AL13" s="303"/>
      <c r="AM13" s="303"/>
      <c r="AN13" s="303"/>
      <c r="AO13" s="1310"/>
    </row>
    <row r="14" spans="1:41" s="295" customFormat="1" ht="15" customHeight="1" x14ac:dyDescent="0.3">
      <c r="A14" s="4152"/>
      <c r="B14" s="1721" t="s">
        <v>773</v>
      </c>
      <c r="C14" s="127" t="s">
        <v>191</v>
      </c>
      <c r="D14" s="184">
        <v>2040.6954572096472</v>
      </c>
      <c r="E14" s="184">
        <v>2051.6192005672619</v>
      </c>
      <c r="F14" s="184">
        <v>2100.8413359314109</v>
      </c>
      <c r="G14" s="184">
        <v>1932.7708811314885</v>
      </c>
      <c r="H14" s="129">
        <v>1598.9939611805758</v>
      </c>
      <c r="I14" s="1846">
        <v>443.0958083052642</v>
      </c>
      <c r="J14" s="1847">
        <v>173.04175645950025</v>
      </c>
      <c r="K14" s="1848">
        <v>73.560098778959485</v>
      </c>
      <c r="L14" s="1847">
        <v>1.7687161487818407E-2</v>
      </c>
      <c r="M14" s="1848">
        <v>1.253691028386235E-2</v>
      </c>
      <c r="N14" s="1849">
        <v>9.2601249772107357E-3</v>
      </c>
      <c r="O14" s="464"/>
      <c r="P14" s="303"/>
      <c r="Q14" s="303"/>
      <c r="R14" s="4086"/>
      <c r="S14" s="1125"/>
      <c r="T14" s="303"/>
      <c r="U14" s="303"/>
      <c r="V14" s="303"/>
      <c r="W14" s="303"/>
      <c r="X14" s="303"/>
      <c r="Y14" s="303"/>
      <c r="Z14" s="303"/>
      <c r="AA14" s="303"/>
      <c r="AB14" s="303"/>
      <c r="AC14" s="303"/>
      <c r="AD14" s="303"/>
      <c r="AE14" s="303"/>
      <c r="AF14" s="303"/>
      <c r="AG14" s="303"/>
      <c r="AH14" s="303"/>
      <c r="AI14" s="303"/>
      <c r="AJ14" s="303"/>
      <c r="AK14" s="303"/>
      <c r="AL14" s="303"/>
      <c r="AM14" s="303"/>
      <c r="AN14" s="303"/>
      <c r="AO14" s="1310"/>
    </row>
    <row r="15" spans="1:41" s="295" customFormat="1" ht="15" customHeight="1" x14ac:dyDescent="0.3">
      <c r="A15" s="4152"/>
      <c r="B15" s="135" t="s">
        <v>767</v>
      </c>
      <c r="C15" s="136" t="s">
        <v>194</v>
      </c>
      <c r="D15" s="451"/>
      <c r="E15" s="451"/>
      <c r="F15" s="451"/>
      <c r="G15" s="451"/>
      <c r="H15" s="138">
        <v>-0.23887923669796818</v>
      </c>
      <c r="I15" s="139">
        <v>-0.78908649562113786</v>
      </c>
      <c r="J15" s="1843">
        <v>-0.91763216312440754</v>
      </c>
      <c r="K15" s="140">
        <v>-0.96498540964477619</v>
      </c>
      <c r="L15" s="1843">
        <v>-0.99999158091513851</v>
      </c>
      <c r="M15" s="140">
        <v>-0.9999940324335449</v>
      </c>
      <c r="N15" s="1844">
        <v>-0.99999559218260858</v>
      </c>
      <c r="O15" s="455"/>
      <c r="P15" s="303"/>
      <c r="Q15" s="303"/>
      <c r="R15" s="4086"/>
      <c r="S15" s="1125"/>
      <c r="T15" s="109">
        <v>2017</v>
      </c>
      <c r="U15" s="109">
        <v>2018</v>
      </c>
      <c r="V15" s="109" t="s">
        <v>187</v>
      </c>
      <c r="W15" s="109" t="s">
        <v>188</v>
      </c>
      <c r="X15" s="109" t="s">
        <v>189</v>
      </c>
      <c r="Y15" s="109">
        <v>2025</v>
      </c>
      <c r="Z15" s="109">
        <v>2030</v>
      </c>
      <c r="AA15" s="109">
        <v>2035</v>
      </c>
      <c r="AB15" s="109">
        <v>2040</v>
      </c>
      <c r="AC15" s="109">
        <v>2045</v>
      </c>
      <c r="AD15" s="109">
        <v>2050</v>
      </c>
      <c r="AE15" s="303"/>
      <c r="AF15" s="303"/>
      <c r="AG15" s="303"/>
      <c r="AH15" s="303"/>
      <c r="AI15" s="303"/>
      <c r="AJ15" s="303"/>
      <c r="AK15" s="303"/>
      <c r="AL15" s="303"/>
      <c r="AM15" s="303"/>
      <c r="AN15" s="303"/>
      <c r="AO15" s="1310"/>
    </row>
    <row r="16" spans="1:41" s="295" customFormat="1" ht="15" customHeight="1" x14ac:dyDescent="0.3">
      <c r="A16" s="4152"/>
      <c r="B16" s="1840" t="s">
        <v>774</v>
      </c>
      <c r="C16" s="1192" t="s">
        <v>423</v>
      </c>
      <c r="D16" s="1413">
        <v>5123.0054800000007</v>
      </c>
      <c r="E16" s="1413">
        <v>5356.9996879999999</v>
      </c>
      <c r="F16" s="1413">
        <v>5485.5676805120002</v>
      </c>
      <c r="G16" s="1413">
        <v>5362.85106688</v>
      </c>
      <c r="H16" s="238">
        <v>5828.1984650400564</v>
      </c>
      <c r="I16" s="252">
        <v>5941.8232005578457</v>
      </c>
      <c r="J16" s="253">
        <v>5276.3146677124878</v>
      </c>
      <c r="K16" s="254">
        <v>4554.1042078310829</v>
      </c>
      <c r="L16" s="253">
        <v>3554.4170851381441</v>
      </c>
      <c r="M16" s="254">
        <v>2604.581053345717</v>
      </c>
      <c r="N16" s="255">
        <v>1857.6184482264703</v>
      </c>
      <c r="O16" s="1841" t="s">
        <v>775</v>
      </c>
      <c r="P16" s="303"/>
      <c r="Q16" s="303"/>
      <c r="R16" s="4085" t="s">
        <v>776</v>
      </c>
      <c r="S16" s="1124" t="s">
        <v>223</v>
      </c>
      <c r="T16" s="953">
        <v>5819.8494480555519</v>
      </c>
      <c r="U16" s="953">
        <v>5936.2883242500038</v>
      </c>
      <c r="V16" s="953">
        <v>6078.762124031995</v>
      </c>
      <c r="W16" s="953">
        <v>4591.4130303244765</v>
      </c>
      <c r="X16" s="953">
        <v>6213.7434309260298</v>
      </c>
      <c r="Y16" s="953">
        <v>3917.6710809295596</v>
      </c>
      <c r="Z16" s="953">
        <v>1600.1116672657536</v>
      </c>
      <c r="AA16" s="953">
        <v>244.53669750492219</v>
      </c>
      <c r="AB16" s="953">
        <v>0.14784845786759515</v>
      </c>
      <c r="AC16" s="953">
        <v>0.53957701555109105</v>
      </c>
      <c r="AD16" s="953">
        <v>1.9616963694927053E-3</v>
      </c>
      <c r="AE16" s="303"/>
      <c r="AF16" s="303"/>
      <c r="AG16" s="303"/>
      <c r="AH16" s="303"/>
      <c r="AI16" s="303"/>
      <c r="AJ16" s="303"/>
      <c r="AK16" s="303"/>
      <c r="AL16" s="303"/>
      <c r="AM16" s="303"/>
      <c r="AN16" s="303"/>
      <c r="AO16" s="1310"/>
    </row>
    <row r="17" spans="1:41" s="295" customFormat="1" ht="15" customHeight="1" x14ac:dyDescent="0.3">
      <c r="A17" s="4152"/>
      <c r="B17" s="126" t="s">
        <v>777</v>
      </c>
      <c r="C17" s="127" t="s">
        <v>191</v>
      </c>
      <c r="D17" s="184">
        <v>2440.5685512072832</v>
      </c>
      <c r="E17" s="184">
        <v>2543.1760530670349</v>
      </c>
      <c r="F17" s="184">
        <v>2604.212278340643</v>
      </c>
      <c r="G17" s="184">
        <v>2548.283697986355</v>
      </c>
      <c r="H17" s="129">
        <v>2082.6797312786671</v>
      </c>
      <c r="I17" s="215">
        <v>2220.00527164083</v>
      </c>
      <c r="J17" s="216">
        <v>1875.6525725181571</v>
      </c>
      <c r="K17" s="217">
        <v>1504.6113872983046</v>
      </c>
      <c r="L17" s="216">
        <v>857.78208700671507</v>
      </c>
      <c r="M17" s="217">
        <v>353.24367325034621</v>
      </c>
      <c r="N17" s="218">
        <v>0</v>
      </c>
      <c r="O17" s="464"/>
      <c r="P17" s="303"/>
      <c r="Q17" s="303"/>
      <c r="R17" s="4086"/>
      <c r="S17" s="1124" t="s">
        <v>672</v>
      </c>
      <c r="T17" s="953">
        <v>1628.1862120000003</v>
      </c>
      <c r="U17" s="953">
        <v>1657.1405220000001</v>
      </c>
      <c r="V17" s="953">
        <v>1696.9118945280002</v>
      </c>
      <c r="W17" s="953">
        <v>1561.1589429657602</v>
      </c>
      <c r="X17" s="953">
        <v>1508.1204844051201</v>
      </c>
      <c r="Y17" s="953">
        <v>396.50619817418874</v>
      </c>
      <c r="Z17" s="953">
        <v>181.90854864549354</v>
      </c>
      <c r="AA17" s="953">
        <v>80.000134364194565</v>
      </c>
      <c r="AB17" s="953">
        <v>2.0031087789072602E-2</v>
      </c>
      <c r="AC17" s="953">
        <v>1.4350898414903519E-2</v>
      </c>
      <c r="AD17" s="953">
        <v>1.0825146002483492E-2</v>
      </c>
      <c r="AE17" s="303"/>
      <c r="AF17" s="303"/>
      <c r="AG17" s="303"/>
      <c r="AH17" s="303"/>
      <c r="AI17" s="303"/>
      <c r="AJ17" s="303"/>
      <c r="AK17" s="303"/>
      <c r="AL17" s="303"/>
      <c r="AM17" s="303"/>
      <c r="AN17" s="303"/>
      <c r="AO17" s="1310"/>
    </row>
    <row r="18" spans="1:41" s="295" customFormat="1" ht="15" customHeight="1" x14ac:dyDescent="0.3">
      <c r="A18" s="4152"/>
      <c r="B18" s="135" t="s">
        <v>767</v>
      </c>
      <c r="C18" s="136" t="s">
        <v>194</v>
      </c>
      <c r="D18" s="451"/>
      <c r="E18" s="451"/>
      <c r="F18" s="451"/>
      <c r="G18" s="451"/>
      <c r="H18" s="1357">
        <v>-0.20026499045396062</v>
      </c>
      <c r="I18" s="548">
        <v>-0.1475329065511598</v>
      </c>
      <c r="J18" s="1850">
        <v>-0.27976202703671726</v>
      </c>
      <c r="K18" s="549">
        <v>-0.42223934668758423</v>
      </c>
      <c r="L18" s="1850">
        <v>-0.67061744768622389</v>
      </c>
      <c r="M18" s="549">
        <v>-0.86435680524652669</v>
      </c>
      <c r="N18" s="1851">
        <v>-1</v>
      </c>
      <c r="O18" s="455"/>
      <c r="P18" s="303"/>
      <c r="Q18" s="303"/>
      <c r="R18" s="4086"/>
      <c r="S18" s="1124" t="s">
        <v>225</v>
      </c>
      <c r="T18" s="953">
        <v>5123.0054800000007</v>
      </c>
      <c r="U18" s="953">
        <v>5356.9996879999999</v>
      </c>
      <c r="V18" s="953">
        <v>5485.5676805120002</v>
      </c>
      <c r="W18" s="953">
        <v>5362.85106688</v>
      </c>
      <c r="X18" s="953">
        <v>5828.1984650400564</v>
      </c>
      <c r="Y18" s="953">
        <v>5941.8232005578457</v>
      </c>
      <c r="Z18" s="953">
        <v>5276.3146677124878</v>
      </c>
      <c r="AA18" s="953">
        <v>4554.1042078310829</v>
      </c>
      <c r="AB18" s="953">
        <v>3554.4170851381441</v>
      </c>
      <c r="AC18" s="953">
        <v>2604.581053345717</v>
      </c>
      <c r="AD18" s="953">
        <v>1857.6184482264703</v>
      </c>
      <c r="AE18" s="303"/>
      <c r="AF18" s="303"/>
      <c r="AG18" s="303"/>
      <c r="AH18" s="303"/>
      <c r="AI18" s="303"/>
      <c r="AJ18" s="303"/>
      <c r="AK18" s="303"/>
      <c r="AL18" s="303"/>
      <c r="AM18" s="303"/>
      <c r="AN18" s="303"/>
      <c r="AO18" s="1310"/>
    </row>
    <row r="19" spans="1:41" s="295" customFormat="1" ht="15" customHeight="1" x14ac:dyDescent="0.3">
      <c r="A19" s="4152"/>
      <c r="B19" s="1852" t="s">
        <v>778</v>
      </c>
      <c r="C19" s="1853" t="s">
        <v>423</v>
      </c>
      <c r="D19" s="1854">
        <v>2625.1892390000003</v>
      </c>
      <c r="E19" s="1854">
        <v>2699.6777609999999</v>
      </c>
      <c r="F19" s="1854">
        <v>2764.4700272639998</v>
      </c>
      <c r="G19" s="1854">
        <v>2557.1347752192</v>
      </c>
      <c r="H19" s="1855">
        <v>2920.6015499999999</v>
      </c>
      <c r="I19" s="1856">
        <v>2250.3535000000002</v>
      </c>
      <c r="J19" s="1857">
        <v>1515.4535000000001</v>
      </c>
      <c r="K19" s="1858">
        <v>810.23040001999993</v>
      </c>
      <c r="L19" s="1857">
        <v>181.80000003000001</v>
      </c>
      <c r="M19" s="1858">
        <v>11.900000030000001</v>
      </c>
      <c r="N19" s="1859">
        <v>3.0000000000000004E-8</v>
      </c>
      <c r="O19" s="1860"/>
      <c r="P19" s="303"/>
      <c r="Q19" s="303"/>
      <c r="R19" s="4086"/>
      <c r="S19" s="1124" t="s">
        <v>749</v>
      </c>
      <c r="T19" s="953">
        <v>2625.1892390000003</v>
      </c>
      <c r="U19" s="953">
        <v>2699.6777609999999</v>
      </c>
      <c r="V19" s="953">
        <v>2764.4700272639998</v>
      </c>
      <c r="W19" s="953">
        <v>2557.1347752192</v>
      </c>
      <c r="X19" s="953">
        <v>2920.6015499999999</v>
      </c>
      <c r="Y19" s="953">
        <v>2250.3535000000002</v>
      </c>
      <c r="Z19" s="953">
        <v>1515.4535000000001</v>
      </c>
      <c r="AA19" s="953">
        <v>810.23040001999993</v>
      </c>
      <c r="AB19" s="953">
        <v>181.80000003000001</v>
      </c>
      <c r="AC19" s="953">
        <v>11.900000030000001</v>
      </c>
      <c r="AD19" s="953">
        <v>3.0000000000000004E-8</v>
      </c>
      <c r="AE19" s="303"/>
      <c r="AF19" s="303"/>
      <c r="AG19" s="303"/>
      <c r="AH19" s="303"/>
      <c r="AI19" s="303"/>
      <c r="AJ19" s="303"/>
      <c r="AK19" s="303"/>
      <c r="AL19" s="303"/>
      <c r="AM19" s="303"/>
      <c r="AN19" s="303"/>
      <c r="AO19" s="1310"/>
    </row>
    <row r="20" spans="1:41" s="295" customFormat="1" ht="15" customHeight="1" x14ac:dyDescent="0.3">
      <c r="A20" s="4152"/>
      <c r="B20" s="1861" t="s">
        <v>779</v>
      </c>
      <c r="C20" s="1738" t="s">
        <v>423</v>
      </c>
      <c r="D20" s="1862">
        <v>6408.0027892340477</v>
      </c>
      <c r="E20" s="1862">
        <v>6841.108350611421</v>
      </c>
      <c r="F20" s="1862">
        <v>7005.2949997168616</v>
      </c>
      <c r="G20" s="1862">
        <v>7198.9135125908751</v>
      </c>
      <c r="H20" s="238">
        <v>8013.5867678517598</v>
      </c>
      <c r="I20" s="239">
        <v>15954.082254171679</v>
      </c>
      <c r="J20" s="240">
        <v>27506.535373972227</v>
      </c>
      <c r="K20" s="241">
        <v>39520.276590542664</v>
      </c>
      <c r="L20" s="240">
        <v>51291.883083784829</v>
      </c>
      <c r="M20" s="241">
        <v>59900.332543999277</v>
      </c>
      <c r="N20" s="242">
        <v>64473.291779485538</v>
      </c>
      <c r="O20" s="1863"/>
      <c r="P20" s="303"/>
      <c r="Q20" s="303"/>
      <c r="R20" s="4086"/>
      <c r="S20" s="1124" t="s">
        <v>435</v>
      </c>
      <c r="T20" s="953">
        <v>6408.0027892340477</v>
      </c>
      <c r="U20" s="953">
        <v>6841.108350611421</v>
      </c>
      <c r="V20" s="953">
        <v>7005.2949997168616</v>
      </c>
      <c r="W20" s="953">
        <v>7198.9135125908751</v>
      </c>
      <c r="X20" s="953">
        <v>8013.5867678517598</v>
      </c>
      <c r="Y20" s="953">
        <v>15954.082254171679</v>
      </c>
      <c r="Z20" s="953">
        <v>27506.535373972227</v>
      </c>
      <c r="AA20" s="953">
        <v>39520.276590542664</v>
      </c>
      <c r="AB20" s="953">
        <v>51291.883083784829</v>
      </c>
      <c r="AC20" s="953">
        <v>59900.332543999277</v>
      </c>
      <c r="AD20" s="953">
        <v>64473.291779485538</v>
      </c>
      <c r="AE20" s="303"/>
      <c r="AF20" s="303"/>
      <c r="AG20" s="303"/>
      <c r="AH20" s="303"/>
      <c r="AI20" s="303"/>
      <c r="AJ20" s="303"/>
      <c r="AK20" s="303"/>
      <c r="AL20" s="303"/>
      <c r="AM20" s="303"/>
      <c r="AN20" s="303"/>
      <c r="AO20" s="1310"/>
    </row>
    <row r="21" spans="1:41" s="295" customFormat="1" ht="15" customHeight="1" x14ac:dyDescent="0.3">
      <c r="A21" s="4152"/>
      <c r="B21" s="1731" t="s">
        <v>199</v>
      </c>
      <c r="C21" s="1864" t="s">
        <v>194</v>
      </c>
      <c r="D21" s="1865"/>
      <c r="E21" s="1865"/>
      <c r="F21" s="1865"/>
      <c r="G21" s="1865"/>
      <c r="H21" s="138">
        <v>1.1439328062809133</v>
      </c>
      <c r="I21" s="1733">
        <v>2.2774318932773721</v>
      </c>
      <c r="J21" s="1866">
        <v>3.9265349103904947</v>
      </c>
      <c r="K21" s="1734">
        <v>5.6414864173657193</v>
      </c>
      <c r="L21" s="1866">
        <v>7.321873395175782</v>
      </c>
      <c r="M21" s="1734">
        <v>8.5507223530801078</v>
      </c>
      <c r="N21" s="1867">
        <v>9.2035084578295994</v>
      </c>
      <c r="O21" s="1868"/>
      <c r="P21" s="303"/>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303"/>
      <c r="AO21" s="1310"/>
    </row>
    <row r="22" spans="1:41" s="125" customFormat="1" ht="15" customHeight="1" x14ac:dyDescent="0.3">
      <c r="A22" s="4152"/>
      <c r="B22" s="199" t="s">
        <v>780</v>
      </c>
      <c r="C22" s="110" t="s">
        <v>781</v>
      </c>
      <c r="D22" s="390">
        <v>494.40552119705211</v>
      </c>
      <c r="E22" s="390">
        <v>488.68312943492708</v>
      </c>
      <c r="F22" s="390">
        <v>488.68336763489873</v>
      </c>
      <c r="G22" s="390">
        <v>461.50918299139943</v>
      </c>
      <c r="H22" s="391">
        <v>439.94911196401449</v>
      </c>
      <c r="I22" s="392">
        <v>276.39848317776159</v>
      </c>
      <c r="J22" s="393">
        <v>137.60353640945473</v>
      </c>
      <c r="K22" s="394">
        <v>60.025905541939267</v>
      </c>
      <c r="L22" s="393">
        <v>23.154357044112388</v>
      </c>
      <c r="M22" s="394">
        <v>6.8945212573958141</v>
      </c>
      <c r="N22" s="395">
        <v>2.0498197972705181E-4</v>
      </c>
      <c r="O22" s="1869" t="s">
        <v>782</v>
      </c>
      <c r="P22" s="109"/>
      <c r="Q22" s="109"/>
      <c r="R22" s="109"/>
      <c r="S22" s="389"/>
      <c r="T22" s="109">
        <v>2017</v>
      </c>
      <c r="U22" s="109">
        <v>2018</v>
      </c>
      <c r="V22" s="109" t="s">
        <v>187</v>
      </c>
      <c r="W22" s="109" t="s">
        <v>188</v>
      </c>
      <c r="X22" s="109" t="s">
        <v>189</v>
      </c>
      <c r="Y22" s="109">
        <v>2025</v>
      </c>
      <c r="Z22" s="109">
        <v>2030</v>
      </c>
      <c r="AA22" s="109">
        <v>2035</v>
      </c>
      <c r="AB22" s="109">
        <v>2040</v>
      </c>
      <c r="AC22" s="109">
        <v>2045</v>
      </c>
      <c r="AD22" s="109">
        <v>2050</v>
      </c>
      <c r="AE22" s="109"/>
      <c r="AF22" s="109"/>
      <c r="AG22" s="109"/>
      <c r="AH22" s="109"/>
      <c r="AI22" s="109"/>
      <c r="AJ22" s="109"/>
      <c r="AK22" s="109"/>
      <c r="AL22" s="109"/>
      <c r="AM22" s="109"/>
      <c r="AN22" s="109"/>
      <c r="AO22" s="113"/>
    </row>
    <row r="23" spans="1:41" s="125" customFormat="1" ht="15" customHeight="1" x14ac:dyDescent="0.3">
      <c r="A23" s="4152"/>
      <c r="B23" s="1870"/>
      <c r="C23" s="1871" t="s">
        <v>556</v>
      </c>
      <c r="D23" s="1872">
        <v>0.49440552119705211</v>
      </c>
      <c r="E23" s="1872">
        <v>0.48868312943492709</v>
      </c>
      <c r="F23" s="1872">
        <v>0.48868336763489878</v>
      </c>
      <c r="G23" s="1872">
        <v>0.46150918299139942</v>
      </c>
      <c r="H23" s="1873">
        <v>0.43994911196401448</v>
      </c>
      <c r="I23" s="1874">
        <v>0.27639848317776161</v>
      </c>
      <c r="J23" s="1875">
        <v>0.13760353640945475</v>
      </c>
      <c r="K23" s="1876">
        <v>6.0025905541939262E-2</v>
      </c>
      <c r="L23" s="1875">
        <v>2.3154357044112388E-2</v>
      </c>
      <c r="M23" s="1876">
        <v>6.8945212573958145E-3</v>
      </c>
      <c r="N23" s="1877">
        <v>2.0498197972705179E-7</v>
      </c>
      <c r="O23" s="1878"/>
      <c r="P23" s="109"/>
      <c r="Q23" s="109"/>
      <c r="R23" s="4085" t="s">
        <v>783</v>
      </c>
      <c r="S23" s="1124" t="s">
        <v>784</v>
      </c>
      <c r="T23" s="953">
        <v>45252.127933965276</v>
      </c>
      <c r="U23" s="953">
        <v>46617.813298236157</v>
      </c>
      <c r="V23" s="953">
        <v>47736.65118456442</v>
      </c>
      <c r="W23" s="953">
        <v>41452.20676807141</v>
      </c>
      <c r="X23" s="953">
        <v>48776.322463539262</v>
      </c>
      <c r="Y23" s="953">
        <v>36918.648234922948</v>
      </c>
      <c r="Z23" s="953">
        <v>25407.972943209988</v>
      </c>
      <c r="AA23" s="953">
        <v>17561.702806696183</v>
      </c>
      <c r="AB23" s="953">
        <v>12795.482234282941</v>
      </c>
      <c r="AC23" s="953">
        <v>9377.7357136777646</v>
      </c>
      <c r="AD23" s="953">
        <v>6686.9374912485318</v>
      </c>
      <c r="AE23" s="109"/>
      <c r="AF23" s="109"/>
      <c r="AG23" s="109"/>
      <c r="AH23" s="109"/>
      <c r="AI23" s="109"/>
      <c r="AJ23" s="109"/>
      <c r="AK23" s="109"/>
      <c r="AL23" s="109"/>
      <c r="AM23" s="109"/>
      <c r="AN23" s="109"/>
      <c r="AO23" s="113"/>
    </row>
    <row r="24" spans="1:41" s="125" customFormat="1" ht="15" customHeight="1" x14ac:dyDescent="0.3">
      <c r="A24" s="4152"/>
      <c r="B24" s="1721" t="s">
        <v>785</v>
      </c>
      <c r="C24" s="127" t="s">
        <v>194</v>
      </c>
      <c r="D24" s="184"/>
      <c r="E24" s="184"/>
      <c r="F24" s="184"/>
      <c r="G24" s="184"/>
      <c r="H24" s="185">
        <v>-9.9725627877914946E-2</v>
      </c>
      <c r="I24" s="1879">
        <v>-0.43440169753380631</v>
      </c>
      <c r="J24" s="1880">
        <v>-0.71841984908260681</v>
      </c>
      <c r="K24" s="1881">
        <v>-0.8771681020525639</v>
      </c>
      <c r="L24" s="1880">
        <v>-0.95261889686122636</v>
      </c>
      <c r="M24" s="1881">
        <v>-0.98589163922078316</v>
      </c>
      <c r="N24" s="1882">
        <v>-0.99999958054234439</v>
      </c>
      <c r="O24" s="1883"/>
      <c r="P24" s="109"/>
      <c r="Q24" s="109"/>
      <c r="R24" s="4086"/>
      <c r="S24" s="1124" t="s">
        <v>749</v>
      </c>
      <c r="T24" s="953">
        <v>9449.9252663786901</v>
      </c>
      <c r="U24" s="953">
        <v>9718.0624946004318</v>
      </c>
      <c r="V24" s="953">
        <v>9951.2959944708418</v>
      </c>
      <c r="W24" s="953">
        <v>9204.9487948855294</v>
      </c>
      <c r="X24" s="953">
        <v>10513.324514038877</v>
      </c>
      <c r="Y24" s="953">
        <v>8100.6245500359973</v>
      </c>
      <c r="Z24" s="953">
        <v>5455.1961843052559</v>
      </c>
      <c r="AA24" s="953">
        <v>2916.5961123830093</v>
      </c>
      <c r="AB24" s="953">
        <v>654.42764589632827</v>
      </c>
      <c r="AC24" s="953">
        <v>42.836573182145429</v>
      </c>
      <c r="AD24" s="953">
        <v>1.0799136069114473E-7</v>
      </c>
      <c r="AE24" s="109"/>
      <c r="AF24" s="109"/>
      <c r="AG24" s="109"/>
      <c r="AH24" s="109"/>
      <c r="AI24" s="109"/>
      <c r="AJ24" s="109"/>
      <c r="AK24" s="109"/>
      <c r="AL24" s="109"/>
      <c r="AM24" s="109"/>
      <c r="AN24" s="109"/>
      <c r="AO24" s="113"/>
    </row>
    <row r="25" spans="1:41" s="295" customFormat="1" ht="15" customHeight="1" x14ac:dyDescent="0.3">
      <c r="A25" s="4152"/>
      <c r="B25" s="551" t="s">
        <v>786</v>
      </c>
      <c r="C25" s="552" t="s">
        <v>191</v>
      </c>
      <c r="D25" s="1884">
        <v>820.6625450688</v>
      </c>
      <c r="E25" s="1884">
        <v>879.87110910160004</v>
      </c>
      <c r="F25" s="1884">
        <v>900.98801572003845</v>
      </c>
      <c r="G25" s="1884">
        <v>882.84272759442638</v>
      </c>
      <c r="H25" s="305">
        <v>677.90907746822677</v>
      </c>
      <c r="I25" s="574">
        <v>411.92045230155509</v>
      </c>
      <c r="J25" s="572">
        <v>329.81482061612877</v>
      </c>
      <c r="K25" s="575">
        <v>244.45899388611306</v>
      </c>
      <c r="L25" s="572">
        <v>251.61030189071582</v>
      </c>
      <c r="M25" s="575">
        <v>257.13964962709258</v>
      </c>
      <c r="N25" s="1885">
        <v>264.66283332037506</v>
      </c>
      <c r="O25" s="1886"/>
      <c r="P25" s="303"/>
      <c r="Q25" s="303"/>
      <c r="R25" s="4086"/>
      <c r="S25" s="1124" t="s">
        <v>435</v>
      </c>
      <c r="T25" s="953">
        <v>23066.964684067847</v>
      </c>
      <c r="U25" s="953">
        <v>24626.019980602669</v>
      </c>
      <c r="V25" s="953">
        <v>25217.044635409868</v>
      </c>
      <c r="W25" s="953">
        <v>25914.015524085225</v>
      </c>
      <c r="X25" s="953">
        <v>28846.604635895463</v>
      </c>
      <c r="Y25" s="953">
        <v>57430.101706881491</v>
      </c>
      <c r="Z25" s="953">
        <v>99015.606097812197</v>
      </c>
      <c r="AA25" s="953">
        <v>142261.61479676986</v>
      </c>
      <c r="AB25" s="953">
        <v>184636.00822096772</v>
      </c>
      <c r="AC25" s="953">
        <v>215623.94724261799</v>
      </c>
      <c r="AD25" s="953">
        <v>232085.28358346125</v>
      </c>
      <c r="AE25" s="303"/>
      <c r="AF25" s="303"/>
      <c r="AG25" s="303"/>
      <c r="AH25" s="303"/>
      <c r="AI25" s="303"/>
      <c r="AJ25" s="303"/>
      <c r="AK25" s="303"/>
      <c r="AL25" s="303"/>
      <c r="AM25" s="303"/>
      <c r="AN25" s="303"/>
      <c r="AO25" s="1310"/>
    </row>
    <row r="26" spans="1:41" s="295" customFormat="1" ht="15" customHeight="1" thickBot="1" x14ac:dyDescent="0.35">
      <c r="A26" s="4152"/>
      <c r="B26" s="1721" t="s">
        <v>787</v>
      </c>
      <c r="C26" s="127" t="s">
        <v>194</v>
      </c>
      <c r="D26" s="1097"/>
      <c r="E26" s="1097"/>
      <c r="F26" s="1097"/>
      <c r="G26" s="1097"/>
      <c r="H26" s="257">
        <v>-0.73968747359559406</v>
      </c>
      <c r="I26" s="1879">
        <v>-0.84182531672724337</v>
      </c>
      <c r="J26" s="1880">
        <v>-0.87335332708504054</v>
      </c>
      <c r="K26" s="1881">
        <v>-0.90612939048045738</v>
      </c>
      <c r="L26" s="1880">
        <v>-0.90338333630350698</v>
      </c>
      <c r="M26" s="1881">
        <v>-0.90126010396090395</v>
      </c>
      <c r="N26" s="1882">
        <v>-0.89837125202058665</v>
      </c>
      <c r="O26" s="1887"/>
      <c r="P26" s="303"/>
      <c r="Q26" s="303"/>
      <c r="R26" s="4086"/>
      <c r="S26" s="1124" t="s">
        <v>788</v>
      </c>
      <c r="T26" s="1134">
        <v>0.29660866642744932</v>
      </c>
      <c r="U26" s="1134">
        <v>0.30416802553037048</v>
      </c>
      <c r="V26" s="1134">
        <v>0.30416798896560682</v>
      </c>
      <c r="W26" s="1134">
        <v>0.33843044524717414</v>
      </c>
      <c r="X26" s="1134">
        <v>0.32729556916493158</v>
      </c>
      <c r="Y26" s="1134">
        <v>0.56057054512768656</v>
      </c>
      <c r="Z26" s="1134">
        <v>0.76236941660428692</v>
      </c>
      <c r="AA26" s="1134">
        <v>0.87416548005036321</v>
      </c>
      <c r="AB26" s="1134">
        <v>0.93210062578344688</v>
      </c>
      <c r="AC26" s="1134">
        <v>0.95813907263080034</v>
      </c>
      <c r="AD26" s="1134">
        <v>0.97199449139746785</v>
      </c>
      <c r="AE26" s="303"/>
      <c r="AF26" s="303"/>
      <c r="AG26" s="303"/>
      <c r="AH26" s="303"/>
      <c r="AI26" s="303"/>
      <c r="AJ26" s="303"/>
      <c r="AK26" s="303"/>
      <c r="AL26" s="303"/>
      <c r="AM26" s="303"/>
      <c r="AN26" s="303"/>
      <c r="AO26" s="1310"/>
    </row>
    <row r="27" spans="1:41" s="295" customFormat="1" ht="15" customHeight="1" x14ac:dyDescent="0.3">
      <c r="A27" s="4152"/>
      <c r="B27" s="223" t="s">
        <v>789</v>
      </c>
      <c r="C27" s="143" t="s">
        <v>197</v>
      </c>
      <c r="D27" s="144">
        <v>13175.244299115991</v>
      </c>
      <c r="E27" s="144">
        <v>13550.352435412236</v>
      </c>
      <c r="F27" s="144">
        <v>13875.557079774633</v>
      </c>
      <c r="G27" s="144">
        <v>12193.749544533664</v>
      </c>
      <c r="H27" s="224">
        <v>10974.754464379192</v>
      </c>
      <c r="I27" s="225">
        <v>7440.4220689830936</v>
      </c>
      <c r="J27" s="226">
        <v>4397.5960382364128</v>
      </c>
      <c r="K27" s="227">
        <v>2251.3816194695883</v>
      </c>
      <c r="L27" s="226">
        <v>1114.212102325519</v>
      </c>
      <c r="M27" s="227">
        <v>610.64192905038362</v>
      </c>
      <c r="N27" s="228">
        <v>264.67020112414281</v>
      </c>
      <c r="O27" s="150" t="s">
        <v>790</v>
      </c>
      <c r="P27" s="303"/>
      <c r="Q27" s="303"/>
      <c r="R27" s="4086"/>
      <c r="S27" s="1124" t="s">
        <v>791</v>
      </c>
      <c r="T27" s="389"/>
      <c r="U27" s="389"/>
      <c r="V27" s="389"/>
      <c r="W27" s="389"/>
      <c r="X27" s="389"/>
      <c r="Y27" s="389"/>
      <c r="Z27" s="389"/>
      <c r="AA27" s="389"/>
      <c r="AB27" s="389"/>
      <c r="AC27" s="389"/>
      <c r="AD27" s="389"/>
      <c r="AE27" s="303"/>
      <c r="AF27" s="303"/>
      <c r="AG27" s="303"/>
      <c r="AH27" s="303"/>
      <c r="AI27" s="303"/>
      <c r="AJ27" s="303"/>
      <c r="AK27" s="303"/>
      <c r="AL27" s="303"/>
      <c r="AM27" s="303"/>
      <c r="AN27" s="303"/>
      <c r="AO27" s="1310"/>
    </row>
    <row r="28" spans="1:41" s="295" customFormat="1" ht="15" customHeight="1" x14ac:dyDescent="0.3">
      <c r="A28" s="4152"/>
      <c r="B28" s="229" t="s">
        <v>199</v>
      </c>
      <c r="C28" s="152" t="s">
        <v>194</v>
      </c>
      <c r="D28" s="230"/>
      <c r="E28" s="230"/>
      <c r="F28" s="230"/>
      <c r="G28" s="230"/>
      <c r="H28" s="1888">
        <v>-0.20905846148863638</v>
      </c>
      <c r="I28" s="1889">
        <v>-0.46377489377861136</v>
      </c>
      <c r="J28" s="1890">
        <v>-0.68306886613969098</v>
      </c>
      <c r="K28" s="1891">
        <v>-0.83774477618983245</v>
      </c>
      <c r="L28" s="1890">
        <v>-0.91969964910817004</v>
      </c>
      <c r="M28" s="1891">
        <v>-0.95599153781432888</v>
      </c>
      <c r="N28" s="1892">
        <v>-0.98092543603096605</v>
      </c>
      <c r="O28" s="159"/>
      <c r="P28" s="303"/>
      <c r="Q28" s="303"/>
      <c r="R28" s="303"/>
      <c r="S28" s="109" t="s">
        <v>792</v>
      </c>
      <c r="T28" s="134">
        <v>13175.244299115991</v>
      </c>
      <c r="U28" s="134">
        <v>13550.352435412236</v>
      </c>
      <c r="V28" s="134">
        <v>13875.557079774633</v>
      </c>
      <c r="W28" s="134">
        <v>12193.749544533664</v>
      </c>
      <c r="X28" s="134">
        <v>10974.754464379192</v>
      </c>
      <c r="Y28" s="134">
        <v>7440.4220689830936</v>
      </c>
      <c r="Z28" s="134">
        <v>4397.5960382364128</v>
      </c>
      <c r="AA28" s="134">
        <v>2251.3816194695883</v>
      </c>
      <c r="AB28" s="134">
        <v>1114.212102325519</v>
      </c>
      <c r="AC28" s="134">
        <v>610.64192905038362</v>
      </c>
      <c r="AD28" s="134">
        <v>264.67020112414281</v>
      </c>
      <c r="AE28" s="303"/>
      <c r="AF28" s="303"/>
      <c r="AG28" s="303"/>
      <c r="AH28" s="303"/>
      <c r="AI28" s="303"/>
      <c r="AJ28" s="303"/>
      <c r="AK28" s="303"/>
      <c r="AL28" s="303"/>
      <c r="AM28" s="303"/>
      <c r="AN28" s="303"/>
      <c r="AO28" s="1310"/>
    </row>
    <row r="29" spans="1:41" s="295" customFormat="1" ht="15" customHeight="1" x14ac:dyDescent="0.3">
      <c r="A29" s="4152"/>
      <c r="B29" s="236" t="s">
        <v>793</v>
      </c>
      <c r="C29" s="161" t="s">
        <v>197</v>
      </c>
      <c r="D29" s="237">
        <v>110.10127265520769</v>
      </c>
      <c r="E29" s="237">
        <v>114.42378830632802</v>
      </c>
      <c r="F29" s="237">
        <v>117.16996027696396</v>
      </c>
      <c r="G29" s="237">
        <v>111.47255724898417</v>
      </c>
      <c r="H29" s="238">
        <v>110.35134317560819</v>
      </c>
      <c r="I29" s="239">
        <v>85.767519596164746</v>
      </c>
      <c r="J29" s="240">
        <v>53.648682638819288</v>
      </c>
      <c r="K29" s="241">
        <v>25.023647986021828</v>
      </c>
      <c r="L29" s="240">
        <v>10.760517364667502</v>
      </c>
      <c r="M29" s="241">
        <v>3.1727326230598334</v>
      </c>
      <c r="N29" s="242">
        <v>4.3274401385308406E-6</v>
      </c>
      <c r="O29" s="168" t="s">
        <v>794</v>
      </c>
      <c r="P29" s="303"/>
      <c r="Q29" s="303"/>
      <c r="R29" s="303"/>
      <c r="S29" s="109" t="s">
        <v>795</v>
      </c>
      <c r="T29" s="134">
        <v>110.10127265520769</v>
      </c>
      <c r="U29" s="134">
        <v>114.42378830632802</v>
      </c>
      <c r="V29" s="134">
        <v>117.16996027696396</v>
      </c>
      <c r="W29" s="134">
        <v>111.47255724898417</v>
      </c>
      <c r="X29" s="134">
        <v>110.35134317560819</v>
      </c>
      <c r="Y29" s="134">
        <v>85.767519596164746</v>
      </c>
      <c r="Z29" s="134">
        <v>53.648682638819288</v>
      </c>
      <c r="AA29" s="134">
        <v>25.023647986021828</v>
      </c>
      <c r="AB29" s="134">
        <v>10.760517364667502</v>
      </c>
      <c r="AC29" s="134">
        <v>3.1727326230598334</v>
      </c>
      <c r="AD29" s="134">
        <v>4.3274401385308406E-6</v>
      </c>
      <c r="AE29" s="303"/>
      <c r="AF29" s="303"/>
      <c r="AG29" s="303"/>
      <c r="AH29" s="303"/>
      <c r="AI29" s="303"/>
      <c r="AJ29" s="303"/>
      <c r="AK29" s="303"/>
      <c r="AL29" s="303"/>
      <c r="AM29" s="303"/>
      <c r="AN29" s="303"/>
      <c r="AO29" s="1310"/>
    </row>
    <row r="30" spans="1:41" s="295" customFormat="1" ht="15" customHeight="1" thickBot="1" x14ac:dyDescent="0.35">
      <c r="A30" s="4152"/>
      <c r="B30" s="243" t="s">
        <v>199</v>
      </c>
      <c r="C30" s="170" t="s">
        <v>194</v>
      </c>
      <c r="D30" s="244"/>
      <c r="E30" s="244"/>
      <c r="F30" s="244"/>
      <c r="G30" s="244"/>
      <c r="H30" s="245">
        <v>-5.819424266457085E-2</v>
      </c>
      <c r="I30" s="246">
        <v>-0.26800760712533112</v>
      </c>
      <c r="J30" s="247">
        <v>-0.54212937759810087</v>
      </c>
      <c r="K30" s="248">
        <v>-0.78643290544034117</v>
      </c>
      <c r="L30" s="247">
        <v>-0.90816317305876004</v>
      </c>
      <c r="M30" s="248">
        <v>-0.9729219621175923</v>
      </c>
      <c r="N30" s="249">
        <v>-0.99999996306698302</v>
      </c>
      <c r="O30" s="250"/>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1310"/>
    </row>
    <row r="31" spans="1:41" s="125" customFormat="1" ht="18.600000000000001" thickBot="1" x14ac:dyDescent="0.35">
      <c r="A31" s="4152"/>
      <c r="B31" s="3600" t="s">
        <v>225</v>
      </c>
      <c r="C31" s="3601"/>
      <c r="D31" s="3596"/>
      <c r="E31" s="3596"/>
      <c r="F31" s="3596"/>
      <c r="G31" s="3596"/>
      <c r="H31" s="3596"/>
      <c r="I31" s="3596"/>
      <c r="J31" s="3596"/>
      <c r="K31" s="3596"/>
      <c r="L31" s="3596"/>
      <c r="M31" s="3596"/>
      <c r="N31" s="3596"/>
      <c r="O31" s="3599" t="s">
        <v>796</v>
      </c>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13"/>
    </row>
    <row r="32" spans="1:41" s="125" customFormat="1" x14ac:dyDescent="0.3">
      <c r="A32" s="4152"/>
      <c r="B32" s="4154" t="s">
        <v>1146</v>
      </c>
      <c r="C32" s="1893" t="s">
        <v>1117</v>
      </c>
      <c r="D32" s="1894">
        <v>3246.3364115381992</v>
      </c>
      <c r="E32" s="1894">
        <v>3424.2986778370282</v>
      </c>
      <c r="F32" s="1895">
        <v>3506.4818461051168</v>
      </c>
      <c r="G32" s="1894">
        <v>3431.8521057322509</v>
      </c>
      <c r="H32" s="278">
        <v>2987.6145099533187</v>
      </c>
      <c r="I32" s="1704">
        <v>2724.2411452144265</v>
      </c>
      <c r="J32" s="1705">
        <v>2695.792131481649</v>
      </c>
      <c r="K32" s="1705">
        <v>2083.9720643837404</v>
      </c>
      <c r="L32" s="1705">
        <v>1283.621315709197</v>
      </c>
      <c r="M32" s="1705">
        <v>489.29811404975425</v>
      </c>
      <c r="N32" s="1896">
        <v>134.37935819320793</v>
      </c>
      <c r="O32" s="1897"/>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13"/>
    </row>
    <row r="33" spans="1:41" s="125" customFormat="1" ht="13.05" customHeight="1" x14ac:dyDescent="0.3">
      <c r="A33" s="4152"/>
      <c r="B33" s="4155"/>
      <c r="C33" s="1379" t="s">
        <v>205</v>
      </c>
      <c r="D33" s="1708">
        <v>114173.65159379847</v>
      </c>
      <c r="E33" s="1708">
        <v>120432.58449952828</v>
      </c>
      <c r="F33" s="1427">
        <v>123322.96652751697</v>
      </c>
      <c r="G33" s="1708">
        <v>120698.23855860328</v>
      </c>
      <c r="H33" s="491">
        <v>105074.40231505822</v>
      </c>
      <c r="I33" s="1425">
        <v>95811.561077191393</v>
      </c>
      <c r="J33" s="1426">
        <v>94811.009264209599</v>
      </c>
      <c r="K33" s="1426">
        <v>73293.297504376154</v>
      </c>
      <c r="L33" s="1426">
        <v>45144.961673492464</v>
      </c>
      <c r="M33" s="1426">
        <v>17208.614671129857</v>
      </c>
      <c r="N33" s="1898">
        <v>4726.122027655123</v>
      </c>
      <c r="O33" s="1487" t="s">
        <v>797</v>
      </c>
      <c r="P33" s="109"/>
      <c r="Q33" s="109"/>
      <c r="R33" s="109"/>
      <c r="S33" s="389"/>
      <c r="T33" s="109">
        <v>2017</v>
      </c>
      <c r="U33" s="109">
        <v>2018</v>
      </c>
      <c r="V33" s="109" t="s">
        <v>187</v>
      </c>
      <c r="W33" s="109" t="s">
        <v>188</v>
      </c>
      <c r="X33" s="109" t="s">
        <v>189</v>
      </c>
      <c r="Y33" s="109">
        <v>2025</v>
      </c>
      <c r="Z33" s="109">
        <v>2030</v>
      </c>
      <c r="AA33" s="109">
        <v>2035</v>
      </c>
      <c r="AB33" s="109">
        <v>2040</v>
      </c>
      <c r="AC33" s="109">
        <v>2045</v>
      </c>
      <c r="AD33" s="109">
        <v>2050</v>
      </c>
      <c r="AE33" s="109"/>
      <c r="AF33" s="109"/>
      <c r="AG33" s="109"/>
      <c r="AH33" s="109"/>
      <c r="AI33" s="109"/>
      <c r="AJ33" s="109"/>
      <c r="AK33" s="109"/>
      <c r="AL33" s="109"/>
      <c r="AM33" s="109"/>
      <c r="AN33" s="109"/>
      <c r="AO33" s="113"/>
    </row>
    <row r="34" spans="1:41" s="125" customFormat="1" x14ac:dyDescent="0.3">
      <c r="A34" s="4152"/>
      <c r="B34" s="1899" t="s">
        <v>1148</v>
      </c>
      <c r="C34" s="1379" t="s">
        <v>194</v>
      </c>
      <c r="D34" s="1558"/>
      <c r="E34" s="1558"/>
      <c r="F34" s="127"/>
      <c r="G34" s="1558"/>
      <c r="H34" s="185">
        <v>-0.14797376941453122</v>
      </c>
      <c r="I34" s="186">
        <v>-0.22308420098041493</v>
      </c>
      <c r="J34" s="187">
        <v>-0.23119746520973861</v>
      </c>
      <c r="K34" s="187">
        <v>-0.40568006456427341</v>
      </c>
      <c r="L34" s="187">
        <v>-0.6339290000502924</v>
      </c>
      <c r="M34" s="187">
        <v>-0.86045896270837674</v>
      </c>
      <c r="N34" s="1900">
        <v>-0.96167687041001737</v>
      </c>
      <c r="O34" s="1487"/>
      <c r="P34" s="109"/>
      <c r="Q34" s="109"/>
      <c r="R34" s="4085" t="s">
        <v>798</v>
      </c>
      <c r="S34" s="1124" t="s">
        <v>799</v>
      </c>
      <c r="T34" s="1134">
        <v>1</v>
      </c>
      <c r="U34" s="1134">
        <v>1</v>
      </c>
      <c r="V34" s="1134">
        <v>1</v>
      </c>
      <c r="W34" s="1134">
        <v>1</v>
      </c>
      <c r="X34" s="1134">
        <v>0.99941850252982978</v>
      </c>
      <c r="Y34" s="1134">
        <v>0.97536556443108702</v>
      </c>
      <c r="Z34" s="1134">
        <v>0.90035500691777726</v>
      </c>
      <c r="AA34" s="1134">
        <v>0.73279405744397419</v>
      </c>
      <c r="AB34" s="1134">
        <v>0.46276804332745958</v>
      </c>
      <c r="AC34" s="1134">
        <v>0.19273995092272311</v>
      </c>
      <c r="AD34" s="1134">
        <v>6.3435298925653846E-2</v>
      </c>
      <c r="AE34" s="109"/>
      <c r="AF34" s="109"/>
      <c r="AG34" s="109"/>
      <c r="AH34" s="109"/>
      <c r="AI34" s="109"/>
      <c r="AJ34" s="109"/>
      <c r="AK34" s="109"/>
      <c r="AL34" s="109"/>
      <c r="AM34" s="109"/>
      <c r="AN34" s="109"/>
      <c r="AO34" s="113"/>
    </row>
    <row r="35" spans="1:41" s="125" customFormat="1" ht="15" customHeight="1" x14ac:dyDescent="0.3">
      <c r="A35" s="4152"/>
      <c r="B35" s="1901" t="s">
        <v>800</v>
      </c>
      <c r="C35" s="559" t="s">
        <v>191</v>
      </c>
      <c r="D35" s="1708">
        <v>5962.9189730767139</v>
      </c>
      <c r="E35" s="1708">
        <v>6290.220307421584</v>
      </c>
      <c r="F35" s="1427">
        <v>6441.1855947997019</v>
      </c>
      <c r="G35" s="1708">
        <v>6303.5025860240194</v>
      </c>
      <c r="H35" s="491">
        <v>5635.93762460989</v>
      </c>
      <c r="I35" s="1425">
        <v>5135.0681063763177</v>
      </c>
      <c r="J35" s="1426">
        <v>5076.5372343876934</v>
      </c>
      <c r="K35" s="1426">
        <v>3872.0599541888992</v>
      </c>
      <c r="L35" s="1426">
        <v>2280.1838831976829</v>
      </c>
      <c r="M35" s="1426">
        <v>706.62171227767988</v>
      </c>
      <c r="N35" s="1898">
        <v>7.8942604618787299E-3</v>
      </c>
      <c r="O35" s="1902"/>
      <c r="P35" s="109"/>
      <c r="Q35" s="109"/>
      <c r="R35" s="4086"/>
      <c r="S35" s="1124" t="s">
        <v>801</v>
      </c>
      <c r="T35" s="1134">
        <v>0</v>
      </c>
      <c r="U35" s="1134">
        <v>0</v>
      </c>
      <c r="V35" s="1134">
        <v>0</v>
      </c>
      <c r="W35" s="1134">
        <v>0</v>
      </c>
      <c r="X35" s="1134">
        <v>5.8149747017022116E-4</v>
      </c>
      <c r="Y35" s="1134">
        <v>2.4634435568912972E-2</v>
      </c>
      <c r="Z35" s="1134">
        <v>9.9644993082222771E-2</v>
      </c>
      <c r="AA35" s="1134">
        <v>0.26720594255602587</v>
      </c>
      <c r="AB35" s="1134">
        <v>0.53723195667254053</v>
      </c>
      <c r="AC35" s="1134">
        <v>0.807260049077277</v>
      </c>
      <c r="AD35" s="1134">
        <v>0.9365647010743462</v>
      </c>
      <c r="AE35" s="109"/>
      <c r="AF35" s="109"/>
      <c r="AG35" s="109"/>
      <c r="AH35" s="109"/>
      <c r="AI35" s="109"/>
      <c r="AJ35" s="109"/>
      <c r="AK35" s="109"/>
      <c r="AL35" s="109"/>
      <c r="AM35" s="109"/>
      <c r="AN35" s="109"/>
      <c r="AO35" s="113"/>
    </row>
    <row r="36" spans="1:41" s="125" customFormat="1" ht="15" customHeight="1" x14ac:dyDescent="0.3">
      <c r="A36" s="4152"/>
      <c r="B36" s="1903" t="s">
        <v>456</v>
      </c>
      <c r="C36" s="121" t="s">
        <v>194</v>
      </c>
      <c r="D36" s="1904"/>
      <c r="E36" s="1904"/>
      <c r="F36" s="1904"/>
      <c r="G36" s="122"/>
      <c r="H36" s="1905">
        <v>-0.12501548951483865</v>
      </c>
      <c r="I36" s="1906">
        <v>-0.20277594383833308</v>
      </c>
      <c r="J36" s="1907">
        <v>-0.21186291565853321</v>
      </c>
      <c r="K36" s="1907">
        <v>-0.39885912349505792</v>
      </c>
      <c r="L36" s="1907">
        <v>-0.64599935064150427</v>
      </c>
      <c r="M36" s="1907">
        <v>-0.89029632792320534</v>
      </c>
      <c r="N36" s="1908">
        <v>-0.99999877440878771</v>
      </c>
      <c r="O36" s="1909"/>
      <c r="P36" s="109"/>
      <c r="Q36" s="109"/>
      <c r="R36" s="4086"/>
      <c r="S36" s="109" t="s">
        <v>802</v>
      </c>
      <c r="T36" s="134">
        <v>5976.0572891991978</v>
      </c>
      <c r="U36" s="134">
        <v>6304.0788583614449</v>
      </c>
      <c r="V36" s="134">
        <v>6455.3767509621193</v>
      </c>
      <c r="W36" s="134">
        <v>6317.3917066002068</v>
      </c>
      <c r="X36" s="134">
        <v>5655.5001815480155</v>
      </c>
      <c r="Y36" s="134">
        <v>5331.8851225855942</v>
      </c>
      <c r="Z36" s="134">
        <v>5488.5242500155291</v>
      </c>
      <c r="AA36" s="134">
        <v>4326.1140210428739</v>
      </c>
      <c r="AB36" s="134">
        <v>2622.4627393466985</v>
      </c>
      <c r="AC36" s="134">
        <v>846.63696749802341</v>
      </c>
      <c r="AD36" s="134">
        <v>0.55571683513168291</v>
      </c>
      <c r="AE36" s="109"/>
      <c r="AF36" s="109"/>
      <c r="AG36" s="109"/>
      <c r="AH36" s="109"/>
      <c r="AI36" s="109"/>
      <c r="AJ36" s="109"/>
      <c r="AK36" s="109"/>
      <c r="AL36" s="109"/>
      <c r="AM36" s="109"/>
      <c r="AN36" s="109"/>
      <c r="AO36" s="113"/>
    </row>
    <row r="37" spans="1:41" s="125" customFormat="1" ht="15" customHeight="1" x14ac:dyDescent="0.3">
      <c r="A37" s="4152"/>
      <c r="B37" s="198" t="s">
        <v>803</v>
      </c>
      <c r="C37" s="1910" t="s">
        <v>205</v>
      </c>
      <c r="D37" s="178">
        <v>0</v>
      </c>
      <c r="E37" s="178">
        <v>0</v>
      </c>
      <c r="F37" s="178">
        <v>0</v>
      </c>
      <c r="G37" s="1415">
        <v>0</v>
      </c>
      <c r="H37" s="417">
        <v>61.136049584023695</v>
      </c>
      <c r="I37" s="1416">
        <v>2419.8760077097249</v>
      </c>
      <c r="J37" s="955">
        <v>10493.019186501275</v>
      </c>
      <c r="K37" s="954">
        <v>26725.659745396304</v>
      </c>
      <c r="L37" s="955">
        <v>52409.228431953983</v>
      </c>
      <c r="M37" s="954">
        <v>72075.493728531699</v>
      </c>
      <c r="N37" s="1911">
        <v>69776.908740657906</v>
      </c>
      <c r="O37" s="1912" t="s">
        <v>804</v>
      </c>
      <c r="P37" s="109"/>
      <c r="Q37" s="109"/>
      <c r="R37" s="4086"/>
      <c r="S37" s="109" t="s">
        <v>805</v>
      </c>
      <c r="T37" s="134">
        <v>127.87448978505438</v>
      </c>
      <c r="U37" s="134">
        <v>134.8844946394718</v>
      </c>
      <c r="V37" s="134">
        <v>138.12172251081915</v>
      </c>
      <c r="W37" s="134">
        <v>135.18202718563577</v>
      </c>
      <c r="X37" s="134">
        <v>117.68333059286532</v>
      </c>
      <c r="Y37" s="134">
        <v>107.30894840645446</v>
      </c>
      <c r="Z37" s="134">
        <v>106.18833037591484</v>
      </c>
      <c r="AA37" s="134">
        <v>82.088493204901368</v>
      </c>
      <c r="AB37" s="134">
        <v>50.562357074311599</v>
      </c>
      <c r="AC37" s="134">
        <v>19.273648431665457</v>
      </c>
      <c r="AD37" s="134">
        <v>5.2932566709737419</v>
      </c>
      <c r="AE37" s="109"/>
      <c r="AF37" s="109"/>
      <c r="AG37" s="109"/>
      <c r="AH37" s="109"/>
      <c r="AI37" s="109"/>
      <c r="AJ37" s="109"/>
      <c r="AK37" s="109"/>
      <c r="AL37" s="109"/>
      <c r="AM37" s="109"/>
      <c r="AN37" s="109"/>
      <c r="AO37" s="113"/>
    </row>
    <row r="38" spans="1:41" s="125" customFormat="1" ht="15" customHeight="1" x14ac:dyDescent="0.3">
      <c r="A38" s="4152"/>
      <c r="B38" s="126" t="s">
        <v>806</v>
      </c>
      <c r="C38" s="127" t="s">
        <v>191</v>
      </c>
      <c r="D38" s="1097">
        <v>0</v>
      </c>
      <c r="E38" s="1097">
        <v>0</v>
      </c>
      <c r="F38" s="1097">
        <v>0</v>
      </c>
      <c r="G38" s="1913">
        <v>0</v>
      </c>
      <c r="H38" s="1914">
        <v>7.4713196454108823</v>
      </c>
      <c r="I38" s="1846">
        <v>185.79168278034038</v>
      </c>
      <c r="J38" s="1847">
        <v>401.07681879856528</v>
      </c>
      <c r="K38" s="1848">
        <v>445.61997983976863</v>
      </c>
      <c r="L38" s="1847">
        <v>337.08388542219689</v>
      </c>
      <c r="M38" s="1848">
        <v>138.03500656907238</v>
      </c>
      <c r="N38" s="1849">
        <v>3.9730580258038562E-3</v>
      </c>
      <c r="O38" s="1487" t="s">
        <v>807</v>
      </c>
      <c r="P38" s="109"/>
      <c r="Q38" s="109"/>
      <c r="R38" s="4086"/>
      <c r="S38" s="1124"/>
      <c r="T38" s="389"/>
      <c r="U38" s="389"/>
      <c r="V38" s="389"/>
      <c r="W38" s="389"/>
      <c r="X38" s="389"/>
      <c r="Y38" s="389"/>
      <c r="Z38" s="389"/>
      <c r="AA38" s="389"/>
      <c r="AB38" s="389"/>
      <c r="AC38" s="389"/>
      <c r="AD38" s="389"/>
      <c r="AE38" s="109"/>
      <c r="AF38" s="109"/>
      <c r="AG38" s="109"/>
      <c r="AH38" s="109"/>
      <c r="AI38" s="109"/>
      <c r="AJ38" s="109"/>
      <c r="AK38" s="109"/>
      <c r="AL38" s="109"/>
      <c r="AM38" s="109"/>
      <c r="AN38" s="109"/>
      <c r="AO38" s="113"/>
    </row>
    <row r="39" spans="1:41" s="125" customFormat="1" ht="15" customHeight="1" x14ac:dyDescent="0.3">
      <c r="A39" s="4152"/>
      <c r="B39" s="1915" t="s">
        <v>456</v>
      </c>
      <c r="C39" s="1916" t="s">
        <v>194</v>
      </c>
      <c r="D39" s="451"/>
      <c r="E39" s="451"/>
      <c r="F39" s="451"/>
      <c r="G39" s="451"/>
      <c r="H39" s="1357">
        <v>0</v>
      </c>
      <c r="I39" s="548">
        <v>0</v>
      </c>
      <c r="J39" s="1850">
        <v>0</v>
      </c>
      <c r="K39" s="549">
        <v>0</v>
      </c>
      <c r="L39" s="1850">
        <v>0</v>
      </c>
      <c r="M39" s="549">
        <v>0</v>
      </c>
      <c r="N39" s="1851">
        <v>0</v>
      </c>
      <c r="O39" s="1483"/>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13"/>
    </row>
    <row r="40" spans="1:41" s="125" customFormat="1" ht="15" customHeight="1" x14ac:dyDescent="0.3">
      <c r="A40" s="4152"/>
      <c r="B40" s="1917" t="s">
        <v>808</v>
      </c>
      <c r="C40" s="1918" t="s">
        <v>809</v>
      </c>
      <c r="D40" s="1919">
        <v>13.138316122483941</v>
      </c>
      <c r="E40" s="1919">
        <v>13.858550939860683</v>
      </c>
      <c r="F40" s="1919">
        <v>14.191156162417341</v>
      </c>
      <c r="G40" s="1919">
        <v>13.889120576187684</v>
      </c>
      <c r="H40" s="1920">
        <v>12.091237292714194</v>
      </c>
      <c r="I40" s="1921">
        <v>11.025333428936175</v>
      </c>
      <c r="J40" s="1922">
        <v>10.910196829270888</v>
      </c>
      <c r="K40" s="1923">
        <v>8.4340870142061881</v>
      </c>
      <c r="L40" s="1922">
        <v>5.1949707268185721</v>
      </c>
      <c r="M40" s="1923">
        <v>1.9802486512711279</v>
      </c>
      <c r="N40" s="1924">
        <v>0.54384951664400027</v>
      </c>
      <c r="O40" s="1925"/>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13"/>
    </row>
    <row r="41" spans="1:41" s="125" customFormat="1" ht="15" customHeight="1" x14ac:dyDescent="0.3">
      <c r="A41" s="4152"/>
      <c r="B41" s="423" t="s">
        <v>676</v>
      </c>
      <c r="C41" s="424" t="s">
        <v>194</v>
      </c>
      <c r="D41" s="425"/>
      <c r="E41" s="425"/>
      <c r="F41" s="425"/>
      <c r="G41" s="425"/>
      <c r="H41" s="1357">
        <v>-0.14797376941453122</v>
      </c>
      <c r="I41" s="426">
        <v>-0.22308420098041504</v>
      </c>
      <c r="J41" s="1926">
        <v>-0.23119746520973883</v>
      </c>
      <c r="K41" s="427">
        <v>-0.40568006456427341</v>
      </c>
      <c r="L41" s="1926">
        <v>-0.6339290000502924</v>
      </c>
      <c r="M41" s="427">
        <v>-0.86045896270837674</v>
      </c>
      <c r="N41" s="1927">
        <v>-0.96167687041001737</v>
      </c>
      <c r="O41" s="1928"/>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13"/>
    </row>
    <row r="42" spans="1:41" s="125" customFormat="1" ht="15" customHeight="1" x14ac:dyDescent="0.3">
      <c r="A42" s="4152"/>
      <c r="B42" s="198" t="s">
        <v>810</v>
      </c>
      <c r="C42" s="110" t="s">
        <v>205</v>
      </c>
      <c r="D42" s="178">
        <v>114173.65159379847</v>
      </c>
      <c r="E42" s="178">
        <v>120432.58449952828</v>
      </c>
      <c r="F42" s="178">
        <v>123322.96652751697</v>
      </c>
      <c r="G42" s="178">
        <v>120698.23855860328</v>
      </c>
      <c r="H42" s="417">
        <v>105135.53836464224</v>
      </c>
      <c r="I42" s="1416">
        <v>98231.437084901117</v>
      </c>
      <c r="J42" s="955">
        <v>105304.02845071087</v>
      </c>
      <c r="K42" s="954">
        <v>100018.95724977246</v>
      </c>
      <c r="L42" s="955">
        <v>97554.19010544644</v>
      </c>
      <c r="M42" s="954">
        <v>89284.108399661549</v>
      </c>
      <c r="N42" s="1911">
        <v>74503.030768313023</v>
      </c>
      <c r="O42" s="1883" t="s">
        <v>1675</v>
      </c>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13"/>
    </row>
    <row r="43" spans="1:41" s="125" customFormat="1" ht="15" customHeight="1" x14ac:dyDescent="0.3">
      <c r="A43" s="4152"/>
      <c r="B43" s="1764" t="s">
        <v>812</v>
      </c>
      <c r="C43" s="559" t="s">
        <v>754</v>
      </c>
      <c r="D43" s="1929">
        <v>5.2226751880471517E-2</v>
      </c>
      <c r="E43" s="1929">
        <v>5.2230219367634861E-2</v>
      </c>
      <c r="F43" s="1929">
        <v>5.2230219367634854E-2</v>
      </c>
      <c r="G43" s="1929">
        <v>5.2225307190075065E-2</v>
      </c>
      <c r="H43" s="1430">
        <v>5.3677462749867046E-2</v>
      </c>
      <c r="I43" s="1431">
        <v>5.416656772065602E-2</v>
      </c>
      <c r="J43" s="1429">
        <v>5.2017136796909322E-2</v>
      </c>
      <c r="K43" s="1432">
        <v>4.3168615757974128E-2</v>
      </c>
      <c r="L43" s="1429">
        <v>2.6828860613684273E-2</v>
      </c>
      <c r="M43" s="1432">
        <v>9.4603254037753728E-3</v>
      </c>
      <c r="N43" s="1930">
        <v>1.5928638560473021E-7</v>
      </c>
      <c r="O43" s="1902"/>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13"/>
    </row>
    <row r="44" spans="1:41" s="125" customFormat="1" ht="15" customHeight="1" thickBot="1" x14ac:dyDescent="0.35">
      <c r="A44" s="4152"/>
      <c r="B44" s="268" t="s">
        <v>813</v>
      </c>
      <c r="C44" s="471" t="s">
        <v>194</v>
      </c>
      <c r="D44" s="270"/>
      <c r="E44" s="270"/>
      <c r="F44" s="270"/>
      <c r="G44" s="270"/>
      <c r="H44" s="1931">
        <v>2.7708927891828772E-2</v>
      </c>
      <c r="I44" s="1932">
        <v>3.7073333722604351E-2</v>
      </c>
      <c r="J44" s="1933">
        <v>-4.0796797965886311E-3</v>
      </c>
      <c r="K44" s="1933">
        <v>-0.17349350087692472</v>
      </c>
      <c r="L44" s="1933">
        <v>-0.48633452169053815</v>
      </c>
      <c r="M44" s="1933">
        <v>-0.81887256997358915</v>
      </c>
      <c r="N44" s="1934">
        <v>-0.99999695030219027</v>
      </c>
      <c r="O44" s="1490"/>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13"/>
    </row>
    <row r="45" spans="1:41" s="295" customFormat="1" ht="15" customHeight="1" x14ac:dyDescent="0.3">
      <c r="A45" s="4152"/>
      <c r="B45" s="223" t="s">
        <v>814</v>
      </c>
      <c r="C45" s="143" t="s">
        <v>197</v>
      </c>
      <c r="D45" s="144">
        <v>5976.0572891991978</v>
      </c>
      <c r="E45" s="144">
        <v>6304.0788583614449</v>
      </c>
      <c r="F45" s="144">
        <v>6455.3767509621193</v>
      </c>
      <c r="G45" s="144">
        <v>6317.3917066002068</v>
      </c>
      <c r="H45" s="224">
        <v>5655.5001815480155</v>
      </c>
      <c r="I45" s="225">
        <v>5331.8851225855942</v>
      </c>
      <c r="J45" s="226">
        <v>5488.5242500155291</v>
      </c>
      <c r="K45" s="227">
        <v>4326.1140210428739</v>
      </c>
      <c r="L45" s="226">
        <v>2622.4627393466985</v>
      </c>
      <c r="M45" s="227">
        <v>846.63696749802341</v>
      </c>
      <c r="N45" s="228">
        <v>0.55571683513168291</v>
      </c>
      <c r="O45" s="150" t="s">
        <v>790</v>
      </c>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1310"/>
    </row>
    <row r="46" spans="1:41" s="295" customFormat="1" ht="15" customHeight="1" x14ac:dyDescent="0.3">
      <c r="A46" s="4152"/>
      <c r="B46" s="229" t="s">
        <v>199</v>
      </c>
      <c r="C46" s="152" t="s">
        <v>194</v>
      </c>
      <c r="D46" s="230"/>
      <c r="E46" s="230"/>
      <c r="F46" s="230"/>
      <c r="G46" s="230"/>
      <c r="H46" s="231">
        <v>-0.12390858043953656</v>
      </c>
      <c r="I46" s="232">
        <v>-0.17403966828257977</v>
      </c>
      <c r="J46" s="233">
        <v>-0.1497747595912956</v>
      </c>
      <c r="K46" s="234">
        <v>-0.32984329374763399</v>
      </c>
      <c r="L46" s="233">
        <v>-0.59375527710976084</v>
      </c>
      <c r="M46" s="234">
        <v>-0.86884778376849359</v>
      </c>
      <c r="N46" s="235">
        <v>-0.99991391411275121</v>
      </c>
      <c r="O46" s="159"/>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1310"/>
    </row>
    <row r="47" spans="1:41" s="295" customFormat="1" ht="15" customHeight="1" x14ac:dyDescent="0.3">
      <c r="A47" s="4152"/>
      <c r="B47" s="236" t="s">
        <v>815</v>
      </c>
      <c r="C47" s="161" t="s">
        <v>197</v>
      </c>
      <c r="D47" s="237">
        <v>127.87448978505438</v>
      </c>
      <c r="E47" s="237">
        <v>134.8844946394718</v>
      </c>
      <c r="F47" s="237">
        <v>138.12172251081915</v>
      </c>
      <c r="G47" s="237">
        <v>135.18202718563577</v>
      </c>
      <c r="H47" s="238">
        <v>117.68333059286532</v>
      </c>
      <c r="I47" s="239">
        <v>107.30894840645446</v>
      </c>
      <c r="J47" s="240">
        <v>106.18833037591484</v>
      </c>
      <c r="K47" s="241">
        <v>82.088493204901368</v>
      </c>
      <c r="L47" s="240">
        <v>50.562357074311599</v>
      </c>
      <c r="M47" s="241">
        <v>19.273648431665457</v>
      </c>
      <c r="N47" s="242">
        <v>5.2932566709737419</v>
      </c>
      <c r="O47" s="168" t="s">
        <v>794</v>
      </c>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1310"/>
    </row>
    <row r="48" spans="1:41" s="295" customFormat="1" ht="15" customHeight="1" thickBot="1" x14ac:dyDescent="0.35">
      <c r="A48" s="4152"/>
      <c r="B48" s="243" t="s">
        <v>199</v>
      </c>
      <c r="C48" s="170" t="s">
        <v>194</v>
      </c>
      <c r="D48" s="244"/>
      <c r="E48" s="244"/>
      <c r="F48" s="244"/>
      <c r="G48" s="244"/>
      <c r="H48" s="245">
        <v>-0.14797376941453133</v>
      </c>
      <c r="I48" s="246">
        <v>-0.22308420098041504</v>
      </c>
      <c r="J48" s="247">
        <v>-0.23119746520973883</v>
      </c>
      <c r="K48" s="248">
        <v>-0.40568006456427352</v>
      </c>
      <c r="L48" s="247">
        <v>-0.6339290000502924</v>
      </c>
      <c r="M48" s="248">
        <v>-0.86045896270837674</v>
      </c>
      <c r="N48" s="249">
        <v>-0.96167687041001737</v>
      </c>
      <c r="O48" s="250"/>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1310"/>
    </row>
    <row r="49" spans="1:41" ht="15" customHeight="1" x14ac:dyDescent="0.3">
      <c r="A49" s="4152"/>
      <c r="B49" s="1935" t="s">
        <v>54</v>
      </c>
      <c r="C49" s="213"/>
      <c r="D49" s="213"/>
      <c r="E49" s="213"/>
      <c r="F49" s="213"/>
      <c r="G49" s="213"/>
      <c r="H49" s="213"/>
      <c r="I49" s="213"/>
      <c r="J49" s="213"/>
      <c r="K49" s="213"/>
      <c r="L49" s="213"/>
      <c r="M49" s="213"/>
      <c r="N49" s="213"/>
      <c r="O49" s="1936"/>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13"/>
    </row>
    <row r="50" spans="1:41" ht="15" customHeight="1" x14ac:dyDescent="0.3">
      <c r="A50" s="4152"/>
      <c r="B50" s="1937" t="s">
        <v>1589</v>
      </c>
      <c r="C50" s="1938" t="s">
        <v>816</v>
      </c>
      <c r="D50" s="1938"/>
      <c r="E50" s="1938"/>
      <c r="F50" s="1938"/>
      <c r="G50" s="1938"/>
      <c r="H50" s="1938"/>
      <c r="I50" s="1938"/>
      <c r="J50" s="1938"/>
      <c r="K50" s="1938"/>
      <c r="L50" s="1938"/>
      <c r="M50" s="1938"/>
      <c r="N50" s="1938"/>
      <c r="O50" s="193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13"/>
    </row>
    <row r="51" spans="1:41" s="125" customFormat="1" ht="15" customHeight="1" x14ac:dyDescent="0.3">
      <c r="A51" s="4152"/>
      <c r="B51" s="1786" t="s">
        <v>784</v>
      </c>
      <c r="C51" s="110" t="s">
        <v>205</v>
      </c>
      <c r="D51" s="1415">
        <v>45252.127933965276</v>
      </c>
      <c r="E51" s="1415">
        <v>46617.813298236157</v>
      </c>
      <c r="F51" s="1415">
        <v>47736.65118456442</v>
      </c>
      <c r="G51" s="1415">
        <v>41452.20676807141</v>
      </c>
      <c r="H51" s="417">
        <v>48776.322463539262</v>
      </c>
      <c r="I51" s="1416">
        <v>36918.648234922948</v>
      </c>
      <c r="J51" s="954">
        <v>25407.972943209988</v>
      </c>
      <c r="K51" s="954">
        <v>17561.702806696183</v>
      </c>
      <c r="L51" s="954">
        <v>12795.482234282941</v>
      </c>
      <c r="M51" s="954">
        <v>9377.7357136777646</v>
      </c>
      <c r="N51" s="1911">
        <v>6686.9374912485318</v>
      </c>
      <c r="O51" s="1912"/>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13"/>
    </row>
    <row r="52" spans="1:41" s="125" customFormat="1" ht="15" customHeight="1" x14ac:dyDescent="0.3">
      <c r="A52" s="4152"/>
      <c r="B52" s="1940" t="s">
        <v>749</v>
      </c>
      <c r="C52" s="559" t="s">
        <v>205</v>
      </c>
      <c r="D52" s="1708">
        <v>9449.9252663786901</v>
      </c>
      <c r="E52" s="1708">
        <v>9718.0624946004318</v>
      </c>
      <c r="F52" s="1708">
        <v>9951.2959944708418</v>
      </c>
      <c r="G52" s="1708">
        <v>9204.9487948855294</v>
      </c>
      <c r="H52" s="491">
        <v>10513.324514038877</v>
      </c>
      <c r="I52" s="1425">
        <v>8100.6245500359973</v>
      </c>
      <c r="J52" s="1426">
        <v>5455.1961843052559</v>
      </c>
      <c r="K52" s="1426">
        <v>2916.5961123830093</v>
      </c>
      <c r="L52" s="1426">
        <v>654.42764589632827</v>
      </c>
      <c r="M52" s="1426">
        <v>42.836573182145429</v>
      </c>
      <c r="N52" s="1898">
        <v>1.0799136069114473E-7</v>
      </c>
      <c r="O52" s="1941"/>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13"/>
    </row>
    <row r="53" spans="1:41" s="125" customFormat="1" ht="15" customHeight="1" x14ac:dyDescent="0.3">
      <c r="A53" s="4152"/>
      <c r="B53" s="1940" t="s">
        <v>435</v>
      </c>
      <c r="C53" s="559" t="s">
        <v>205</v>
      </c>
      <c r="D53" s="1708">
        <v>23066.964684067847</v>
      </c>
      <c r="E53" s="1708">
        <v>24626.019980602669</v>
      </c>
      <c r="F53" s="1708">
        <v>25217.044635409868</v>
      </c>
      <c r="G53" s="1708">
        <v>25914.015524085225</v>
      </c>
      <c r="H53" s="491">
        <v>28846.604635895463</v>
      </c>
      <c r="I53" s="1425">
        <v>57430.101706881491</v>
      </c>
      <c r="J53" s="1426">
        <v>99015.606097812197</v>
      </c>
      <c r="K53" s="1426">
        <v>142261.61479676986</v>
      </c>
      <c r="L53" s="1426">
        <v>184636.00822096772</v>
      </c>
      <c r="M53" s="1426">
        <v>215623.94724261799</v>
      </c>
      <c r="N53" s="1898">
        <v>232085.28358346125</v>
      </c>
      <c r="O53" s="1941"/>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13"/>
    </row>
    <row r="54" spans="1:41" s="125" customFormat="1" ht="15" customHeight="1" thickBot="1" x14ac:dyDescent="0.35">
      <c r="A54" s="4152"/>
      <c r="B54" s="1942" t="s">
        <v>817</v>
      </c>
      <c r="C54" s="205" t="s">
        <v>194</v>
      </c>
      <c r="D54" s="1943">
        <v>0.29660866642744932</v>
      </c>
      <c r="E54" s="1943">
        <v>0.30416802553037048</v>
      </c>
      <c r="F54" s="1943">
        <v>0.30416798896560682</v>
      </c>
      <c r="G54" s="1943">
        <v>0.33843044524717414</v>
      </c>
      <c r="H54" s="1944">
        <v>0.32729556916493158</v>
      </c>
      <c r="I54" s="1945">
        <v>0.56057054512768656</v>
      </c>
      <c r="J54" s="1946">
        <v>0.76236941660428692</v>
      </c>
      <c r="K54" s="1946">
        <v>0.87416548005036321</v>
      </c>
      <c r="L54" s="1946">
        <v>0.93210062578344688</v>
      </c>
      <c r="M54" s="1946">
        <v>0.95813907263080034</v>
      </c>
      <c r="N54" s="1947">
        <v>0.97199449139746785</v>
      </c>
      <c r="O54" s="1948"/>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13"/>
    </row>
    <row r="55" spans="1:41" ht="15" customHeight="1" x14ac:dyDescent="0.3">
      <c r="A55" s="4152"/>
      <c r="B55" s="1937" t="s">
        <v>1590</v>
      </c>
      <c r="C55" s="1938" t="s">
        <v>818</v>
      </c>
      <c r="D55" s="1938"/>
      <c r="E55" s="1938"/>
      <c r="F55" s="1938"/>
      <c r="G55" s="1938"/>
      <c r="H55" s="1938"/>
      <c r="I55" s="1938"/>
      <c r="J55" s="1938"/>
      <c r="K55" s="1938"/>
      <c r="L55" s="1938"/>
      <c r="M55" s="1938"/>
      <c r="N55" s="1938"/>
      <c r="O55" s="193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13"/>
    </row>
    <row r="56" spans="1:41" s="125" customFormat="1" ht="15" customHeight="1" x14ac:dyDescent="0.3">
      <c r="A56" s="4152"/>
      <c r="B56" s="1786" t="s">
        <v>819</v>
      </c>
      <c r="C56" s="110" t="s">
        <v>194</v>
      </c>
      <c r="D56" s="1949">
        <v>1</v>
      </c>
      <c r="E56" s="1949">
        <v>1</v>
      </c>
      <c r="F56" s="1949">
        <v>1</v>
      </c>
      <c r="G56" s="1949">
        <v>1</v>
      </c>
      <c r="H56" s="1184">
        <v>0.99941850252982978</v>
      </c>
      <c r="I56" s="1950">
        <v>0.97536556443108702</v>
      </c>
      <c r="J56" s="1951">
        <v>0.90035500691777726</v>
      </c>
      <c r="K56" s="1951">
        <v>0.73279405744397419</v>
      </c>
      <c r="L56" s="1951">
        <v>0.46276804332745958</v>
      </c>
      <c r="M56" s="1951">
        <v>0.19273995092272311</v>
      </c>
      <c r="N56" s="1952">
        <v>6.3435298925653846E-2</v>
      </c>
      <c r="O56" s="1912"/>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13"/>
    </row>
    <row r="57" spans="1:41" s="125" customFormat="1" ht="15" customHeight="1" thickBot="1" x14ac:dyDescent="0.35">
      <c r="A57" s="4152"/>
      <c r="B57" s="1940" t="s">
        <v>820</v>
      </c>
      <c r="C57" s="559" t="s">
        <v>194</v>
      </c>
      <c r="D57" s="1953">
        <v>0</v>
      </c>
      <c r="E57" s="1953">
        <v>0</v>
      </c>
      <c r="F57" s="1953">
        <v>0</v>
      </c>
      <c r="G57" s="1953">
        <v>0</v>
      </c>
      <c r="H57" s="1214">
        <v>5.8149747017022116E-4</v>
      </c>
      <c r="I57" s="1954">
        <v>2.4634435568912972E-2</v>
      </c>
      <c r="J57" s="1955">
        <v>9.9644993082222771E-2</v>
      </c>
      <c r="K57" s="1955">
        <v>0.26720594255602587</v>
      </c>
      <c r="L57" s="1955">
        <v>0.53723195667254053</v>
      </c>
      <c r="M57" s="1955">
        <v>0.807260049077277</v>
      </c>
      <c r="N57" s="1956">
        <v>0.9365647010743462</v>
      </c>
      <c r="O57" s="1941"/>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13"/>
    </row>
    <row r="58" spans="1:41" s="125" customFormat="1" ht="25.5" customHeight="1" x14ac:dyDescent="0.3">
      <c r="A58" s="4142"/>
      <c r="B58" s="211" t="s">
        <v>213</v>
      </c>
      <c r="C58" s="212"/>
      <c r="D58" s="213"/>
      <c r="E58" s="213"/>
      <c r="F58" s="213"/>
      <c r="G58" s="213"/>
      <c r="H58" s="213"/>
      <c r="I58" s="213"/>
      <c r="J58" s="213"/>
      <c r="K58" s="213"/>
      <c r="L58" s="213"/>
      <c r="M58" s="213"/>
      <c r="N58" s="213"/>
      <c r="O58" s="214"/>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13"/>
    </row>
    <row r="59" spans="1:41" s="125" customFormat="1" ht="15" customHeight="1" x14ac:dyDescent="0.3">
      <c r="A59" s="4142"/>
      <c r="B59" s="126" t="s">
        <v>190</v>
      </c>
      <c r="C59" s="127" t="s">
        <v>191</v>
      </c>
      <c r="D59" s="184">
        <v>18317.500727123905</v>
      </c>
      <c r="E59" s="184">
        <v>18960.70163373222</v>
      </c>
      <c r="F59" s="184">
        <v>19415.754658854297</v>
      </c>
      <c r="G59" s="184">
        <v>17614.409402963258</v>
      </c>
      <c r="H59" s="129">
        <v>15932.783011520856</v>
      </c>
      <c r="I59" s="215">
        <v>12163.569723057855</v>
      </c>
      <c r="J59" s="216">
        <v>9144.3184520079776</v>
      </c>
      <c r="K59" s="217">
        <v>5878.9825797723743</v>
      </c>
      <c r="L59" s="216">
        <v>3142.7856836324863</v>
      </c>
      <c r="M59" s="217">
        <v>1060.1239917009709</v>
      </c>
      <c r="N59" s="218">
        <v>1.5262064229645805E-2</v>
      </c>
      <c r="O59" s="218"/>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13"/>
    </row>
    <row r="60" spans="1:41" s="125" customFormat="1" ht="15" customHeight="1" x14ac:dyDescent="0.3">
      <c r="A60" s="4142"/>
      <c r="B60" s="1721" t="s">
        <v>456</v>
      </c>
      <c r="C60" s="127" t="s">
        <v>194</v>
      </c>
      <c r="D60" s="184"/>
      <c r="E60" s="184"/>
      <c r="F60" s="184"/>
      <c r="G60" s="184"/>
      <c r="H60" s="185">
        <v>-0.17938893998874661</v>
      </c>
      <c r="I60" s="219">
        <v>-0.37352063122043933</v>
      </c>
      <c r="J60" s="220">
        <v>-0.52902585489573895</v>
      </c>
      <c r="K60" s="221">
        <v>-0.69720555893554503</v>
      </c>
      <c r="L60" s="220">
        <v>-0.83813219012842954</v>
      </c>
      <c r="M60" s="221">
        <v>-0.94539877484404067</v>
      </c>
      <c r="N60" s="222">
        <v>-0.99999921393401914</v>
      </c>
      <c r="O60" s="1957"/>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13"/>
    </row>
    <row r="61" spans="1:41" s="125" customFormat="1" ht="15" customHeight="1" x14ac:dyDescent="0.3">
      <c r="A61" s="4142"/>
      <c r="B61" s="1840" t="s">
        <v>753</v>
      </c>
      <c r="C61" s="1192" t="s">
        <v>821</v>
      </c>
      <c r="D61" s="251">
        <v>95432.145321930861</v>
      </c>
      <c r="E61" s="251">
        <v>94147.076960764389</v>
      </c>
      <c r="F61" s="251">
        <v>94147.053653411902</v>
      </c>
      <c r="G61" s="251">
        <v>89291.134568730035</v>
      </c>
      <c r="H61" s="238">
        <v>82437.18865192341</v>
      </c>
      <c r="I61" s="252">
        <v>60611.52348094045</v>
      </c>
      <c r="J61" s="253">
        <v>38881.747768447283</v>
      </c>
      <c r="K61" s="254">
        <v>22374.05937301946</v>
      </c>
      <c r="L61" s="253">
        <v>10630.444234028984</v>
      </c>
      <c r="M61" s="254">
        <v>3372.6612771012369</v>
      </c>
      <c r="N61" s="255">
        <v>4.8717746262600142E-2</v>
      </c>
      <c r="O61" s="255"/>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13"/>
    </row>
    <row r="62" spans="1:41" s="125" customFormat="1" ht="15" customHeight="1" x14ac:dyDescent="0.3">
      <c r="A62" s="4142"/>
      <c r="B62" s="199"/>
      <c r="C62" s="110" t="s">
        <v>822</v>
      </c>
      <c r="D62" s="1958">
        <v>9.5432145321930867E-2</v>
      </c>
      <c r="E62" s="1958">
        <v>9.4147076960764395E-2</v>
      </c>
      <c r="F62" s="1958">
        <v>9.4147053653411902E-2</v>
      </c>
      <c r="G62" s="1958">
        <v>8.929113456873003E-2</v>
      </c>
      <c r="H62" s="1959">
        <v>8.2437188651923413E-2</v>
      </c>
      <c r="I62" s="1960">
        <v>6.0611523480940448E-2</v>
      </c>
      <c r="J62" s="1961">
        <v>3.8881747768447286E-2</v>
      </c>
      <c r="K62" s="1961">
        <v>2.2374059373019461E-2</v>
      </c>
      <c r="L62" s="1961">
        <v>1.0630444234028985E-2</v>
      </c>
      <c r="M62" s="1961">
        <v>3.3726612771012368E-3</v>
      </c>
      <c r="N62" s="1962">
        <v>4.8717746262600144E-8</v>
      </c>
      <c r="O62" s="1962"/>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13"/>
    </row>
    <row r="63" spans="1:41" s="125" customFormat="1" ht="15" customHeight="1" x14ac:dyDescent="0.3">
      <c r="A63" s="4142"/>
      <c r="B63" s="1721" t="s">
        <v>459</v>
      </c>
      <c r="C63" s="127" t="s">
        <v>194</v>
      </c>
      <c r="D63" s="256"/>
      <c r="E63" s="256"/>
      <c r="F63" s="256"/>
      <c r="G63" s="256"/>
      <c r="H63" s="185">
        <v>-0.12437845420629501</v>
      </c>
      <c r="I63" s="219">
        <v>-0.3562037139890476</v>
      </c>
      <c r="J63" s="220">
        <v>-0.58701046650291855</v>
      </c>
      <c r="K63" s="221">
        <v>-0.76234987177202418</v>
      </c>
      <c r="L63" s="220">
        <v>-0.88708680918296867</v>
      </c>
      <c r="M63" s="221">
        <v>-0.96417666675457336</v>
      </c>
      <c r="N63" s="222">
        <v>-0.99999948253562521</v>
      </c>
      <c r="O63" s="1957"/>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13"/>
    </row>
    <row r="64" spans="1:41" s="125" customFormat="1" ht="15" customHeight="1" x14ac:dyDescent="0.3">
      <c r="A64" s="4142"/>
      <c r="B64" s="551" t="s">
        <v>823</v>
      </c>
      <c r="C64" s="552" t="s">
        <v>675</v>
      </c>
      <c r="D64" s="1806">
        <v>13.138316122483941</v>
      </c>
      <c r="E64" s="1806">
        <v>13.858550939860683</v>
      </c>
      <c r="F64" s="1806">
        <v>14.191156162417341</v>
      </c>
      <c r="G64" s="1806">
        <v>13.889120576187684</v>
      </c>
      <c r="H64" s="1516">
        <v>12.091237292714194</v>
      </c>
      <c r="I64" s="587">
        <v>11.025333428936175</v>
      </c>
      <c r="J64" s="585">
        <v>10.910196829270888</v>
      </c>
      <c r="K64" s="588">
        <v>8.4340870142061881</v>
      </c>
      <c r="L64" s="585">
        <v>5.1949707268185721</v>
      </c>
      <c r="M64" s="588">
        <v>1.9802486512711279</v>
      </c>
      <c r="N64" s="1963">
        <v>0.54384951664400027</v>
      </c>
      <c r="O64" s="1963"/>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13"/>
    </row>
    <row r="65" spans="1:41" s="125" customFormat="1" ht="15" customHeight="1" thickBot="1" x14ac:dyDescent="0.35">
      <c r="A65" s="4142"/>
      <c r="B65" s="135" t="s">
        <v>456</v>
      </c>
      <c r="C65" s="136" t="s">
        <v>194</v>
      </c>
      <c r="D65" s="196"/>
      <c r="E65" s="196"/>
      <c r="F65" s="196"/>
      <c r="G65" s="196"/>
      <c r="H65" s="138">
        <v>-0.14797376941453122</v>
      </c>
      <c r="I65" s="1964">
        <v>-0.22308420098041504</v>
      </c>
      <c r="J65" s="1965">
        <v>-0.23119746520973883</v>
      </c>
      <c r="K65" s="1966">
        <v>-0.40568006456427341</v>
      </c>
      <c r="L65" s="1965">
        <v>-0.6339290000502924</v>
      </c>
      <c r="M65" s="1966">
        <v>-0.86045896270837674</v>
      </c>
      <c r="N65" s="1967">
        <v>-0.96167687041001737</v>
      </c>
      <c r="O65" s="1968"/>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13"/>
    </row>
    <row r="66" spans="1:41" s="295" customFormat="1" ht="15" customHeight="1" x14ac:dyDescent="0.3">
      <c r="A66" s="4142"/>
      <c r="B66" s="3602" t="s">
        <v>214</v>
      </c>
      <c r="C66" s="3597" t="s">
        <v>197</v>
      </c>
      <c r="D66" s="3603">
        <v>19151.301588315189</v>
      </c>
      <c r="E66" s="3603">
        <v>19854.431293773683</v>
      </c>
      <c r="F66" s="3603">
        <v>20330.933830736751</v>
      </c>
      <c r="G66" s="3603">
        <v>18511.141251133871</v>
      </c>
      <c r="H66" s="3603">
        <v>16630.254645927205</v>
      </c>
      <c r="I66" s="3604">
        <v>12772.307191568689</v>
      </c>
      <c r="J66" s="3605">
        <v>9886.1202882519428</v>
      </c>
      <c r="K66" s="3606">
        <v>6577.4956405124622</v>
      </c>
      <c r="L66" s="3605">
        <v>3736.6748416722176</v>
      </c>
      <c r="M66" s="3606">
        <v>1457.2788965484069</v>
      </c>
      <c r="N66" s="3607">
        <v>265.22591795927451</v>
      </c>
      <c r="O66" s="3608" t="s">
        <v>824</v>
      </c>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1310"/>
    </row>
    <row r="67" spans="1:41" s="295" customFormat="1" ht="15" customHeight="1" x14ac:dyDescent="0.3">
      <c r="A67" s="4142"/>
      <c r="B67" s="3609" t="s">
        <v>199</v>
      </c>
      <c r="C67" s="3610" t="s">
        <v>194</v>
      </c>
      <c r="D67" s="3611"/>
      <c r="E67" s="3611"/>
      <c r="F67" s="3611"/>
      <c r="G67" s="3611"/>
      <c r="H67" s="3612">
        <v>-0.1820220957689006</v>
      </c>
      <c r="I67" s="3613">
        <v>-0.37177960944129207</v>
      </c>
      <c r="J67" s="3614">
        <v>-0.51373998014267852</v>
      </c>
      <c r="K67" s="3615">
        <v>-0.67647842960521265</v>
      </c>
      <c r="L67" s="3614">
        <v>-0.81620741709251787</v>
      </c>
      <c r="M67" s="3615">
        <v>-0.9283220874810354</v>
      </c>
      <c r="N67" s="3616">
        <v>-0.98695456292527495</v>
      </c>
      <c r="O67" s="3617"/>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1310"/>
    </row>
    <row r="68" spans="1:41" s="295" customFormat="1" ht="15" customHeight="1" x14ac:dyDescent="0.3">
      <c r="A68" s="4142"/>
      <c r="B68" s="3618" t="s">
        <v>215</v>
      </c>
      <c r="C68" s="3619" t="s">
        <v>197</v>
      </c>
      <c r="D68" s="3620">
        <v>237.97576244026209</v>
      </c>
      <c r="E68" s="3620">
        <v>249.30828294579982</v>
      </c>
      <c r="F68" s="3620">
        <v>255.29168278778312</v>
      </c>
      <c r="G68" s="3620">
        <v>246.65458443461995</v>
      </c>
      <c r="H68" s="3621">
        <v>228.03467376847351</v>
      </c>
      <c r="I68" s="3622">
        <v>193.07646800261921</v>
      </c>
      <c r="J68" s="3623">
        <v>159.83701301473414</v>
      </c>
      <c r="K68" s="3624">
        <v>107.1121411909232</v>
      </c>
      <c r="L68" s="3623">
        <v>61.322874438979099</v>
      </c>
      <c r="M68" s="3624">
        <v>22.44638105472529</v>
      </c>
      <c r="N68" s="3625">
        <v>5.2932609984138805</v>
      </c>
      <c r="O68" s="3626" t="s">
        <v>825</v>
      </c>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1310"/>
    </row>
    <row r="69" spans="1:41" s="295" customFormat="1" ht="15" customHeight="1" thickBot="1" x14ac:dyDescent="0.35">
      <c r="A69" s="4142"/>
      <c r="B69" s="3627" t="s">
        <v>199</v>
      </c>
      <c r="C69" s="3628" t="s">
        <v>194</v>
      </c>
      <c r="D69" s="3629"/>
      <c r="E69" s="3629"/>
      <c r="F69" s="3629"/>
      <c r="G69" s="3629"/>
      <c r="H69" s="3630">
        <v>-0.10676810431763106</v>
      </c>
      <c r="I69" s="3631">
        <v>-0.24370247438449333</v>
      </c>
      <c r="J69" s="3632">
        <v>-0.37390434631745439</v>
      </c>
      <c r="K69" s="3633">
        <v>-0.58043231169437459</v>
      </c>
      <c r="L69" s="3632">
        <v>-0.75979290132238619</v>
      </c>
      <c r="M69" s="3633">
        <v>-0.91207554899708843</v>
      </c>
      <c r="N69" s="3634">
        <v>-0.97926583059576588</v>
      </c>
      <c r="O69" s="3635"/>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1310"/>
    </row>
    <row r="70" spans="1:41" s="125" customFormat="1" ht="15" customHeight="1" x14ac:dyDescent="0.3">
      <c r="A70" s="4142"/>
      <c r="B70" s="1840" t="s">
        <v>826</v>
      </c>
      <c r="C70" s="1192" t="s">
        <v>205</v>
      </c>
      <c r="D70" s="251">
        <v>191942.66947821027</v>
      </c>
      <c r="E70" s="251">
        <v>201394.48027296754</v>
      </c>
      <c r="F70" s="251">
        <v>206227.95834196208</v>
      </c>
      <c r="G70" s="251">
        <v>197269.40964564544</v>
      </c>
      <c r="H70" s="238">
        <v>193271.78997811585</v>
      </c>
      <c r="I70" s="252">
        <v>200680.81157674154</v>
      </c>
      <c r="J70" s="253">
        <v>235182.80367603831</v>
      </c>
      <c r="K70" s="254">
        <v>262758.87096562149</v>
      </c>
      <c r="L70" s="253">
        <v>295640.10820659343</v>
      </c>
      <c r="M70" s="254">
        <v>314328.62792913942</v>
      </c>
      <c r="N70" s="255">
        <v>313275.2518431308</v>
      </c>
      <c r="O70" s="255"/>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13"/>
    </row>
    <row r="71" spans="1:41" s="125" customFormat="1" ht="15" customHeight="1" x14ac:dyDescent="0.3">
      <c r="A71" s="4142"/>
      <c r="B71" s="1721" t="s">
        <v>466</v>
      </c>
      <c r="C71" s="127" t="s">
        <v>194</v>
      </c>
      <c r="D71" s="256"/>
      <c r="E71" s="256"/>
      <c r="F71" s="256"/>
      <c r="G71" s="256"/>
      <c r="H71" s="257">
        <v>-6.2824499975714376E-2</v>
      </c>
      <c r="I71" s="219">
        <v>-2.6898131610372578E-2</v>
      </c>
      <c r="J71" s="220">
        <v>0.14040213347825525</v>
      </c>
      <c r="K71" s="221">
        <v>0.27411856800677459</v>
      </c>
      <c r="L71" s="220">
        <v>0.43355978783618832</v>
      </c>
      <c r="M71" s="221">
        <v>0.52418047706183213</v>
      </c>
      <c r="N71" s="222">
        <v>0.51907265320284823</v>
      </c>
      <c r="O71" s="1957"/>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13"/>
    </row>
    <row r="72" spans="1:41" s="125" customFormat="1" ht="15" customHeight="1" x14ac:dyDescent="0.3">
      <c r="A72" s="4142"/>
      <c r="B72" s="1969" t="s">
        <v>827</v>
      </c>
      <c r="C72" s="1853" t="s">
        <v>828</v>
      </c>
      <c r="D72" s="1970">
        <v>73711.836908042082</v>
      </c>
      <c r="E72" s="1970">
        <v>76320.016862063116</v>
      </c>
      <c r="F72" s="1970">
        <v>78928.19681608415</v>
      </c>
      <c r="G72" s="1970">
        <v>81536.376770105155</v>
      </c>
      <c r="H72" s="1855">
        <v>81536.376770105155</v>
      </c>
      <c r="I72" s="1856">
        <v>101953.98292370603</v>
      </c>
      <c r="J72" s="1857">
        <v>123074.04126259184</v>
      </c>
      <c r="K72" s="1858">
        <v>150912.61465615456</v>
      </c>
      <c r="L72" s="1857">
        <v>178751.18804971731</v>
      </c>
      <c r="M72" s="1858">
        <v>213981.4282400182</v>
      </c>
      <c r="N72" s="1859">
        <v>248471.68452847109</v>
      </c>
      <c r="O72" s="185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13"/>
    </row>
    <row r="73" spans="1:41" s="125" customFormat="1" ht="15" customHeight="1" x14ac:dyDescent="0.3">
      <c r="A73" s="4142"/>
      <c r="B73" s="1971" t="s">
        <v>211</v>
      </c>
      <c r="C73" s="1182" t="s">
        <v>212</v>
      </c>
      <c r="D73" s="262">
        <v>2.6039599273270726</v>
      </c>
      <c r="E73" s="262">
        <v>2.6388159824041653</v>
      </c>
      <c r="F73" s="262">
        <v>2.6128553123100935</v>
      </c>
      <c r="G73" s="262">
        <v>2.4194036755134936</v>
      </c>
      <c r="H73" s="263">
        <v>2.3703750109359514</v>
      </c>
      <c r="I73" s="264">
        <v>1.9683469524374986</v>
      </c>
      <c r="J73" s="265">
        <v>1.9109050232148488</v>
      </c>
      <c r="K73" s="266">
        <v>1.7411325856642401</v>
      </c>
      <c r="L73" s="265">
        <v>1.6539196826169624</v>
      </c>
      <c r="M73" s="266">
        <v>1.4689528456486607</v>
      </c>
      <c r="N73" s="267">
        <v>1.2608086609049178</v>
      </c>
      <c r="O73" s="267"/>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13"/>
    </row>
    <row r="74" spans="1:41" s="125" customFormat="1" ht="15" customHeight="1" thickBot="1" x14ac:dyDescent="0.35">
      <c r="A74" s="4153"/>
      <c r="B74" s="268" t="s">
        <v>469</v>
      </c>
      <c r="C74" s="471" t="s">
        <v>194</v>
      </c>
      <c r="D74" s="270"/>
      <c r="E74" s="270"/>
      <c r="F74" s="270"/>
      <c r="G74" s="270"/>
      <c r="H74" s="207">
        <v>-9.2802804744576139E-2</v>
      </c>
      <c r="I74" s="208">
        <v>-0.24666821650478932</v>
      </c>
      <c r="J74" s="271">
        <v>-0.26865256785865888</v>
      </c>
      <c r="K74" s="209">
        <v>-0.33362839593101712</v>
      </c>
      <c r="L74" s="271">
        <v>-0.36700678570881562</v>
      </c>
      <c r="M74" s="209">
        <v>-0.43779786093477902</v>
      </c>
      <c r="N74" s="210">
        <v>-0.51745944179733239</v>
      </c>
      <c r="O74" s="1972"/>
      <c r="P74" s="614"/>
      <c r="Q74" s="614"/>
      <c r="R74" s="614"/>
      <c r="S74" s="614"/>
      <c r="T74" s="614"/>
      <c r="U74" s="614"/>
      <c r="V74" s="614"/>
      <c r="W74" s="614"/>
      <c r="X74" s="614"/>
      <c r="Y74" s="614"/>
      <c r="Z74" s="614"/>
      <c r="AA74" s="614"/>
      <c r="AB74" s="614"/>
      <c r="AC74" s="614"/>
      <c r="AD74" s="614"/>
      <c r="AE74" s="614"/>
      <c r="AF74" s="614"/>
      <c r="AG74" s="614"/>
      <c r="AH74" s="614"/>
      <c r="AI74" s="614"/>
      <c r="AJ74" s="614"/>
      <c r="AK74" s="614"/>
      <c r="AL74" s="614"/>
      <c r="AM74" s="614"/>
      <c r="AN74" s="614"/>
      <c r="AO74" s="616"/>
    </row>
    <row r="75" spans="1:41" ht="26.25" customHeight="1" x14ac:dyDescent="0.3">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row>
  </sheetData>
  <mergeCells count="7">
    <mergeCell ref="I5:N5"/>
    <mergeCell ref="A6:A74"/>
    <mergeCell ref="R11:R15"/>
    <mergeCell ref="R16:R20"/>
    <mergeCell ref="R23:R27"/>
    <mergeCell ref="B32:B33"/>
    <mergeCell ref="R34:R38"/>
  </mergeCells>
  <pageMargins left="0.70866141732283472" right="0.70866141732283472" top="0.74803149606299213" bottom="0.74803149606299213" header="0.31496062992125984" footer="0.31496062992125984"/>
  <pageSetup paperSize="8" scale="3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O75"/>
  <sheetViews>
    <sheetView zoomScale="70" zoomScaleNormal="70" workbookViewId="0">
      <selection activeCell="J54" sqref="J54"/>
    </sheetView>
  </sheetViews>
  <sheetFormatPr defaultColWidth="9.21875" defaultRowHeight="13.8" x14ac:dyDescent="0.3"/>
  <cols>
    <col min="1" max="1" width="15.77734375" style="101" customWidth="1"/>
    <col min="2" max="2" width="58.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16384" width="9.21875" style="101"/>
  </cols>
  <sheetData>
    <row r="1" spans="1:41" ht="21.75" customHeight="1" x14ac:dyDescent="0.3">
      <c r="A1" s="96" t="s">
        <v>172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9"/>
    </row>
    <row r="2" spans="1:41" ht="24" customHeight="1" x14ac:dyDescent="0.3">
      <c r="A2" s="102" t="s">
        <v>173</v>
      </c>
      <c r="B2" s="103" t="s">
        <v>177</v>
      </c>
      <c r="C2" s="103" t="s">
        <v>174</v>
      </c>
      <c r="D2" s="105" t="s">
        <v>1542</v>
      </c>
      <c r="E2" s="103"/>
      <c r="F2" s="103"/>
      <c r="G2" s="103"/>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7"/>
    </row>
    <row r="3" spans="1:41" ht="24" customHeight="1" x14ac:dyDescent="0.3">
      <c r="A3" s="108" t="s">
        <v>385</v>
      </c>
      <c r="B3" s="109" t="s">
        <v>54</v>
      </c>
      <c r="C3" s="109"/>
      <c r="D3" s="109"/>
      <c r="E3" s="109"/>
      <c r="F3" s="109"/>
      <c r="G3" s="109"/>
      <c r="H3" s="303"/>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13"/>
    </row>
    <row r="4" spans="1:41" x14ac:dyDescent="0.3">
      <c r="A4" s="1830"/>
      <c r="B4" s="1831" t="s">
        <v>178</v>
      </c>
      <c r="C4" s="1831" t="s">
        <v>179</v>
      </c>
      <c r="D4" s="1832">
        <v>2017</v>
      </c>
      <c r="E4" s="1831">
        <v>2018</v>
      </c>
      <c r="F4" s="1833">
        <v>2019</v>
      </c>
      <c r="G4" s="1833">
        <v>2020</v>
      </c>
      <c r="H4" s="1834">
        <v>2020</v>
      </c>
      <c r="I4" s="1835">
        <v>2025</v>
      </c>
      <c r="J4" s="1836">
        <v>2030</v>
      </c>
      <c r="K4" s="1836">
        <v>2035</v>
      </c>
      <c r="L4" s="1836">
        <v>2040</v>
      </c>
      <c r="M4" s="1836">
        <v>2045</v>
      </c>
      <c r="N4" s="1831">
        <v>2050</v>
      </c>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7"/>
    </row>
    <row r="5" spans="1:41" ht="15" thickBot="1" x14ac:dyDescent="0.35">
      <c r="A5" s="1838"/>
      <c r="B5" s="1831"/>
      <c r="C5" s="1831"/>
      <c r="D5" s="1839" t="s">
        <v>180</v>
      </c>
      <c r="E5" s="1831" t="s">
        <v>180</v>
      </c>
      <c r="F5" s="1833" t="s">
        <v>181</v>
      </c>
      <c r="G5" s="1833" t="s">
        <v>181</v>
      </c>
      <c r="H5" s="1833" t="s">
        <v>658</v>
      </c>
      <c r="I5" s="4149" t="s">
        <v>183</v>
      </c>
      <c r="J5" s="4150"/>
      <c r="K5" s="4150"/>
      <c r="L5" s="4150"/>
      <c r="M5" s="4150"/>
      <c r="N5" s="4150"/>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7"/>
    </row>
    <row r="6" spans="1:41" s="125" customFormat="1" ht="18" x14ac:dyDescent="0.3">
      <c r="A6" s="4140" t="s">
        <v>54</v>
      </c>
      <c r="B6" s="3595" t="s">
        <v>761</v>
      </c>
      <c r="C6" s="3596"/>
      <c r="D6" s="3597"/>
      <c r="E6" s="3597"/>
      <c r="F6" s="3597"/>
      <c r="G6" s="3597"/>
      <c r="H6" s="3597"/>
      <c r="I6" s="3596"/>
      <c r="J6" s="3598"/>
      <c r="K6" s="3598"/>
      <c r="L6" s="3598"/>
      <c r="M6" s="3598"/>
      <c r="N6" s="3598"/>
      <c r="O6" s="3599" t="s">
        <v>762</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13"/>
    </row>
    <row r="7" spans="1:41" s="125" customFormat="1" ht="15" customHeight="1" x14ac:dyDescent="0.3">
      <c r="A7" s="4151"/>
      <c r="B7" s="1840" t="s">
        <v>763</v>
      </c>
      <c r="C7" s="1192" t="s">
        <v>423</v>
      </c>
      <c r="D7" s="1413">
        <v>3214.6681936113127</v>
      </c>
      <c r="E7" s="1413">
        <v>3252.5996344648247</v>
      </c>
      <c r="F7" s="1413">
        <v>3301.3904139817969</v>
      </c>
      <c r="G7" s="1413">
        <v>3049.015300862301</v>
      </c>
      <c r="H7" s="238">
        <v>3254.407843227048</v>
      </c>
      <c r="I7" s="252">
        <v>3463.1865633828347</v>
      </c>
      <c r="J7" s="253">
        <v>4213.9269491067989</v>
      </c>
      <c r="K7" s="254">
        <v>5051.8627992921784</v>
      </c>
      <c r="L7" s="253">
        <v>5542.2645115939331</v>
      </c>
      <c r="M7" s="254">
        <v>5884.2017633627702</v>
      </c>
      <c r="N7" s="255">
        <v>6073.7178039263381</v>
      </c>
      <c r="O7" s="1841" t="s">
        <v>764</v>
      </c>
      <c r="P7" s="111" t="s">
        <v>35</v>
      </c>
      <c r="Q7" s="109"/>
      <c r="R7" s="109"/>
      <c r="S7" s="1091" t="s">
        <v>765</v>
      </c>
      <c r="T7" s="109"/>
      <c r="U7" s="109"/>
      <c r="V7" s="109"/>
      <c r="W7" s="109"/>
      <c r="X7" s="109"/>
      <c r="Y7" s="109"/>
      <c r="Z7" s="109"/>
      <c r="AA7" s="109"/>
      <c r="AB7" s="109"/>
      <c r="AC7" s="109"/>
      <c r="AD7" s="109"/>
      <c r="AE7" s="109"/>
      <c r="AF7" s="109"/>
      <c r="AG7" s="109"/>
      <c r="AH7" s="109"/>
      <c r="AI7" s="109"/>
      <c r="AJ7" s="109"/>
      <c r="AK7" s="109"/>
      <c r="AL7" s="109"/>
      <c r="AM7" s="109"/>
      <c r="AN7" s="109"/>
      <c r="AO7" s="113"/>
    </row>
    <row r="8" spans="1:41" s="125" customFormat="1" ht="15" customHeight="1" x14ac:dyDescent="0.3">
      <c r="A8" s="4151"/>
      <c r="B8" s="126" t="s">
        <v>766</v>
      </c>
      <c r="C8" s="127" t="s">
        <v>191</v>
      </c>
      <c r="D8" s="1842">
        <v>1167.996297204864</v>
      </c>
      <c r="E8" s="1842">
        <v>1103.685803850592</v>
      </c>
      <c r="F8" s="1842">
        <v>1120.2411259654912</v>
      </c>
      <c r="G8" s="1842">
        <v>900.88743652034327</v>
      </c>
      <c r="H8" s="129">
        <v>875.64048631790524</v>
      </c>
      <c r="I8" s="215">
        <v>494.68462943257475</v>
      </c>
      <c r="J8" s="216">
        <v>305.14157146642629</v>
      </c>
      <c r="K8" s="217">
        <v>220.71850337600702</v>
      </c>
      <c r="L8" s="216">
        <v>98.964588375374092</v>
      </c>
      <c r="M8" s="217">
        <v>36.226012785017915</v>
      </c>
      <c r="N8" s="218">
        <v>1.646209682457203E-3</v>
      </c>
      <c r="O8" s="464"/>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13"/>
    </row>
    <row r="9" spans="1:41" s="125" customFormat="1" ht="15" customHeight="1" x14ac:dyDescent="0.3">
      <c r="A9" s="4151"/>
      <c r="B9" s="135" t="s">
        <v>767</v>
      </c>
      <c r="C9" s="136" t="s">
        <v>194</v>
      </c>
      <c r="D9" s="451"/>
      <c r="E9" s="451"/>
      <c r="F9" s="451"/>
      <c r="G9" s="451"/>
      <c r="H9" s="138">
        <v>-0.21834642022874706</v>
      </c>
      <c r="I9" s="139">
        <v>-0.55841236501094726</v>
      </c>
      <c r="J9" s="1843">
        <v>-0.72761081128543914</v>
      </c>
      <c r="K9" s="140">
        <v>-0.80297232599296109</v>
      </c>
      <c r="L9" s="1843">
        <v>-0.91165777966767603</v>
      </c>
      <c r="M9" s="140">
        <v>-0.96766230774307971</v>
      </c>
      <c r="N9" s="1844">
        <v>-0.9999985304862995</v>
      </c>
      <c r="O9" s="455"/>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13"/>
    </row>
    <row r="10" spans="1:41" s="125" customFormat="1" ht="15" customHeight="1" x14ac:dyDescent="0.3">
      <c r="A10" s="4151"/>
      <c r="B10" s="1840" t="s">
        <v>768</v>
      </c>
      <c r="C10" s="1192" t="s">
        <v>423</v>
      </c>
      <c r="D10" s="1413">
        <v>297.10729555555582</v>
      </c>
      <c r="E10" s="1413">
        <v>287.56771833333323</v>
      </c>
      <c r="F10" s="1413">
        <v>291.88303410833407</v>
      </c>
      <c r="G10" s="1413">
        <v>81.180847343158149</v>
      </c>
      <c r="H10" s="238">
        <v>211.15734591909802</v>
      </c>
      <c r="I10" s="252">
        <v>20.749265993551226</v>
      </c>
      <c r="J10" s="253">
        <v>-5.7706989720827551E-2</v>
      </c>
      <c r="K10" s="254">
        <v>0.46808357720538352</v>
      </c>
      <c r="L10" s="253">
        <v>-0.15348404027052887</v>
      </c>
      <c r="M10" s="254">
        <v>3.6719303699126016E-2</v>
      </c>
      <c r="N10" s="255">
        <v>2.2781231771755728E-3</v>
      </c>
      <c r="O10" s="1841" t="s">
        <v>769</v>
      </c>
      <c r="P10" s="109"/>
      <c r="Q10" s="109"/>
      <c r="R10" s="109"/>
      <c r="S10" s="109"/>
      <c r="T10" s="109">
        <v>2017</v>
      </c>
      <c r="U10" s="109">
        <v>2018</v>
      </c>
      <c r="V10" s="109" t="s">
        <v>187</v>
      </c>
      <c r="W10" s="109" t="s">
        <v>188</v>
      </c>
      <c r="X10" s="109" t="s">
        <v>189</v>
      </c>
      <c r="Y10" s="109">
        <v>2025</v>
      </c>
      <c r="Z10" s="109">
        <v>2030</v>
      </c>
      <c r="AA10" s="109">
        <v>2035</v>
      </c>
      <c r="AB10" s="109">
        <v>2040</v>
      </c>
      <c r="AC10" s="109">
        <v>2045</v>
      </c>
      <c r="AD10" s="109">
        <v>2050</v>
      </c>
      <c r="AE10" s="109"/>
      <c r="AF10" s="109"/>
      <c r="AG10" s="109"/>
      <c r="AH10" s="109"/>
      <c r="AI10" s="109"/>
      <c r="AJ10" s="109"/>
      <c r="AK10" s="109"/>
      <c r="AL10" s="109"/>
      <c r="AM10" s="109"/>
      <c r="AN10" s="109"/>
      <c r="AO10" s="113"/>
    </row>
    <row r="11" spans="1:41" s="295" customFormat="1" ht="15" customHeight="1" x14ac:dyDescent="0.3">
      <c r="A11" s="4151"/>
      <c r="B11" s="126" t="s">
        <v>770</v>
      </c>
      <c r="C11" s="127" t="s">
        <v>191</v>
      </c>
      <c r="D11" s="184">
        <v>403.38248842502958</v>
      </c>
      <c r="E11" s="184">
        <v>380.44061064687196</v>
      </c>
      <c r="F11" s="184">
        <v>386.14862129494782</v>
      </c>
      <c r="G11" s="184">
        <v>209.76499010337943</v>
      </c>
      <c r="H11" s="129">
        <v>342.7458542305103</v>
      </c>
      <c r="I11" s="215">
        <v>136.27812279645687</v>
      </c>
      <c r="J11" s="216">
        <v>39.728247588996453</v>
      </c>
      <c r="K11" s="217">
        <v>0.36060784437552484</v>
      </c>
      <c r="L11" s="216">
        <v>-0.11346052664260317</v>
      </c>
      <c r="M11" s="217">
        <v>2.6848228753667356E-2</v>
      </c>
      <c r="N11" s="218">
        <v>1.6305093321346451E-3</v>
      </c>
      <c r="O11" s="464"/>
      <c r="P11" s="303"/>
      <c r="Q11" s="303"/>
      <c r="R11" s="4085" t="s">
        <v>668</v>
      </c>
      <c r="S11" s="1124" t="s">
        <v>223</v>
      </c>
      <c r="T11" s="953">
        <v>403.38248842502958</v>
      </c>
      <c r="U11" s="953">
        <v>380.44061064687196</v>
      </c>
      <c r="V11" s="953">
        <v>386.14862129494782</v>
      </c>
      <c r="W11" s="953">
        <v>209.76499010337943</v>
      </c>
      <c r="X11" s="953">
        <v>342.7458542305103</v>
      </c>
      <c r="Y11" s="953">
        <v>136.27812279645687</v>
      </c>
      <c r="Z11" s="953">
        <v>39.728247588996453</v>
      </c>
      <c r="AA11" s="953">
        <v>0.36060784437552484</v>
      </c>
      <c r="AB11" s="953">
        <v>-0.11346052664260317</v>
      </c>
      <c r="AC11" s="953">
        <v>2.6848228753667356E-2</v>
      </c>
      <c r="AD11" s="953">
        <v>1.6305093321346451E-3</v>
      </c>
      <c r="AE11" s="1125"/>
      <c r="AF11" s="303"/>
      <c r="AG11" s="303"/>
      <c r="AH11" s="303"/>
      <c r="AI11" s="303"/>
      <c r="AJ11" s="303"/>
      <c r="AK11" s="303"/>
      <c r="AL11" s="303"/>
      <c r="AM11" s="303"/>
      <c r="AN11" s="303"/>
      <c r="AO11" s="1310"/>
    </row>
    <row r="12" spans="1:41" s="295" customFormat="1" ht="15" customHeight="1" x14ac:dyDescent="0.3">
      <c r="A12" s="4151"/>
      <c r="B12" s="135" t="s">
        <v>767</v>
      </c>
      <c r="C12" s="136" t="s">
        <v>194</v>
      </c>
      <c r="D12" s="451"/>
      <c r="E12" s="451"/>
      <c r="F12" s="451"/>
      <c r="G12" s="451"/>
      <c r="H12" s="138">
        <v>-0.112399124769335</v>
      </c>
      <c r="I12" s="139">
        <v>-0.64708375148550634</v>
      </c>
      <c r="J12" s="1843">
        <v>-0.8971166918691359</v>
      </c>
      <c r="K12" s="140">
        <v>-0.99906614234911362</v>
      </c>
      <c r="L12" s="1843">
        <v>-1.0002938260565637</v>
      </c>
      <c r="M12" s="140">
        <v>-0.99993047177363048</v>
      </c>
      <c r="N12" s="1844">
        <v>-0.99999577750834212</v>
      </c>
      <c r="O12" s="455"/>
      <c r="P12" s="303"/>
      <c r="Q12" s="303"/>
      <c r="R12" s="4086"/>
      <c r="S12" s="1124" t="s">
        <v>672</v>
      </c>
      <c r="T12" s="953">
        <v>417.48759319911642</v>
      </c>
      <c r="U12" s="953">
        <v>407.75939191640578</v>
      </c>
      <c r="V12" s="953">
        <v>413.87578279515196</v>
      </c>
      <c r="W12" s="953">
        <v>380.65178249451731</v>
      </c>
      <c r="X12" s="953">
        <v>254.39543503023691</v>
      </c>
      <c r="Y12" s="1845">
        <v>75.607423726109758</v>
      </c>
      <c r="Z12" s="1845">
        <v>7.6576174621568555E-6</v>
      </c>
      <c r="AA12" s="1845">
        <v>6.942221918054523E-6</v>
      </c>
      <c r="AB12" s="1845">
        <v>6.4408815347067073E-6</v>
      </c>
      <c r="AC12" s="1845">
        <v>6.0651136151119588E-6</v>
      </c>
      <c r="AD12" s="1845">
        <v>9.6932097607869839E-6</v>
      </c>
      <c r="AE12" s="1125"/>
      <c r="AF12" s="303"/>
      <c r="AG12" s="303"/>
      <c r="AH12" s="303"/>
      <c r="AI12" s="303"/>
      <c r="AJ12" s="303"/>
      <c r="AK12" s="303"/>
      <c r="AL12" s="303"/>
      <c r="AM12" s="303"/>
      <c r="AN12" s="303"/>
      <c r="AO12" s="1310"/>
    </row>
    <row r="13" spans="1:41" s="295" customFormat="1" ht="15" customHeight="1" x14ac:dyDescent="0.3">
      <c r="A13" s="4151"/>
      <c r="B13" s="1840" t="s">
        <v>771</v>
      </c>
      <c r="C13" s="1192" t="s">
        <v>423</v>
      </c>
      <c r="D13" s="1413">
        <v>222.91495799999996</v>
      </c>
      <c r="E13" s="1413">
        <v>226.86017999999999</v>
      </c>
      <c r="F13" s="1413">
        <v>230.26308269999996</v>
      </c>
      <c r="G13" s="1413">
        <v>211.78491335575004</v>
      </c>
      <c r="H13" s="238">
        <v>148.88725630597219</v>
      </c>
      <c r="I13" s="252">
        <v>12.500002150000002</v>
      </c>
      <c r="J13" s="253">
        <v>8.0499999999999992E-6</v>
      </c>
      <c r="K13" s="254">
        <v>7.8250000000000005E-6</v>
      </c>
      <c r="L13" s="253">
        <v>7.6000000000000009E-6</v>
      </c>
      <c r="M13" s="254">
        <v>7.25E-6</v>
      </c>
      <c r="N13" s="255">
        <v>1.1649999999999999E-5</v>
      </c>
      <c r="O13" s="1841" t="s">
        <v>772</v>
      </c>
      <c r="P13" s="303"/>
      <c r="Q13" s="303"/>
      <c r="R13" s="4086"/>
      <c r="S13" s="1124" t="s">
        <v>225</v>
      </c>
      <c r="T13" s="953">
        <v>306.73568282946212</v>
      </c>
      <c r="U13" s="953">
        <v>278.8882522897656</v>
      </c>
      <c r="V13" s="953">
        <v>283.07157607411193</v>
      </c>
      <c r="W13" s="953">
        <v>276.6250720948982</v>
      </c>
      <c r="X13" s="953">
        <v>256.33205421663274</v>
      </c>
      <c r="Y13" s="953">
        <v>276.4817353515632</v>
      </c>
      <c r="Z13" s="953">
        <v>265.41330907446496</v>
      </c>
      <c r="AA13" s="953">
        <v>220.35788123441134</v>
      </c>
      <c r="AB13" s="953">
        <v>99.078035160148943</v>
      </c>
      <c r="AC13" s="953">
        <v>36.199156411755816</v>
      </c>
      <c r="AD13" s="953">
        <v>0</v>
      </c>
      <c r="AE13" s="1125"/>
      <c r="AF13" s="303"/>
      <c r="AG13" s="303"/>
      <c r="AH13" s="303"/>
      <c r="AI13" s="303"/>
      <c r="AJ13" s="303"/>
      <c r="AK13" s="303"/>
      <c r="AL13" s="303"/>
      <c r="AM13" s="303"/>
      <c r="AN13" s="303"/>
      <c r="AO13" s="1310"/>
    </row>
    <row r="14" spans="1:41" s="295" customFormat="1" ht="15" customHeight="1" x14ac:dyDescent="0.3">
      <c r="A14" s="4152"/>
      <c r="B14" s="1721" t="s">
        <v>773</v>
      </c>
      <c r="C14" s="127" t="s">
        <v>191</v>
      </c>
      <c r="D14" s="184">
        <v>417.48759319911642</v>
      </c>
      <c r="E14" s="184">
        <v>407.75939191640578</v>
      </c>
      <c r="F14" s="184">
        <v>413.87578279515196</v>
      </c>
      <c r="G14" s="184">
        <v>380.65178249451731</v>
      </c>
      <c r="H14" s="129">
        <v>254.39543503023691</v>
      </c>
      <c r="I14" s="1846">
        <v>75.607423726109758</v>
      </c>
      <c r="J14" s="1847">
        <v>7.6576174621568555E-6</v>
      </c>
      <c r="K14" s="1848">
        <v>6.942221918054523E-6</v>
      </c>
      <c r="L14" s="1847">
        <v>6.4408815347067073E-6</v>
      </c>
      <c r="M14" s="1848">
        <v>6.0651136151119588E-6</v>
      </c>
      <c r="N14" s="1849">
        <v>9.6932097607869839E-6</v>
      </c>
      <c r="O14" s="464"/>
      <c r="P14" s="303"/>
      <c r="Q14" s="303"/>
      <c r="R14" s="4086"/>
      <c r="S14" s="1125"/>
      <c r="T14" s="303"/>
      <c r="U14" s="303"/>
      <c r="V14" s="303"/>
      <c r="W14" s="303"/>
      <c r="X14" s="303"/>
      <c r="Y14" s="303"/>
      <c r="Z14" s="303"/>
      <c r="AA14" s="303"/>
      <c r="AB14" s="303"/>
      <c r="AC14" s="303"/>
      <c r="AD14" s="303"/>
      <c r="AE14" s="303"/>
      <c r="AF14" s="303"/>
      <c r="AG14" s="303"/>
      <c r="AH14" s="303"/>
      <c r="AI14" s="303"/>
      <c r="AJ14" s="303"/>
      <c r="AK14" s="303"/>
      <c r="AL14" s="303"/>
      <c r="AM14" s="303"/>
      <c r="AN14" s="303"/>
      <c r="AO14" s="1310"/>
    </row>
    <row r="15" spans="1:41" s="295" customFormat="1" ht="15" customHeight="1" x14ac:dyDescent="0.3">
      <c r="A15" s="4152"/>
      <c r="B15" s="135" t="s">
        <v>767</v>
      </c>
      <c r="C15" s="136" t="s">
        <v>194</v>
      </c>
      <c r="D15" s="451"/>
      <c r="E15" s="451"/>
      <c r="F15" s="451"/>
      <c r="G15" s="451"/>
      <c r="H15" s="138">
        <v>-0.38533384748401656</v>
      </c>
      <c r="I15" s="139">
        <v>-0.81731856061862962</v>
      </c>
      <c r="J15" s="1843">
        <v>-0.99999998149778802</v>
      </c>
      <c r="K15" s="140">
        <v>-0.99999998322631523</v>
      </c>
      <c r="L15" s="1843">
        <v>-0.99999998443764582</v>
      </c>
      <c r="M15" s="140">
        <v>-0.99999998534557022</v>
      </c>
      <c r="N15" s="1844">
        <v>-0.99999997657942274</v>
      </c>
      <c r="O15" s="455"/>
      <c r="P15" s="303"/>
      <c r="Q15" s="303"/>
      <c r="R15" s="4086"/>
      <c r="S15" s="1125"/>
      <c r="T15" s="109">
        <v>2017</v>
      </c>
      <c r="U15" s="109">
        <v>2018</v>
      </c>
      <c r="V15" s="109" t="s">
        <v>187</v>
      </c>
      <c r="W15" s="109" t="s">
        <v>188</v>
      </c>
      <c r="X15" s="109" t="s">
        <v>189</v>
      </c>
      <c r="Y15" s="109">
        <v>2025</v>
      </c>
      <c r="Z15" s="109">
        <v>2030</v>
      </c>
      <c r="AA15" s="109">
        <v>2035</v>
      </c>
      <c r="AB15" s="109">
        <v>2040</v>
      </c>
      <c r="AC15" s="109">
        <v>2045</v>
      </c>
      <c r="AD15" s="109">
        <v>2050</v>
      </c>
      <c r="AE15" s="303"/>
      <c r="AF15" s="303"/>
      <c r="AG15" s="303"/>
      <c r="AH15" s="303"/>
      <c r="AI15" s="303"/>
      <c r="AJ15" s="303"/>
      <c r="AK15" s="303"/>
      <c r="AL15" s="303"/>
      <c r="AM15" s="303"/>
      <c r="AN15" s="303"/>
      <c r="AO15" s="1310"/>
    </row>
    <row r="16" spans="1:41" s="295" customFormat="1" ht="15" customHeight="1" x14ac:dyDescent="0.3">
      <c r="A16" s="4152"/>
      <c r="B16" s="1840" t="s">
        <v>774</v>
      </c>
      <c r="C16" s="1192" t="s">
        <v>423</v>
      </c>
      <c r="D16" s="1413">
        <v>621.95946400000003</v>
      </c>
      <c r="E16" s="1413">
        <v>574.10412500000018</v>
      </c>
      <c r="F16" s="1413">
        <v>582.71568687499996</v>
      </c>
      <c r="G16" s="1413">
        <v>568.87501571669986</v>
      </c>
      <c r="H16" s="238">
        <v>568.27463889197793</v>
      </c>
      <c r="I16" s="252">
        <v>590</v>
      </c>
      <c r="J16" s="253">
        <v>576.58628499999998</v>
      </c>
      <c r="K16" s="254">
        <v>566.35</v>
      </c>
      <c r="L16" s="253">
        <v>319.42507000000006</v>
      </c>
      <c r="M16" s="254">
        <v>207.12</v>
      </c>
      <c r="N16" s="255">
        <v>174.37929874999998</v>
      </c>
      <c r="O16" s="1841" t="s">
        <v>775</v>
      </c>
      <c r="P16" s="303"/>
      <c r="Q16" s="303"/>
      <c r="R16" s="4085" t="s">
        <v>776</v>
      </c>
      <c r="S16" s="1124" t="s">
        <v>223</v>
      </c>
      <c r="T16" s="953">
        <v>297.10729555555582</v>
      </c>
      <c r="U16" s="953">
        <v>287.56771833333323</v>
      </c>
      <c r="V16" s="953">
        <v>291.88303410833407</v>
      </c>
      <c r="W16" s="953">
        <v>81.180847343158149</v>
      </c>
      <c r="X16" s="953">
        <v>211.15734591909802</v>
      </c>
      <c r="Y16" s="953">
        <v>20.749265993551226</v>
      </c>
      <c r="Z16" s="953">
        <v>-5.7706989720827551E-2</v>
      </c>
      <c r="AA16" s="953">
        <v>0.46808357720538352</v>
      </c>
      <c r="AB16" s="953">
        <v>-0.15348404027052887</v>
      </c>
      <c r="AC16" s="953">
        <v>3.6719303699126016E-2</v>
      </c>
      <c r="AD16" s="953">
        <v>2.2781231771755728E-3</v>
      </c>
      <c r="AE16" s="303"/>
      <c r="AF16" s="303"/>
      <c r="AG16" s="303"/>
      <c r="AH16" s="303"/>
      <c r="AI16" s="303"/>
      <c r="AJ16" s="303"/>
      <c r="AK16" s="303"/>
      <c r="AL16" s="303"/>
      <c r="AM16" s="303"/>
      <c r="AN16" s="303"/>
      <c r="AO16" s="1310"/>
    </row>
    <row r="17" spans="1:41" s="295" customFormat="1" ht="15" customHeight="1" x14ac:dyDescent="0.3">
      <c r="A17" s="4152"/>
      <c r="B17" s="126" t="s">
        <v>777</v>
      </c>
      <c r="C17" s="127" t="s">
        <v>191</v>
      </c>
      <c r="D17" s="184">
        <v>306.73568282946212</v>
      </c>
      <c r="E17" s="184">
        <v>278.8882522897656</v>
      </c>
      <c r="F17" s="184">
        <v>283.07157607411193</v>
      </c>
      <c r="G17" s="184">
        <v>276.6250720948982</v>
      </c>
      <c r="H17" s="129">
        <v>256.33205421663274</v>
      </c>
      <c r="I17" s="215">
        <v>276.4817353515632</v>
      </c>
      <c r="J17" s="216">
        <v>265.41330907446496</v>
      </c>
      <c r="K17" s="217">
        <v>220.35788123441134</v>
      </c>
      <c r="L17" s="216">
        <v>99.078035160148943</v>
      </c>
      <c r="M17" s="217">
        <v>36.199156411755816</v>
      </c>
      <c r="N17" s="218">
        <v>0</v>
      </c>
      <c r="O17" s="464"/>
      <c r="P17" s="303"/>
      <c r="Q17" s="303"/>
      <c r="R17" s="4086"/>
      <c r="S17" s="1124" t="s">
        <v>672</v>
      </c>
      <c r="T17" s="953">
        <v>222.91495799999996</v>
      </c>
      <c r="U17" s="953">
        <v>226.86017999999999</v>
      </c>
      <c r="V17" s="953">
        <v>230.26308269999996</v>
      </c>
      <c r="W17" s="953">
        <v>211.78491335575004</v>
      </c>
      <c r="X17" s="953">
        <v>148.88725630597219</v>
      </c>
      <c r="Y17" s="953">
        <v>12.500002150000002</v>
      </c>
      <c r="Z17" s="953">
        <v>8.0499999999999992E-6</v>
      </c>
      <c r="AA17" s="953">
        <v>7.8250000000000005E-6</v>
      </c>
      <c r="AB17" s="953">
        <v>7.6000000000000009E-6</v>
      </c>
      <c r="AC17" s="953">
        <v>7.25E-6</v>
      </c>
      <c r="AD17" s="953">
        <v>1.1649999999999999E-5</v>
      </c>
      <c r="AE17" s="303"/>
      <c r="AF17" s="303"/>
      <c r="AG17" s="303"/>
      <c r="AH17" s="303"/>
      <c r="AI17" s="303"/>
      <c r="AJ17" s="303"/>
      <c r="AK17" s="303"/>
      <c r="AL17" s="303"/>
      <c r="AM17" s="303"/>
      <c r="AN17" s="303"/>
      <c r="AO17" s="1310"/>
    </row>
    <row r="18" spans="1:41" s="295" customFormat="1" ht="15" customHeight="1" x14ac:dyDescent="0.3">
      <c r="A18" s="4152"/>
      <c r="B18" s="135" t="s">
        <v>767</v>
      </c>
      <c r="C18" s="136" t="s">
        <v>194</v>
      </c>
      <c r="D18" s="451"/>
      <c r="E18" s="451"/>
      <c r="F18" s="451"/>
      <c r="G18" s="451"/>
      <c r="H18" s="1357">
        <v>-9.4462051712597361E-2</v>
      </c>
      <c r="I18" s="548">
        <v>-2.327976836792478E-2</v>
      </c>
      <c r="J18" s="1850">
        <v>-6.2380925858213976E-2</v>
      </c>
      <c r="K18" s="549">
        <v>-0.22154712850180802</v>
      </c>
      <c r="L18" s="1850">
        <v>-0.64998946014202086</v>
      </c>
      <c r="M18" s="549">
        <v>-0.87212012977848974</v>
      </c>
      <c r="N18" s="1851">
        <v>-1</v>
      </c>
      <c r="O18" s="455"/>
      <c r="P18" s="303"/>
      <c r="Q18" s="303"/>
      <c r="R18" s="4086"/>
      <c r="S18" s="1124" t="s">
        <v>225</v>
      </c>
      <c r="T18" s="953">
        <v>621.95946400000003</v>
      </c>
      <c r="U18" s="953">
        <v>574.10412500000018</v>
      </c>
      <c r="V18" s="953">
        <v>582.71568687499996</v>
      </c>
      <c r="W18" s="953">
        <v>568.87501571669986</v>
      </c>
      <c r="X18" s="953">
        <v>568.27463889197793</v>
      </c>
      <c r="Y18" s="953">
        <v>590</v>
      </c>
      <c r="Z18" s="953">
        <v>576.58628499999998</v>
      </c>
      <c r="AA18" s="953">
        <v>566.35</v>
      </c>
      <c r="AB18" s="953">
        <v>319.42507000000006</v>
      </c>
      <c r="AC18" s="953">
        <v>207.12</v>
      </c>
      <c r="AD18" s="953">
        <v>174.37929874999998</v>
      </c>
      <c r="AE18" s="303"/>
      <c r="AF18" s="303"/>
      <c r="AG18" s="303"/>
      <c r="AH18" s="303"/>
      <c r="AI18" s="303"/>
      <c r="AJ18" s="303"/>
      <c r="AK18" s="303"/>
      <c r="AL18" s="303"/>
      <c r="AM18" s="303"/>
      <c r="AN18" s="303"/>
      <c r="AO18" s="1310"/>
    </row>
    <row r="19" spans="1:41" s="295" customFormat="1" ht="15" customHeight="1" x14ac:dyDescent="0.3">
      <c r="A19" s="4152"/>
      <c r="B19" s="1852" t="s">
        <v>778</v>
      </c>
      <c r="C19" s="1853" t="s">
        <v>423</v>
      </c>
      <c r="D19" s="1854">
        <v>804.13416000000007</v>
      </c>
      <c r="E19" s="1854">
        <v>814.26481100000001</v>
      </c>
      <c r="F19" s="1854">
        <v>826.47878316499987</v>
      </c>
      <c r="G19" s="1854">
        <v>764.492874427625</v>
      </c>
      <c r="H19" s="1855">
        <v>815.49580000000014</v>
      </c>
      <c r="I19" s="1856">
        <v>500</v>
      </c>
      <c r="J19" s="1857">
        <v>300</v>
      </c>
      <c r="K19" s="1858">
        <v>175.93039999999999</v>
      </c>
      <c r="L19" s="1857">
        <v>0</v>
      </c>
      <c r="M19" s="1858">
        <v>0</v>
      </c>
      <c r="N19" s="1859">
        <v>0</v>
      </c>
      <c r="O19" s="1860"/>
      <c r="P19" s="303"/>
      <c r="Q19" s="303"/>
      <c r="R19" s="4086"/>
      <c r="S19" s="1124" t="s">
        <v>749</v>
      </c>
      <c r="T19" s="953">
        <v>804.13416000000007</v>
      </c>
      <c r="U19" s="953">
        <v>814.26481100000001</v>
      </c>
      <c r="V19" s="953">
        <v>826.47878316499987</v>
      </c>
      <c r="W19" s="953">
        <v>764.492874427625</v>
      </c>
      <c r="X19" s="953">
        <v>815.49580000000014</v>
      </c>
      <c r="Y19" s="953">
        <v>500</v>
      </c>
      <c r="Z19" s="953">
        <v>300</v>
      </c>
      <c r="AA19" s="953">
        <v>175.93039999999999</v>
      </c>
      <c r="AB19" s="953">
        <v>0</v>
      </c>
      <c r="AC19" s="953">
        <v>0</v>
      </c>
      <c r="AD19" s="953">
        <v>0</v>
      </c>
      <c r="AE19" s="303"/>
      <c r="AF19" s="303"/>
      <c r="AG19" s="303"/>
      <c r="AH19" s="303"/>
      <c r="AI19" s="303"/>
      <c r="AJ19" s="303"/>
      <c r="AK19" s="303"/>
      <c r="AL19" s="303"/>
      <c r="AM19" s="303"/>
      <c r="AN19" s="303"/>
      <c r="AO19" s="1310"/>
    </row>
    <row r="20" spans="1:41" s="295" customFormat="1" ht="15" customHeight="1" x14ac:dyDescent="0.3">
      <c r="A20" s="4152"/>
      <c r="B20" s="1861" t="s">
        <v>779</v>
      </c>
      <c r="C20" s="1738" t="s">
        <v>423</v>
      </c>
      <c r="D20" s="1862">
        <v>1268.552316055757</v>
      </c>
      <c r="E20" s="1862">
        <v>1349.802800131491</v>
      </c>
      <c r="F20" s="1862">
        <v>1370.0498271334629</v>
      </c>
      <c r="G20" s="1862">
        <v>1422.6816500190678</v>
      </c>
      <c r="H20" s="238">
        <v>1510.5928021099999</v>
      </c>
      <c r="I20" s="239">
        <v>2339.9372952392837</v>
      </c>
      <c r="J20" s="240">
        <v>3337.3983630465195</v>
      </c>
      <c r="K20" s="241">
        <v>4309.1143078899731</v>
      </c>
      <c r="L20" s="240">
        <v>5222.9929180342033</v>
      </c>
      <c r="M20" s="241">
        <v>5677.0450368090715</v>
      </c>
      <c r="N20" s="242">
        <v>5899.3362154031611</v>
      </c>
      <c r="O20" s="1863"/>
      <c r="P20" s="303"/>
      <c r="Q20" s="303"/>
      <c r="R20" s="4086"/>
      <c r="S20" s="1124" t="s">
        <v>435</v>
      </c>
      <c r="T20" s="953">
        <v>1268.552316055757</v>
      </c>
      <c r="U20" s="953">
        <v>1349.802800131491</v>
      </c>
      <c r="V20" s="953">
        <v>1370.0498271334629</v>
      </c>
      <c r="W20" s="953">
        <v>1422.6816500190678</v>
      </c>
      <c r="X20" s="953">
        <v>1510.5928021099999</v>
      </c>
      <c r="Y20" s="953">
        <v>2339.9372952392837</v>
      </c>
      <c r="Z20" s="953">
        <v>3337.3983630465195</v>
      </c>
      <c r="AA20" s="953">
        <v>4309.1143078899731</v>
      </c>
      <c r="AB20" s="953">
        <v>5222.9929180342033</v>
      </c>
      <c r="AC20" s="953">
        <v>5677.0450368090715</v>
      </c>
      <c r="AD20" s="953">
        <v>5899.3362154031611</v>
      </c>
      <c r="AE20" s="303"/>
      <c r="AF20" s="303"/>
      <c r="AG20" s="303"/>
      <c r="AH20" s="303"/>
      <c r="AI20" s="303"/>
      <c r="AJ20" s="303"/>
      <c r="AK20" s="303"/>
      <c r="AL20" s="303"/>
      <c r="AM20" s="303"/>
      <c r="AN20" s="303"/>
      <c r="AO20" s="1310"/>
    </row>
    <row r="21" spans="1:41" s="295" customFormat="1" ht="15" customHeight="1" x14ac:dyDescent="0.3">
      <c r="A21" s="4152"/>
      <c r="B21" s="1731" t="s">
        <v>199</v>
      </c>
      <c r="C21" s="1864" t="s">
        <v>194</v>
      </c>
      <c r="D21" s="1865"/>
      <c r="E21" s="1865"/>
      <c r="F21" s="1865"/>
      <c r="G21" s="1865"/>
      <c r="H21" s="138">
        <v>1.1025823821828387</v>
      </c>
      <c r="I21" s="1733">
        <v>1.7079213097928734</v>
      </c>
      <c r="J21" s="1866">
        <v>2.4359686027108327</v>
      </c>
      <c r="K21" s="1734">
        <v>3.1452245185168746</v>
      </c>
      <c r="L21" s="1866">
        <v>3.8122649370805748</v>
      </c>
      <c r="M21" s="1734">
        <v>4.1436777877539512</v>
      </c>
      <c r="N21" s="1867">
        <v>4.3059282214182417</v>
      </c>
      <c r="O21" s="1868"/>
      <c r="P21" s="303"/>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303"/>
      <c r="AO21" s="1310"/>
    </row>
    <row r="22" spans="1:41" s="125" customFormat="1" ht="15" customHeight="1" x14ac:dyDescent="0.3">
      <c r="A22" s="4152"/>
      <c r="B22" s="199" t="s">
        <v>780</v>
      </c>
      <c r="C22" s="110" t="s">
        <v>781</v>
      </c>
      <c r="D22" s="390">
        <v>347.61877358002926</v>
      </c>
      <c r="E22" s="390">
        <v>330.13424390013591</v>
      </c>
      <c r="F22" s="390">
        <v>330.13425470198706</v>
      </c>
      <c r="G22" s="390">
        <v>291.52819630052926</v>
      </c>
      <c r="H22" s="391">
        <v>267.01304231455845</v>
      </c>
      <c r="I22" s="392">
        <v>155.7931788724579</v>
      </c>
      <c r="J22" s="393">
        <v>88.227908197806357</v>
      </c>
      <c r="K22" s="394">
        <v>55.3637583934905</v>
      </c>
      <c r="L22" s="393">
        <v>24.840329143627567</v>
      </c>
      <c r="M22" s="394">
        <v>8.5312061997207866</v>
      </c>
      <c r="N22" s="395">
        <v>2.7213550236486239E-4</v>
      </c>
      <c r="O22" s="1869" t="s">
        <v>782</v>
      </c>
      <c r="P22" s="109"/>
      <c r="Q22" s="109"/>
      <c r="R22" s="109"/>
      <c r="S22" s="389"/>
      <c r="T22" s="109">
        <v>2017</v>
      </c>
      <c r="U22" s="109">
        <v>2018</v>
      </c>
      <c r="V22" s="109" t="s">
        <v>187</v>
      </c>
      <c r="W22" s="109" t="s">
        <v>188</v>
      </c>
      <c r="X22" s="109" t="s">
        <v>189</v>
      </c>
      <c r="Y22" s="109">
        <v>2025</v>
      </c>
      <c r="Z22" s="109">
        <v>2030</v>
      </c>
      <c r="AA22" s="109">
        <v>2035</v>
      </c>
      <c r="AB22" s="109">
        <v>2040</v>
      </c>
      <c r="AC22" s="109">
        <v>2045</v>
      </c>
      <c r="AD22" s="109">
        <v>2050</v>
      </c>
      <c r="AE22" s="109"/>
      <c r="AF22" s="109"/>
      <c r="AG22" s="109"/>
      <c r="AH22" s="109"/>
      <c r="AI22" s="109"/>
      <c r="AJ22" s="109"/>
      <c r="AK22" s="109"/>
      <c r="AL22" s="109"/>
      <c r="AM22" s="109"/>
      <c r="AN22" s="109"/>
      <c r="AO22" s="113"/>
    </row>
    <row r="23" spans="1:41" s="125" customFormat="1" ht="15" customHeight="1" x14ac:dyDescent="0.3">
      <c r="A23" s="4152"/>
      <c r="B23" s="1870"/>
      <c r="C23" s="1871" t="s">
        <v>556</v>
      </c>
      <c r="D23" s="1872">
        <v>0.34761877358002924</v>
      </c>
      <c r="E23" s="1872">
        <v>0.3301342439001359</v>
      </c>
      <c r="F23" s="1872">
        <v>0.33013425470198704</v>
      </c>
      <c r="G23" s="1872">
        <v>0.29152819630052923</v>
      </c>
      <c r="H23" s="1873">
        <v>0.26701304231455847</v>
      </c>
      <c r="I23" s="1874">
        <v>0.15579317887245789</v>
      </c>
      <c r="J23" s="1875">
        <v>8.8227908197806362E-2</v>
      </c>
      <c r="K23" s="1876">
        <v>5.5363758393490496E-2</v>
      </c>
      <c r="L23" s="1875">
        <v>2.4840329143627569E-2</v>
      </c>
      <c r="M23" s="1876">
        <v>8.5312061997207863E-3</v>
      </c>
      <c r="N23" s="1877">
        <v>2.721355023648624E-7</v>
      </c>
      <c r="O23" s="1878"/>
      <c r="P23" s="109"/>
      <c r="Q23" s="109"/>
      <c r="R23" s="4085" t="s">
        <v>783</v>
      </c>
      <c r="S23" s="1124" t="s">
        <v>784</v>
      </c>
      <c r="T23" s="953">
        <v>4110.805318774499</v>
      </c>
      <c r="U23" s="953">
        <v>3918.4018118550521</v>
      </c>
      <c r="V23" s="953">
        <v>3977.1843185145217</v>
      </c>
      <c r="W23" s="953">
        <v>3102.3786048078045</v>
      </c>
      <c r="X23" s="953">
        <v>3341.6819334666961</v>
      </c>
      <c r="Y23" s="953">
        <v>2243.5178838860738</v>
      </c>
      <c r="Z23" s="953">
        <v>2075.3368828663756</v>
      </c>
      <c r="AA23" s="953">
        <v>2040.3818984960596</v>
      </c>
      <c r="AB23" s="953">
        <v>1149.2857939515102</v>
      </c>
      <c r="AC23" s="953">
        <v>745.70455922857866</v>
      </c>
      <c r="AD23" s="953">
        <v>627.72350080337355</v>
      </c>
      <c r="AE23" s="109"/>
      <c r="AF23" s="109"/>
      <c r="AG23" s="109"/>
      <c r="AH23" s="109"/>
      <c r="AI23" s="109"/>
      <c r="AJ23" s="109"/>
      <c r="AK23" s="109"/>
      <c r="AL23" s="109"/>
      <c r="AM23" s="109"/>
      <c r="AN23" s="109"/>
      <c r="AO23" s="113"/>
    </row>
    <row r="24" spans="1:41" s="125" customFormat="1" ht="15" customHeight="1" x14ac:dyDescent="0.3">
      <c r="A24" s="4152"/>
      <c r="B24" s="1721" t="s">
        <v>785</v>
      </c>
      <c r="C24" s="127" t="s">
        <v>194</v>
      </c>
      <c r="D24" s="184"/>
      <c r="E24" s="184"/>
      <c r="F24" s="184"/>
      <c r="G24" s="184"/>
      <c r="H24" s="185">
        <v>-0.19119861537666938</v>
      </c>
      <c r="I24" s="1879">
        <v>-0.52809144566627064</v>
      </c>
      <c r="J24" s="1880">
        <v>-0.73275142781699554</v>
      </c>
      <c r="K24" s="1881">
        <v>-0.83229926127033538</v>
      </c>
      <c r="L24" s="1880">
        <v>-0.92475688666100098</v>
      </c>
      <c r="M24" s="1881">
        <v>-0.97415837321267396</v>
      </c>
      <c r="N24" s="1882">
        <v>-0.99999917568232166</v>
      </c>
      <c r="O24" s="1883"/>
      <c r="P24" s="109"/>
      <c r="Q24" s="109"/>
      <c r="R24" s="4086"/>
      <c r="S24" s="1124" t="s">
        <v>749</v>
      </c>
      <c r="T24" s="953">
        <v>2894.6514038876894</v>
      </c>
      <c r="U24" s="953">
        <v>2931.1188300935924</v>
      </c>
      <c r="V24" s="953">
        <v>2975.0856125449959</v>
      </c>
      <c r="W24" s="953">
        <v>2751.9541916041217</v>
      </c>
      <c r="X24" s="953">
        <v>2935.5500359971206</v>
      </c>
      <c r="Y24" s="953">
        <v>1799.8560115190785</v>
      </c>
      <c r="Z24" s="953">
        <v>1079.913606911447</v>
      </c>
      <c r="AA24" s="953">
        <v>633.2987760979122</v>
      </c>
      <c r="AB24" s="953">
        <v>0</v>
      </c>
      <c r="AC24" s="953">
        <v>0</v>
      </c>
      <c r="AD24" s="953">
        <v>0</v>
      </c>
      <c r="AE24" s="109"/>
      <c r="AF24" s="109"/>
      <c r="AG24" s="109"/>
      <c r="AH24" s="109"/>
      <c r="AI24" s="109"/>
      <c r="AJ24" s="109"/>
      <c r="AK24" s="109"/>
      <c r="AL24" s="109"/>
      <c r="AM24" s="109"/>
      <c r="AN24" s="109"/>
      <c r="AO24" s="113"/>
    </row>
    <row r="25" spans="1:41" s="295" customFormat="1" ht="15" customHeight="1" x14ac:dyDescent="0.3">
      <c r="A25" s="4152"/>
      <c r="B25" s="551" t="s">
        <v>786</v>
      </c>
      <c r="C25" s="552" t="s">
        <v>191</v>
      </c>
      <c r="D25" s="1884">
        <v>47.8860327736</v>
      </c>
      <c r="E25" s="1884">
        <v>50.970098944799993</v>
      </c>
      <c r="F25" s="1884">
        <v>51.734650428971989</v>
      </c>
      <c r="G25" s="1884">
        <v>50.696804377361502</v>
      </c>
      <c r="H25" s="305">
        <v>44.809805974863579</v>
      </c>
      <c r="I25" s="574">
        <v>41.423392860951921</v>
      </c>
      <c r="J25" s="572">
        <v>41.081382728213526</v>
      </c>
      <c r="K25" s="575">
        <v>39.588462575954289</v>
      </c>
      <c r="L25" s="572">
        <v>41.349288687097186</v>
      </c>
      <c r="M25" s="575">
        <v>31.85900749771336</v>
      </c>
      <c r="N25" s="1885">
        <v>32.798648839022448</v>
      </c>
      <c r="O25" s="1886"/>
      <c r="P25" s="303"/>
      <c r="Q25" s="303"/>
      <c r="R25" s="4086"/>
      <c r="S25" s="1124" t="s">
        <v>435</v>
      </c>
      <c r="T25" s="953">
        <v>4566.4230239588087</v>
      </c>
      <c r="U25" s="953">
        <v>4858.9013683638987</v>
      </c>
      <c r="V25" s="953">
        <v>4931.784834893675</v>
      </c>
      <c r="W25" s="953">
        <v>5121.2442405294014</v>
      </c>
      <c r="X25" s="953">
        <v>5437.6990716702658</v>
      </c>
      <c r="Y25" s="953">
        <v>8423.1004148282354</v>
      </c>
      <c r="Z25" s="953">
        <v>12013.673013126419</v>
      </c>
      <c r="AA25" s="953">
        <v>15511.570582757282</v>
      </c>
      <c r="AB25" s="953">
        <v>18801.27040329087</v>
      </c>
      <c r="AC25" s="953">
        <v>20435.727274330711</v>
      </c>
      <c r="AD25" s="953">
        <v>21235.911502531177</v>
      </c>
      <c r="AE25" s="303"/>
      <c r="AF25" s="303"/>
      <c r="AG25" s="303"/>
      <c r="AH25" s="303"/>
      <c r="AI25" s="303"/>
      <c r="AJ25" s="303"/>
      <c r="AK25" s="303"/>
      <c r="AL25" s="303"/>
      <c r="AM25" s="303"/>
      <c r="AN25" s="303"/>
      <c r="AO25" s="1310"/>
    </row>
    <row r="26" spans="1:41" s="295" customFormat="1" ht="15" customHeight="1" thickBot="1" x14ac:dyDescent="0.35">
      <c r="A26" s="4152"/>
      <c r="B26" s="1721" t="s">
        <v>787</v>
      </c>
      <c r="C26" s="127" t="s">
        <v>194</v>
      </c>
      <c r="D26" s="1097"/>
      <c r="E26" s="1097"/>
      <c r="F26" s="1097"/>
      <c r="G26" s="1097"/>
      <c r="H26" s="257">
        <v>-0.84170149968313401</v>
      </c>
      <c r="I26" s="1879">
        <v>-0.85366459806580253</v>
      </c>
      <c r="J26" s="1880">
        <v>-0.85487280885645023</v>
      </c>
      <c r="K26" s="1881">
        <v>-0.86014681118817271</v>
      </c>
      <c r="L26" s="1880">
        <v>-0.85392638405958721</v>
      </c>
      <c r="M26" s="1881">
        <v>-0.88745246718316839</v>
      </c>
      <c r="N26" s="1882">
        <v>-0.88413301930945087</v>
      </c>
      <c r="O26" s="1887"/>
      <c r="P26" s="303"/>
      <c r="Q26" s="303"/>
      <c r="R26" s="4086"/>
      <c r="S26" s="1124" t="s">
        <v>788</v>
      </c>
      <c r="T26" s="1134">
        <v>0.3946137640509278</v>
      </c>
      <c r="U26" s="1134">
        <v>0.41499199158385958</v>
      </c>
      <c r="V26" s="1134">
        <v>0.41499176266191734</v>
      </c>
      <c r="W26" s="1134">
        <v>0.46660364400818682</v>
      </c>
      <c r="X26" s="1134">
        <v>0.46416825268344564</v>
      </c>
      <c r="Y26" s="1134">
        <v>0.67566019110262332</v>
      </c>
      <c r="Z26" s="1134">
        <v>0.79199245818770736</v>
      </c>
      <c r="AA26" s="1134">
        <v>0.85297532397232312</v>
      </c>
      <c r="AB26" s="1134">
        <v>0.94239329557587137</v>
      </c>
      <c r="AC26" s="1134">
        <v>0.96479442159112661</v>
      </c>
      <c r="AD26" s="1134">
        <v>0.97128915202309052</v>
      </c>
      <c r="AE26" s="303"/>
      <c r="AF26" s="303"/>
      <c r="AG26" s="303"/>
      <c r="AH26" s="303"/>
      <c r="AI26" s="303"/>
      <c r="AJ26" s="303"/>
      <c r="AK26" s="303"/>
      <c r="AL26" s="303"/>
      <c r="AM26" s="303"/>
      <c r="AN26" s="303"/>
      <c r="AO26" s="1310"/>
    </row>
    <row r="27" spans="1:41" s="295" customFormat="1" ht="15" customHeight="1" x14ac:dyDescent="0.3">
      <c r="A27" s="4152"/>
      <c r="B27" s="223" t="s">
        <v>789</v>
      </c>
      <c r="C27" s="143" t="s">
        <v>197</v>
      </c>
      <c r="D27" s="144">
        <v>1215.882329978464</v>
      </c>
      <c r="E27" s="144">
        <v>1154.655902795392</v>
      </c>
      <c r="F27" s="144">
        <v>1171.9757763944631</v>
      </c>
      <c r="G27" s="144">
        <v>951.58424089770483</v>
      </c>
      <c r="H27" s="224">
        <v>920.45029229276884</v>
      </c>
      <c r="I27" s="225">
        <v>536.10802229352669</v>
      </c>
      <c r="J27" s="226">
        <v>346.22295419463978</v>
      </c>
      <c r="K27" s="227">
        <v>260.30696595196133</v>
      </c>
      <c r="L27" s="226">
        <v>140.31387706247128</v>
      </c>
      <c r="M27" s="227">
        <v>68.085020282731278</v>
      </c>
      <c r="N27" s="228">
        <v>32.800295048704903</v>
      </c>
      <c r="O27" s="150" t="s">
        <v>790</v>
      </c>
      <c r="P27" s="303"/>
      <c r="Q27" s="303"/>
      <c r="R27" s="4086"/>
      <c r="S27" s="1124" t="s">
        <v>791</v>
      </c>
      <c r="T27" s="389"/>
      <c r="U27" s="389"/>
      <c r="V27" s="389"/>
      <c r="W27" s="389"/>
      <c r="X27" s="389"/>
      <c r="Y27" s="389"/>
      <c r="Z27" s="389"/>
      <c r="AA27" s="389"/>
      <c r="AB27" s="389"/>
      <c r="AC27" s="389"/>
      <c r="AD27" s="389"/>
      <c r="AE27" s="303"/>
      <c r="AF27" s="303"/>
      <c r="AG27" s="303"/>
      <c r="AH27" s="303"/>
      <c r="AI27" s="303"/>
      <c r="AJ27" s="303"/>
      <c r="AK27" s="303"/>
      <c r="AL27" s="303"/>
      <c r="AM27" s="303"/>
      <c r="AN27" s="303"/>
      <c r="AO27" s="1310"/>
    </row>
    <row r="28" spans="1:41" s="295" customFormat="1" ht="15" customHeight="1" x14ac:dyDescent="0.3">
      <c r="A28" s="4152"/>
      <c r="B28" s="229" t="s">
        <v>199</v>
      </c>
      <c r="C28" s="152" t="s">
        <v>194</v>
      </c>
      <c r="D28" s="230"/>
      <c r="E28" s="230"/>
      <c r="F28" s="230"/>
      <c r="G28" s="230"/>
      <c r="H28" s="1888">
        <v>-0.21461662362638789</v>
      </c>
      <c r="I28" s="1889">
        <v>-0.54256049221184277</v>
      </c>
      <c r="J28" s="1890">
        <v>-0.70458181716026513</v>
      </c>
      <c r="K28" s="1891">
        <v>-0.77789048955193818</v>
      </c>
      <c r="L28" s="1890">
        <v>-0.88027578735958067</v>
      </c>
      <c r="M28" s="1891">
        <v>-0.94190577855440649</v>
      </c>
      <c r="N28" s="1892">
        <v>-0.97201282167314607</v>
      </c>
      <c r="O28" s="159"/>
      <c r="P28" s="303"/>
      <c r="Q28" s="303"/>
      <c r="R28" s="303"/>
      <c r="S28" s="109" t="s">
        <v>792</v>
      </c>
      <c r="T28" s="134">
        <v>1215.882329978464</v>
      </c>
      <c r="U28" s="134">
        <v>1154.655902795392</v>
      </c>
      <c r="V28" s="134">
        <v>1171.9757763944631</v>
      </c>
      <c r="W28" s="134">
        <v>951.58424089770483</v>
      </c>
      <c r="X28" s="134">
        <v>920.45029229276884</v>
      </c>
      <c r="Y28" s="134">
        <v>536.10802229352669</v>
      </c>
      <c r="Z28" s="134">
        <v>346.22295419463978</v>
      </c>
      <c r="AA28" s="134">
        <v>260.30696595196133</v>
      </c>
      <c r="AB28" s="134">
        <v>140.31387706247128</v>
      </c>
      <c r="AC28" s="134">
        <v>68.085020282731278</v>
      </c>
      <c r="AD28" s="134">
        <v>32.800295048704903</v>
      </c>
      <c r="AE28" s="303"/>
      <c r="AF28" s="303"/>
      <c r="AG28" s="303"/>
      <c r="AH28" s="303"/>
      <c r="AI28" s="303"/>
      <c r="AJ28" s="303"/>
      <c r="AK28" s="303"/>
      <c r="AL28" s="303"/>
      <c r="AM28" s="303"/>
      <c r="AN28" s="303"/>
      <c r="AO28" s="1310"/>
    </row>
    <row r="29" spans="1:41" s="295" customFormat="1" ht="15" customHeight="1" x14ac:dyDescent="0.3">
      <c r="A29" s="4152"/>
      <c r="B29" s="236" t="s">
        <v>793</v>
      </c>
      <c r="C29" s="161" t="s">
        <v>197</v>
      </c>
      <c r="D29" s="237">
        <v>13.351504627427207</v>
      </c>
      <c r="E29" s="237">
        <v>12.426167707775395</v>
      </c>
      <c r="F29" s="237">
        <v>12.612560880444583</v>
      </c>
      <c r="G29" s="237">
        <v>11.874170031776362</v>
      </c>
      <c r="H29" s="238">
        <v>12.089936932494359</v>
      </c>
      <c r="I29" s="239">
        <v>9.6597723030209117</v>
      </c>
      <c r="J29" s="240">
        <v>6.8295019875032725</v>
      </c>
      <c r="K29" s="241">
        <v>3.293380646641404</v>
      </c>
      <c r="L29" s="240">
        <v>1.1380461148125824</v>
      </c>
      <c r="M29" s="241">
        <v>0.32312163776969777</v>
      </c>
      <c r="N29" s="242">
        <v>6.5292852461399137E-7</v>
      </c>
      <c r="O29" s="168" t="s">
        <v>794</v>
      </c>
      <c r="P29" s="303"/>
      <c r="Q29" s="303"/>
      <c r="R29" s="303"/>
      <c r="S29" s="109" t="s">
        <v>795</v>
      </c>
      <c r="T29" s="134">
        <v>13.351504627427207</v>
      </c>
      <c r="U29" s="134">
        <v>12.426167707775395</v>
      </c>
      <c r="V29" s="134">
        <v>12.612560880444583</v>
      </c>
      <c r="W29" s="134">
        <v>11.874170031776362</v>
      </c>
      <c r="X29" s="134">
        <v>12.089936932494359</v>
      </c>
      <c r="Y29" s="134">
        <v>9.6597723030209117</v>
      </c>
      <c r="Z29" s="134">
        <v>6.8295019875032725</v>
      </c>
      <c r="AA29" s="134">
        <v>3.293380646641404</v>
      </c>
      <c r="AB29" s="134">
        <v>1.1380461148125824</v>
      </c>
      <c r="AC29" s="134">
        <v>0.32312163776969777</v>
      </c>
      <c r="AD29" s="134">
        <v>6.5292852461399137E-7</v>
      </c>
      <c r="AE29" s="303"/>
      <c r="AF29" s="303"/>
      <c r="AG29" s="303"/>
      <c r="AH29" s="303"/>
      <c r="AI29" s="303"/>
      <c r="AJ29" s="303"/>
      <c r="AK29" s="303"/>
      <c r="AL29" s="303"/>
      <c r="AM29" s="303"/>
      <c r="AN29" s="303"/>
      <c r="AO29" s="1310"/>
    </row>
    <row r="30" spans="1:41" s="295" customFormat="1" ht="15" customHeight="1" thickBot="1" x14ac:dyDescent="0.35">
      <c r="A30" s="4152"/>
      <c r="B30" s="243" t="s">
        <v>199</v>
      </c>
      <c r="C30" s="170" t="s">
        <v>194</v>
      </c>
      <c r="D30" s="244"/>
      <c r="E30" s="244"/>
      <c r="F30" s="244"/>
      <c r="G30" s="244"/>
      <c r="H30" s="245">
        <v>-4.1436782974069719E-2</v>
      </c>
      <c r="I30" s="246">
        <v>-0.23411491174658161</v>
      </c>
      <c r="J30" s="247">
        <v>-0.45851583574179444</v>
      </c>
      <c r="K30" s="248">
        <v>-0.73888089200443852</v>
      </c>
      <c r="L30" s="247">
        <v>-0.9097688308028633</v>
      </c>
      <c r="M30" s="248">
        <v>-0.97438096506866512</v>
      </c>
      <c r="N30" s="249">
        <v>-0.99999994823188321</v>
      </c>
      <c r="O30" s="250"/>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1310"/>
    </row>
    <row r="31" spans="1:41" s="125" customFormat="1" ht="18.600000000000001" thickBot="1" x14ac:dyDescent="0.35">
      <c r="A31" s="4152"/>
      <c r="B31" s="3600" t="s">
        <v>225</v>
      </c>
      <c r="C31" s="3601"/>
      <c r="D31" s="3596"/>
      <c r="E31" s="3596"/>
      <c r="F31" s="3596"/>
      <c r="G31" s="3596"/>
      <c r="H31" s="3596"/>
      <c r="I31" s="3596"/>
      <c r="J31" s="3596"/>
      <c r="K31" s="3596"/>
      <c r="L31" s="3596"/>
      <c r="M31" s="3596"/>
      <c r="N31" s="3596"/>
      <c r="O31" s="3599" t="s">
        <v>796</v>
      </c>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13"/>
    </row>
    <row r="32" spans="1:41" s="125" customFormat="1" x14ac:dyDescent="0.3">
      <c r="A32" s="4152"/>
      <c r="B32" s="4154" t="s">
        <v>1146</v>
      </c>
      <c r="C32" s="1893" t="s">
        <v>1117</v>
      </c>
      <c r="D32" s="1894">
        <v>521.19607178307808</v>
      </c>
      <c r="E32" s="1894">
        <v>510.58913717697487</v>
      </c>
      <c r="F32" s="1895">
        <v>518.24797423462928</v>
      </c>
      <c r="G32" s="1894">
        <v>507.07922640928439</v>
      </c>
      <c r="H32" s="278">
        <v>479.72424829043899</v>
      </c>
      <c r="I32" s="1704">
        <v>452.38049812156947</v>
      </c>
      <c r="J32" s="1705">
        <v>385.39783935760545</v>
      </c>
      <c r="K32" s="1705">
        <v>291.04177517946738</v>
      </c>
      <c r="L32" s="1705">
        <v>158.03230113878689</v>
      </c>
      <c r="M32" s="1705">
        <v>66.878869015938548</v>
      </c>
      <c r="N32" s="1896">
        <v>16.653117936869112</v>
      </c>
      <c r="O32" s="1897"/>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13"/>
    </row>
    <row r="33" spans="1:41" s="125" customFormat="1" ht="13.05" customHeight="1" x14ac:dyDescent="0.3">
      <c r="A33" s="4152"/>
      <c r="B33" s="4155"/>
      <c r="C33" s="1379" t="s">
        <v>205</v>
      </c>
      <c r="D33" s="1708">
        <v>18330.465844610859</v>
      </c>
      <c r="E33" s="1708">
        <v>17957.419954514207</v>
      </c>
      <c r="F33" s="1427">
        <v>18226.781253831912</v>
      </c>
      <c r="G33" s="1708">
        <v>17833.976392814533</v>
      </c>
      <c r="H33" s="491">
        <v>16871.901812374741</v>
      </c>
      <c r="I33" s="1425">
        <v>15910.222118935599</v>
      </c>
      <c r="J33" s="1426">
        <v>13554.442010206983</v>
      </c>
      <c r="K33" s="1426">
        <v>10235.939233061868</v>
      </c>
      <c r="L33" s="1426">
        <v>5557.9960310511351</v>
      </c>
      <c r="M33" s="1426">
        <v>2352.1298232905588</v>
      </c>
      <c r="N33" s="1898">
        <v>585.69015783968666</v>
      </c>
      <c r="O33" s="1487" t="s">
        <v>797</v>
      </c>
      <c r="P33" s="109"/>
      <c r="Q33" s="109"/>
      <c r="R33" s="109"/>
      <c r="S33" s="389"/>
      <c r="T33" s="109">
        <v>2017</v>
      </c>
      <c r="U33" s="109">
        <v>2018</v>
      </c>
      <c r="V33" s="109" t="s">
        <v>187</v>
      </c>
      <c r="W33" s="109" t="s">
        <v>188</v>
      </c>
      <c r="X33" s="109" t="s">
        <v>189</v>
      </c>
      <c r="Y33" s="109">
        <v>2025</v>
      </c>
      <c r="Z33" s="109">
        <v>2030</v>
      </c>
      <c r="AA33" s="109">
        <v>2035</v>
      </c>
      <c r="AB33" s="109">
        <v>2040</v>
      </c>
      <c r="AC33" s="109">
        <v>2045</v>
      </c>
      <c r="AD33" s="109">
        <v>2050</v>
      </c>
      <c r="AE33" s="109"/>
      <c r="AF33" s="109"/>
      <c r="AG33" s="109"/>
      <c r="AH33" s="109"/>
      <c r="AI33" s="109"/>
      <c r="AJ33" s="109"/>
      <c r="AK33" s="109"/>
      <c r="AL33" s="109"/>
      <c r="AM33" s="109"/>
      <c r="AN33" s="109"/>
      <c r="AO33" s="113"/>
    </row>
    <row r="34" spans="1:41" s="125" customFormat="1" x14ac:dyDescent="0.3">
      <c r="A34" s="4152"/>
      <c r="B34" s="1899" t="s">
        <v>1148</v>
      </c>
      <c r="C34" s="1379" t="s">
        <v>194</v>
      </c>
      <c r="D34" s="1558"/>
      <c r="E34" s="1558"/>
      <c r="F34" s="127"/>
      <c r="G34" s="1558"/>
      <c r="H34" s="185">
        <v>-7.4334542264412606E-2</v>
      </c>
      <c r="I34" s="186">
        <v>-0.12709644685121191</v>
      </c>
      <c r="J34" s="187">
        <v>-0.25634472584909296</v>
      </c>
      <c r="K34" s="187">
        <v>-0.43841213154901315</v>
      </c>
      <c r="L34" s="187">
        <v>-0.69506431477677122</v>
      </c>
      <c r="M34" s="187">
        <v>-0.87095199143863877</v>
      </c>
      <c r="N34" s="1900">
        <v>-0.96786650645096461</v>
      </c>
      <c r="O34" s="1487"/>
      <c r="P34" s="109"/>
      <c r="Q34" s="109"/>
      <c r="R34" s="4085" t="s">
        <v>798</v>
      </c>
      <c r="S34" s="1124" t="s">
        <v>799</v>
      </c>
      <c r="T34" s="1134">
        <v>1</v>
      </c>
      <c r="U34" s="1134">
        <v>1</v>
      </c>
      <c r="V34" s="1134">
        <v>1</v>
      </c>
      <c r="W34" s="1134">
        <v>1</v>
      </c>
      <c r="X34" s="1134">
        <v>0.99999999839486275</v>
      </c>
      <c r="Y34" s="1134">
        <v>0.98933078124991503</v>
      </c>
      <c r="Z34" s="1134">
        <v>0.90685484169496133</v>
      </c>
      <c r="AA34" s="1134">
        <v>0.71930753497136546</v>
      </c>
      <c r="AB34" s="1134">
        <v>0.49277208265072547</v>
      </c>
      <c r="AC34" s="1134">
        <v>0.24989274919459609</v>
      </c>
      <c r="AD34" s="1134">
        <v>6.9202166059028361E-2</v>
      </c>
      <c r="AE34" s="109"/>
      <c r="AF34" s="109"/>
      <c r="AG34" s="109"/>
      <c r="AH34" s="109"/>
      <c r="AI34" s="109"/>
      <c r="AJ34" s="109"/>
      <c r="AK34" s="109"/>
      <c r="AL34" s="109"/>
      <c r="AM34" s="109"/>
      <c r="AN34" s="109"/>
      <c r="AO34" s="113"/>
    </row>
    <row r="35" spans="1:41" s="125" customFormat="1" ht="15" customHeight="1" x14ac:dyDescent="0.3">
      <c r="A35" s="4152"/>
      <c r="B35" s="1901" t="s">
        <v>800</v>
      </c>
      <c r="C35" s="559" t="s">
        <v>191</v>
      </c>
      <c r="D35" s="1708">
        <v>991.32570168860821</v>
      </c>
      <c r="E35" s="1708">
        <v>968.76027354479561</v>
      </c>
      <c r="F35" s="1427">
        <v>983.29167764796716</v>
      </c>
      <c r="G35" s="1708">
        <v>962.04591992535723</v>
      </c>
      <c r="H35" s="491">
        <v>914.11290158744532</v>
      </c>
      <c r="I35" s="1425">
        <v>862.46738573711934</v>
      </c>
      <c r="J35" s="1426">
        <v>730.23437591132392</v>
      </c>
      <c r="K35" s="1426">
        <v>544.46188966298325</v>
      </c>
      <c r="L35" s="1426">
        <v>280.57067036309297</v>
      </c>
      <c r="M35" s="1426">
        <v>99.912902606557935</v>
      </c>
      <c r="N35" s="1898">
        <v>5.2640000000003059E-2</v>
      </c>
      <c r="O35" s="1902"/>
      <c r="P35" s="109"/>
      <c r="Q35" s="109"/>
      <c r="R35" s="4086"/>
      <c r="S35" s="1124" t="s">
        <v>801</v>
      </c>
      <c r="T35" s="1134">
        <v>0</v>
      </c>
      <c r="U35" s="1134">
        <v>0</v>
      </c>
      <c r="V35" s="1134">
        <v>0</v>
      </c>
      <c r="W35" s="1134">
        <v>0</v>
      </c>
      <c r="X35" s="1134">
        <v>1.6051372677080537E-9</v>
      </c>
      <c r="Y35" s="1134">
        <v>1.0669218750084992E-2</v>
      </c>
      <c r="Z35" s="1134">
        <v>9.3145158305038694E-2</v>
      </c>
      <c r="AA35" s="1134">
        <v>0.28069246502863449</v>
      </c>
      <c r="AB35" s="1134">
        <v>0.50722791734927442</v>
      </c>
      <c r="AC35" s="1134">
        <v>0.75010725080540397</v>
      </c>
      <c r="AD35" s="1134">
        <v>0.9307978339409716</v>
      </c>
      <c r="AE35" s="109"/>
      <c r="AF35" s="109"/>
      <c r="AG35" s="109"/>
      <c r="AH35" s="109"/>
      <c r="AI35" s="109"/>
      <c r="AJ35" s="109"/>
      <c r="AK35" s="109"/>
      <c r="AL35" s="109"/>
      <c r="AM35" s="109"/>
      <c r="AN35" s="109"/>
      <c r="AO35" s="113"/>
    </row>
    <row r="36" spans="1:41" s="125" customFormat="1" ht="15" customHeight="1" x14ac:dyDescent="0.3">
      <c r="A36" s="4152"/>
      <c r="B36" s="1903" t="s">
        <v>456</v>
      </c>
      <c r="C36" s="121" t="s">
        <v>194</v>
      </c>
      <c r="D36" s="1904"/>
      <c r="E36" s="1904"/>
      <c r="F36" s="1904"/>
      <c r="G36" s="122"/>
      <c r="H36" s="1905">
        <v>-7.0354278016465432E-2</v>
      </c>
      <c r="I36" s="1906">
        <v>-0.12287736656111992</v>
      </c>
      <c r="J36" s="1907">
        <v>-0.25735731064251055</v>
      </c>
      <c r="K36" s="1907">
        <v>-0.44628648646214963</v>
      </c>
      <c r="L36" s="1907">
        <v>-0.71466180713110705</v>
      </c>
      <c r="M36" s="1907">
        <v>-0.89838935396509256</v>
      </c>
      <c r="N36" s="1908">
        <v>-0.99994646552879818</v>
      </c>
      <c r="O36" s="1909"/>
      <c r="P36" s="109"/>
      <c r="Q36" s="109"/>
      <c r="R36" s="4086"/>
      <c r="S36" s="109" t="s">
        <v>802</v>
      </c>
      <c r="T36" s="134">
        <v>993.4350452330865</v>
      </c>
      <c r="U36" s="134">
        <v>970.82668954194696</v>
      </c>
      <c r="V36" s="134">
        <v>985.3890898850758</v>
      </c>
      <c r="W36" s="134">
        <v>964.09813088908572</v>
      </c>
      <c r="X36" s="134">
        <v>916.05440565462766</v>
      </c>
      <c r="Y36" s="134">
        <v>871.72351191867358</v>
      </c>
      <c r="Z36" s="134">
        <v>765.91401856377365</v>
      </c>
      <c r="AA36" s="134">
        <v>607.06784619754194</v>
      </c>
      <c r="AB36" s="134">
        <v>320.68597265396397</v>
      </c>
      <c r="AC36" s="134">
        <v>116.91522579893775</v>
      </c>
      <c r="AD36" s="134">
        <v>0.12063268881326772</v>
      </c>
      <c r="AE36" s="109"/>
      <c r="AF36" s="109"/>
      <c r="AG36" s="109"/>
      <c r="AH36" s="109"/>
      <c r="AI36" s="109"/>
      <c r="AJ36" s="109"/>
      <c r="AK36" s="109"/>
      <c r="AL36" s="109"/>
      <c r="AM36" s="109"/>
      <c r="AN36" s="109"/>
      <c r="AO36" s="113"/>
    </row>
    <row r="37" spans="1:41" s="125" customFormat="1" ht="15" customHeight="1" x14ac:dyDescent="0.3">
      <c r="A37" s="4152"/>
      <c r="B37" s="198" t="s">
        <v>803</v>
      </c>
      <c r="C37" s="1910" t="s">
        <v>205</v>
      </c>
      <c r="D37" s="178">
        <v>0</v>
      </c>
      <c r="E37" s="178">
        <v>0</v>
      </c>
      <c r="F37" s="178">
        <v>0</v>
      </c>
      <c r="G37" s="1415">
        <v>0</v>
      </c>
      <c r="H37" s="417">
        <v>2.7081718419623627E-5</v>
      </c>
      <c r="I37" s="1416">
        <v>171.58026755712979</v>
      </c>
      <c r="J37" s="955">
        <v>1392.2080896844059</v>
      </c>
      <c r="K37" s="954">
        <v>3994.3290950314072</v>
      </c>
      <c r="L37" s="955">
        <v>5721.0439688479983</v>
      </c>
      <c r="M37" s="954">
        <v>7060.427487281554</v>
      </c>
      <c r="N37" s="1911">
        <v>7877.7755281924829</v>
      </c>
      <c r="O37" s="1912" t="s">
        <v>804</v>
      </c>
      <c r="P37" s="109"/>
      <c r="Q37" s="109"/>
      <c r="R37" s="4086"/>
      <c r="S37" s="109" t="s">
        <v>805</v>
      </c>
      <c r="T37" s="134">
        <v>20.53012174596418</v>
      </c>
      <c r="U37" s="134">
        <v>20.112310349055928</v>
      </c>
      <c r="V37" s="134">
        <v>20.41399500429176</v>
      </c>
      <c r="W37" s="134">
        <v>19.974053559952296</v>
      </c>
      <c r="X37" s="134">
        <v>18.896530029859729</v>
      </c>
      <c r="Y37" s="134">
        <v>17.819448773207885</v>
      </c>
      <c r="Z37" s="134">
        <v>15.180975051431835</v>
      </c>
      <c r="AA37" s="134">
        <v>11.464251941029303</v>
      </c>
      <c r="AB37" s="134">
        <v>6.224955554777277</v>
      </c>
      <c r="AC37" s="134">
        <v>2.6343854020854276</v>
      </c>
      <c r="AD37" s="134">
        <v>0.65597297678044963</v>
      </c>
      <c r="AE37" s="109"/>
      <c r="AF37" s="109"/>
      <c r="AG37" s="109"/>
      <c r="AH37" s="109"/>
      <c r="AI37" s="109"/>
      <c r="AJ37" s="109"/>
      <c r="AK37" s="109"/>
      <c r="AL37" s="109"/>
      <c r="AM37" s="109"/>
      <c r="AN37" s="109"/>
      <c r="AO37" s="113"/>
    </row>
    <row r="38" spans="1:41" s="125" customFormat="1" ht="15" customHeight="1" x14ac:dyDescent="0.3">
      <c r="A38" s="4152"/>
      <c r="B38" s="126" t="s">
        <v>806</v>
      </c>
      <c r="C38" s="127" t="s">
        <v>191</v>
      </c>
      <c r="D38" s="1097">
        <v>0</v>
      </c>
      <c r="E38" s="1097">
        <v>0</v>
      </c>
      <c r="F38" s="1097">
        <v>0</v>
      </c>
      <c r="G38" s="1913">
        <v>0</v>
      </c>
      <c r="H38" s="1914">
        <v>2.0086588962027554E-6</v>
      </c>
      <c r="I38" s="1846">
        <v>7.4252875873644735</v>
      </c>
      <c r="J38" s="1847">
        <v>34.119890980255313</v>
      </c>
      <c r="K38" s="1848">
        <v>61.428075267057864</v>
      </c>
      <c r="L38" s="1847">
        <v>39.475726453152681</v>
      </c>
      <c r="M38" s="1848">
        <v>16.731656320048735</v>
      </c>
      <c r="N38" s="1849">
        <v>5.9550622246730021E-4</v>
      </c>
      <c r="O38" s="1487" t="s">
        <v>807</v>
      </c>
      <c r="P38" s="109"/>
      <c r="Q38" s="109"/>
      <c r="R38" s="4086"/>
      <c r="S38" s="1124"/>
      <c r="T38" s="389"/>
      <c r="U38" s="389"/>
      <c r="V38" s="389"/>
      <c r="W38" s="389"/>
      <c r="X38" s="389"/>
      <c r="Y38" s="389"/>
      <c r="Z38" s="389"/>
      <c r="AA38" s="389"/>
      <c r="AB38" s="389"/>
      <c r="AC38" s="389"/>
      <c r="AD38" s="389"/>
      <c r="AE38" s="109"/>
      <c r="AF38" s="109"/>
      <c r="AG38" s="109"/>
      <c r="AH38" s="109"/>
      <c r="AI38" s="109"/>
      <c r="AJ38" s="109"/>
      <c r="AK38" s="109"/>
      <c r="AL38" s="109"/>
      <c r="AM38" s="109"/>
      <c r="AN38" s="109"/>
      <c r="AO38" s="113"/>
    </row>
    <row r="39" spans="1:41" s="125" customFormat="1" ht="15" customHeight="1" x14ac:dyDescent="0.3">
      <c r="A39" s="4152"/>
      <c r="B39" s="1915" t="s">
        <v>456</v>
      </c>
      <c r="C39" s="1916" t="s">
        <v>194</v>
      </c>
      <c r="D39" s="451"/>
      <c r="E39" s="451"/>
      <c r="F39" s="451"/>
      <c r="G39" s="451"/>
      <c r="H39" s="1357">
        <v>0</v>
      </c>
      <c r="I39" s="548">
        <v>0</v>
      </c>
      <c r="J39" s="1850">
        <v>0</v>
      </c>
      <c r="K39" s="549">
        <v>0</v>
      </c>
      <c r="L39" s="1850">
        <v>0</v>
      </c>
      <c r="M39" s="549">
        <v>0</v>
      </c>
      <c r="N39" s="1851">
        <v>0</v>
      </c>
      <c r="O39" s="1483"/>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13"/>
    </row>
    <row r="40" spans="1:41" s="125" customFormat="1" ht="15" customHeight="1" x14ac:dyDescent="0.3">
      <c r="A40" s="4152"/>
      <c r="B40" s="1917" t="s">
        <v>808</v>
      </c>
      <c r="C40" s="1918" t="s">
        <v>809</v>
      </c>
      <c r="D40" s="1919">
        <v>2.1093435444782882</v>
      </c>
      <c r="E40" s="1919">
        <v>2.0664159971513407</v>
      </c>
      <c r="F40" s="1919">
        <v>2.0974122371086099</v>
      </c>
      <c r="G40" s="1919">
        <v>2.052210963728518</v>
      </c>
      <c r="H40" s="1920">
        <v>1.941502058523364</v>
      </c>
      <c r="I40" s="1921">
        <v>1.8308385941898542</v>
      </c>
      <c r="J40" s="1922">
        <v>1.5597516721944706</v>
      </c>
      <c r="K40" s="1923">
        <v>1.1778812675008401</v>
      </c>
      <c r="L40" s="1922">
        <v>0.63957583771829929</v>
      </c>
      <c r="M40" s="1923">
        <v>0.27066687233109571</v>
      </c>
      <c r="N40" s="1924">
        <v>6.7397182590797369E-2</v>
      </c>
      <c r="O40" s="1925"/>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13"/>
    </row>
    <row r="41" spans="1:41" s="125" customFormat="1" ht="15" customHeight="1" x14ac:dyDescent="0.3">
      <c r="A41" s="4152"/>
      <c r="B41" s="423" t="s">
        <v>676</v>
      </c>
      <c r="C41" s="424" t="s">
        <v>194</v>
      </c>
      <c r="D41" s="425"/>
      <c r="E41" s="425"/>
      <c r="F41" s="425"/>
      <c r="G41" s="425"/>
      <c r="H41" s="1357">
        <v>-7.4334542264412495E-2</v>
      </c>
      <c r="I41" s="426">
        <v>-0.1270964468512118</v>
      </c>
      <c r="J41" s="1926">
        <v>-0.25634472584909296</v>
      </c>
      <c r="K41" s="427">
        <v>-0.43841213154901315</v>
      </c>
      <c r="L41" s="1926">
        <v>-0.69506431477677122</v>
      </c>
      <c r="M41" s="427">
        <v>-0.87095199143863877</v>
      </c>
      <c r="N41" s="1927">
        <v>-0.96786650645096461</v>
      </c>
      <c r="O41" s="1928"/>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13"/>
    </row>
    <row r="42" spans="1:41" s="125" customFormat="1" ht="15" customHeight="1" x14ac:dyDescent="0.3">
      <c r="A42" s="4152"/>
      <c r="B42" s="198" t="s">
        <v>810</v>
      </c>
      <c r="C42" s="110" t="s">
        <v>205</v>
      </c>
      <c r="D42" s="178">
        <v>18330.465844610859</v>
      </c>
      <c r="E42" s="178">
        <v>17957.419954514207</v>
      </c>
      <c r="F42" s="178">
        <v>18226.781253831912</v>
      </c>
      <c r="G42" s="178">
        <v>17833.976392814533</v>
      </c>
      <c r="H42" s="417">
        <v>16871.901839456459</v>
      </c>
      <c r="I42" s="1416">
        <v>16081.802386492729</v>
      </c>
      <c r="J42" s="955">
        <v>14946.650099891389</v>
      </c>
      <c r="K42" s="954">
        <v>14230.268328093276</v>
      </c>
      <c r="L42" s="955">
        <v>11279.039999899134</v>
      </c>
      <c r="M42" s="954">
        <v>9412.5573105721123</v>
      </c>
      <c r="N42" s="1911">
        <v>8463.4656860321702</v>
      </c>
      <c r="O42" s="1883" t="s">
        <v>811</v>
      </c>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13"/>
    </row>
    <row r="43" spans="1:41" s="125" customFormat="1" ht="15" customHeight="1" x14ac:dyDescent="0.3">
      <c r="A43" s="4152"/>
      <c r="B43" s="1764" t="s">
        <v>812</v>
      </c>
      <c r="C43" s="559" t="s">
        <v>754</v>
      </c>
      <c r="D43" s="1929">
        <v>5.4080769691952871E-2</v>
      </c>
      <c r="E43" s="1929">
        <v>5.3947631452549778E-2</v>
      </c>
      <c r="F43" s="1929">
        <v>5.3947631452549778E-2</v>
      </c>
      <c r="G43" s="1929">
        <v>5.3944554973896573E-2</v>
      </c>
      <c r="H43" s="1430">
        <v>5.4179600633899441E-2</v>
      </c>
      <c r="I43" s="1431">
        <v>5.4091739993964577E-2</v>
      </c>
      <c r="J43" s="1429">
        <v>5.1138834573850996E-2</v>
      </c>
      <c r="K43" s="1432">
        <v>4.2577550258409265E-2</v>
      </c>
      <c r="L43" s="1429">
        <v>2.837532244048321E-2</v>
      </c>
      <c r="M43" s="1432">
        <v>1.239244076586842E-2</v>
      </c>
      <c r="N43" s="1930">
        <v>6.2900362803299966E-6</v>
      </c>
      <c r="O43" s="1902"/>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13"/>
    </row>
    <row r="44" spans="1:41" s="125" customFormat="1" ht="15" customHeight="1" thickBot="1" x14ac:dyDescent="0.35">
      <c r="A44" s="4152"/>
      <c r="B44" s="268" t="s">
        <v>813</v>
      </c>
      <c r="C44" s="471" t="s">
        <v>194</v>
      </c>
      <c r="D44" s="270"/>
      <c r="E44" s="270"/>
      <c r="F44" s="270"/>
      <c r="G44" s="270"/>
      <c r="H44" s="1931">
        <v>4.2998955673094752E-3</v>
      </c>
      <c r="I44" s="1932">
        <v>2.671267255570875E-3</v>
      </c>
      <c r="J44" s="1933">
        <v>-5.2065249262505442E-2</v>
      </c>
      <c r="K44" s="1933">
        <v>-0.21076145306103367</v>
      </c>
      <c r="L44" s="1933">
        <v>-0.47402097781732955</v>
      </c>
      <c r="M44" s="1933">
        <v>-0.77028758386235507</v>
      </c>
      <c r="N44" s="1934">
        <v>-0.99988340477401938</v>
      </c>
      <c r="O44" s="1490"/>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13"/>
    </row>
    <row r="45" spans="1:41" s="295" customFormat="1" ht="15" customHeight="1" x14ac:dyDescent="0.3">
      <c r="A45" s="4152"/>
      <c r="B45" s="223" t="s">
        <v>814</v>
      </c>
      <c r="C45" s="143" t="s">
        <v>197</v>
      </c>
      <c r="D45" s="144">
        <v>993.4350452330865</v>
      </c>
      <c r="E45" s="144">
        <v>970.82668954194696</v>
      </c>
      <c r="F45" s="144">
        <v>985.3890898850758</v>
      </c>
      <c r="G45" s="144">
        <v>964.09813088908572</v>
      </c>
      <c r="H45" s="224">
        <v>916.05440565462766</v>
      </c>
      <c r="I45" s="225">
        <v>871.72351191867358</v>
      </c>
      <c r="J45" s="226">
        <v>765.91401856377365</v>
      </c>
      <c r="K45" s="227">
        <v>607.06784619754194</v>
      </c>
      <c r="L45" s="226">
        <v>320.68597265396397</v>
      </c>
      <c r="M45" s="227">
        <v>116.91522579893775</v>
      </c>
      <c r="N45" s="228">
        <v>0.12063268881326772</v>
      </c>
      <c r="O45" s="150" t="s">
        <v>790</v>
      </c>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1310"/>
    </row>
    <row r="46" spans="1:41" s="295" customFormat="1" ht="15" customHeight="1" x14ac:dyDescent="0.3">
      <c r="A46" s="4152"/>
      <c r="B46" s="229" t="s">
        <v>199</v>
      </c>
      <c r="C46" s="152" t="s">
        <v>194</v>
      </c>
      <c r="D46" s="230"/>
      <c r="E46" s="230"/>
      <c r="F46" s="230"/>
      <c r="G46" s="230"/>
      <c r="H46" s="231">
        <v>-7.0362748017166021E-2</v>
      </c>
      <c r="I46" s="232">
        <v>-0.11535096048167004</v>
      </c>
      <c r="J46" s="233">
        <v>-0.22272934983164783</v>
      </c>
      <c r="K46" s="234">
        <v>-0.38393082242432464</v>
      </c>
      <c r="L46" s="233">
        <v>-0.67455903871295653</v>
      </c>
      <c r="M46" s="234">
        <v>-0.88135120735650385</v>
      </c>
      <c r="N46" s="235">
        <v>-0.99987757862345794</v>
      </c>
      <c r="O46" s="159"/>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1310"/>
    </row>
    <row r="47" spans="1:41" s="295" customFormat="1" ht="15" customHeight="1" x14ac:dyDescent="0.3">
      <c r="A47" s="4152"/>
      <c r="B47" s="236" t="s">
        <v>815</v>
      </c>
      <c r="C47" s="161" t="s">
        <v>197</v>
      </c>
      <c r="D47" s="237">
        <v>20.53012174596418</v>
      </c>
      <c r="E47" s="237">
        <v>20.112310349055928</v>
      </c>
      <c r="F47" s="237">
        <v>20.41399500429176</v>
      </c>
      <c r="G47" s="237">
        <v>19.974053559952296</v>
      </c>
      <c r="H47" s="238">
        <v>18.896530029859729</v>
      </c>
      <c r="I47" s="239">
        <v>17.819448773207885</v>
      </c>
      <c r="J47" s="240">
        <v>15.180975051431835</v>
      </c>
      <c r="K47" s="241">
        <v>11.464251941029303</v>
      </c>
      <c r="L47" s="240">
        <v>6.224955554777277</v>
      </c>
      <c r="M47" s="241">
        <v>2.6343854020854276</v>
      </c>
      <c r="N47" s="242">
        <v>0.65597297678044963</v>
      </c>
      <c r="O47" s="168" t="s">
        <v>794</v>
      </c>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1310"/>
    </row>
    <row r="48" spans="1:41" s="295" customFormat="1" ht="15" customHeight="1" thickBot="1" x14ac:dyDescent="0.35">
      <c r="A48" s="4152"/>
      <c r="B48" s="243" t="s">
        <v>199</v>
      </c>
      <c r="C48" s="170" t="s">
        <v>194</v>
      </c>
      <c r="D48" s="244"/>
      <c r="E48" s="244"/>
      <c r="F48" s="244"/>
      <c r="G48" s="244"/>
      <c r="H48" s="245">
        <v>-7.4334542264412495E-2</v>
      </c>
      <c r="I48" s="246">
        <v>-0.12709644685121202</v>
      </c>
      <c r="J48" s="247">
        <v>-0.25634472584909296</v>
      </c>
      <c r="K48" s="248">
        <v>-0.43841213154901315</v>
      </c>
      <c r="L48" s="247">
        <v>-0.69506431477677122</v>
      </c>
      <c r="M48" s="248">
        <v>-0.87095199143863877</v>
      </c>
      <c r="N48" s="249">
        <v>-0.96786650645096461</v>
      </c>
      <c r="O48" s="250"/>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1310"/>
    </row>
    <row r="49" spans="1:41" ht="15" customHeight="1" x14ac:dyDescent="0.3">
      <c r="A49" s="4152"/>
      <c r="B49" s="1935" t="s">
        <v>54</v>
      </c>
      <c r="C49" s="213"/>
      <c r="D49" s="213"/>
      <c r="E49" s="213"/>
      <c r="F49" s="213"/>
      <c r="G49" s="213"/>
      <c r="H49" s="213"/>
      <c r="I49" s="213"/>
      <c r="J49" s="213"/>
      <c r="K49" s="213"/>
      <c r="L49" s="213"/>
      <c r="M49" s="213"/>
      <c r="N49" s="213"/>
      <c r="O49" s="1936"/>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13"/>
    </row>
    <row r="50" spans="1:41" ht="15" customHeight="1" x14ac:dyDescent="0.3">
      <c r="A50" s="4152"/>
      <c r="B50" s="1937" t="s">
        <v>1589</v>
      </c>
      <c r="C50" s="1938" t="s">
        <v>816</v>
      </c>
      <c r="D50" s="1938"/>
      <c r="E50" s="1938"/>
      <c r="F50" s="1938"/>
      <c r="G50" s="1938"/>
      <c r="H50" s="1938"/>
      <c r="I50" s="1938"/>
      <c r="J50" s="1938"/>
      <c r="K50" s="1938"/>
      <c r="L50" s="1938"/>
      <c r="M50" s="1938"/>
      <c r="N50" s="1938"/>
      <c r="O50" s="193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13"/>
    </row>
    <row r="51" spans="1:41" s="125" customFormat="1" ht="15" customHeight="1" x14ac:dyDescent="0.3">
      <c r="A51" s="4152"/>
      <c r="B51" s="1786" t="s">
        <v>784</v>
      </c>
      <c r="C51" s="110" t="s">
        <v>205</v>
      </c>
      <c r="D51" s="1415">
        <v>4110.805318774499</v>
      </c>
      <c r="E51" s="1415">
        <v>3918.4018118550521</v>
      </c>
      <c r="F51" s="1415">
        <v>3977.1843185145217</v>
      </c>
      <c r="G51" s="1415">
        <v>3102.3786048078045</v>
      </c>
      <c r="H51" s="417">
        <v>3341.6819334666961</v>
      </c>
      <c r="I51" s="1416">
        <v>2243.5178838860738</v>
      </c>
      <c r="J51" s="954">
        <v>2075.3368828663756</v>
      </c>
      <c r="K51" s="954">
        <v>2040.3818984960596</v>
      </c>
      <c r="L51" s="954">
        <v>1149.2857939515102</v>
      </c>
      <c r="M51" s="954">
        <v>745.70455922857866</v>
      </c>
      <c r="N51" s="1911">
        <v>627.72350080337355</v>
      </c>
      <c r="O51" s="1912"/>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13"/>
    </row>
    <row r="52" spans="1:41" s="125" customFormat="1" ht="15" customHeight="1" x14ac:dyDescent="0.3">
      <c r="A52" s="4152"/>
      <c r="B52" s="1940" t="s">
        <v>749</v>
      </c>
      <c r="C52" s="559" t="s">
        <v>205</v>
      </c>
      <c r="D52" s="1708">
        <v>2894.6514038876894</v>
      </c>
      <c r="E52" s="1708">
        <v>2931.1188300935924</v>
      </c>
      <c r="F52" s="1708">
        <v>2975.0856125449959</v>
      </c>
      <c r="G52" s="1708">
        <v>2751.9541916041217</v>
      </c>
      <c r="H52" s="491">
        <v>2935.5500359971206</v>
      </c>
      <c r="I52" s="1425">
        <v>1799.8560115190785</v>
      </c>
      <c r="J52" s="1426">
        <v>1079.913606911447</v>
      </c>
      <c r="K52" s="1426">
        <v>633.2987760979122</v>
      </c>
      <c r="L52" s="1426">
        <v>0</v>
      </c>
      <c r="M52" s="1426">
        <v>0</v>
      </c>
      <c r="N52" s="1898">
        <v>0</v>
      </c>
      <c r="O52" s="1941"/>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13"/>
    </row>
    <row r="53" spans="1:41" s="125" customFormat="1" ht="15" customHeight="1" x14ac:dyDescent="0.3">
      <c r="A53" s="4152"/>
      <c r="B53" s="1940" t="s">
        <v>435</v>
      </c>
      <c r="C53" s="559" t="s">
        <v>205</v>
      </c>
      <c r="D53" s="1708">
        <v>4566.4230239588087</v>
      </c>
      <c r="E53" s="1708">
        <v>4858.9013683638987</v>
      </c>
      <c r="F53" s="1708">
        <v>4931.784834893675</v>
      </c>
      <c r="G53" s="1708">
        <v>5121.2442405294014</v>
      </c>
      <c r="H53" s="491">
        <v>5437.6990716702658</v>
      </c>
      <c r="I53" s="1425">
        <v>8423.1004148282354</v>
      </c>
      <c r="J53" s="1426">
        <v>12013.673013126419</v>
      </c>
      <c r="K53" s="1426">
        <v>15511.570582757282</v>
      </c>
      <c r="L53" s="1426">
        <v>18801.27040329087</v>
      </c>
      <c r="M53" s="1426">
        <v>20435.727274330711</v>
      </c>
      <c r="N53" s="1898">
        <v>21235.911502531177</v>
      </c>
      <c r="O53" s="1941"/>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13"/>
    </row>
    <row r="54" spans="1:41" s="125" customFormat="1" ht="15" customHeight="1" thickBot="1" x14ac:dyDescent="0.35">
      <c r="A54" s="4152"/>
      <c r="B54" s="1942" t="s">
        <v>817</v>
      </c>
      <c r="C54" s="205" t="s">
        <v>194</v>
      </c>
      <c r="D54" s="1943">
        <v>0.3946137640509278</v>
      </c>
      <c r="E54" s="1943">
        <v>0.41499199158385958</v>
      </c>
      <c r="F54" s="1943">
        <v>0.41499176266191734</v>
      </c>
      <c r="G54" s="1943">
        <v>0.46660364400818682</v>
      </c>
      <c r="H54" s="1944">
        <v>0.46416825268344564</v>
      </c>
      <c r="I54" s="1945">
        <v>0.67566019110262332</v>
      </c>
      <c r="J54" s="1946">
        <v>0.79199245818770736</v>
      </c>
      <c r="K54" s="1946">
        <v>0.85297532397232312</v>
      </c>
      <c r="L54" s="1946">
        <v>0.94239329557587137</v>
      </c>
      <c r="M54" s="1946">
        <v>0.96479442159112661</v>
      </c>
      <c r="N54" s="1947">
        <v>0.97128915202309052</v>
      </c>
      <c r="O54" s="1948"/>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13"/>
    </row>
    <row r="55" spans="1:41" ht="15" customHeight="1" x14ac:dyDescent="0.3">
      <c r="A55" s="4152"/>
      <c r="B55" s="1937" t="s">
        <v>1590</v>
      </c>
      <c r="C55" s="1938" t="s">
        <v>818</v>
      </c>
      <c r="D55" s="1938"/>
      <c r="E55" s="1938"/>
      <c r="F55" s="1938"/>
      <c r="G55" s="1938"/>
      <c r="H55" s="1938"/>
      <c r="I55" s="1938"/>
      <c r="J55" s="1938"/>
      <c r="K55" s="1938"/>
      <c r="L55" s="1938"/>
      <c r="M55" s="1938"/>
      <c r="N55" s="1938"/>
      <c r="O55" s="193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13"/>
    </row>
    <row r="56" spans="1:41" s="125" customFormat="1" ht="15" customHeight="1" x14ac:dyDescent="0.3">
      <c r="A56" s="4152"/>
      <c r="B56" s="1786" t="s">
        <v>819</v>
      </c>
      <c r="C56" s="110" t="s">
        <v>194</v>
      </c>
      <c r="D56" s="1949">
        <v>1</v>
      </c>
      <c r="E56" s="1949">
        <v>1</v>
      </c>
      <c r="F56" s="1949">
        <v>1</v>
      </c>
      <c r="G56" s="1949">
        <v>1</v>
      </c>
      <c r="H56" s="1184">
        <v>0.99999999839486275</v>
      </c>
      <c r="I56" s="1950">
        <v>0.98933078124991503</v>
      </c>
      <c r="J56" s="1951">
        <v>0.90685484169496133</v>
      </c>
      <c r="K56" s="1951">
        <v>0.71930753497136546</v>
      </c>
      <c r="L56" s="1951">
        <v>0.49277208265072547</v>
      </c>
      <c r="M56" s="1951">
        <v>0.24989274919459609</v>
      </c>
      <c r="N56" s="1952">
        <v>6.9202166059028361E-2</v>
      </c>
      <c r="O56" s="1912"/>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13"/>
    </row>
    <row r="57" spans="1:41" s="125" customFormat="1" ht="15" customHeight="1" thickBot="1" x14ac:dyDescent="0.35">
      <c r="A57" s="4152"/>
      <c r="B57" s="1940" t="s">
        <v>820</v>
      </c>
      <c r="C57" s="559" t="s">
        <v>194</v>
      </c>
      <c r="D57" s="1953">
        <v>0</v>
      </c>
      <c r="E57" s="1953">
        <v>0</v>
      </c>
      <c r="F57" s="1953">
        <v>0</v>
      </c>
      <c r="G57" s="1953">
        <v>0</v>
      </c>
      <c r="H57" s="1214">
        <v>1.6051372677080537E-9</v>
      </c>
      <c r="I57" s="1954">
        <v>1.0669218750084992E-2</v>
      </c>
      <c r="J57" s="1955">
        <v>9.3145158305038694E-2</v>
      </c>
      <c r="K57" s="1955">
        <v>0.28069246502863449</v>
      </c>
      <c r="L57" s="1955">
        <v>0.50722791734927442</v>
      </c>
      <c r="M57" s="1955">
        <v>0.75010725080540397</v>
      </c>
      <c r="N57" s="1956">
        <v>0.9307978339409716</v>
      </c>
      <c r="O57" s="1941"/>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13"/>
    </row>
    <row r="58" spans="1:41" s="125" customFormat="1" ht="25.5" customHeight="1" x14ac:dyDescent="0.3">
      <c r="A58" s="4142"/>
      <c r="B58" s="211" t="s">
        <v>213</v>
      </c>
      <c r="C58" s="212"/>
      <c r="D58" s="213"/>
      <c r="E58" s="213"/>
      <c r="F58" s="213"/>
      <c r="G58" s="213"/>
      <c r="H58" s="213"/>
      <c r="I58" s="213"/>
      <c r="J58" s="213"/>
      <c r="K58" s="213"/>
      <c r="L58" s="213"/>
      <c r="M58" s="213"/>
      <c r="N58" s="213"/>
      <c r="O58" s="214"/>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13"/>
    </row>
    <row r="59" spans="1:41" s="125" customFormat="1" ht="15" customHeight="1" x14ac:dyDescent="0.3">
      <c r="A59" s="4142"/>
      <c r="B59" s="126" t="s">
        <v>190</v>
      </c>
      <c r="C59" s="127" t="s">
        <v>191</v>
      </c>
      <c r="D59" s="184">
        <v>2159.3219988934725</v>
      </c>
      <c r="E59" s="184">
        <v>2072.4460773953879</v>
      </c>
      <c r="F59" s="184">
        <v>2103.5328036134583</v>
      </c>
      <c r="G59" s="184">
        <v>1862.9333564457006</v>
      </c>
      <c r="H59" s="129">
        <v>1789.7533879053506</v>
      </c>
      <c r="I59" s="215">
        <v>1357.1520151696941</v>
      </c>
      <c r="J59" s="216">
        <v>1035.3759473777502</v>
      </c>
      <c r="K59" s="217">
        <v>765.18039303899025</v>
      </c>
      <c r="L59" s="216">
        <v>379.53525873846706</v>
      </c>
      <c r="M59" s="217">
        <v>136.13891539157584</v>
      </c>
      <c r="N59" s="218">
        <v>5.4286209682460264E-2</v>
      </c>
      <c r="O59" s="218"/>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13"/>
    </row>
    <row r="60" spans="1:41" s="125" customFormat="1" ht="15" customHeight="1" x14ac:dyDescent="0.3">
      <c r="A60" s="4142"/>
      <c r="B60" s="1721" t="s">
        <v>456</v>
      </c>
      <c r="C60" s="127" t="s">
        <v>194</v>
      </c>
      <c r="D60" s="184"/>
      <c r="E60" s="184"/>
      <c r="F60" s="184"/>
      <c r="G60" s="184"/>
      <c r="H60" s="185">
        <v>-0.14916782622505154</v>
      </c>
      <c r="I60" s="219">
        <v>-0.35482250961887918</v>
      </c>
      <c r="J60" s="220">
        <v>-0.50779187013429183</v>
      </c>
      <c r="K60" s="221">
        <v>-0.63624033258499235</v>
      </c>
      <c r="L60" s="220">
        <v>-0.81957245540145629</v>
      </c>
      <c r="M60" s="221">
        <v>-0.93528082131273838</v>
      </c>
      <c r="N60" s="222">
        <v>-0.99997419283902333</v>
      </c>
      <c r="O60" s="1957"/>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13"/>
    </row>
    <row r="61" spans="1:41" s="125" customFormat="1" ht="15" customHeight="1" x14ac:dyDescent="0.3">
      <c r="A61" s="4142"/>
      <c r="B61" s="1840" t="s">
        <v>753</v>
      </c>
      <c r="C61" s="1192" t="s">
        <v>821</v>
      </c>
      <c r="D61" s="251">
        <v>72212.462139647061</v>
      </c>
      <c r="E61" s="251">
        <v>69859.674970714783</v>
      </c>
      <c r="F61" s="251">
        <v>69859.661227316217</v>
      </c>
      <c r="G61" s="251">
        <v>64663.735971748021</v>
      </c>
      <c r="H61" s="238">
        <v>62607.613630418302</v>
      </c>
      <c r="I61" s="252">
        <v>47538.841996908719</v>
      </c>
      <c r="J61" s="253">
        <v>34380.083907205946</v>
      </c>
      <c r="K61" s="254">
        <v>23605.371834995283</v>
      </c>
      <c r="L61" s="253">
        <v>12153.063278263151</v>
      </c>
      <c r="M61" s="254">
        <v>4449.8582630140691</v>
      </c>
      <c r="N61" s="255">
        <v>1.7900230634804493</v>
      </c>
      <c r="O61" s="255"/>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13"/>
    </row>
    <row r="62" spans="1:41" s="125" customFormat="1" ht="15" customHeight="1" x14ac:dyDescent="0.3">
      <c r="A62" s="4142"/>
      <c r="B62" s="199"/>
      <c r="C62" s="110" t="s">
        <v>822</v>
      </c>
      <c r="D62" s="1958">
        <v>7.2212462139647063E-2</v>
      </c>
      <c r="E62" s="1958">
        <v>6.9859674970714783E-2</v>
      </c>
      <c r="F62" s="1958">
        <v>6.9859661227316211E-2</v>
      </c>
      <c r="G62" s="1958">
        <v>6.4663735971748015E-2</v>
      </c>
      <c r="H62" s="1959">
        <v>6.2607613630418307E-2</v>
      </c>
      <c r="I62" s="1960">
        <v>4.7538841996908721E-2</v>
      </c>
      <c r="J62" s="1961">
        <v>3.4380083907205948E-2</v>
      </c>
      <c r="K62" s="1961">
        <v>2.3605371834995285E-2</v>
      </c>
      <c r="L62" s="1961">
        <v>1.2153063278263151E-2</v>
      </c>
      <c r="M62" s="1961">
        <v>4.449858263014069E-3</v>
      </c>
      <c r="N62" s="1962">
        <v>1.7900230634804493E-6</v>
      </c>
      <c r="O62" s="1962"/>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13"/>
    </row>
    <row r="63" spans="1:41" s="125" customFormat="1" ht="15" customHeight="1" x14ac:dyDescent="0.3">
      <c r="A63" s="4142"/>
      <c r="B63" s="1721" t="s">
        <v>459</v>
      </c>
      <c r="C63" s="127" t="s">
        <v>194</v>
      </c>
      <c r="D63" s="256"/>
      <c r="E63" s="256"/>
      <c r="F63" s="256"/>
      <c r="G63" s="256"/>
      <c r="H63" s="185">
        <v>-0.10380879994966608</v>
      </c>
      <c r="I63" s="219">
        <v>-0.31950941127209054</v>
      </c>
      <c r="J63" s="220">
        <v>-0.50786930106436312</v>
      </c>
      <c r="K63" s="221">
        <v>-0.66210297301348464</v>
      </c>
      <c r="L63" s="220">
        <v>-0.82603604047379608</v>
      </c>
      <c r="M63" s="221">
        <v>-0.9363028937610407</v>
      </c>
      <c r="N63" s="222">
        <v>-0.99997437687168766</v>
      </c>
      <c r="O63" s="1957"/>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13"/>
    </row>
    <row r="64" spans="1:41" s="125" customFormat="1" ht="15" customHeight="1" x14ac:dyDescent="0.3">
      <c r="A64" s="4142"/>
      <c r="B64" s="551" t="s">
        <v>823</v>
      </c>
      <c r="C64" s="552" t="s">
        <v>675</v>
      </c>
      <c r="D64" s="1806">
        <v>2.1093435444782882</v>
      </c>
      <c r="E64" s="1806">
        <v>2.0664159971513407</v>
      </c>
      <c r="F64" s="1806">
        <v>2.0974122371086099</v>
      </c>
      <c r="G64" s="1806">
        <v>2.052210963728518</v>
      </c>
      <c r="H64" s="1516">
        <v>1.941502058523364</v>
      </c>
      <c r="I64" s="587">
        <v>1.8308385941898542</v>
      </c>
      <c r="J64" s="585">
        <v>1.5597516721944706</v>
      </c>
      <c r="K64" s="588">
        <v>1.1778812675008401</v>
      </c>
      <c r="L64" s="585">
        <v>0.63957583771829929</v>
      </c>
      <c r="M64" s="588">
        <v>0.27066687233109571</v>
      </c>
      <c r="N64" s="1963">
        <v>6.7397182590797369E-2</v>
      </c>
      <c r="O64" s="1963"/>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13"/>
    </row>
    <row r="65" spans="1:41" s="125" customFormat="1" ht="15" customHeight="1" thickBot="1" x14ac:dyDescent="0.35">
      <c r="A65" s="4142"/>
      <c r="B65" s="135" t="s">
        <v>456</v>
      </c>
      <c r="C65" s="136" t="s">
        <v>194</v>
      </c>
      <c r="D65" s="196"/>
      <c r="E65" s="196"/>
      <c r="F65" s="196"/>
      <c r="G65" s="196"/>
      <c r="H65" s="138">
        <v>-7.4334542264412495E-2</v>
      </c>
      <c r="I65" s="1964">
        <v>-0.1270964468512118</v>
      </c>
      <c r="J65" s="1965">
        <v>-0.25634472584909296</v>
      </c>
      <c r="K65" s="1966">
        <v>-0.43841213154901315</v>
      </c>
      <c r="L65" s="1965">
        <v>-0.69506431477677122</v>
      </c>
      <c r="M65" s="1966">
        <v>-0.87095199143863877</v>
      </c>
      <c r="N65" s="1967">
        <v>-0.96786650645096461</v>
      </c>
      <c r="O65" s="1968"/>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13"/>
    </row>
    <row r="66" spans="1:41" s="295" customFormat="1" ht="15" customHeight="1" x14ac:dyDescent="0.3">
      <c r="A66" s="4142"/>
      <c r="B66" s="3602" t="s">
        <v>214</v>
      </c>
      <c r="C66" s="3597" t="s">
        <v>197</v>
      </c>
      <c r="D66" s="3603">
        <v>2209.3173752115504</v>
      </c>
      <c r="E66" s="3603">
        <v>2125.4825923373392</v>
      </c>
      <c r="F66" s="3603">
        <v>2157.364866279539</v>
      </c>
      <c r="G66" s="3603">
        <v>1915.6823717867906</v>
      </c>
      <c r="H66" s="3603">
        <v>1836.5046979473964</v>
      </c>
      <c r="I66" s="3604">
        <v>1407.8315342122003</v>
      </c>
      <c r="J66" s="3605">
        <v>1112.1369727584133</v>
      </c>
      <c r="K66" s="3606">
        <v>867.37481214950321</v>
      </c>
      <c r="L66" s="3605">
        <v>460.99984971643528</v>
      </c>
      <c r="M66" s="3606">
        <v>185.00024608166905</v>
      </c>
      <c r="N66" s="3607">
        <v>32.92092773751817</v>
      </c>
      <c r="O66" s="3608" t="s">
        <v>824</v>
      </c>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1310"/>
    </row>
    <row r="67" spans="1:41" s="295" customFormat="1" ht="15" customHeight="1" x14ac:dyDescent="0.3">
      <c r="A67" s="4142"/>
      <c r="B67" s="3609" t="s">
        <v>199</v>
      </c>
      <c r="C67" s="3610" t="s">
        <v>194</v>
      </c>
      <c r="D67" s="3611"/>
      <c r="E67" s="3611"/>
      <c r="F67" s="3611"/>
      <c r="G67" s="3611"/>
      <c r="H67" s="3612">
        <v>-0.14872781760160891</v>
      </c>
      <c r="I67" s="3613">
        <v>-0.34743002622451091</v>
      </c>
      <c r="J67" s="3614">
        <v>-0.48449286898959398</v>
      </c>
      <c r="K67" s="3615">
        <v>-0.59794709476041241</v>
      </c>
      <c r="L67" s="3614">
        <v>-0.78631345261895924</v>
      </c>
      <c r="M67" s="3615">
        <v>-0.91424712204537317</v>
      </c>
      <c r="N67" s="3616">
        <v>-0.98474021327959627</v>
      </c>
      <c r="O67" s="3617"/>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1310"/>
    </row>
    <row r="68" spans="1:41" s="295" customFormat="1" ht="15" customHeight="1" x14ac:dyDescent="0.3">
      <c r="A68" s="4142"/>
      <c r="B68" s="3618" t="s">
        <v>215</v>
      </c>
      <c r="C68" s="3619" t="s">
        <v>197</v>
      </c>
      <c r="D68" s="3620">
        <v>33.881626373391384</v>
      </c>
      <c r="E68" s="3620">
        <v>32.538478056831323</v>
      </c>
      <c r="F68" s="3620">
        <v>33.026555884736339</v>
      </c>
      <c r="G68" s="3620">
        <v>31.848223591728658</v>
      </c>
      <c r="H68" s="3621">
        <v>30.986466962354086</v>
      </c>
      <c r="I68" s="3622">
        <v>27.479221076228797</v>
      </c>
      <c r="J68" s="3623">
        <v>22.010477038935107</v>
      </c>
      <c r="K68" s="3624">
        <v>14.757632587670708</v>
      </c>
      <c r="L68" s="3623">
        <v>7.3630016695898597</v>
      </c>
      <c r="M68" s="3624">
        <v>2.9575070398551255</v>
      </c>
      <c r="N68" s="3625">
        <v>0.65597362970897422</v>
      </c>
      <c r="O68" s="3626" t="s">
        <v>825</v>
      </c>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1310"/>
    </row>
    <row r="69" spans="1:41" s="295" customFormat="1" ht="15" customHeight="1" thickBot="1" x14ac:dyDescent="0.35">
      <c r="A69" s="4142"/>
      <c r="B69" s="3627" t="s">
        <v>199</v>
      </c>
      <c r="C69" s="3628" t="s">
        <v>194</v>
      </c>
      <c r="D69" s="3629"/>
      <c r="E69" s="3629"/>
      <c r="F69" s="3629"/>
      <c r="G69" s="3629"/>
      <c r="H69" s="3630">
        <v>-6.1771167708259522E-2</v>
      </c>
      <c r="I69" s="3631">
        <v>-0.16796588865844519</v>
      </c>
      <c r="J69" s="3632">
        <v>-0.33355215373494207</v>
      </c>
      <c r="K69" s="3633">
        <v>-0.55315859639814446</v>
      </c>
      <c r="L69" s="3632">
        <v>-0.77705814389829342</v>
      </c>
      <c r="M69" s="3633">
        <v>-0.91045063705168316</v>
      </c>
      <c r="N69" s="3634">
        <v>-0.98013799464896245</v>
      </c>
      <c r="O69" s="3635"/>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1310"/>
    </row>
    <row r="70" spans="1:41" s="125" customFormat="1" ht="15" customHeight="1" x14ac:dyDescent="0.3">
      <c r="A70" s="4142"/>
      <c r="B70" s="1840" t="s">
        <v>826</v>
      </c>
      <c r="C70" s="1192" t="s">
        <v>205</v>
      </c>
      <c r="D70" s="251">
        <v>29902.345591231857</v>
      </c>
      <c r="E70" s="251">
        <v>29665.841964826752</v>
      </c>
      <c r="F70" s="251">
        <v>30110.836019785107</v>
      </c>
      <c r="G70" s="251">
        <v>28809.553429755862</v>
      </c>
      <c r="H70" s="238">
        <v>28586.83288059054</v>
      </c>
      <c r="I70" s="252">
        <v>28548.27669672612</v>
      </c>
      <c r="J70" s="253">
        <v>30115.57360279563</v>
      </c>
      <c r="K70" s="254">
        <v>32415.51958544453</v>
      </c>
      <c r="L70" s="253">
        <v>31229.596197141513</v>
      </c>
      <c r="M70" s="254">
        <v>30593.989144131403</v>
      </c>
      <c r="N70" s="255">
        <v>30327.100689366722</v>
      </c>
      <c r="O70" s="255"/>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13"/>
    </row>
    <row r="71" spans="1:41" s="125" customFormat="1" ht="15" customHeight="1" x14ac:dyDescent="0.3">
      <c r="A71" s="4142"/>
      <c r="B71" s="1721" t="s">
        <v>466</v>
      </c>
      <c r="C71" s="127" t="s">
        <v>194</v>
      </c>
      <c r="D71" s="256"/>
      <c r="E71" s="256"/>
      <c r="F71" s="256"/>
      <c r="G71" s="256"/>
      <c r="H71" s="257">
        <v>-5.0613112774191338E-2</v>
      </c>
      <c r="I71" s="219">
        <v>-5.1893588143227531E-2</v>
      </c>
      <c r="J71" s="220">
        <v>1.5733814256790879E-4</v>
      </c>
      <c r="K71" s="221">
        <v>7.6540005868487748E-2</v>
      </c>
      <c r="L71" s="220">
        <v>3.7154736474978467E-2</v>
      </c>
      <c r="M71" s="221">
        <v>1.6045822308913271E-2</v>
      </c>
      <c r="N71" s="222">
        <v>7.1822871154927359E-3</v>
      </c>
      <c r="O71" s="1957"/>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13"/>
    </row>
    <row r="72" spans="1:41" s="125" customFormat="1" ht="15" customHeight="1" x14ac:dyDescent="0.3">
      <c r="A72" s="4142"/>
      <c r="B72" s="1969" t="s">
        <v>827</v>
      </c>
      <c r="C72" s="1853" t="s">
        <v>828</v>
      </c>
      <c r="D72" s="1970">
        <v>22532.426837654519</v>
      </c>
      <c r="E72" s="1970">
        <v>22982.71875648178</v>
      </c>
      <c r="F72" s="1970">
        <v>23433.01067530904</v>
      </c>
      <c r="G72" s="1970">
        <v>23883.302594136294</v>
      </c>
      <c r="H72" s="1855">
        <v>23883.302594136294</v>
      </c>
      <c r="I72" s="1856">
        <v>26075.938593105973</v>
      </c>
      <c r="J72" s="1857">
        <v>28268.574592075653</v>
      </c>
      <c r="K72" s="1858">
        <v>30537.704735724041</v>
      </c>
      <c r="L72" s="1857">
        <v>32806.834879372429</v>
      </c>
      <c r="M72" s="1858">
        <v>34885.012998393584</v>
      </c>
      <c r="N72" s="1859">
        <v>36963.191117414739</v>
      </c>
      <c r="O72" s="185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13"/>
    </row>
    <row r="73" spans="1:41" s="125" customFormat="1" ht="15" customHeight="1" x14ac:dyDescent="0.3">
      <c r="A73" s="4142"/>
      <c r="B73" s="1971" t="s">
        <v>211</v>
      </c>
      <c r="C73" s="1182" t="s">
        <v>212</v>
      </c>
      <c r="D73" s="262">
        <v>1.3270805584625833</v>
      </c>
      <c r="E73" s="262">
        <v>1.2907890610835648</v>
      </c>
      <c r="F73" s="262">
        <v>1.2849751334561708</v>
      </c>
      <c r="G73" s="262">
        <v>1.2062633848984117</v>
      </c>
      <c r="H73" s="263">
        <v>1.1969380184300404</v>
      </c>
      <c r="I73" s="264">
        <v>1.0948130052842582</v>
      </c>
      <c r="J73" s="265">
        <v>1.0653375360226949</v>
      </c>
      <c r="K73" s="266">
        <v>1.0614916826909966</v>
      </c>
      <c r="L73" s="265">
        <v>0.95192347301925739</v>
      </c>
      <c r="M73" s="266">
        <v>0.87699520552107069</v>
      </c>
      <c r="N73" s="267">
        <v>0.82046759959203019</v>
      </c>
      <c r="O73" s="267"/>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13"/>
    </row>
    <row r="74" spans="1:41" s="125" customFormat="1" ht="15" customHeight="1" thickBot="1" x14ac:dyDescent="0.35">
      <c r="A74" s="4153"/>
      <c r="B74" s="268" t="s">
        <v>469</v>
      </c>
      <c r="C74" s="471" t="s">
        <v>194</v>
      </c>
      <c r="D74" s="270"/>
      <c r="E74" s="270"/>
      <c r="F74" s="270"/>
      <c r="G74" s="270"/>
      <c r="H74" s="207">
        <v>-6.8512699377565989E-2</v>
      </c>
      <c r="I74" s="208">
        <v>-0.14798895575546078</v>
      </c>
      <c r="J74" s="271">
        <v>-0.17092750802322632</v>
      </c>
      <c r="K74" s="209">
        <v>-0.17392044791098438</v>
      </c>
      <c r="L74" s="271">
        <v>-0.25918918721883066</v>
      </c>
      <c r="M74" s="209">
        <v>-0.31750025141557792</v>
      </c>
      <c r="N74" s="210">
        <v>-0.36149145751541845</v>
      </c>
      <c r="O74" s="1972"/>
      <c r="P74" s="614"/>
      <c r="Q74" s="614"/>
      <c r="R74" s="614"/>
      <c r="S74" s="614"/>
      <c r="T74" s="614"/>
      <c r="U74" s="614"/>
      <c r="V74" s="614"/>
      <c r="W74" s="614"/>
      <c r="X74" s="614"/>
      <c r="Y74" s="614"/>
      <c r="Z74" s="614"/>
      <c r="AA74" s="614"/>
      <c r="AB74" s="614"/>
      <c r="AC74" s="614"/>
      <c r="AD74" s="614"/>
      <c r="AE74" s="614"/>
      <c r="AF74" s="614"/>
      <c r="AG74" s="614"/>
      <c r="AH74" s="614"/>
      <c r="AI74" s="614"/>
      <c r="AJ74" s="614"/>
      <c r="AK74" s="614"/>
      <c r="AL74" s="614"/>
      <c r="AM74" s="614"/>
      <c r="AN74" s="614"/>
      <c r="AO74" s="616"/>
    </row>
    <row r="75" spans="1:41" ht="26.25" customHeight="1" x14ac:dyDescent="0.3">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row>
  </sheetData>
  <mergeCells count="7">
    <mergeCell ref="I5:N5"/>
    <mergeCell ref="A6:A74"/>
    <mergeCell ref="R11:R15"/>
    <mergeCell ref="R16:R20"/>
    <mergeCell ref="R23:R27"/>
    <mergeCell ref="B32:B33"/>
    <mergeCell ref="R34:R38"/>
  </mergeCells>
  <pageMargins left="0.70866141732283472" right="0.70866141732283472" top="0.74803149606299213" bottom="0.74803149606299213" header="0.31496062992125984" footer="0.31496062992125984"/>
  <pageSetup paperSize="8" scale="3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K162"/>
  <sheetViews>
    <sheetView tabSelected="1" zoomScale="70" zoomScaleNormal="70" workbookViewId="0">
      <selection activeCell="I49" sqref="I49"/>
    </sheetView>
  </sheetViews>
  <sheetFormatPr defaultColWidth="9.21875" defaultRowHeight="13.8" x14ac:dyDescent="0.3"/>
  <cols>
    <col min="1" max="1" width="6.5546875" style="101" customWidth="1"/>
    <col min="2" max="2" width="63.77734375" style="101" customWidth="1"/>
    <col min="3" max="3" width="17.21875" style="101" customWidth="1"/>
    <col min="4" max="4" width="12.77734375" style="101" hidden="1" customWidth="1"/>
    <col min="5" max="5" width="14.77734375" style="101" customWidth="1"/>
    <col min="6" max="7" width="13.21875" style="101" customWidth="1"/>
    <col min="8" max="8" width="11.44140625" style="101" customWidth="1"/>
    <col min="9" max="9" width="11.5546875" style="101" bestFit="1" customWidth="1"/>
    <col min="10" max="13" width="9.21875" style="101" bestFit="1" customWidth="1"/>
    <col min="14" max="14" width="12.5546875" style="101" bestFit="1" customWidth="1"/>
    <col min="15" max="15" width="113.77734375" style="101" hidden="1" customWidth="1"/>
    <col min="16" max="16" width="5.77734375" style="629" customWidth="1"/>
    <col min="17" max="20" width="9.21875" style="101"/>
    <col min="21" max="21" width="10.77734375" style="101" bestFit="1" customWidth="1"/>
    <col min="22" max="26" width="9.21875" style="101" bestFit="1" customWidth="1"/>
    <col min="27" max="27" width="12.21875" style="101" customWidth="1"/>
    <col min="28" max="30" width="9.21875" style="101" bestFit="1" customWidth="1"/>
    <col min="31" max="16384" width="9.21875" style="101"/>
  </cols>
  <sheetData>
    <row r="1" spans="1:35" ht="21.75" customHeight="1" x14ac:dyDescent="0.3">
      <c r="A1" s="96" t="s">
        <v>172</v>
      </c>
      <c r="B1" s="97"/>
      <c r="C1" s="97"/>
      <c r="D1" s="97"/>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7"/>
      <c r="AH1" s="99"/>
      <c r="AI1" s="100"/>
    </row>
    <row r="2" spans="1:35" ht="24" customHeight="1" x14ac:dyDescent="0.3">
      <c r="A2" s="102" t="s">
        <v>173</v>
      </c>
      <c r="B2" s="103" t="s">
        <v>1694</v>
      </c>
      <c r="C2" s="104" t="s">
        <v>174</v>
      </c>
      <c r="D2" s="105" t="s">
        <v>1542</v>
      </c>
      <c r="E2" s="105"/>
      <c r="F2" s="105"/>
      <c r="G2" s="105"/>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7"/>
      <c r="AI2" s="100"/>
    </row>
    <row r="3" spans="1:35" ht="24" customHeight="1" thickBot="1" x14ac:dyDescent="0.35">
      <c r="A3" s="108"/>
      <c r="B3" s="109"/>
      <c r="C3" s="109"/>
      <c r="D3" s="109"/>
      <c r="E3" s="109"/>
      <c r="F3" s="109"/>
      <c r="G3" s="109"/>
      <c r="H3" s="109"/>
      <c r="I3" s="397">
        <v>-0.24858251135300824</v>
      </c>
      <c r="J3" s="110"/>
      <c r="K3" s="109"/>
      <c r="L3" s="109"/>
      <c r="M3" s="109"/>
      <c r="N3" s="109"/>
      <c r="O3" s="109"/>
      <c r="P3" s="111"/>
      <c r="Q3" s="109"/>
      <c r="R3" s="109"/>
      <c r="S3" s="112" t="s">
        <v>176</v>
      </c>
      <c r="T3" s="112"/>
      <c r="U3" s="112"/>
      <c r="V3" s="112"/>
      <c r="W3" s="112"/>
      <c r="X3" s="112"/>
      <c r="Y3" s="109"/>
      <c r="Z3" s="109"/>
      <c r="AA3" s="112"/>
      <c r="AB3" s="112" t="s">
        <v>173</v>
      </c>
      <c r="AC3" s="109"/>
      <c r="AD3" s="112" t="s">
        <v>1694</v>
      </c>
      <c r="AE3" s="112"/>
      <c r="AF3" s="109"/>
      <c r="AG3" s="109"/>
      <c r="AH3" s="113"/>
      <c r="AI3" s="100"/>
    </row>
    <row r="4" spans="1:35" ht="14.4" thickBot="1" x14ac:dyDescent="0.35">
      <c r="A4" s="108"/>
      <c r="B4" s="114" t="s">
        <v>178</v>
      </c>
      <c r="C4" s="115" t="s">
        <v>179</v>
      </c>
      <c r="D4" s="116">
        <v>2017</v>
      </c>
      <c r="E4" s="115">
        <v>2018</v>
      </c>
      <c r="F4" s="116">
        <v>2019</v>
      </c>
      <c r="G4" s="116">
        <v>2020</v>
      </c>
      <c r="H4" s="117">
        <v>2020</v>
      </c>
      <c r="I4" s="118">
        <v>2025</v>
      </c>
      <c r="J4" s="119">
        <v>2030</v>
      </c>
      <c r="K4" s="119">
        <v>2035</v>
      </c>
      <c r="L4" s="119">
        <v>2040</v>
      </c>
      <c r="M4" s="119">
        <v>2045</v>
      </c>
      <c r="N4" s="115">
        <v>2050</v>
      </c>
      <c r="O4" s="120"/>
      <c r="P4" s="111"/>
      <c r="Q4" s="109"/>
      <c r="R4" s="109"/>
      <c r="S4" s="109"/>
      <c r="T4" s="109"/>
      <c r="U4" s="109"/>
      <c r="V4" s="109"/>
      <c r="W4" s="109"/>
      <c r="X4" s="109"/>
      <c r="Y4" s="109"/>
      <c r="Z4" s="109"/>
      <c r="AA4" s="109"/>
      <c r="AB4" s="109"/>
      <c r="AC4" s="109"/>
      <c r="AD4" s="109"/>
      <c r="AE4" s="109"/>
      <c r="AF4" s="109"/>
      <c r="AG4" s="109"/>
      <c r="AH4" s="113"/>
      <c r="AI4" s="100"/>
    </row>
    <row r="5" spans="1:35" ht="15.75" customHeight="1" x14ac:dyDescent="0.3">
      <c r="A5" s="108"/>
      <c r="B5" s="3313" t="s">
        <v>1694</v>
      </c>
      <c r="C5" s="3314"/>
      <c r="D5" s="3315" t="s">
        <v>180</v>
      </c>
      <c r="E5" s="3314" t="s">
        <v>180</v>
      </c>
      <c r="F5" s="3315" t="s">
        <v>181</v>
      </c>
      <c r="G5" s="3315" t="s">
        <v>181</v>
      </c>
      <c r="H5" s="3315" t="s">
        <v>182</v>
      </c>
      <c r="I5" s="3993" t="s">
        <v>183</v>
      </c>
      <c r="J5" s="3994"/>
      <c r="K5" s="3994"/>
      <c r="L5" s="3994"/>
      <c r="M5" s="3994"/>
      <c r="N5" s="3995"/>
      <c r="O5" s="123"/>
      <c r="P5" s="111"/>
      <c r="Q5" s="109"/>
      <c r="R5" s="109"/>
      <c r="S5" s="109"/>
      <c r="T5" s="109"/>
      <c r="U5" s="109"/>
      <c r="V5" s="109"/>
      <c r="W5" s="109"/>
      <c r="X5" s="109"/>
      <c r="Y5" s="109"/>
      <c r="Z5" s="109"/>
      <c r="AA5" s="109"/>
      <c r="AB5" s="109"/>
      <c r="AC5" s="109"/>
      <c r="AD5" s="109"/>
      <c r="AE5" s="109"/>
      <c r="AF5" s="109"/>
      <c r="AG5" s="109"/>
      <c r="AH5" s="113"/>
      <c r="AI5" s="100"/>
    </row>
    <row r="6" spans="1:35" s="125" customFormat="1" ht="25.5" customHeight="1" x14ac:dyDescent="0.3">
      <c r="A6" s="108"/>
      <c r="B6" s="3712" t="s">
        <v>184</v>
      </c>
      <c r="C6" s="3157"/>
      <c r="D6" s="3157"/>
      <c r="E6" s="3157"/>
      <c r="F6" s="3157"/>
      <c r="G6" s="3565"/>
      <c r="H6" s="3157"/>
      <c r="I6" s="3157"/>
      <c r="J6" s="3157"/>
      <c r="K6" s="3157"/>
      <c r="L6" s="3157"/>
      <c r="M6" s="3157"/>
      <c r="N6" s="3522"/>
      <c r="O6" s="124"/>
      <c r="P6" s="111" t="s">
        <v>185</v>
      </c>
      <c r="Q6" s="109"/>
      <c r="R6" s="109"/>
      <c r="S6" s="109" t="s">
        <v>186</v>
      </c>
      <c r="T6" s="109" t="s">
        <v>179</v>
      </c>
      <c r="U6" s="109">
        <v>2017</v>
      </c>
      <c r="V6" s="109">
        <v>2018</v>
      </c>
      <c r="W6" s="109" t="s">
        <v>187</v>
      </c>
      <c r="X6" s="109" t="s">
        <v>188</v>
      </c>
      <c r="Y6" s="109" t="s">
        <v>189</v>
      </c>
      <c r="Z6" s="109">
        <v>2025</v>
      </c>
      <c r="AA6" s="109">
        <v>2030</v>
      </c>
      <c r="AB6" s="109">
        <v>2035</v>
      </c>
      <c r="AC6" s="109">
        <v>2040</v>
      </c>
      <c r="AD6" s="109">
        <v>2045</v>
      </c>
      <c r="AE6" s="109">
        <v>2050</v>
      </c>
      <c r="AF6" s="109"/>
      <c r="AG6" s="109"/>
      <c r="AH6" s="113"/>
      <c r="AI6" s="100"/>
    </row>
    <row r="7" spans="1:35" s="125" customFormat="1" ht="15" customHeight="1" x14ac:dyDescent="0.3">
      <c r="A7" s="108"/>
      <c r="B7" s="126" t="s">
        <v>190</v>
      </c>
      <c r="C7" s="127" t="s">
        <v>191</v>
      </c>
      <c r="D7" s="128">
        <v>31723.76409717006</v>
      </c>
      <c r="E7" s="128">
        <v>32634.704216175644</v>
      </c>
      <c r="F7" s="128">
        <v>33410.349912123362</v>
      </c>
      <c r="G7" s="128">
        <v>30231.965741266748</v>
      </c>
      <c r="H7" s="129">
        <v>31075.928334035816</v>
      </c>
      <c r="I7" s="130">
        <v>23310.608878531453</v>
      </c>
      <c r="J7" s="131">
        <v>12473.721561243512</v>
      </c>
      <c r="K7" s="132">
        <v>6392.5632502764056</v>
      </c>
      <c r="L7" s="131">
        <v>2997.2015774010824</v>
      </c>
      <c r="M7" s="132">
        <v>853.78511661198979</v>
      </c>
      <c r="N7" s="2429">
        <v>48.293302190317384</v>
      </c>
      <c r="O7" s="133" t="s">
        <v>1664</v>
      </c>
      <c r="P7" s="111" t="s">
        <v>185</v>
      </c>
      <c r="Q7" s="109"/>
      <c r="R7" s="109"/>
      <c r="S7" s="109" t="s">
        <v>1596</v>
      </c>
      <c r="T7" s="109" t="s">
        <v>192</v>
      </c>
      <c r="U7" s="134">
        <v>33454.370239467476</v>
      </c>
      <c r="V7" s="134">
        <v>34422.134591011469</v>
      </c>
      <c r="W7" s="134">
        <v>35240.125242545691</v>
      </c>
      <c r="X7" s="134">
        <v>31861.136588852722</v>
      </c>
      <c r="Y7" s="134">
        <v>32817.82810262905</v>
      </c>
      <c r="Z7" s="134">
        <v>24659.88997572619</v>
      </c>
      <c r="AA7" s="134">
        <v>13200.301962896596</v>
      </c>
      <c r="AB7" s="134">
        <v>6790.4341902633259</v>
      </c>
      <c r="AC7" s="134">
        <v>3231.5751742392313</v>
      </c>
      <c r="AD7" s="134">
        <v>996.96921089417208</v>
      </c>
      <c r="AE7" s="134">
        <v>156.76963840601701</v>
      </c>
      <c r="AF7" s="109"/>
      <c r="AG7" s="109"/>
      <c r="AH7" s="113"/>
      <c r="AI7" s="100"/>
    </row>
    <row r="8" spans="1:35" s="125" customFormat="1" ht="15" customHeight="1" thickBot="1" x14ac:dyDescent="0.35">
      <c r="A8" s="108"/>
      <c r="B8" s="135" t="s">
        <v>193</v>
      </c>
      <c r="C8" s="136" t="s">
        <v>194</v>
      </c>
      <c r="D8" s="137"/>
      <c r="E8" s="137"/>
      <c r="F8" s="137"/>
      <c r="G8" s="137"/>
      <c r="H8" s="138">
        <v>-6.9871210095901248E-2</v>
      </c>
      <c r="I8" s="139">
        <v>-0.30229378202133383</v>
      </c>
      <c r="J8" s="140">
        <v>-0.6266509751004653</v>
      </c>
      <c r="K8" s="140">
        <v>-0.80866518108639185</v>
      </c>
      <c r="L8" s="140">
        <v>-0.91029122456710609</v>
      </c>
      <c r="M8" s="140">
        <v>-0.97444549012932713</v>
      </c>
      <c r="N8" s="3316">
        <v>-0.99855454066427496</v>
      </c>
      <c r="O8" s="3317"/>
      <c r="P8" s="111" t="s">
        <v>185</v>
      </c>
      <c r="Q8" s="109"/>
      <c r="R8" s="109"/>
      <c r="S8" s="109" t="s">
        <v>1597</v>
      </c>
      <c r="T8" s="109" t="s">
        <v>195</v>
      </c>
      <c r="U8" s="134">
        <v>19151.301588315189</v>
      </c>
      <c r="V8" s="134">
        <v>19854.431293773683</v>
      </c>
      <c r="W8" s="134">
        <v>20330.933830736751</v>
      </c>
      <c r="X8" s="134">
        <v>18511.141251133871</v>
      </c>
      <c r="Y8" s="134">
        <v>16630.254645927205</v>
      </c>
      <c r="Z8" s="134">
        <v>12772.307191568689</v>
      </c>
      <c r="AA8" s="134">
        <v>9886.1202882519428</v>
      </c>
      <c r="AB8" s="134">
        <v>6577.4956405124622</v>
      </c>
      <c r="AC8" s="134">
        <v>3736.6748416722176</v>
      </c>
      <c r="AD8" s="134">
        <v>1457.2788965484069</v>
      </c>
      <c r="AE8" s="134">
        <v>265.22591795927451</v>
      </c>
      <c r="AF8" s="109"/>
      <c r="AG8" s="109"/>
      <c r="AH8" s="113"/>
      <c r="AI8" s="100"/>
    </row>
    <row r="9" spans="1:35" s="125" customFormat="1" ht="15" customHeight="1" x14ac:dyDescent="0.3">
      <c r="A9" s="108"/>
      <c r="B9" s="142" t="s">
        <v>196</v>
      </c>
      <c r="C9" s="143" t="s">
        <v>197</v>
      </c>
      <c r="D9" s="144">
        <v>33454.370239467476</v>
      </c>
      <c r="E9" s="144">
        <v>34422.134591011469</v>
      </c>
      <c r="F9" s="145">
        <v>35240.125242545691</v>
      </c>
      <c r="G9" s="145">
        <v>31861.136588852722</v>
      </c>
      <c r="H9" s="146">
        <v>32817.82810262905</v>
      </c>
      <c r="I9" s="147">
        <v>24659.88997572619</v>
      </c>
      <c r="J9" s="148">
        <v>13200.301962896596</v>
      </c>
      <c r="K9" s="147">
        <v>6790.4341902633259</v>
      </c>
      <c r="L9" s="148">
        <v>3231.5751742392313</v>
      </c>
      <c r="M9" s="148">
        <v>996.96921089417208</v>
      </c>
      <c r="N9" s="3318">
        <v>156.76963840601701</v>
      </c>
      <c r="O9" s="150" t="s">
        <v>1598</v>
      </c>
      <c r="P9" s="111" t="s">
        <v>185</v>
      </c>
      <c r="Q9" s="109"/>
      <c r="R9" s="109"/>
      <c r="S9" s="109" t="s">
        <v>1599</v>
      </c>
      <c r="T9" s="109" t="s">
        <v>198</v>
      </c>
      <c r="U9" s="134">
        <v>6934.5576305125296</v>
      </c>
      <c r="V9" s="134">
        <v>7014.9420665068146</v>
      </c>
      <c r="W9" s="134">
        <v>7204.2829766430341</v>
      </c>
      <c r="X9" s="134">
        <v>6494.3496344409978</v>
      </c>
      <c r="Y9" s="134">
        <v>6636.6663338077697</v>
      </c>
      <c r="Z9" s="134">
        <v>5059.706221479506</v>
      </c>
      <c r="AA9" s="134">
        <v>2413.6421047885096</v>
      </c>
      <c r="AB9" s="134">
        <v>1005.354742199829</v>
      </c>
      <c r="AC9" s="134">
        <v>310.93938908229597</v>
      </c>
      <c r="AD9" s="134">
        <v>44.077678692724042</v>
      </c>
      <c r="AE9" s="134">
        <v>3.6656893054441793E-3</v>
      </c>
      <c r="AF9" s="109"/>
      <c r="AG9" s="109"/>
      <c r="AH9" s="113"/>
      <c r="AI9" s="100"/>
    </row>
    <row r="10" spans="1:35" s="125" customFormat="1" ht="15" customHeight="1" x14ac:dyDescent="0.3">
      <c r="A10" s="108"/>
      <c r="B10" s="151" t="s">
        <v>199</v>
      </c>
      <c r="C10" s="152" t="s">
        <v>194</v>
      </c>
      <c r="D10" s="153"/>
      <c r="E10" s="153"/>
      <c r="F10" s="154"/>
      <c r="G10" s="154"/>
      <c r="H10" s="155">
        <v>-6.8736904969684431E-2</v>
      </c>
      <c r="I10" s="156">
        <v>-0.30023262386269556</v>
      </c>
      <c r="J10" s="157">
        <v>-0.62541841517181207</v>
      </c>
      <c r="K10" s="156">
        <v>-0.80730958974955125</v>
      </c>
      <c r="L10" s="157">
        <v>-0.90829841971339753</v>
      </c>
      <c r="M10" s="157">
        <v>-0.97170926028121707</v>
      </c>
      <c r="N10" s="3319">
        <v>-0.9955513881597462</v>
      </c>
      <c r="O10" s="159"/>
      <c r="P10" s="111" t="s">
        <v>185</v>
      </c>
      <c r="Q10" s="109"/>
      <c r="R10" s="109"/>
      <c r="S10" s="109" t="s">
        <v>200</v>
      </c>
      <c r="T10" s="134" t="s">
        <v>131</v>
      </c>
      <c r="U10" s="134">
        <v>3950.6140623995925</v>
      </c>
      <c r="V10" s="134">
        <v>4113.4390419233696</v>
      </c>
      <c r="W10" s="134">
        <v>4231.0103861929001</v>
      </c>
      <c r="X10" s="134">
        <v>3873.3324154353486</v>
      </c>
      <c r="Y10" s="134">
        <v>3855.0727662929894</v>
      </c>
      <c r="Z10" s="134">
        <v>3313.0224840692631</v>
      </c>
      <c r="AA10" s="134">
        <v>2224.028537026848</v>
      </c>
      <c r="AB10" s="134">
        <v>1385.9730466065921</v>
      </c>
      <c r="AC10" s="134">
        <v>845.40501780605473</v>
      </c>
      <c r="AD10" s="134">
        <v>469.9339154750611</v>
      </c>
      <c r="AE10" s="134">
        <v>215.63624877738792</v>
      </c>
      <c r="AF10" s="109"/>
      <c r="AG10" s="109"/>
      <c r="AH10" s="113"/>
      <c r="AI10" s="100"/>
    </row>
    <row r="11" spans="1:35" s="125" customFormat="1" ht="15" customHeight="1" x14ac:dyDescent="0.3">
      <c r="A11" s="108"/>
      <c r="B11" s="160" t="s">
        <v>201</v>
      </c>
      <c r="C11" s="161" t="s">
        <v>197</v>
      </c>
      <c r="D11" s="162">
        <v>454.82240022799994</v>
      </c>
      <c r="E11" s="162">
        <v>475.22247966500004</v>
      </c>
      <c r="F11" s="163">
        <v>486.62781917696009</v>
      </c>
      <c r="G11" s="163">
        <v>450.13073273868798</v>
      </c>
      <c r="H11" s="164">
        <v>448.96638892556439</v>
      </c>
      <c r="I11" s="165">
        <v>327.63849721155538</v>
      </c>
      <c r="J11" s="166">
        <v>170.58743570083351</v>
      </c>
      <c r="K11" s="165">
        <v>90.661499329070438</v>
      </c>
      <c r="L11" s="166">
        <v>51.410045636504023</v>
      </c>
      <c r="M11" s="166">
        <v>29.990166981273184</v>
      </c>
      <c r="N11" s="3320">
        <v>21.779240494461824</v>
      </c>
      <c r="O11" s="168" t="s">
        <v>1600</v>
      </c>
      <c r="P11" s="111" t="s">
        <v>185</v>
      </c>
      <c r="Q11" s="109"/>
      <c r="R11" s="109"/>
      <c r="S11" s="109" t="s">
        <v>202</v>
      </c>
      <c r="T11" s="109" t="s">
        <v>203</v>
      </c>
      <c r="U11" s="134">
        <v>1911.3981237034504</v>
      </c>
      <c r="V11" s="134">
        <v>1920.1992033737552</v>
      </c>
      <c r="W11" s="134">
        <v>1945.6227211313148</v>
      </c>
      <c r="X11" s="134">
        <v>1847.1806619719355</v>
      </c>
      <c r="Y11" s="134">
        <v>1862.1770989045888</v>
      </c>
      <c r="Z11" s="134">
        <v>1701.431283413119</v>
      </c>
      <c r="AA11" s="134">
        <v>1406.9523421778108</v>
      </c>
      <c r="AB11" s="134">
        <v>1209.3600073436346</v>
      </c>
      <c r="AC11" s="134">
        <v>1081.5075801204898</v>
      </c>
      <c r="AD11" s="134">
        <v>939.82512457353471</v>
      </c>
      <c r="AE11" s="134">
        <v>806.51183653658916</v>
      </c>
      <c r="AF11" s="109"/>
      <c r="AG11" s="109"/>
      <c r="AH11" s="113"/>
      <c r="AI11" s="100"/>
    </row>
    <row r="12" spans="1:35" s="125" customFormat="1" ht="15" customHeight="1" thickBot="1" x14ac:dyDescent="0.35">
      <c r="A12" s="108"/>
      <c r="B12" s="169" t="s">
        <v>199</v>
      </c>
      <c r="C12" s="170" t="s">
        <v>194</v>
      </c>
      <c r="D12" s="171"/>
      <c r="E12" s="171"/>
      <c r="F12" s="172"/>
      <c r="G12" s="172"/>
      <c r="H12" s="173">
        <v>-7.739267827945584E-2</v>
      </c>
      <c r="I12" s="174">
        <v>-0.32671646728768078</v>
      </c>
      <c r="J12" s="175">
        <v>-0.64944988967266559</v>
      </c>
      <c r="K12" s="174">
        <v>-0.81369437636671205</v>
      </c>
      <c r="L12" s="175">
        <v>-0.89435448691886443</v>
      </c>
      <c r="M12" s="175">
        <v>-0.9383714498032687</v>
      </c>
      <c r="N12" s="3321">
        <v>-0.95524456342981512</v>
      </c>
      <c r="O12" s="177"/>
      <c r="P12" s="111" t="s">
        <v>185</v>
      </c>
      <c r="Q12" s="109"/>
      <c r="R12" s="109"/>
      <c r="S12" s="109"/>
      <c r="T12" s="109"/>
      <c r="U12" s="109"/>
      <c r="V12" s="109"/>
      <c r="W12" s="109"/>
      <c r="X12" s="109"/>
      <c r="Y12" s="109"/>
      <c r="Z12" s="109"/>
      <c r="AA12" s="109"/>
      <c r="AB12" s="109"/>
      <c r="AC12" s="109"/>
      <c r="AD12" s="109"/>
      <c r="AE12" s="109"/>
      <c r="AF12" s="109"/>
      <c r="AG12" s="109"/>
      <c r="AH12" s="113"/>
      <c r="AI12" s="100"/>
    </row>
    <row r="13" spans="1:35" s="125" customFormat="1" ht="15" customHeight="1" x14ac:dyDescent="0.3">
      <c r="A13" s="108"/>
      <c r="B13" s="126" t="s">
        <v>204</v>
      </c>
      <c r="C13" s="127" t="s">
        <v>205</v>
      </c>
      <c r="D13" s="178">
        <v>539790.50067058566</v>
      </c>
      <c r="E13" s="178">
        <v>552496.01276725018</v>
      </c>
      <c r="F13" s="178">
        <v>565654.73122625379</v>
      </c>
      <c r="G13" s="178">
        <v>524821.63739369519</v>
      </c>
      <c r="H13" s="179">
        <v>549518.52435888653</v>
      </c>
      <c r="I13" s="180">
        <v>501175.30707089882</v>
      </c>
      <c r="J13" s="181">
        <v>437483.19819683395</v>
      </c>
      <c r="K13" s="181">
        <v>415299.62248491432</v>
      </c>
      <c r="L13" s="181">
        <v>418324.92287299945</v>
      </c>
      <c r="M13" s="181">
        <v>421519.99740690418</v>
      </c>
      <c r="N13" s="3322">
        <v>422667.94000122126</v>
      </c>
      <c r="O13" s="3323"/>
      <c r="P13" s="111" t="s">
        <v>185</v>
      </c>
      <c r="Q13" s="109"/>
      <c r="R13" s="109"/>
      <c r="S13" s="109"/>
      <c r="T13" s="109"/>
      <c r="U13" s="109"/>
      <c r="V13" s="109"/>
      <c r="W13" s="109"/>
      <c r="X13" s="109"/>
      <c r="Y13" s="109"/>
      <c r="Z13" s="109"/>
      <c r="AA13" s="109"/>
      <c r="AB13" s="109"/>
      <c r="AC13" s="109"/>
      <c r="AD13" s="109"/>
      <c r="AE13" s="109"/>
      <c r="AF13" s="109"/>
      <c r="AG13" s="109"/>
      <c r="AH13" s="113"/>
      <c r="AI13" s="100"/>
    </row>
    <row r="14" spans="1:35" s="125" customFormat="1" ht="15" customHeight="1" x14ac:dyDescent="0.3">
      <c r="A14" s="108"/>
      <c r="B14" s="135" t="s">
        <v>193</v>
      </c>
      <c r="C14" s="183" t="s">
        <v>194</v>
      </c>
      <c r="D14" s="184"/>
      <c r="E14" s="184"/>
      <c r="F14" s="184"/>
      <c r="G14" s="184"/>
      <c r="H14" s="185">
        <v>-2.8526601081169112E-2</v>
      </c>
      <c r="I14" s="186">
        <v>-0.11399078023368303</v>
      </c>
      <c r="J14" s="187">
        <v>-0.22658969500982229</v>
      </c>
      <c r="K14" s="187">
        <v>-0.26580721496908966</v>
      </c>
      <c r="L14" s="187">
        <v>-0.2604588987240779</v>
      </c>
      <c r="M14" s="187">
        <v>-0.25481044506935768</v>
      </c>
      <c r="N14" s="3324">
        <v>-0.2527810399730217</v>
      </c>
      <c r="O14" s="3317"/>
      <c r="P14" s="111" t="s">
        <v>185</v>
      </c>
      <c r="Q14" s="109"/>
      <c r="R14" s="109"/>
      <c r="S14" s="109" t="s">
        <v>206</v>
      </c>
      <c r="T14" s="109" t="s">
        <v>179</v>
      </c>
      <c r="U14" s="109">
        <v>2017</v>
      </c>
      <c r="V14" s="109">
        <v>2018</v>
      </c>
      <c r="W14" s="109" t="s">
        <v>187</v>
      </c>
      <c r="X14" s="109" t="s">
        <v>188</v>
      </c>
      <c r="Y14" s="109" t="s">
        <v>189</v>
      </c>
      <c r="Z14" s="109">
        <v>2025</v>
      </c>
      <c r="AA14" s="109">
        <v>2030</v>
      </c>
      <c r="AB14" s="109">
        <v>2035</v>
      </c>
      <c r="AC14" s="109">
        <v>2040</v>
      </c>
      <c r="AD14" s="109">
        <v>2045</v>
      </c>
      <c r="AE14" s="109">
        <v>2050</v>
      </c>
      <c r="AF14" s="109"/>
      <c r="AG14" s="109"/>
      <c r="AH14" s="113"/>
      <c r="AI14" s="100"/>
    </row>
    <row r="15" spans="1:35" s="125" customFormat="1" ht="15" customHeight="1" x14ac:dyDescent="0.3">
      <c r="A15" s="108"/>
      <c r="B15" s="3713" t="s">
        <v>207</v>
      </c>
      <c r="C15" s="3714"/>
      <c r="D15" s="3714"/>
      <c r="E15" s="3714"/>
      <c r="F15" s="3714"/>
      <c r="G15" s="3562"/>
      <c r="H15" s="3714"/>
      <c r="I15" s="3714"/>
      <c r="J15" s="3714"/>
      <c r="K15" s="3714"/>
      <c r="L15" s="3714"/>
      <c r="M15" s="3714"/>
      <c r="N15" s="3715"/>
      <c r="O15" s="190"/>
      <c r="P15" s="111" t="s">
        <v>185</v>
      </c>
      <c r="Q15" s="109"/>
      <c r="R15" s="109"/>
      <c r="S15" s="109" t="s">
        <v>1596</v>
      </c>
      <c r="T15" s="109" t="s">
        <v>192</v>
      </c>
      <c r="U15" s="134">
        <v>454.82240022799994</v>
      </c>
      <c r="V15" s="134">
        <v>475.22247966500004</v>
      </c>
      <c r="W15" s="134">
        <v>486.62781917696009</v>
      </c>
      <c r="X15" s="134">
        <v>450.13073273868798</v>
      </c>
      <c r="Y15" s="134">
        <v>448.96638892556439</v>
      </c>
      <c r="Z15" s="134">
        <v>327.63849721155538</v>
      </c>
      <c r="AA15" s="134">
        <v>170.58743570083351</v>
      </c>
      <c r="AB15" s="134">
        <v>90.661499329070438</v>
      </c>
      <c r="AC15" s="134">
        <v>51.410045636504023</v>
      </c>
      <c r="AD15" s="134">
        <v>29.990166981273184</v>
      </c>
      <c r="AE15" s="134">
        <v>21.779240494461824</v>
      </c>
      <c r="AF15" s="109"/>
      <c r="AG15" s="109"/>
      <c r="AH15" s="113"/>
      <c r="AI15" s="100"/>
    </row>
    <row r="16" spans="1:35" s="125" customFormat="1" ht="15" customHeight="1" x14ac:dyDescent="0.3">
      <c r="A16" s="108"/>
      <c r="B16" s="126" t="s">
        <v>208</v>
      </c>
      <c r="C16" s="127" t="s">
        <v>209</v>
      </c>
      <c r="D16" s="191">
        <v>5.8770512000043344E-2</v>
      </c>
      <c r="E16" s="191">
        <v>5.9067764222804728E-2</v>
      </c>
      <c r="F16" s="191">
        <v>5.906491728566432E-2</v>
      </c>
      <c r="G16" s="191">
        <v>5.76042670256528E-2</v>
      </c>
      <c r="H16" s="192">
        <v>5.6551193374766662E-2</v>
      </c>
      <c r="I16" s="193">
        <v>4.6511886259459734E-2</v>
      </c>
      <c r="J16" s="194">
        <v>2.851245856448021E-2</v>
      </c>
      <c r="K16" s="194">
        <v>1.5392653650939964E-2</v>
      </c>
      <c r="L16" s="194">
        <v>7.1647693300621535E-3</v>
      </c>
      <c r="M16" s="194">
        <v>2.0254913690080732E-3</v>
      </c>
      <c r="N16" s="3325">
        <v>1.1425825717980371E-4</v>
      </c>
      <c r="O16" s="3326"/>
      <c r="P16" s="111" t="s">
        <v>185</v>
      </c>
      <c r="Q16" s="109"/>
      <c r="R16" s="109"/>
      <c r="S16" s="109" t="s">
        <v>1597</v>
      </c>
      <c r="T16" s="109" t="s">
        <v>195</v>
      </c>
      <c r="U16" s="134">
        <v>237.97576244026209</v>
      </c>
      <c r="V16" s="134">
        <v>249.30828294579982</v>
      </c>
      <c r="W16" s="134">
        <v>255.29168278778312</v>
      </c>
      <c r="X16" s="134">
        <v>246.65458443461995</v>
      </c>
      <c r="Y16" s="134">
        <v>228.03467376847351</v>
      </c>
      <c r="Z16" s="134">
        <v>193.07646800261921</v>
      </c>
      <c r="AA16" s="134">
        <v>159.83701301473414</v>
      </c>
      <c r="AB16" s="134">
        <v>107.1121411909232</v>
      </c>
      <c r="AC16" s="134">
        <v>61.322874438979099</v>
      </c>
      <c r="AD16" s="134">
        <v>22.44638105472529</v>
      </c>
      <c r="AE16" s="134">
        <v>5.2932609984138805</v>
      </c>
      <c r="AF16" s="109"/>
      <c r="AG16" s="109"/>
      <c r="AH16" s="113"/>
      <c r="AI16" s="100"/>
    </row>
    <row r="17" spans="1:35" s="125" customFormat="1" ht="15" customHeight="1" x14ac:dyDescent="0.3">
      <c r="A17" s="108"/>
      <c r="B17" s="135" t="s">
        <v>193</v>
      </c>
      <c r="C17" s="136" t="s">
        <v>194</v>
      </c>
      <c r="D17" s="196"/>
      <c r="E17" s="196"/>
      <c r="F17" s="196"/>
      <c r="G17" s="196"/>
      <c r="H17" s="138">
        <v>-4.2558663017170817E-2</v>
      </c>
      <c r="I17" s="139">
        <v>-0.21252939313353347</v>
      </c>
      <c r="J17" s="140">
        <v>-0.51726913581236</v>
      </c>
      <c r="K17" s="140">
        <v>-0.73939430785123739</v>
      </c>
      <c r="L17" s="140">
        <v>-0.87869670086203411</v>
      </c>
      <c r="M17" s="140">
        <v>-0.96570736975365778</v>
      </c>
      <c r="N17" s="3316">
        <v>-0.99806554783396717</v>
      </c>
      <c r="O17" s="3317"/>
      <c r="P17" s="111" t="s">
        <v>185</v>
      </c>
      <c r="Q17" s="109"/>
      <c r="R17" s="109"/>
      <c r="S17" s="109" t="s">
        <v>1599</v>
      </c>
      <c r="T17" s="109" t="s">
        <v>198</v>
      </c>
      <c r="U17" s="197">
        <v>34.553415253134446</v>
      </c>
      <c r="V17" s="197">
        <v>44.740629133993401</v>
      </c>
      <c r="W17" s="197">
        <v>63.939520194235655</v>
      </c>
      <c r="X17" s="197">
        <v>70.583425701652033</v>
      </c>
      <c r="Y17" s="197">
        <v>82.445682745186829</v>
      </c>
      <c r="Z17" s="197">
        <v>334.35746206626902</v>
      </c>
      <c r="AA17" s="197">
        <v>496.62171388833769</v>
      </c>
      <c r="AB17" s="197">
        <v>355.98349308346684</v>
      </c>
      <c r="AC17" s="197">
        <v>166.14217032568436</v>
      </c>
      <c r="AD17" s="197">
        <v>49.833830424141063</v>
      </c>
      <c r="AE17" s="197">
        <v>1.4402884232256334E-3</v>
      </c>
      <c r="AF17" s="109"/>
      <c r="AG17" s="109"/>
      <c r="AH17" s="113"/>
      <c r="AI17" s="100"/>
    </row>
    <row r="18" spans="1:35" s="125" customFormat="1" ht="15" customHeight="1" x14ac:dyDescent="0.3">
      <c r="A18" s="108"/>
      <c r="B18" s="198" t="s">
        <v>210</v>
      </c>
      <c r="C18" s="127" t="s">
        <v>209</v>
      </c>
      <c r="D18" s="191">
        <v>6.1976582021926782E-2</v>
      </c>
      <c r="E18" s="191">
        <v>6.2302955669496334E-2</v>
      </c>
      <c r="F18" s="191">
        <v>6.2299709163839992E-2</v>
      </c>
      <c r="G18" s="191">
        <v>6.0708504220743621E-2</v>
      </c>
      <c r="H18" s="192">
        <v>5.9721058795819529E-2</v>
      </c>
      <c r="I18" s="193">
        <v>4.9204120051025729E-2</v>
      </c>
      <c r="J18" s="194">
        <v>3.0173277550552855E-2</v>
      </c>
      <c r="K18" s="194">
        <v>1.635068712471557E-2</v>
      </c>
      <c r="L18" s="194">
        <v>7.7250362040234338E-3</v>
      </c>
      <c r="M18" s="194">
        <v>2.3651765444754735E-3</v>
      </c>
      <c r="N18" s="3325">
        <v>3.7090496716066056E-4</v>
      </c>
      <c r="O18" s="3323"/>
      <c r="P18" s="111" t="s">
        <v>185</v>
      </c>
      <c r="Q18" s="109"/>
      <c r="R18" s="109"/>
      <c r="S18" s="109" t="s">
        <v>200</v>
      </c>
      <c r="T18" s="109" t="s">
        <v>131</v>
      </c>
      <c r="U18" s="134">
        <v>577.61755891618486</v>
      </c>
      <c r="V18" s="134">
        <v>604.37746422676116</v>
      </c>
      <c r="W18" s="134">
        <v>618.88282503157313</v>
      </c>
      <c r="X18" s="134">
        <v>540.63349895721569</v>
      </c>
      <c r="Y18" s="134">
        <v>522.63551852501712</v>
      </c>
      <c r="Z18" s="134">
        <v>388.97026824458618</v>
      </c>
      <c r="AA18" s="134">
        <v>228.37162823973094</v>
      </c>
      <c r="AB18" s="134">
        <v>117.31799377398761</v>
      </c>
      <c r="AC18" s="134">
        <v>52.84796666599307</v>
      </c>
      <c r="AD18" s="134">
        <v>18.418421970453842</v>
      </c>
      <c r="AE18" s="134">
        <v>6.371114632579667E-4</v>
      </c>
      <c r="AF18" s="109"/>
      <c r="AG18" s="109"/>
      <c r="AH18" s="113"/>
      <c r="AI18" s="100"/>
    </row>
    <row r="19" spans="1:35" s="125" customFormat="1" ht="15" customHeight="1" x14ac:dyDescent="0.3">
      <c r="A19" s="108"/>
      <c r="B19" s="135" t="s">
        <v>193</v>
      </c>
      <c r="C19" s="136" t="s">
        <v>194</v>
      </c>
      <c r="D19" s="196"/>
      <c r="E19" s="196"/>
      <c r="F19" s="196"/>
      <c r="G19" s="196"/>
      <c r="H19" s="138">
        <v>0.95860895014390912</v>
      </c>
      <c r="I19" s="139">
        <v>0.78979694626864794</v>
      </c>
      <c r="J19" s="140">
        <v>0.48432453306003609</v>
      </c>
      <c r="K19" s="140">
        <v>0.26245206188227022</v>
      </c>
      <c r="L19" s="140">
        <v>0.12399794971285677</v>
      </c>
      <c r="M19" s="140">
        <v>3.7964487735494434E-2</v>
      </c>
      <c r="N19" s="3316">
        <v>5.9535585661440182E-3</v>
      </c>
      <c r="O19" s="3317"/>
      <c r="P19" s="111" t="s">
        <v>185</v>
      </c>
      <c r="Q19" s="109"/>
      <c r="R19" s="109"/>
      <c r="S19" s="109" t="s">
        <v>202</v>
      </c>
      <c r="T19" s="109" t="s">
        <v>203</v>
      </c>
      <c r="U19" s="134">
        <v>215.12561075772541</v>
      </c>
      <c r="V19" s="134">
        <v>225.47171857535659</v>
      </c>
      <c r="W19" s="134">
        <v>224.72626829806961</v>
      </c>
      <c r="X19" s="134">
        <v>199.00189929833084</v>
      </c>
      <c r="Y19" s="134">
        <v>198.10772163874296</v>
      </c>
      <c r="Z19" s="134">
        <v>112.95309550682347</v>
      </c>
      <c r="AA19" s="134">
        <v>55.009077732725672</v>
      </c>
      <c r="AB19" s="134">
        <v>24.179335140876265</v>
      </c>
      <c r="AC19" s="134">
        <v>9.3842062120512644</v>
      </c>
      <c r="AD19" s="134">
        <v>2.7858588626940404</v>
      </c>
      <c r="AE19" s="134">
        <v>8.2490078173638547E-5</v>
      </c>
      <c r="AF19" s="109"/>
      <c r="AG19" s="109"/>
      <c r="AH19" s="113"/>
      <c r="AI19" s="100"/>
    </row>
    <row r="20" spans="1:35" s="125" customFormat="1" ht="15" customHeight="1" x14ac:dyDescent="0.3">
      <c r="A20" s="108"/>
      <c r="B20" s="199" t="s">
        <v>211</v>
      </c>
      <c r="C20" s="110" t="s">
        <v>212</v>
      </c>
      <c r="D20" s="200">
        <v>7.3229826214206533</v>
      </c>
      <c r="E20" s="200">
        <v>7.2392019221615627</v>
      </c>
      <c r="F20" s="200">
        <v>7.1667002927271168</v>
      </c>
      <c r="G20" s="200">
        <v>6.4366563512314174</v>
      </c>
      <c r="H20" s="201">
        <v>6.7395504451746051</v>
      </c>
      <c r="I20" s="202">
        <v>4.915701110430744</v>
      </c>
      <c r="J20" s="203">
        <v>3.5546342161903666</v>
      </c>
      <c r="K20" s="203">
        <v>2.7519211924804954</v>
      </c>
      <c r="L20" s="203">
        <v>2.3402637343962596</v>
      </c>
      <c r="M20" s="203">
        <v>1.9698905688866353</v>
      </c>
      <c r="N20" s="1828">
        <v>1.7010708516076001</v>
      </c>
      <c r="O20" s="3323"/>
      <c r="P20" s="111" t="s">
        <v>185</v>
      </c>
      <c r="Q20" s="109"/>
      <c r="R20" s="109"/>
      <c r="S20" s="109"/>
      <c r="T20" s="109"/>
      <c r="U20" s="109"/>
      <c r="V20" s="109"/>
      <c r="W20" s="109"/>
      <c r="X20" s="109"/>
      <c r="Y20" s="109"/>
      <c r="Z20" s="109"/>
      <c r="AA20" s="109"/>
      <c r="AB20" s="109"/>
      <c r="AC20" s="109"/>
      <c r="AD20" s="109"/>
      <c r="AE20" s="109"/>
      <c r="AF20" s="109"/>
      <c r="AG20" s="109"/>
      <c r="AH20" s="113"/>
      <c r="AI20" s="100"/>
    </row>
    <row r="21" spans="1:35" s="125" customFormat="1" ht="15" customHeight="1" thickBot="1" x14ac:dyDescent="0.35">
      <c r="A21" s="108"/>
      <c r="B21" s="204" t="s">
        <v>193</v>
      </c>
      <c r="C21" s="205" t="s">
        <v>194</v>
      </c>
      <c r="D21" s="206"/>
      <c r="E21" s="206"/>
      <c r="F21" s="206"/>
      <c r="G21" s="206"/>
      <c r="H21" s="207">
        <v>-5.960202465645037E-2</v>
      </c>
      <c r="I21" s="208">
        <v>-0.31409143543796902</v>
      </c>
      <c r="J21" s="209">
        <v>-0.50400685517745636</v>
      </c>
      <c r="K21" s="209">
        <v>-0.61601279806926079</v>
      </c>
      <c r="L21" s="209">
        <v>-0.67345310410549786</v>
      </c>
      <c r="M21" s="209">
        <v>-0.72513283820648788</v>
      </c>
      <c r="N21" s="3327">
        <v>-0.762642390203777</v>
      </c>
      <c r="O21" s="3317"/>
      <c r="P21" s="111" t="s">
        <v>185</v>
      </c>
      <c r="Q21" s="109"/>
      <c r="R21" s="109"/>
      <c r="S21" s="109"/>
      <c r="T21" s="109"/>
      <c r="U21" s="109"/>
      <c r="V21" s="109"/>
      <c r="W21" s="109"/>
      <c r="X21" s="109"/>
      <c r="Y21" s="109"/>
      <c r="Z21" s="109"/>
      <c r="AA21" s="109"/>
      <c r="AB21" s="109"/>
      <c r="AC21" s="109"/>
      <c r="AD21" s="109"/>
      <c r="AE21" s="109"/>
      <c r="AF21" s="109"/>
      <c r="AG21" s="109"/>
      <c r="AH21" s="113"/>
      <c r="AI21" s="100"/>
    </row>
    <row r="22" spans="1:35" s="125" customFormat="1" ht="25.5" customHeight="1" x14ac:dyDescent="0.3">
      <c r="A22" s="108"/>
      <c r="B22" s="211" t="s">
        <v>213</v>
      </c>
      <c r="C22" s="212"/>
      <c r="D22" s="212"/>
      <c r="E22" s="212"/>
      <c r="F22" s="212"/>
      <c r="G22" s="213"/>
      <c r="H22" s="212"/>
      <c r="I22" s="212"/>
      <c r="J22" s="212"/>
      <c r="K22" s="212"/>
      <c r="L22" s="212"/>
      <c r="M22" s="212"/>
      <c r="N22" s="214"/>
      <c r="O22" s="214"/>
      <c r="P22" s="111" t="s">
        <v>185</v>
      </c>
      <c r="Q22" s="109"/>
      <c r="R22" s="109"/>
      <c r="S22" s="109"/>
      <c r="T22" s="109"/>
      <c r="U22" s="109"/>
      <c r="V22" s="109"/>
      <c r="W22" s="109"/>
      <c r="X22" s="109"/>
      <c r="Y22" s="109"/>
      <c r="Z22" s="109"/>
      <c r="AA22" s="109"/>
      <c r="AB22" s="109"/>
      <c r="AC22" s="109"/>
      <c r="AD22" s="109"/>
      <c r="AE22" s="109"/>
      <c r="AF22" s="109"/>
      <c r="AG22" s="109"/>
      <c r="AH22" s="113"/>
      <c r="AI22" s="100"/>
    </row>
    <row r="23" spans="1:35" s="125" customFormat="1" ht="15" customHeight="1" x14ac:dyDescent="0.3">
      <c r="A23" s="108"/>
      <c r="B23" s="126" t="s">
        <v>190</v>
      </c>
      <c r="C23" s="127" t="s">
        <v>191</v>
      </c>
      <c r="D23" s="184">
        <v>18317.500727123905</v>
      </c>
      <c r="E23" s="184">
        <v>18960.70163373222</v>
      </c>
      <c r="F23" s="184">
        <v>19415.754658854297</v>
      </c>
      <c r="G23" s="184">
        <v>17614.409402963258</v>
      </c>
      <c r="H23" s="129">
        <v>15932.783011520856</v>
      </c>
      <c r="I23" s="215">
        <v>12163.569723057855</v>
      </c>
      <c r="J23" s="216">
        <v>9144.3184520079776</v>
      </c>
      <c r="K23" s="217">
        <v>5878.9825797723743</v>
      </c>
      <c r="L23" s="216">
        <v>3142.7856836324863</v>
      </c>
      <c r="M23" s="217">
        <v>1060.1239917009709</v>
      </c>
      <c r="N23" s="3328">
        <v>1.5262064229645805E-2</v>
      </c>
      <c r="O23" s="3326"/>
      <c r="P23" s="111" t="s">
        <v>185</v>
      </c>
      <c r="Q23" s="109"/>
      <c r="R23" s="109"/>
      <c r="S23" s="109"/>
      <c r="T23" s="109"/>
      <c r="U23" s="109"/>
      <c r="V23" s="109"/>
      <c r="W23" s="109"/>
      <c r="X23" s="109"/>
      <c r="Y23" s="109"/>
      <c r="Z23" s="109"/>
      <c r="AA23" s="109"/>
      <c r="AB23" s="109"/>
      <c r="AC23" s="109"/>
      <c r="AD23" s="109"/>
      <c r="AE23" s="109"/>
      <c r="AF23" s="109"/>
      <c r="AG23" s="109"/>
      <c r="AH23" s="113"/>
      <c r="AI23" s="100"/>
    </row>
    <row r="24" spans="1:35" s="125" customFormat="1" ht="15" customHeight="1" thickBot="1" x14ac:dyDescent="0.35">
      <c r="A24" s="108"/>
      <c r="B24" s="135" t="s">
        <v>193</v>
      </c>
      <c r="C24" s="136" t="s">
        <v>194</v>
      </c>
      <c r="D24" s="184"/>
      <c r="E24" s="184"/>
      <c r="F24" s="184"/>
      <c r="G24" s="184"/>
      <c r="H24" s="185">
        <v>-0.17938893998874661</v>
      </c>
      <c r="I24" s="219">
        <v>-0.37352063122043933</v>
      </c>
      <c r="J24" s="220">
        <v>-0.52902585489573895</v>
      </c>
      <c r="K24" s="221">
        <v>-0.69720555893554503</v>
      </c>
      <c r="L24" s="220">
        <v>-0.83813219012842954</v>
      </c>
      <c r="M24" s="221">
        <v>-0.94539877484404067</v>
      </c>
      <c r="N24" s="3329">
        <v>-0.99999921393401914</v>
      </c>
      <c r="O24" s="3317"/>
      <c r="P24" s="111" t="s">
        <v>185</v>
      </c>
      <c r="Q24" s="109"/>
      <c r="R24" s="109"/>
      <c r="S24" s="109"/>
      <c r="T24" s="109"/>
      <c r="U24" s="109"/>
      <c r="V24" s="109"/>
      <c r="W24" s="109"/>
      <c r="X24" s="109"/>
      <c r="Y24" s="109"/>
      <c r="Z24" s="109"/>
      <c r="AA24" s="109"/>
      <c r="AB24" s="109"/>
      <c r="AC24" s="109"/>
      <c r="AD24" s="109"/>
      <c r="AE24" s="109"/>
      <c r="AF24" s="109"/>
      <c r="AG24" s="109"/>
      <c r="AH24" s="113"/>
      <c r="AI24" s="100"/>
    </row>
    <row r="25" spans="1:35" s="125" customFormat="1" ht="15" customHeight="1" x14ac:dyDescent="0.3">
      <c r="A25" s="108"/>
      <c r="B25" s="223" t="s">
        <v>214</v>
      </c>
      <c r="C25" s="143" t="s">
        <v>197</v>
      </c>
      <c r="D25" s="144">
        <v>19151.301588315189</v>
      </c>
      <c r="E25" s="144">
        <v>19854.431293773683</v>
      </c>
      <c r="F25" s="144">
        <v>20330.933830736751</v>
      </c>
      <c r="G25" s="144">
        <v>18511.141251133871</v>
      </c>
      <c r="H25" s="224">
        <v>16630.254645927205</v>
      </c>
      <c r="I25" s="225">
        <v>12772.307191568689</v>
      </c>
      <c r="J25" s="226">
        <v>9886.1202882519428</v>
      </c>
      <c r="K25" s="227">
        <v>6577.4956405124622</v>
      </c>
      <c r="L25" s="226">
        <v>3736.6748416722176</v>
      </c>
      <c r="M25" s="227">
        <v>1457.2788965484069</v>
      </c>
      <c r="N25" s="3330">
        <v>265.22591795927451</v>
      </c>
      <c r="O25" s="150" t="s">
        <v>1601</v>
      </c>
      <c r="P25" s="111" t="s">
        <v>185</v>
      </c>
      <c r="Q25" s="109"/>
      <c r="R25" s="109"/>
      <c r="S25" s="109"/>
      <c r="T25" s="109"/>
      <c r="U25" s="109"/>
      <c r="V25" s="109"/>
      <c r="W25" s="109"/>
      <c r="X25" s="109"/>
      <c r="Y25" s="109"/>
      <c r="Z25" s="109"/>
      <c r="AA25" s="109"/>
      <c r="AB25" s="109"/>
      <c r="AC25" s="109"/>
      <c r="AD25" s="109"/>
      <c r="AE25" s="109"/>
      <c r="AF25" s="109"/>
      <c r="AG25" s="109"/>
      <c r="AH25" s="113"/>
      <c r="AI25" s="100"/>
    </row>
    <row r="26" spans="1:35" s="125" customFormat="1" ht="15" customHeight="1" x14ac:dyDescent="0.3">
      <c r="A26" s="108"/>
      <c r="B26" s="229" t="s">
        <v>199</v>
      </c>
      <c r="C26" s="152" t="s">
        <v>194</v>
      </c>
      <c r="D26" s="230"/>
      <c r="E26" s="230"/>
      <c r="F26" s="230"/>
      <c r="G26" s="230"/>
      <c r="H26" s="231">
        <v>-0.1820220957689006</v>
      </c>
      <c r="I26" s="232">
        <v>-0.37177960944129207</v>
      </c>
      <c r="J26" s="233">
        <v>-0.51373998014267852</v>
      </c>
      <c r="K26" s="234">
        <v>-0.67647842960521265</v>
      </c>
      <c r="L26" s="233">
        <v>-0.81620741709251787</v>
      </c>
      <c r="M26" s="234">
        <v>-0.9283220874810354</v>
      </c>
      <c r="N26" s="3331">
        <v>-0.98695456292527495</v>
      </c>
      <c r="O26" s="159"/>
      <c r="P26" s="111" t="s">
        <v>185</v>
      </c>
      <c r="Q26" s="109"/>
      <c r="R26" s="109"/>
      <c r="S26" s="109"/>
      <c r="T26" s="109"/>
      <c r="U26" s="109"/>
      <c r="V26" s="109"/>
      <c r="W26" s="109"/>
      <c r="X26" s="109"/>
      <c r="Y26" s="109"/>
      <c r="Z26" s="109"/>
      <c r="AA26" s="109"/>
      <c r="AB26" s="109"/>
      <c r="AC26" s="109"/>
      <c r="AD26" s="109"/>
      <c r="AE26" s="109"/>
      <c r="AF26" s="109"/>
      <c r="AG26" s="109"/>
      <c r="AH26" s="113"/>
      <c r="AI26" s="100"/>
    </row>
    <row r="27" spans="1:35" s="125" customFormat="1" ht="15" customHeight="1" x14ac:dyDescent="0.3">
      <c r="A27" s="108"/>
      <c r="B27" s="236" t="s">
        <v>215</v>
      </c>
      <c r="C27" s="161" t="s">
        <v>197</v>
      </c>
      <c r="D27" s="237">
        <v>237.97576244026209</v>
      </c>
      <c r="E27" s="237">
        <v>249.30828294579982</v>
      </c>
      <c r="F27" s="237">
        <v>255.29168278778312</v>
      </c>
      <c r="G27" s="237">
        <v>246.65458443461995</v>
      </c>
      <c r="H27" s="238">
        <v>228.03467376847351</v>
      </c>
      <c r="I27" s="239">
        <v>193.07646800261921</v>
      </c>
      <c r="J27" s="240">
        <v>159.83701301473414</v>
      </c>
      <c r="K27" s="241">
        <v>107.1121411909232</v>
      </c>
      <c r="L27" s="240">
        <v>61.322874438979099</v>
      </c>
      <c r="M27" s="241">
        <v>22.44638105472529</v>
      </c>
      <c r="N27" s="3332">
        <v>5.2932609984138805</v>
      </c>
      <c r="O27" s="168" t="s">
        <v>1602</v>
      </c>
      <c r="P27" s="111" t="s">
        <v>185</v>
      </c>
      <c r="Q27" s="109"/>
      <c r="R27" s="109"/>
      <c r="S27" s="109"/>
      <c r="T27" s="109"/>
      <c r="U27" s="109"/>
      <c r="V27" s="109"/>
      <c r="W27" s="109"/>
      <c r="X27" s="109"/>
      <c r="Y27" s="109"/>
      <c r="Z27" s="109"/>
      <c r="AA27" s="109"/>
      <c r="AB27" s="109"/>
      <c r="AC27" s="109"/>
      <c r="AD27" s="109"/>
      <c r="AE27" s="109"/>
      <c r="AF27" s="109"/>
      <c r="AG27" s="109"/>
      <c r="AH27" s="113"/>
      <c r="AI27" s="100"/>
    </row>
    <row r="28" spans="1:35" s="125" customFormat="1" ht="15" customHeight="1" thickBot="1" x14ac:dyDescent="0.35">
      <c r="A28" s="108"/>
      <c r="B28" s="243" t="s">
        <v>199</v>
      </c>
      <c r="C28" s="170" t="s">
        <v>194</v>
      </c>
      <c r="D28" s="244"/>
      <c r="E28" s="244"/>
      <c r="F28" s="244"/>
      <c r="G28" s="244"/>
      <c r="H28" s="245">
        <v>-0.10676810431763106</v>
      </c>
      <c r="I28" s="246">
        <v>-0.24370247438449333</v>
      </c>
      <c r="J28" s="247">
        <v>-0.37390434631745439</v>
      </c>
      <c r="K28" s="248">
        <v>-0.58043231169437459</v>
      </c>
      <c r="L28" s="247">
        <v>-0.75979290132238619</v>
      </c>
      <c r="M28" s="248">
        <v>-0.91207554899708843</v>
      </c>
      <c r="N28" s="3333">
        <v>-0.97926583059576588</v>
      </c>
      <c r="O28" s="250"/>
      <c r="P28" s="111" t="s">
        <v>185</v>
      </c>
      <c r="Q28" s="109"/>
      <c r="R28" s="109"/>
      <c r="S28" s="109"/>
      <c r="T28" s="109"/>
      <c r="U28" s="109"/>
      <c r="V28" s="109"/>
      <c r="W28" s="109"/>
      <c r="X28" s="109"/>
      <c r="Y28" s="109"/>
      <c r="Z28" s="109"/>
      <c r="AA28" s="109"/>
      <c r="AB28" s="109"/>
      <c r="AC28" s="109"/>
      <c r="AD28" s="109"/>
      <c r="AE28" s="109"/>
      <c r="AF28" s="109"/>
      <c r="AG28" s="109"/>
      <c r="AH28" s="113"/>
      <c r="AI28" s="100"/>
    </row>
    <row r="29" spans="1:35" s="125" customFormat="1" ht="15" customHeight="1" x14ac:dyDescent="0.3">
      <c r="A29" s="108"/>
      <c r="B29" s="126" t="s">
        <v>204</v>
      </c>
      <c r="C29" s="127" t="s">
        <v>205</v>
      </c>
      <c r="D29" s="251">
        <v>191942.66947821027</v>
      </c>
      <c r="E29" s="251">
        <v>201394.48027296754</v>
      </c>
      <c r="F29" s="251">
        <v>206227.95834196208</v>
      </c>
      <c r="G29" s="251">
        <v>197269.40964564544</v>
      </c>
      <c r="H29" s="238">
        <v>193271.78997811585</v>
      </c>
      <c r="I29" s="252">
        <v>200680.81157674154</v>
      </c>
      <c r="J29" s="253">
        <v>235182.80367603831</v>
      </c>
      <c r="K29" s="254">
        <v>262758.87096562149</v>
      </c>
      <c r="L29" s="253">
        <v>295640.10820659343</v>
      </c>
      <c r="M29" s="254">
        <v>314328.62792913942</v>
      </c>
      <c r="N29" s="3334">
        <v>313275.2518431308</v>
      </c>
      <c r="O29" s="3326"/>
      <c r="P29" s="111" t="s">
        <v>185</v>
      </c>
      <c r="Q29" s="109"/>
      <c r="R29" s="109"/>
      <c r="S29" s="109"/>
      <c r="T29" s="109"/>
      <c r="U29" s="109"/>
      <c r="V29" s="109"/>
      <c r="W29" s="109"/>
      <c r="X29" s="109"/>
      <c r="Y29" s="109"/>
      <c r="Z29" s="109"/>
      <c r="AA29" s="109"/>
      <c r="AB29" s="109"/>
      <c r="AC29" s="109"/>
      <c r="AD29" s="109"/>
      <c r="AE29" s="109"/>
      <c r="AF29" s="109"/>
      <c r="AG29" s="109"/>
      <c r="AH29" s="113"/>
      <c r="AI29" s="100"/>
    </row>
    <row r="30" spans="1:35" s="125" customFormat="1" ht="15" customHeight="1" x14ac:dyDescent="0.3">
      <c r="A30" s="108"/>
      <c r="B30" s="135" t="s">
        <v>193</v>
      </c>
      <c r="C30" s="183" t="s">
        <v>194</v>
      </c>
      <c r="D30" s="256"/>
      <c r="E30" s="256"/>
      <c r="F30" s="256"/>
      <c r="G30" s="256"/>
      <c r="H30" s="257">
        <v>-6.2824499975714376E-2</v>
      </c>
      <c r="I30" s="219">
        <v>-2.6898131610372578E-2</v>
      </c>
      <c r="J30" s="220">
        <v>0.14040213347825525</v>
      </c>
      <c r="K30" s="221">
        <v>0.27411856800677459</v>
      </c>
      <c r="L30" s="220">
        <v>0.43355978783618832</v>
      </c>
      <c r="M30" s="221">
        <v>0.52418047706183213</v>
      </c>
      <c r="N30" s="3329">
        <v>0.51907265320284823</v>
      </c>
      <c r="O30" s="3323"/>
      <c r="P30" s="111" t="s">
        <v>185</v>
      </c>
      <c r="Q30" s="109"/>
      <c r="R30" s="109"/>
      <c r="S30" s="109"/>
      <c r="T30" s="109"/>
      <c r="U30" s="109"/>
      <c r="V30" s="109"/>
      <c r="W30" s="109"/>
      <c r="X30" s="109"/>
      <c r="Y30" s="109"/>
      <c r="Z30" s="109"/>
      <c r="AA30" s="109"/>
      <c r="AB30" s="109"/>
      <c r="AC30" s="109"/>
      <c r="AD30" s="109"/>
      <c r="AE30" s="109"/>
      <c r="AF30" s="109"/>
      <c r="AG30" s="109"/>
      <c r="AH30" s="113"/>
      <c r="AI30" s="100"/>
    </row>
    <row r="31" spans="1:35" s="125" customFormat="1" ht="15" customHeight="1" x14ac:dyDescent="0.3">
      <c r="A31" s="108"/>
      <c r="B31" s="258" t="s">
        <v>207</v>
      </c>
      <c r="C31" s="259"/>
      <c r="D31" s="259"/>
      <c r="E31" s="259"/>
      <c r="F31" s="259"/>
      <c r="G31" s="260"/>
      <c r="H31" s="259"/>
      <c r="I31" s="259"/>
      <c r="J31" s="259"/>
      <c r="K31" s="259"/>
      <c r="L31" s="259"/>
      <c r="M31" s="259"/>
      <c r="N31" s="261"/>
      <c r="O31" s="261"/>
      <c r="P31" s="111" t="s">
        <v>185</v>
      </c>
      <c r="Q31" s="109"/>
      <c r="R31" s="109"/>
      <c r="S31" s="109"/>
      <c r="T31" s="109"/>
      <c r="U31" s="109"/>
      <c r="V31" s="109"/>
      <c r="W31" s="109"/>
      <c r="X31" s="109"/>
      <c r="Y31" s="109"/>
      <c r="Z31" s="109"/>
      <c r="AA31" s="109"/>
      <c r="AB31" s="109"/>
      <c r="AC31" s="109"/>
      <c r="AD31" s="109"/>
      <c r="AE31" s="109"/>
      <c r="AF31" s="109"/>
      <c r="AG31" s="109"/>
      <c r="AH31" s="113"/>
      <c r="AI31" s="100"/>
    </row>
    <row r="32" spans="1:35" s="125" customFormat="1" ht="15" customHeight="1" x14ac:dyDescent="0.3">
      <c r="A32" s="108"/>
      <c r="B32" s="126" t="s">
        <v>216</v>
      </c>
      <c r="C32" s="127" t="s">
        <v>209</v>
      </c>
      <c r="D32" s="191">
        <v>9.5432145321930867E-2</v>
      </c>
      <c r="E32" s="191">
        <v>9.4147076960764395E-2</v>
      </c>
      <c r="F32" s="191">
        <v>9.4147053653411902E-2</v>
      </c>
      <c r="G32" s="191">
        <v>8.929113456873003E-2</v>
      </c>
      <c r="H32" s="192">
        <v>8.2437188651923413E-2</v>
      </c>
      <c r="I32" s="193">
        <v>6.0611523480940448E-2</v>
      </c>
      <c r="J32" s="194">
        <v>3.8881747768447286E-2</v>
      </c>
      <c r="K32" s="194">
        <v>2.2374059373019461E-2</v>
      </c>
      <c r="L32" s="194">
        <v>1.0630444234028985E-2</v>
      </c>
      <c r="M32" s="194">
        <v>3.3726612771012368E-3</v>
      </c>
      <c r="N32" s="3325">
        <v>4.8717746262600144E-8</v>
      </c>
      <c r="O32" s="3326"/>
      <c r="P32" s="111" t="s">
        <v>185</v>
      </c>
      <c r="Q32" s="109"/>
      <c r="R32" s="109"/>
      <c r="S32" s="109"/>
      <c r="T32" s="109"/>
      <c r="U32" s="109"/>
      <c r="V32" s="109"/>
      <c r="W32" s="109"/>
      <c r="X32" s="109"/>
      <c r="Y32" s="109"/>
      <c r="Z32" s="109"/>
      <c r="AA32" s="109"/>
      <c r="AB32" s="109"/>
      <c r="AC32" s="109"/>
      <c r="AD32" s="109"/>
      <c r="AE32" s="109"/>
      <c r="AF32" s="109"/>
      <c r="AG32" s="109"/>
      <c r="AH32" s="113"/>
      <c r="AI32" s="100"/>
    </row>
    <row r="33" spans="1:35" s="125" customFormat="1" ht="15" customHeight="1" x14ac:dyDescent="0.3">
      <c r="A33" s="108"/>
      <c r="B33" s="135" t="s">
        <v>193</v>
      </c>
      <c r="C33" s="136" t="s">
        <v>194</v>
      </c>
      <c r="D33" s="196"/>
      <c r="E33" s="196"/>
      <c r="F33" s="196"/>
      <c r="G33" s="196"/>
      <c r="H33" s="138">
        <v>-0.12437845420629501</v>
      </c>
      <c r="I33" s="139">
        <v>-0.3562037139890476</v>
      </c>
      <c r="J33" s="140">
        <v>-0.58701046650291855</v>
      </c>
      <c r="K33" s="140">
        <v>-0.76234987177202418</v>
      </c>
      <c r="L33" s="140">
        <v>-0.88708680918296867</v>
      </c>
      <c r="M33" s="140">
        <v>-0.96417666675457336</v>
      </c>
      <c r="N33" s="3316">
        <v>-0.99999948253562521</v>
      </c>
      <c r="O33" s="3317"/>
      <c r="P33" s="111" t="s">
        <v>185</v>
      </c>
      <c r="Q33" s="109"/>
      <c r="R33" s="109"/>
      <c r="S33" s="109"/>
      <c r="T33" s="109"/>
      <c r="U33" s="109"/>
      <c r="V33" s="109"/>
      <c r="W33" s="109"/>
      <c r="X33" s="109"/>
      <c r="Y33" s="109"/>
      <c r="Z33" s="109"/>
      <c r="AA33" s="109"/>
      <c r="AB33" s="109"/>
      <c r="AC33" s="109"/>
      <c r="AD33" s="109"/>
      <c r="AE33" s="109"/>
      <c r="AF33" s="109"/>
      <c r="AG33" s="109"/>
      <c r="AH33" s="113"/>
      <c r="AI33" s="100"/>
    </row>
    <row r="34" spans="1:35" s="125" customFormat="1" ht="15" customHeight="1" x14ac:dyDescent="0.3">
      <c r="A34" s="108"/>
      <c r="B34" s="198" t="s">
        <v>217</v>
      </c>
      <c r="C34" s="127" t="s">
        <v>218</v>
      </c>
      <c r="D34" s="191">
        <v>9.9776155246654438E-2</v>
      </c>
      <c r="E34" s="191">
        <v>9.8584783787833891E-2</v>
      </c>
      <c r="F34" s="191">
        <v>9.8584760253624296E-2</v>
      </c>
      <c r="G34" s="191">
        <v>9.3836856329551493E-2</v>
      </c>
      <c r="H34" s="192">
        <v>8.604594932250717E-2</v>
      </c>
      <c r="I34" s="193">
        <v>6.3644885085012134E-2</v>
      </c>
      <c r="J34" s="194">
        <v>4.2035897751563349E-2</v>
      </c>
      <c r="K34" s="194">
        <v>2.5032439880490431E-2</v>
      </c>
      <c r="L34" s="194">
        <v>1.2639268955553985E-2</v>
      </c>
      <c r="M34" s="194">
        <v>4.6361634514465169E-3</v>
      </c>
      <c r="N34" s="3325">
        <v>8.4662263105316578E-4</v>
      </c>
      <c r="O34" s="3323"/>
      <c r="P34" s="111" t="s">
        <v>185</v>
      </c>
      <c r="Q34" s="109"/>
      <c r="R34" s="109"/>
      <c r="S34" s="109"/>
      <c r="T34" s="109"/>
      <c r="U34" s="109"/>
      <c r="V34" s="109"/>
      <c r="W34" s="109"/>
      <c r="X34" s="109"/>
      <c r="Y34" s="109"/>
      <c r="Z34" s="109"/>
      <c r="AA34" s="109"/>
      <c r="AB34" s="109"/>
      <c r="AC34" s="109"/>
      <c r="AD34" s="109"/>
      <c r="AE34" s="109"/>
      <c r="AF34" s="109"/>
      <c r="AG34" s="109"/>
      <c r="AH34" s="113"/>
      <c r="AI34" s="100"/>
    </row>
    <row r="35" spans="1:35" s="125" customFormat="1" ht="15" customHeight="1" x14ac:dyDescent="0.3">
      <c r="A35" s="108"/>
      <c r="B35" s="135" t="s">
        <v>193</v>
      </c>
      <c r="C35" s="136" t="s">
        <v>194</v>
      </c>
      <c r="D35" s="196"/>
      <c r="E35" s="196"/>
      <c r="F35" s="196"/>
      <c r="G35" s="196"/>
      <c r="H35" s="138">
        <v>0.87281187377380509</v>
      </c>
      <c r="I35" s="139">
        <v>0.64558543248749589</v>
      </c>
      <c r="J35" s="140">
        <v>0.42639346734139849</v>
      </c>
      <c r="K35" s="140">
        <v>0.25391794650705313</v>
      </c>
      <c r="L35" s="140">
        <v>0.12820712778564905</v>
      </c>
      <c r="M35" s="140">
        <v>4.7027181884089192E-2</v>
      </c>
      <c r="N35" s="3316">
        <v>8.5877637565390449E-3</v>
      </c>
      <c r="O35" s="3317"/>
      <c r="P35" s="111" t="s">
        <v>185</v>
      </c>
      <c r="Q35" s="109"/>
      <c r="R35" s="109"/>
      <c r="S35" s="109"/>
      <c r="T35" s="109"/>
      <c r="U35" s="109"/>
      <c r="V35" s="109"/>
      <c r="W35" s="109"/>
      <c r="X35" s="109"/>
      <c r="Y35" s="109"/>
      <c r="Z35" s="109"/>
      <c r="AA35" s="109"/>
      <c r="AB35" s="109"/>
      <c r="AC35" s="109"/>
      <c r="AD35" s="109"/>
      <c r="AE35" s="109"/>
      <c r="AF35" s="109"/>
      <c r="AG35" s="109"/>
      <c r="AH35" s="113"/>
      <c r="AI35" s="100"/>
    </row>
    <row r="36" spans="1:35" s="125" customFormat="1" ht="15" customHeight="1" x14ac:dyDescent="0.3">
      <c r="A36" s="108"/>
      <c r="B36" s="199" t="s">
        <v>211</v>
      </c>
      <c r="C36" s="110" t="s">
        <v>212</v>
      </c>
      <c r="D36" s="262">
        <v>2.6039599273270726</v>
      </c>
      <c r="E36" s="262">
        <v>2.6388159824041653</v>
      </c>
      <c r="F36" s="262">
        <v>2.6128553123100935</v>
      </c>
      <c r="G36" s="262">
        <v>2.4194036755134936</v>
      </c>
      <c r="H36" s="263">
        <v>2.3703750109359514</v>
      </c>
      <c r="I36" s="264">
        <v>1.9683469524374986</v>
      </c>
      <c r="J36" s="265">
        <v>1.9109050232148488</v>
      </c>
      <c r="K36" s="266">
        <v>1.7411325856642401</v>
      </c>
      <c r="L36" s="265">
        <v>1.6539196826169624</v>
      </c>
      <c r="M36" s="266">
        <v>1.4689528456486607</v>
      </c>
      <c r="N36" s="3335">
        <v>1.2608086609049178</v>
      </c>
      <c r="O36" s="3323"/>
      <c r="P36" s="111" t="s">
        <v>185</v>
      </c>
      <c r="Q36" s="109"/>
      <c r="R36" s="109"/>
      <c r="S36" s="109"/>
      <c r="T36" s="109"/>
      <c r="U36" s="109"/>
      <c r="V36" s="109"/>
      <c r="W36" s="109"/>
      <c r="X36" s="109"/>
      <c r="Y36" s="109"/>
      <c r="Z36" s="109"/>
      <c r="AA36" s="109"/>
      <c r="AB36" s="109"/>
      <c r="AC36" s="109"/>
      <c r="AD36" s="109"/>
      <c r="AE36" s="109"/>
      <c r="AF36" s="109"/>
      <c r="AG36" s="109"/>
      <c r="AH36" s="113"/>
      <c r="AI36" s="100"/>
    </row>
    <row r="37" spans="1:35" s="125" customFormat="1" ht="15" customHeight="1" thickBot="1" x14ac:dyDescent="0.35">
      <c r="A37" s="108"/>
      <c r="B37" s="268" t="s">
        <v>193</v>
      </c>
      <c r="C37" s="269" t="s">
        <v>194</v>
      </c>
      <c r="D37" s="270"/>
      <c r="E37" s="270"/>
      <c r="F37" s="270"/>
      <c r="G37" s="270"/>
      <c r="H37" s="207">
        <v>-9.2802804744576139E-2</v>
      </c>
      <c r="I37" s="208">
        <v>-0.24666821650478932</v>
      </c>
      <c r="J37" s="271">
        <v>-0.26865256785865888</v>
      </c>
      <c r="K37" s="209">
        <v>-0.33362839593101712</v>
      </c>
      <c r="L37" s="271">
        <v>-0.36700678570881562</v>
      </c>
      <c r="M37" s="209">
        <v>-0.43779786093477902</v>
      </c>
      <c r="N37" s="3327">
        <v>-0.51745944179733239</v>
      </c>
      <c r="O37" s="3317"/>
      <c r="P37" s="111" t="s">
        <v>185</v>
      </c>
      <c r="Q37" s="109"/>
      <c r="R37" s="109"/>
      <c r="S37" s="109"/>
      <c r="T37" s="109"/>
      <c r="U37" s="109"/>
      <c r="V37" s="109"/>
      <c r="W37" s="109"/>
      <c r="X37" s="109"/>
      <c r="Y37" s="109"/>
      <c r="Z37" s="109"/>
      <c r="AA37" s="109"/>
      <c r="AB37" s="109"/>
      <c r="AC37" s="109"/>
      <c r="AD37" s="109"/>
      <c r="AE37" s="109"/>
      <c r="AF37" s="109"/>
      <c r="AG37" s="109"/>
      <c r="AH37" s="113"/>
      <c r="AI37" s="100"/>
    </row>
    <row r="38" spans="1:35" s="125" customFormat="1" ht="25.5" customHeight="1" thickBot="1" x14ac:dyDescent="0.35">
      <c r="A38" s="108"/>
      <c r="B38" s="272" t="s">
        <v>219</v>
      </c>
      <c r="C38" s="273"/>
      <c r="D38" s="273">
        <v>2017</v>
      </c>
      <c r="E38" s="273">
        <v>2018</v>
      </c>
      <c r="F38" s="273">
        <v>2019</v>
      </c>
      <c r="G38" s="273">
        <v>2020</v>
      </c>
      <c r="H38" s="273">
        <v>2020</v>
      </c>
      <c r="I38" s="273">
        <v>2025</v>
      </c>
      <c r="J38" s="273">
        <v>2030</v>
      </c>
      <c r="K38" s="273">
        <v>2035</v>
      </c>
      <c r="L38" s="273">
        <v>2040</v>
      </c>
      <c r="M38" s="273">
        <v>2045</v>
      </c>
      <c r="N38" s="274">
        <v>2050</v>
      </c>
      <c r="O38" s="274"/>
      <c r="P38" s="111" t="s">
        <v>185</v>
      </c>
      <c r="Q38" s="109"/>
      <c r="R38" s="109"/>
      <c r="S38" s="109"/>
      <c r="T38" s="109"/>
      <c r="U38" s="109"/>
      <c r="V38" s="109"/>
      <c r="W38" s="109"/>
      <c r="X38" s="109"/>
      <c r="Y38" s="109"/>
      <c r="Z38" s="109"/>
      <c r="AA38" s="109"/>
      <c r="AB38" s="109"/>
      <c r="AC38" s="109"/>
      <c r="AD38" s="109"/>
      <c r="AE38" s="109"/>
      <c r="AF38" s="109"/>
      <c r="AG38" s="109"/>
      <c r="AH38" s="113"/>
      <c r="AI38" s="100"/>
    </row>
    <row r="39" spans="1:35" s="125" customFormat="1" ht="15" customHeight="1" x14ac:dyDescent="0.3">
      <c r="A39" s="108"/>
      <c r="B39" s="275" t="s">
        <v>220</v>
      </c>
      <c r="C39" s="276" t="s">
        <v>197</v>
      </c>
      <c r="D39" s="277">
        <v>6934.5576305125296</v>
      </c>
      <c r="E39" s="277">
        <v>7014.9420665068146</v>
      </c>
      <c r="F39" s="277">
        <v>7204.2829766430341</v>
      </c>
      <c r="G39" s="277">
        <v>6494.3496344409978</v>
      </c>
      <c r="H39" s="278">
        <v>6631.3871476912464</v>
      </c>
      <c r="I39" s="279">
        <v>5051.9951179777972</v>
      </c>
      <c r="J39" s="280">
        <v>2404.1986095710145</v>
      </c>
      <c r="K39" s="281">
        <v>996.82672665440214</v>
      </c>
      <c r="L39" s="280">
        <v>304.61082668693325</v>
      </c>
      <c r="M39" s="281">
        <v>42.394270283137061</v>
      </c>
      <c r="N39" s="3336">
        <v>3.6563153633370725E-3</v>
      </c>
      <c r="O39" s="3336" t="s">
        <v>1563</v>
      </c>
      <c r="P39" s="111" t="s">
        <v>185</v>
      </c>
      <c r="Q39" s="109"/>
      <c r="R39" s="109"/>
      <c r="S39" s="109"/>
      <c r="T39" s="109"/>
      <c r="U39" s="109"/>
      <c r="V39" s="109"/>
      <c r="W39" s="109"/>
      <c r="X39" s="109"/>
      <c r="Y39" s="109"/>
      <c r="Z39" s="109"/>
      <c r="AA39" s="109"/>
      <c r="AB39" s="109"/>
      <c r="AC39" s="109"/>
      <c r="AD39" s="109"/>
      <c r="AE39" s="109"/>
      <c r="AF39" s="109"/>
      <c r="AG39" s="109"/>
      <c r="AH39" s="113"/>
      <c r="AI39" s="100"/>
    </row>
    <row r="40" spans="1:35" s="125" customFormat="1" ht="15" customHeight="1" x14ac:dyDescent="0.3">
      <c r="A40" s="108"/>
      <c r="B40" s="282" t="s">
        <v>199</v>
      </c>
      <c r="C40" s="283" t="s">
        <v>194</v>
      </c>
      <c r="D40" s="284">
        <v>0</v>
      </c>
      <c r="E40" s="284">
        <v>0</v>
      </c>
      <c r="F40" s="284">
        <v>0</v>
      </c>
      <c r="G40" s="284">
        <v>0</v>
      </c>
      <c r="H40" s="257">
        <v>-5.4676847674461904E-2</v>
      </c>
      <c r="I40" s="285">
        <v>-0.27982368634250077</v>
      </c>
      <c r="J40" s="286">
        <v>-0.65727463081270776</v>
      </c>
      <c r="K40" s="287">
        <v>-0.85789950690914463</v>
      </c>
      <c r="L40" s="286">
        <v>-0.95657685782733504</v>
      </c>
      <c r="M40" s="287">
        <v>-0.99395657585177355</v>
      </c>
      <c r="N40" s="3337">
        <v>-0.99999947878181616</v>
      </c>
      <c r="O40" s="3338"/>
      <c r="P40" s="111" t="s">
        <v>185</v>
      </c>
      <c r="Q40" s="109"/>
      <c r="R40" s="109"/>
      <c r="S40" s="109"/>
      <c r="T40" s="109"/>
      <c r="U40" s="109"/>
      <c r="V40" s="109"/>
      <c r="W40" s="109"/>
      <c r="X40" s="109"/>
      <c r="Y40" s="109"/>
      <c r="Z40" s="109"/>
      <c r="AA40" s="109"/>
      <c r="AB40" s="109"/>
      <c r="AC40" s="109"/>
      <c r="AD40" s="109"/>
      <c r="AE40" s="109"/>
      <c r="AF40" s="109"/>
      <c r="AG40" s="109"/>
      <c r="AH40" s="113"/>
      <c r="AI40" s="100"/>
    </row>
    <row r="41" spans="1:35" s="295" customFormat="1" ht="15" customHeight="1" x14ac:dyDescent="0.3">
      <c r="A41" s="108"/>
      <c r="B41" s="288" t="s">
        <v>221</v>
      </c>
      <c r="C41" s="289" t="s">
        <v>197</v>
      </c>
      <c r="D41" s="290">
        <v>34.553415253134446</v>
      </c>
      <c r="E41" s="290">
        <v>44.740629133993401</v>
      </c>
      <c r="F41" s="290">
        <v>63.939520194235655</v>
      </c>
      <c r="G41" s="290">
        <v>70.583425701652033</v>
      </c>
      <c r="H41" s="291">
        <v>82.445682745186829</v>
      </c>
      <c r="I41" s="292">
        <v>333.27724309680747</v>
      </c>
      <c r="J41" s="293">
        <v>494.84851080299848</v>
      </c>
      <c r="K41" s="294">
        <v>354.94159894257791</v>
      </c>
      <c r="L41" s="293">
        <v>165.58900849216747</v>
      </c>
      <c r="M41" s="294">
        <v>49.589322752337637</v>
      </c>
      <c r="N41" s="3339">
        <v>1.4327674768385517E-3</v>
      </c>
      <c r="O41" s="3340" t="s">
        <v>1603</v>
      </c>
      <c r="P41" s="109"/>
      <c r="Q41" s="109"/>
      <c r="R41" s="109"/>
      <c r="S41" s="109"/>
      <c r="T41" s="109"/>
      <c r="U41" s="109"/>
      <c r="V41" s="109"/>
      <c r="W41" s="109"/>
      <c r="X41" s="109"/>
      <c r="Y41" s="109"/>
      <c r="Z41" s="109"/>
      <c r="AA41" s="109"/>
      <c r="AB41" s="109"/>
      <c r="AC41" s="109"/>
      <c r="AD41" s="109"/>
      <c r="AE41" s="109"/>
      <c r="AF41" s="109"/>
      <c r="AG41" s="109"/>
      <c r="AH41" s="113"/>
      <c r="AI41" s="2049"/>
    </row>
    <row r="42" spans="1:35" s="295" customFormat="1" ht="15" customHeight="1" thickBot="1" x14ac:dyDescent="0.35">
      <c r="A42" s="108"/>
      <c r="B42" s="296" t="s">
        <v>199</v>
      </c>
      <c r="C42" s="297" t="s">
        <v>194</v>
      </c>
      <c r="D42" s="298"/>
      <c r="E42" s="298"/>
      <c r="F42" s="298"/>
      <c r="G42" s="298"/>
      <c r="H42" s="3853"/>
      <c r="I42" s="3854"/>
      <c r="J42" s="3855"/>
      <c r="K42" s="3856"/>
      <c r="L42" s="3855"/>
      <c r="M42" s="3856"/>
      <c r="N42" s="3857"/>
      <c r="O42" s="3342" t="s">
        <v>1346</v>
      </c>
      <c r="P42" s="111" t="s">
        <v>185</v>
      </c>
      <c r="Q42" s="109"/>
      <c r="R42" s="303"/>
      <c r="S42" s="303"/>
      <c r="T42" s="303"/>
      <c r="U42" s="303"/>
      <c r="V42" s="303"/>
      <c r="W42" s="303"/>
      <c r="X42" s="303"/>
      <c r="Y42" s="303"/>
      <c r="Z42" s="303"/>
      <c r="AA42" s="303"/>
      <c r="AB42" s="303"/>
      <c r="AC42" s="303"/>
      <c r="AD42" s="303"/>
      <c r="AE42" s="303"/>
      <c r="AF42" s="303"/>
      <c r="AG42" s="303"/>
      <c r="AH42" s="1310"/>
      <c r="AI42" s="2049"/>
    </row>
    <row r="43" spans="1:35" s="125" customFormat="1" ht="15" customHeight="1" x14ac:dyDescent="0.3">
      <c r="A43" s="108"/>
      <c r="B43" s="199" t="s">
        <v>222</v>
      </c>
      <c r="C43" s="110" t="s">
        <v>205</v>
      </c>
      <c r="D43" s="304">
        <v>100433.69945438282</v>
      </c>
      <c r="E43" s="304">
        <v>102022.76056576452</v>
      </c>
      <c r="F43" s="304">
        <v>104893.80318207739</v>
      </c>
      <c r="G43" s="304">
        <v>95109.505909690663</v>
      </c>
      <c r="H43" s="305">
        <v>97516.610729530454</v>
      </c>
      <c r="I43" s="306">
        <v>87025.059622331755</v>
      </c>
      <c r="J43" s="307">
        <v>65751.412375016691</v>
      </c>
      <c r="K43" s="308">
        <v>57115.403858801685</v>
      </c>
      <c r="L43" s="307">
        <v>51885.713602714459</v>
      </c>
      <c r="M43" s="308">
        <v>46492.554603024873</v>
      </c>
      <c r="N43" s="3288">
        <v>42004.68416213333</v>
      </c>
      <c r="O43" s="3326"/>
      <c r="P43" s="111" t="s">
        <v>185</v>
      </c>
      <c r="Q43" s="109"/>
      <c r="R43" s="303"/>
      <c r="S43" s="303"/>
      <c r="T43" s="303"/>
      <c r="U43" s="303"/>
      <c r="V43" s="303"/>
      <c r="W43" s="303"/>
      <c r="X43" s="303"/>
      <c r="Y43" s="303"/>
      <c r="Z43" s="303"/>
      <c r="AA43" s="303"/>
      <c r="AB43" s="303"/>
      <c r="AC43" s="303"/>
      <c r="AD43" s="303"/>
      <c r="AE43" s="303"/>
      <c r="AF43" s="303"/>
      <c r="AG43" s="303"/>
      <c r="AH43" s="1310"/>
      <c r="AI43" s="100"/>
    </row>
    <row r="44" spans="1:35" s="125" customFormat="1" ht="15" customHeight="1" thickBot="1" x14ac:dyDescent="0.35">
      <c r="A44" s="108"/>
      <c r="B44" s="268" t="s">
        <v>193</v>
      </c>
      <c r="C44" s="269" t="s">
        <v>194</v>
      </c>
      <c r="D44" s="310"/>
      <c r="E44" s="310"/>
      <c r="F44" s="310"/>
      <c r="G44" s="310"/>
      <c r="H44" s="311">
        <v>-4.4168083780965484E-2</v>
      </c>
      <c r="I44" s="312">
        <v>-0.14700348099054961</v>
      </c>
      <c r="J44" s="313">
        <v>-0.35552212064843203</v>
      </c>
      <c r="K44" s="314">
        <v>-0.44016998224641513</v>
      </c>
      <c r="L44" s="313">
        <v>-0.49143001703753553</v>
      </c>
      <c r="M44" s="314">
        <v>-0.54429232903323099</v>
      </c>
      <c r="N44" s="1299">
        <v>-0.58828124303638263</v>
      </c>
      <c r="O44" s="3323"/>
      <c r="P44" s="111" t="s">
        <v>185</v>
      </c>
      <c r="Q44" s="109"/>
      <c r="R44" s="109"/>
      <c r="S44" s="109"/>
      <c r="T44" s="109"/>
      <c r="U44" s="109"/>
      <c r="V44" s="109"/>
      <c r="W44" s="109"/>
      <c r="X44" s="109"/>
      <c r="Y44" s="109"/>
      <c r="Z44" s="109"/>
      <c r="AA44" s="109"/>
      <c r="AB44" s="109"/>
      <c r="AC44" s="109"/>
      <c r="AD44" s="109"/>
      <c r="AE44" s="109"/>
      <c r="AF44" s="109"/>
      <c r="AG44" s="109"/>
      <c r="AH44" s="113"/>
      <c r="AI44" s="100"/>
    </row>
    <row r="45" spans="1:35" s="125" customFormat="1" ht="15" customHeight="1" x14ac:dyDescent="0.3">
      <c r="A45" s="108"/>
      <c r="B45" s="315" t="s">
        <v>207</v>
      </c>
      <c r="C45" s="316"/>
      <c r="D45" s="316"/>
      <c r="E45" s="3780"/>
      <c r="F45" s="3780"/>
      <c r="G45" s="3780"/>
      <c r="H45" s="3780"/>
      <c r="I45" s="3780"/>
      <c r="J45" s="3780"/>
      <c r="K45" s="3780"/>
      <c r="L45" s="3780"/>
      <c r="M45" s="3780"/>
      <c r="N45" s="3781"/>
      <c r="O45" s="317"/>
      <c r="P45" s="111" t="s">
        <v>185</v>
      </c>
      <c r="Q45" s="109"/>
      <c r="R45" s="109"/>
      <c r="S45" s="109"/>
      <c r="T45" s="109"/>
      <c r="U45" s="109"/>
      <c r="V45" s="109"/>
      <c r="W45" s="109"/>
      <c r="X45" s="109"/>
      <c r="Y45" s="109"/>
      <c r="Z45" s="109"/>
      <c r="AA45" s="109"/>
      <c r="AB45" s="109"/>
      <c r="AC45" s="109"/>
      <c r="AD45" s="109"/>
      <c r="AE45" s="109"/>
      <c r="AF45" s="109"/>
      <c r="AG45" s="109"/>
      <c r="AH45" s="113"/>
      <c r="AI45" s="100"/>
    </row>
    <row r="46" spans="1:35" s="125" customFormat="1" ht="15" customHeight="1" x14ac:dyDescent="0.3">
      <c r="A46" s="108"/>
      <c r="B46" s="318" t="s">
        <v>1301</v>
      </c>
      <c r="C46" s="319"/>
      <c r="D46" s="319"/>
      <c r="E46" s="3779"/>
      <c r="F46" s="3779"/>
      <c r="G46" s="3779"/>
      <c r="H46" s="3779"/>
      <c r="I46" s="3779"/>
      <c r="J46" s="3779"/>
      <c r="K46" s="3779"/>
      <c r="L46" s="3779"/>
      <c r="M46" s="3779"/>
      <c r="N46" s="3782"/>
      <c r="O46" s="320"/>
      <c r="P46" s="111" t="s">
        <v>185</v>
      </c>
      <c r="Q46" s="109"/>
      <c r="R46" s="109"/>
      <c r="S46" s="109"/>
      <c r="T46" s="109"/>
      <c r="U46" s="109"/>
      <c r="V46" s="109"/>
      <c r="W46" s="109"/>
      <c r="X46" s="109"/>
      <c r="Y46" s="109"/>
      <c r="Z46" s="109"/>
      <c r="AA46" s="109"/>
      <c r="AB46" s="109"/>
      <c r="AC46" s="109"/>
      <c r="AD46" s="109"/>
      <c r="AE46" s="109"/>
      <c r="AF46" s="109"/>
      <c r="AG46" s="109"/>
      <c r="AH46" s="113"/>
      <c r="AI46" s="100"/>
    </row>
    <row r="47" spans="1:35" s="125" customFormat="1" ht="15" hidden="1" customHeight="1" x14ac:dyDescent="0.3">
      <c r="A47" s="108"/>
      <c r="B47" s="321" t="s">
        <v>1604</v>
      </c>
      <c r="C47" s="322">
        <v>360.39368893761775</v>
      </c>
      <c r="D47" s="322">
        <v>360.39368893761775</v>
      </c>
      <c r="E47" s="3777">
        <v>371.123915795274</v>
      </c>
      <c r="F47" s="3777">
        <v>380.03088977436062</v>
      </c>
      <c r="G47" s="3777">
        <v>279.79063036179195</v>
      </c>
      <c r="H47" s="3777">
        <v>318.45797901877796</v>
      </c>
      <c r="I47" s="3778">
        <v>242.82776704383886</v>
      </c>
      <c r="J47" s="1521">
        <v>141.46936027545684</v>
      </c>
      <c r="K47" s="3778">
        <v>66.1997612332936</v>
      </c>
      <c r="L47" s="1521">
        <v>19.432793469777032</v>
      </c>
      <c r="M47" s="3778">
        <v>2.5186115354447316</v>
      </c>
      <c r="N47" s="3783">
        <v>1.9895726891743521E-4</v>
      </c>
      <c r="O47" s="3326"/>
      <c r="P47" s="111" t="s">
        <v>185</v>
      </c>
      <c r="Q47" s="109"/>
      <c r="R47" s="109"/>
      <c r="S47" s="109"/>
      <c r="T47" s="109"/>
      <c r="U47" s="109"/>
      <c r="V47" s="109"/>
      <c r="W47" s="109"/>
      <c r="X47" s="109"/>
      <c r="Y47" s="109"/>
      <c r="Z47" s="109"/>
      <c r="AA47" s="109"/>
      <c r="AB47" s="109"/>
      <c r="AC47" s="109"/>
      <c r="AD47" s="109"/>
      <c r="AE47" s="109"/>
      <c r="AF47" s="109"/>
      <c r="AG47" s="109"/>
      <c r="AH47" s="113"/>
      <c r="AI47" s="100"/>
    </row>
    <row r="48" spans="1:35" s="125" customFormat="1" ht="15" hidden="1" customHeight="1" x14ac:dyDescent="0.3">
      <c r="A48" s="108"/>
      <c r="B48" s="325" t="s">
        <v>456</v>
      </c>
      <c r="C48" s="310">
        <v>0</v>
      </c>
      <c r="D48" s="310">
        <v>0</v>
      </c>
      <c r="E48" s="3774">
        <v>0</v>
      </c>
      <c r="F48" s="3774">
        <v>0</v>
      </c>
      <c r="G48" s="3774">
        <v>0</v>
      </c>
      <c r="H48" s="3774">
        <v>-0.1620208051828127</v>
      </c>
      <c r="I48" s="3775">
        <v>-0.36103150144448704</v>
      </c>
      <c r="J48" s="1611">
        <v>-0.62774247019905993</v>
      </c>
      <c r="K48" s="3775">
        <v>-0.82580426219405734</v>
      </c>
      <c r="L48" s="1611">
        <v>-0.9488652265048374</v>
      </c>
      <c r="M48" s="3775">
        <v>-0.99337261363953833</v>
      </c>
      <c r="N48" s="3776">
        <v>-0.99999947647079679</v>
      </c>
      <c r="O48" s="3344"/>
      <c r="P48" s="111" t="s">
        <v>185</v>
      </c>
      <c r="Q48" s="109"/>
      <c r="R48" s="109"/>
      <c r="S48" s="109"/>
      <c r="T48" s="109"/>
      <c r="U48" s="109"/>
      <c r="V48" s="109"/>
      <c r="W48" s="109"/>
      <c r="X48" s="109"/>
      <c r="Y48" s="109"/>
      <c r="Z48" s="109"/>
      <c r="AA48" s="109"/>
      <c r="AB48" s="109"/>
      <c r="AC48" s="109"/>
      <c r="AD48" s="109"/>
      <c r="AE48" s="109"/>
      <c r="AF48" s="109"/>
      <c r="AG48" s="109"/>
      <c r="AH48" s="113"/>
      <c r="AI48" s="100"/>
    </row>
    <row r="49" spans="1:35" s="125" customFormat="1" ht="15" customHeight="1" x14ac:dyDescent="0.3">
      <c r="A49" s="108"/>
      <c r="B49" s="199" t="s">
        <v>1305</v>
      </c>
      <c r="C49" s="110" t="s">
        <v>1605</v>
      </c>
      <c r="D49" s="326">
        <v>391.80315999999999</v>
      </c>
      <c r="E49" s="326">
        <v>125.57389500000001</v>
      </c>
      <c r="F49" s="326">
        <v>117.202302</v>
      </c>
      <c r="G49" s="326">
        <v>117.202302</v>
      </c>
      <c r="H49" s="327">
        <v>117.202302</v>
      </c>
      <c r="I49" s="328">
        <v>96.998857560000005</v>
      </c>
      <c r="J49" s="329">
        <v>73.586302470000007</v>
      </c>
      <c r="K49" s="330">
        <v>63.031118962500003</v>
      </c>
      <c r="L49" s="329">
        <v>46.741394250000006</v>
      </c>
      <c r="M49" s="330">
        <v>13.813128449999994</v>
      </c>
      <c r="N49" s="3345">
        <v>0</v>
      </c>
      <c r="O49" s="331" t="s">
        <v>1376</v>
      </c>
      <c r="P49" s="111" t="s">
        <v>185</v>
      </c>
      <c r="Q49" s="109"/>
      <c r="R49" s="109"/>
      <c r="S49" s="109"/>
      <c r="T49" s="109"/>
      <c r="U49" s="109"/>
      <c r="V49" s="109"/>
      <c r="W49" s="109"/>
      <c r="X49" s="109"/>
      <c r="Y49" s="109"/>
      <c r="Z49" s="109"/>
      <c r="AA49" s="109"/>
      <c r="AB49" s="109"/>
      <c r="AC49" s="109"/>
      <c r="AD49" s="109"/>
      <c r="AE49" s="109"/>
      <c r="AF49" s="109"/>
      <c r="AG49" s="109"/>
      <c r="AH49" s="113"/>
      <c r="AI49" s="100"/>
    </row>
    <row r="50" spans="1:35" s="125" customFormat="1" ht="15" customHeight="1" x14ac:dyDescent="0.3">
      <c r="A50" s="108"/>
      <c r="B50" s="135" t="s">
        <v>1307</v>
      </c>
      <c r="C50" s="136" t="s">
        <v>194</v>
      </c>
      <c r="D50" s="310"/>
      <c r="E50" s="310"/>
      <c r="F50" s="310"/>
      <c r="G50" s="310"/>
      <c r="H50" s="311">
        <v>0</v>
      </c>
      <c r="I50" s="312">
        <v>-0.17238095238095241</v>
      </c>
      <c r="J50" s="313">
        <v>-0.37214285714285711</v>
      </c>
      <c r="K50" s="314">
        <v>-0.46220238095238098</v>
      </c>
      <c r="L50" s="313">
        <v>-0.60119047619047616</v>
      </c>
      <c r="M50" s="314">
        <v>-0.88214285714285723</v>
      </c>
      <c r="N50" s="1299">
        <v>-1</v>
      </c>
      <c r="O50" s="332"/>
      <c r="P50" s="111" t="s">
        <v>185</v>
      </c>
      <c r="Q50" s="109"/>
      <c r="R50" s="109"/>
      <c r="S50" s="109"/>
      <c r="T50" s="109"/>
      <c r="U50" s="109"/>
      <c r="V50" s="109"/>
      <c r="W50" s="109"/>
      <c r="X50" s="109"/>
      <c r="Y50" s="109"/>
      <c r="Z50" s="109"/>
      <c r="AA50" s="109"/>
      <c r="AB50" s="109"/>
      <c r="AC50" s="109"/>
      <c r="AD50" s="109"/>
      <c r="AE50" s="109"/>
      <c r="AF50" s="109"/>
      <c r="AG50" s="109"/>
      <c r="AH50" s="113"/>
      <c r="AI50" s="100"/>
    </row>
    <row r="51" spans="1:35" s="125" customFormat="1" ht="15" customHeight="1" x14ac:dyDescent="0.3">
      <c r="A51" s="108"/>
      <c r="B51" s="199" t="s">
        <v>1309</v>
      </c>
      <c r="C51" s="110" t="s">
        <v>1310</v>
      </c>
      <c r="D51" s="333">
        <v>5.3452000000000002</v>
      </c>
      <c r="E51" s="333">
        <v>1.7131500000000002</v>
      </c>
      <c r="F51" s="333">
        <v>1.59894</v>
      </c>
      <c r="G51" s="333">
        <v>1.59894</v>
      </c>
      <c r="H51" s="334">
        <v>1.59894</v>
      </c>
      <c r="I51" s="335">
        <v>1.5037650000000002</v>
      </c>
      <c r="J51" s="336">
        <v>1.3705200000000002</v>
      </c>
      <c r="K51" s="337">
        <v>1.3229325000000003</v>
      </c>
      <c r="L51" s="336">
        <v>1.2753450000000002</v>
      </c>
      <c r="M51" s="337">
        <v>1.2563100000000003</v>
      </c>
      <c r="N51" s="3346">
        <v>1.2372750000000001</v>
      </c>
      <c r="O51" s="331" t="s">
        <v>1351</v>
      </c>
      <c r="P51" s="111" t="s">
        <v>185</v>
      </c>
      <c r="Q51" s="109"/>
      <c r="R51" s="109"/>
      <c r="S51" s="109"/>
      <c r="T51" s="109"/>
      <c r="U51" s="109"/>
      <c r="V51" s="109"/>
      <c r="W51" s="109"/>
      <c r="X51" s="109"/>
      <c r="Y51" s="109"/>
      <c r="Z51" s="109"/>
      <c r="AA51" s="109"/>
      <c r="AB51" s="109"/>
      <c r="AC51" s="109"/>
      <c r="AD51" s="109"/>
      <c r="AE51" s="109"/>
      <c r="AF51" s="109"/>
      <c r="AG51" s="109"/>
      <c r="AH51" s="113"/>
      <c r="AI51" s="100"/>
    </row>
    <row r="52" spans="1:35" s="125" customFormat="1" ht="15" customHeight="1" x14ac:dyDescent="0.3">
      <c r="A52" s="108"/>
      <c r="B52" s="135" t="s">
        <v>1307</v>
      </c>
      <c r="C52" s="136" t="s">
        <v>194</v>
      </c>
      <c r="D52" s="310"/>
      <c r="E52" s="310"/>
      <c r="F52" s="310"/>
      <c r="G52" s="310"/>
      <c r="H52" s="311">
        <v>0</v>
      </c>
      <c r="I52" s="312">
        <v>-5.9523809523809423E-2</v>
      </c>
      <c r="J52" s="313">
        <v>-0.14285714285714279</v>
      </c>
      <c r="K52" s="314">
        <v>-0.17261904761904745</v>
      </c>
      <c r="L52" s="313">
        <v>-0.20238095238095233</v>
      </c>
      <c r="M52" s="314">
        <v>-0.21428571428571419</v>
      </c>
      <c r="N52" s="1299">
        <v>-0.22619047619047616</v>
      </c>
      <c r="O52" s="332"/>
      <c r="P52" s="111" t="s">
        <v>185</v>
      </c>
      <c r="Q52" s="109"/>
      <c r="R52" s="109"/>
      <c r="S52" s="109"/>
      <c r="T52" s="109"/>
      <c r="U52" s="109"/>
      <c r="V52" s="109"/>
      <c r="W52" s="109"/>
      <c r="X52" s="109"/>
      <c r="Y52" s="109"/>
      <c r="Z52" s="109"/>
      <c r="AA52" s="109"/>
      <c r="AB52" s="109"/>
      <c r="AC52" s="109"/>
      <c r="AD52" s="109"/>
      <c r="AE52" s="109"/>
      <c r="AF52" s="109"/>
      <c r="AG52" s="109"/>
      <c r="AH52" s="113"/>
      <c r="AI52" s="100"/>
    </row>
    <row r="53" spans="1:35" s="125" customFormat="1" ht="15" customHeight="1" x14ac:dyDescent="0.3">
      <c r="A53" s="108"/>
      <c r="B53" s="318" t="s">
        <v>1300</v>
      </c>
      <c r="C53" s="319"/>
      <c r="D53" s="319"/>
      <c r="E53" s="319"/>
      <c r="F53" s="319"/>
      <c r="G53" s="319"/>
      <c r="H53" s="319"/>
      <c r="I53" s="319"/>
      <c r="J53" s="319"/>
      <c r="K53" s="319"/>
      <c r="L53" s="319"/>
      <c r="M53" s="319"/>
      <c r="N53" s="320"/>
      <c r="O53" s="320"/>
      <c r="P53" s="111" t="s">
        <v>185</v>
      </c>
      <c r="Q53" s="109"/>
      <c r="R53" s="109"/>
      <c r="S53" s="109" t="s">
        <v>192</v>
      </c>
      <c r="T53" s="109"/>
      <c r="U53" s="109"/>
      <c r="V53" s="109"/>
      <c r="W53" s="109"/>
      <c r="X53" s="109"/>
      <c r="Y53" s="109"/>
      <c r="Z53" s="109"/>
      <c r="AA53" s="109"/>
      <c r="AB53" s="109"/>
      <c r="AC53" s="109"/>
      <c r="AD53" s="109"/>
      <c r="AE53" s="109"/>
      <c r="AF53" s="109"/>
      <c r="AG53" s="109"/>
      <c r="AH53" s="113"/>
      <c r="AI53" s="100"/>
    </row>
    <row r="54" spans="1:35" s="125" customFormat="1" ht="15" hidden="1" customHeight="1" x14ac:dyDescent="0.3">
      <c r="A54" s="108"/>
      <c r="B54" s="321" t="s">
        <v>1606</v>
      </c>
      <c r="C54" s="338" t="s">
        <v>1607</v>
      </c>
      <c r="D54" s="322">
        <v>27.126406694229274</v>
      </c>
      <c r="E54" s="322">
        <v>27.934058178138887</v>
      </c>
      <c r="F54" s="322">
        <v>28.604475574414213</v>
      </c>
      <c r="G54" s="322">
        <v>21.059509812177868</v>
      </c>
      <c r="H54" s="322">
        <v>24.342159686568561</v>
      </c>
      <c r="I54" s="323">
        <v>18.830608526061877</v>
      </c>
      <c r="J54" s="324">
        <v>11.226939647853563</v>
      </c>
      <c r="K54" s="323">
        <v>5.3022864648297707</v>
      </c>
      <c r="L54" s="324">
        <v>1.57183885552361</v>
      </c>
      <c r="M54" s="323">
        <v>0.20991356774233122</v>
      </c>
      <c r="N54" s="3343">
        <v>1.6938342377007129E-5</v>
      </c>
      <c r="O54" s="3326"/>
      <c r="P54" s="111" t="s">
        <v>185</v>
      </c>
      <c r="Q54" s="109"/>
      <c r="R54" s="109"/>
      <c r="S54" s="109"/>
      <c r="T54" s="109"/>
      <c r="U54" s="109">
        <v>2017</v>
      </c>
      <c r="V54" s="109">
        <v>2018</v>
      </c>
      <c r="W54" s="109">
        <v>2019</v>
      </c>
      <c r="X54" s="109"/>
      <c r="Y54" s="109">
        <v>2020</v>
      </c>
      <c r="Z54" s="109">
        <v>2025</v>
      </c>
      <c r="AA54" s="109">
        <v>2030</v>
      </c>
      <c r="AB54" s="109">
        <v>2035</v>
      </c>
      <c r="AC54" s="109">
        <v>2040</v>
      </c>
      <c r="AD54" s="109">
        <v>2045</v>
      </c>
      <c r="AE54" s="109">
        <v>2050</v>
      </c>
      <c r="AF54" s="109"/>
      <c r="AG54" s="109"/>
      <c r="AH54" s="113"/>
      <c r="AI54" s="100"/>
    </row>
    <row r="55" spans="1:35" s="125" customFormat="1" ht="12.75" hidden="1" customHeight="1" x14ac:dyDescent="0.3">
      <c r="A55" s="108"/>
      <c r="B55" s="325" t="s">
        <v>456</v>
      </c>
      <c r="C55" s="339" t="s">
        <v>194</v>
      </c>
      <c r="D55" s="310"/>
      <c r="E55" s="310"/>
      <c r="F55" s="310"/>
      <c r="G55" s="310"/>
      <c r="H55" s="310">
        <v>-0.14900870588440918</v>
      </c>
      <c r="I55" s="314">
        <v>-0.34169013247335134</v>
      </c>
      <c r="J55" s="313">
        <v>-0.60751108270987841</v>
      </c>
      <c r="K55" s="314">
        <v>-0.81463437597253152</v>
      </c>
      <c r="L55" s="313">
        <v>-0.94504919863206405</v>
      </c>
      <c r="M55" s="314">
        <v>-0.99266151315390339</v>
      </c>
      <c r="N55" s="1299">
        <v>-0.9999994078429324</v>
      </c>
      <c r="O55" s="3344"/>
      <c r="P55" s="111" t="s">
        <v>185</v>
      </c>
      <c r="Q55" s="109"/>
      <c r="R55" s="109"/>
      <c r="S55" s="109"/>
      <c r="T55" s="109"/>
      <c r="U55" s="109"/>
      <c r="V55" s="109"/>
      <c r="W55" s="109"/>
      <c r="X55" s="109"/>
      <c r="Y55" s="109"/>
      <c r="Z55" s="109"/>
      <c r="AA55" s="109"/>
      <c r="AB55" s="109"/>
      <c r="AC55" s="109"/>
      <c r="AD55" s="109"/>
      <c r="AE55" s="109"/>
      <c r="AF55" s="109"/>
      <c r="AG55" s="109"/>
      <c r="AH55" s="113"/>
      <c r="AI55" s="100"/>
    </row>
    <row r="56" spans="1:35" s="125" customFormat="1" ht="15" customHeight="1" x14ac:dyDescent="0.3">
      <c r="A56" s="108"/>
      <c r="B56" s="199" t="s">
        <v>1305</v>
      </c>
      <c r="C56" s="110" t="s">
        <v>1608</v>
      </c>
      <c r="D56" s="326">
        <v>2360.2600000000002</v>
      </c>
      <c r="E56" s="326">
        <v>2360.2600000000002</v>
      </c>
      <c r="F56" s="326">
        <v>2237.116</v>
      </c>
      <c r="G56" s="326">
        <v>2237.116</v>
      </c>
      <c r="H56" s="327">
        <v>2237.116</v>
      </c>
      <c r="I56" s="328">
        <v>1878.3564799999997</v>
      </c>
      <c r="J56" s="329">
        <v>1458.2815099999998</v>
      </c>
      <c r="K56" s="330">
        <v>1260.6867000000002</v>
      </c>
      <c r="L56" s="329">
        <v>944.10399999999993</v>
      </c>
      <c r="M56" s="330">
        <v>280.15260000000012</v>
      </c>
      <c r="N56" s="3345">
        <v>0</v>
      </c>
      <c r="O56" s="331" t="s">
        <v>1376</v>
      </c>
      <c r="P56" s="111" t="s">
        <v>185</v>
      </c>
      <c r="Q56" s="109"/>
      <c r="R56" s="109"/>
      <c r="S56" s="109"/>
      <c r="T56" s="109"/>
      <c r="U56" s="109">
        <v>2017</v>
      </c>
      <c r="V56" s="109">
        <v>2018</v>
      </c>
      <c r="W56" s="109" t="s">
        <v>187</v>
      </c>
      <c r="X56" s="109" t="s">
        <v>188</v>
      </c>
      <c r="Y56" s="109" t="s">
        <v>189</v>
      </c>
      <c r="Z56" s="109">
        <v>2025</v>
      </c>
      <c r="AA56" s="109">
        <v>2030</v>
      </c>
      <c r="AB56" s="109">
        <v>2035</v>
      </c>
      <c r="AC56" s="109">
        <v>2040</v>
      </c>
      <c r="AD56" s="109">
        <v>2045</v>
      </c>
      <c r="AE56" s="109">
        <v>2050</v>
      </c>
      <c r="AF56" s="109"/>
      <c r="AG56" s="109"/>
      <c r="AH56" s="113"/>
      <c r="AI56" s="100"/>
    </row>
    <row r="57" spans="1:35" s="125" customFormat="1" ht="15" customHeight="1" x14ac:dyDescent="0.3">
      <c r="A57" s="108"/>
      <c r="B57" s="135" t="s">
        <v>1307</v>
      </c>
      <c r="C57" s="136" t="s">
        <v>194</v>
      </c>
      <c r="D57" s="310"/>
      <c r="E57" s="310"/>
      <c r="F57" s="310"/>
      <c r="G57" s="310"/>
      <c r="H57" s="311">
        <v>0</v>
      </c>
      <c r="I57" s="312">
        <v>-0.16036697247706433</v>
      </c>
      <c r="J57" s="313">
        <v>-0.34814220183486244</v>
      </c>
      <c r="K57" s="314">
        <v>-0.4364678899082568</v>
      </c>
      <c r="L57" s="313">
        <v>-0.57798165137614688</v>
      </c>
      <c r="M57" s="314">
        <v>-0.87477064220183487</v>
      </c>
      <c r="N57" s="1299">
        <v>-1</v>
      </c>
      <c r="O57" s="332"/>
      <c r="P57" s="111" t="s">
        <v>185</v>
      </c>
      <c r="Q57" s="109"/>
      <c r="R57" s="109"/>
      <c r="S57" s="109" t="s">
        <v>223</v>
      </c>
      <c r="T57" s="109"/>
      <c r="U57" s="134">
        <v>155550.19561900289</v>
      </c>
      <c r="V57" s="134">
        <v>157656.26132480707</v>
      </c>
      <c r="W57" s="134">
        <v>161440.03436561287</v>
      </c>
      <c r="X57" s="134">
        <v>140016.44192105284</v>
      </c>
      <c r="Y57" s="134">
        <v>145680.08864942609</v>
      </c>
      <c r="Z57" s="134">
        <v>103792.55292558359</v>
      </c>
      <c r="AA57" s="134">
        <v>35164.176868990871</v>
      </c>
      <c r="AB57" s="134">
        <v>9673.7566375757433</v>
      </c>
      <c r="AC57" s="134">
        <v>2918.8874086266451</v>
      </c>
      <c r="AD57" s="134">
        <v>1683.3215633340349</v>
      </c>
      <c r="AE57" s="134">
        <v>1593.5683451268505</v>
      </c>
      <c r="AF57" s="109"/>
      <c r="AG57" s="109"/>
      <c r="AH57" s="113"/>
      <c r="AI57" s="100"/>
    </row>
    <row r="58" spans="1:35" s="125" customFormat="1" ht="15" customHeight="1" x14ac:dyDescent="0.3">
      <c r="A58" s="108"/>
      <c r="B58" s="199" t="s">
        <v>1309</v>
      </c>
      <c r="C58" s="110" t="s">
        <v>1317</v>
      </c>
      <c r="D58" s="340">
        <v>32.200000000000003</v>
      </c>
      <c r="E58" s="340">
        <v>32.200000000000003</v>
      </c>
      <c r="F58" s="340">
        <v>30.52</v>
      </c>
      <c r="G58" s="340">
        <v>30.52</v>
      </c>
      <c r="H58" s="341">
        <v>30.52</v>
      </c>
      <c r="I58" s="342">
        <v>29.119999999999997</v>
      </c>
      <c r="J58" s="343">
        <v>27.159999999999997</v>
      </c>
      <c r="K58" s="344">
        <v>26.46</v>
      </c>
      <c r="L58" s="343">
        <v>25.759999999999998</v>
      </c>
      <c r="M58" s="344">
        <v>25.48</v>
      </c>
      <c r="N58" s="2396">
        <v>25.2</v>
      </c>
      <c r="O58" s="346" t="s">
        <v>1351</v>
      </c>
      <c r="P58" s="111" t="s">
        <v>185</v>
      </c>
      <c r="Q58" s="109"/>
      <c r="R58" s="109"/>
      <c r="S58" s="109" t="s">
        <v>224</v>
      </c>
      <c r="T58" s="109"/>
      <c r="U58" s="134">
        <v>170443.50992850534</v>
      </c>
      <c r="V58" s="134">
        <v>172069.3546001114</v>
      </c>
      <c r="W58" s="134">
        <v>176097.81151508878</v>
      </c>
      <c r="X58" s="134">
        <v>160618.34387921428</v>
      </c>
      <c r="Y58" s="134">
        <v>176566.79066276242</v>
      </c>
      <c r="Z58" s="134">
        <v>132556.74131779998</v>
      </c>
      <c r="AA58" s="134">
        <v>75208.56943854093</v>
      </c>
      <c r="AB58" s="134">
        <v>42313.78432777636</v>
      </c>
      <c r="AC58" s="134">
        <v>26587.842450564523</v>
      </c>
      <c r="AD58" s="134">
        <v>20315.475344193372</v>
      </c>
      <c r="AE58" s="134">
        <v>18250.596530450108</v>
      </c>
      <c r="AF58" s="109"/>
      <c r="AG58" s="109"/>
      <c r="AH58" s="113"/>
      <c r="AI58" s="100"/>
    </row>
    <row r="59" spans="1:35" s="125" customFormat="1" ht="15" customHeight="1" x14ac:dyDescent="0.3">
      <c r="A59" s="108"/>
      <c r="B59" s="135" t="s">
        <v>1307</v>
      </c>
      <c r="C59" s="136" t="s">
        <v>194</v>
      </c>
      <c r="D59" s="310"/>
      <c r="E59" s="310"/>
      <c r="F59" s="310"/>
      <c r="G59" s="310"/>
      <c r="H59" s="311">
        <v>0</v>
      </c>
      <c r="I59" s="312">
        <v>-4.5871559633027581E-2</v>
      </c>
      <c r="J59" s="313">
        <v>-0.11009174311926617</v>
      </c>
      <c r="K59" s="314">
        <v>-0.1330275229357798</v>
      </c>
      <c r="L59" s="313">
        <v>-0.15596330275229364</v>
      </c>
      <c r="M59" s="314">
        <v>-0.16513761467889909</v>
      </c>
      <c r="N59" s="1299">
        <v>-0.17431192660550465</v>
      </c>
      <c r="O59" s="332"/>
      <c r="P59" s="111" t="s">
        <v>185</v>
      </c>
      <c r="Q59" s="109"/>
      <c r="R59" s="109"/>
      <c r="S59" s="109" t="s">
        <v>225</v>
      </c>
      <c r="T59" s="109"/>
      <c r="U59" s="134">
        <v>114173.65159379847</v>
      </c>
      <c r="V59" s="134">
        <v>120432.58449952828</v>
      </c>
      <c r="W59" s="134">
        <v>123322.96652751697</v>
      </c>
      <c r="X59" s="134">
        <v>120698.23855860328</v>
      </c>
      <c r="Y59" s="134">
        <v>105074.40231505822</v>
      </c>
      <c r="Z59" s="134">
        <v>95811.561077191393</v>
      </c>
      <c r="AA59" s="134">
        <v>94811.009264209599</v>
      </c>
      <c r="AB59" s="134">
        <v>73293.297504376154</v>
      </c>
      <c r="AC59" s="134">
        <v>45144.961673492464</v>
      </c>
      <c r="AD59" s="134">
        <v>17208.614671129857</v>
      </c>
      <c r="AE59" s="134">
        <v>4726.122027655123</v>
      </c>
      <c r="AF59" s="109"/>
      <c r="AG59" s="109"/>
      <c r="AH59" s="113"/>
      <c r="AI59" s="100"/>
    </row>
    <row r="60" spans="1:35" s="125" customFormat="1" ht="15" hidden="1" customHeight="1" x14ac:dyDescent="0.3">
      <c r="A60" s="108"/>
      <c r="B60" s="347" t="s">
        <v>1320</v>
      </c>
      <c r="C60" s="319"/>
      <c r="D60" s="319"/>
      <c r="E60" s="319"/>
      <c r="F60" s="319"/>
      <c r="G60" s="319"/>
      <c r="H60" s="319"/>
      <c r="I60" s="319"/>
      <c r="J60" s="319"/>
      <c r="K60" s="319"/>
      <c r="L60" s="319"/>
      <c r="M60" s="319"/>
      <c r="N60" s="320"/>
      <c r="O60" s="348"/>
      <c r="P60" s="111" t="s">
        <v>185</v>
      </c>
      <c r="Q60" s="109"/>
      <c r="R60" s="109"/>
      <c r="S60" s="109" t="s">
        <v>726</v>
      </c>
      <c r="T60" s="109"/>
      <c r="U60" s="134">
        <v>22054.821226777891</v>
      </c>
      <c r="V60" s="134">
        <v>23273.482241211554</v>
      </c>
      <c r="W60" s="134">
        <v>23876.631644812307</v>
      </c>
      <c r="X60" s="134">
        <v>23909.832960375872</v>
      </c>
      <c r="Y60" s="134">
        <v>25390.763663767477</v>
      </c>
      <c r="Z60" s="134">
        <v>44804.890095745512</v>
      </c>
      <c r="AA60" s="134">
        <v>76268.534621984611</v>
      </c>
      <c r="AB60" s="134">
        <v>109538.41208465911</v>
      </c>
      <c r="AC60" s="134">
        <v>143386.90350336951</v>
      </c>
      <c r="AD60" s="134">
        <v>169443.3307259233</v>
      </c>
      <c r="AE60" s="134">
        <v>182035.72027766414</v>
      </c>
      <c r="AF60" s="109"/>
      <c r="AG60" s="109"/>
      <c r="AH60" s="113"/>
      <c r="AI60" s="100"/>
    </row>
    <row r="61" spans="1:35" s="125" customFormat="1" ht="15" hidden="1" customHeight="1" x14ac:dyDescent="0.3">
      <c r="A61" s="108"/>
      <c r="B61" s="349" t="s">
        <v>784</v>
      </c>
      <c r="C61" s="343" t="s">
        <v>205</v>
      </c>
      <c r="D61" s="350">
        <v>5488.3655802000003</v>
      </c>
      <c r="E61" s="350">
        <v>5668.9051271999997</v>
      </c>
      <c r="F61" s="350">
        <v>5804.9588502527995</v>
      </c>
      <c r="G61" s="350">
        <v>4296.1693374597116</v>
      </c>
      <c r="H61" s="350">
        <v>4975.3127450685643</v>
      </c>
      <c r="I61" s="351">
        <v>3776.0720939553735</v>
      </c>
      <c r="J61" s="350">
        <v>2649.9275949731896</v>
      </c>
      <c r="K61" s="351">
        <v>2070.7620060034596</v>
      </c>
      <c r="L61" s="350">
        <v>1331.6850550976001</v>
      </c>
      <c r="M61" s="351">
        <v>331.28972670885719</v>
      </c>
      <c r="N61" s="2419">
        <v>0</v>
      </c>
      <c r="O61" s="352" t="s">
        <v>1513</v>
      </c>
      <c r="P61" s="111" t="s">
        <v>185</v>
      </c>
      <c r="Q61" s="109"/>
      <c r="R61" s="109"/>
      <c r="S61" s="109"/>
      <c r="T61" s="109"/>
      <c r="U61" s="109"/>
      <c r="V61" s="109"/>
      <c r="W61" s="109"/>
      <c r="X61" s="109"/>
      <c r="Y61" s="109"/>
      <c r="Z61" s="109"/>
      <c r="AA61" s="109"/>
      <c r="AB61" s="109"/>
      <c r="AC61" s="109"/>
      <c r="AD61" s="109"/>
      <c r="AE61" s="109"/>
      <c r="AF61" s="109"/>
      <c r="AG61" s="109"/>
      <c r="AH61" s="113"/>
      <c r="AI61" s="100"/>
    </row>
    <row r="62" spans="1:35" s="125" customFormat="1" ht="15" hidden="1" customHeight="1" x14ac:dyDescent="0.3">
      <c r="A62" s="108"/>
      <c r="B62" s="353" t="s">
        <v>749</v>
      </c>
      <c r="C62" s="354" t="s">
        <v>205</v>
      </c>
      <c r="D62" s="355" t="s">
        <v>1324</v>
      </c>
      <c r="E62" s="355" t="s">
        <v>1324</v>
      </c>
      <c r="F62" s="355" t="s">
        <v>1324</v>
      </c>
      <c r="G62" s="355" t="s">
        <v>1324</v>
      </c>
      <c r="H62" s="355" t="s">
        <v>1324</v>
      </c>
      <c r="I62" s="356" t="s">
        <v>1324</v>
      </c>
      <c r="J62" s="355" t="s">
        <v>1324</v>
      </c>
      <c r="K62" s="356" t="s">
        <v>1324</v>
      </c>
      <c r="L62" s="355" t="s">
        <v>1324</v>
      </c>
      <c r="M62" s="356" t="s">
        <v>1324</v>
      </c>
      <c r="N62" s="2510" t="s">
        <v>1324</v>
      </c>
      <c r="O62" s="358" t="s">
        <v>1513</v>
      </c>
      <c r="P62" s="111" t="s">
        <v>185</v>
      </c>
      <c r="Q62" s="109"/>
      <c r="R62" s="109"/>
      <c r="S62" s="109"/>
      <c r="T62" s="109"/>
      <c r="U62" s="109"/>
      <c r="V62" s="109"/>
      <c r="W62" s="109"/>
      <c r="X62" s="109"/>
      <c r="Y62" s="109"/>
      <c r="Z62" s="109"/>
      <c r="AA62" s="109"/>
      <c r="AB62" s="109"/>
      <c r="AC62" s="109"/>
      <c r="AD62" s="109"/>
      <c r="AE62" s="109"/>
      <c r="AF62" s="109"/>
      <c r="AG62" s="109"/>
      <c r="AH62" s="113"/>
      <c r="AI62" s="100"/>
    </row>
    <row r="63" spans="1:35" s="125" customFormat="1" ht="15" hidden="1" customHeight="1" x14ac:dyDescent="0.3">
      <c r="A63" s="108"/>
      <c r="B63" s="353" t="s">
        <v>1326</v>
      </c>
      <c r="C63" s="354" t="s">
        <v>205</v>
      </c>
      <c r="D63" s="355">
        <v>0</v>
      </c>
      <c r="E63" s="355">
        <v>0</v>
      </c>
      <c r="F63" s="355">
        <v>0</v>
      </c>
      <c r="G63" s="355">
        <v>0</v>
      </c>
      <c r="H63" s="355">
        <v>0</v>
      </c>
      <c r="I63" s="356">
        <v>514.91892190300541</v>
      </c>
      <c r="J63" s="355">
        <v>967.72099884686452</v>
      </c>
      <c r="K63" s="356">
        <v>1115.0256955403243</v>
      </c>
      <c r="L63" s="355">
        <v>1331.6850550975996</v>
      </c>
      <c r="M63" s="356">
        <v>1877.3084513501913</v>
      </c>
      <c r="N63" s="2510">
        <v>1846.3380902218505</v>
      </c>
      <c r="O63" s="358" t="s">
        <v>1513</v>
      </c>
      <c r="P63" s="111" t="s">
        <v>185</v>
      </c>
      <c r="Q63" s="109"/>
      <c r="R63" s="109"/>
      <c r="S63" s="109"/>
      <c r="T63" s="109"/>
      <c r="U63" s="109"/>
      <c r="V63" s="109"/>
      <c r="W63" s="109"/>
      <c r="X63" s="109"/>
      <c r="Y63" s="109"/>
      <c r="Z63" s="109"/>
      <c r="AA63" s="109"/>
      <c r="AB63" s="109"/>
      <c r="AC63" s="109"/>
      <c r="AD63" s="109"/>
      <c r="AE63" s="109"/>
      <c r="AF63" s="109"/>
      <c r="AG63" s="109"/>
      <c r="AH63" s="113"/>
      <c r="AI63" s="100"/>
    </row>
    <row r="64" spans="1:35" s="125" customFormat="1" ht="15" hidden="1" customHeight="1" thickBot="1" x14ac:dyDescent="0.35">
      <c r="A64" s="108"/>
      <c r="B64" s="359" t="s">
        <v>817</v>
      </c>
      <c r="C64" s="360" t="s">
        <v>194</v>
      </c>
      <c r="D64" s="361">
        <v>0</v>
      </c>
      <c r="E64" s="361">
        <v>0</v>
      </c>
      <c r="F64" s="361">
        <v>0</v>
      </c>
      <c r="G64" s="361">
        <v>0</v>
      </c>
      <c r="H64" s="361">
        <v>0</v>
      </c>
      <c r="I64" s="362">
        <v>0.13636363636363635</v>
      </c>
      <c r="J64" s="361">
        <v>0.36518771331058025</v>
      </c>
      <c r="K64" s="362">
        <v>0.53846153846153832</v>
      </c>
      <c r="L64" s="361">
        <v>0.99999999999999967</v>
      </c>
      <c r="M64" s="362">
        <v>5.6666666666666679</v>
      </c>
      <c r="N64" s="3347">
        <v>0</v>
      </c>
      <c r="O64" s="363" t="s">
        <v>1513</v>
      </c>
      <c r="P64" s="111" t="s">
        <v>185</v>
      </c>
      <c r="Q64" s="109"/>
      <c r="R64" s="109"/>
      <c r="S64" s="109"/>
      <c r="T64" s="109"/>
      <c r="U64" s="109"/>
      <c r="V64" s="109"/>
      <c r="W64" s="109"/>
      <c r="X64" s="109"/>
      <c r="Y64" s="109"/>
      <c r="Z64" s="109"/>
      <c r="AA64" s="109"/>
      <c r="AB64" s="109"/>
      <c r="AC64" s="109"/>
      <c r="AD64" s="109"/>
      <c r="AE64" s="109"/>
      <c r="AF64" s="109"/>
      <c r="AG64" s="109"/>
      <c r="AH64" s="113"/>
      <c r="AI64" s="100"/>
    </row>
    <row r="65" spans="1:35" s="125" customFormat="1" ht="15" hidden="1" customHeight="1" x14ac:dyDescent="0.3">
      <c r="A65" s="108"/>
      <c r="B65" s="364" t="s">
        <v>1329</v>
      </c>
      <c r="C65" s="365"/>
      <c r="D65" s="365"/>
      <c r="E65" s="365"/>
      <c r="F65" s="365"/>
      <c r="G65" s="365"/>
      <c r="H65" s="365"/>
      <c r="I65" s="365"/>
      <c r="J65" s="365"/>
      <c r="K65" s="365"/>
      <c r="L65" s="365"/>
      <c r="M65" s="365"/>
      <c r="N65" s="3348"/>
      <c r="O65" s="366"/>
      <c r="P65" s="111" t="s">
        <v>185</v>
      </c>
      <c r="Q65" s="109"/>
      <c r="R65" s="109"/>
      <c r="S65" s="109"/>
      <c r="T65" s="109"/>
      <c r="U65" s="109"/>
      <c r="V65" s="109"/>
      <c r="W65" s="109"/>
      <c r="X65" s="109"/>
      <c r="Y65" s="109"/>
      <c r="Z65" s="109"/>
      <c r="AA65" s="109"/>
      <c r="AB65" s="109"/>
      <c r="AC65" s="109"/>
      <c r="AD65" s="109"/>
      <c r="AE65" s="109"/>
      <c r="AF65" s="109"/>
      <c r="AG65" s="109"/>
      <c r="AH65" s="113"/>
      <c r="AI65" s="100"/>
    </row>
    <row r="66" spans="1:35" s="125" customFormat="1" ht="15" hidden="1" customHeight="1" x14ac:dyDescent="0.3">
      <c r="A66" s="108"/>
      <c r="B66" s="321" t="s">
        <v>1609</v>
      </c>
      <c r="C66" s="338" t="s">
        <v>1610</v>
      </c>
      <c r="D66" s="322">
        <v>153.61468562901638</v>
      </c>
      <c r="E66" s="322">
        <v>153.16581626083209</v>
      </c>
      <c r="F66" s="322">
        <v>151.91068926545222</v>
      </c>
      <c r="G66" s="322">
        <v>141.60378406687698</v>
      </c>
      <c r="H66" s="322">
        <v>155.33958716273943</v>
      </c>
      <c r="I66" s="323">
        <v>143.96009509300114</v>
      </c>
      <c r="J66" s="324">
        <v>105.6923441809393</v>
      </c>
      <c r="K66" s="323">
        <v>58.7371956310051</v>
      </c>
      <c r="L66" s="324">
        <v>21.625532956897381</v>
      </c>
      <c r="M66" s="323">
        <v>3.5418313501919543</v>
      </c>
      <c r="N66" s="3343">
        <v>3.2781255578790298E-4</v>
      </c>
      <c r="O66" s="367" t="s">
        <v>1563</v>
      </c>
      <c r="P66" s="111" t="s">
        <v>185</v>
      </c>
      <c r="Q66" s="109"/>
      <c r="R66" s="109"/>
      <c r="S66" s="109"/>
      <c r="T66" s="109"/>
      <c r="U66" s="109"/>
      <c r="V66" s="109"/>
      <c r="W66" s="109"/>
      <c r="X66" s="109"/>
      <c r="Y66" s="109"/>
      <c r="Z66" s="109"/>
      <c r="AA66" s="109"/>
      <c r="AB66" s="109"/>
      <c r="AC66" s="109"/>
      <c r="AD66" s="109"/>
      <c r="AE66" s="109"/>
      <c r="AF66" s="109"/>
      <c r="AG66" s="109"/>
      <c r="AH66" s="113"/>
      <c r="AI66" s="100"/>
    </row>
    <row r="67" spans="1:35" s="125" customFormat="1" ht="15" hidden="1" customHeight="1" x14ac:dyDescent="0.3">
      <c r="A67" s="108"/>
      <c r="B67" s="325" t="s">
        <v>199</v>
      </c>
      <c r="C67" s="339" t="s">
        <v>194</v>
      </c>
      <c r="D67" s="310"/>
      <c r="E67" s="310"/>
      <c r="F67" s="310"/>
      <c r="G67" s="310"/>
      <c r="H67" s="310">
        <v>1.4192271846124926E-2</v>
      </c>
      <c r="I67" s="314">
        <v>-6.0102974622967875E-2</v>
      </c>
      <c r="J67" s="313">
        <v>-0.30994821977149489</v>
      </c>
      <c r="K67" s="314">
        <v>-0.6165123715922407</v>
      </c>
      <c r="L67" s="313">
        <v>-0.85880966468346687</v>
      </c>
      <c r="M67" s="314">
        <v>-0.97687583668042199</v>
      </c>
      <c r="N67" s="1299">
        <v>-0.99999785975380284</v>
      </c>
      <c r="O67" s="332">
        <v>0</v>
      </c>
      <c r="P67" s="111" t="s">
        <v>185</v>
      </c>
      <c r="Q67" s="109"/>
      <c r="R67" s="109"/>
      <c r="S67" s="109"/>
      <c r="T67" s="109"/>
      <c r="U67" s="109"/>
      <c r="V67" s="109"/>
      <c r="W67" s="109"/>
      <c r="X67" s="109"/>
      <c r="Y67" s="109"/>
      <c r="Z67" s="109"/>
      <c r="AA67" s="109"/>
      <c r="AB67" s="109"/>
      <c r="AC67" s="109"/>
      <c r="AD67" s="109"/>
      <c r="AE67" s="109"/>
      <c r="AF67" s="109"/>
      <c r="AG67" s="109"/>
      <c r="AH67" s="113"/>
      <c r="AI67" s="100"/>
    </row>
    <row r="68" spans="1:35" s="125" customFormat="1" ht="15" hidden="1" customHeight="1" x14ac:dyDescent="0.3">
      <c r="A68" s="108"/>
      <c r="B68" s="368" t="s">
        <v>1611</v>
      </c>
      <c r="C68" s="343" t="s">
        <v>1610</v>
      </c>
      <c r="D68" s="340">
        <v>0</v>
      </c>
      <c r="E68" s="340">
        <v>0</v>
      </c>
      <c r="F68" s="340">
        <v>0</v>
      </c>
      <c r="G68" s="340">
        <v>0</v>
      </c>
      <c r="H68" s="340">
        <v>0</v>
      </c>
      <c r="I68" s="344">
        <v>21.155185956795894</v>
      </c>
      <c r="J68" s="343">
        <v>30.049116540968562</v>
      </c>
      <c r="K68" s="344">
        <v>24.609238989042517</v>
      </c>
      <c r="L68" s="343">
        <v>16.23868613153304</v>
      </c>
      <c r="M68" s="344">
        <v>4.9448607713797408</v>
      </c>
      <c r="N68" s="2396">
        <v>1.4850082920671165E-4</v>
      </c>
      <c r="O68" s="346" t="s">
        <v>1565</v>
      </c>
      <c r="P68" s="111" t="s">
        <v>185</v>
      </c>
      <c r="Q68" s="109"/>
      <c r="R68" s="109"/>
      <c r="S68" s="109"/>
      <c r="T68" s="109"/>
      <c r="U68" s="109"/>
      <c r="V68" s="109"/>
      <c r="W68" s="109"/>
      <c r="X68" s="109"/>
      <c r="Y68" s="109"/>
      <c r="Z68" s="109"/>
      <c r="AA68" s="109"/>
      <c r="AB68" s="109"/>
      <c r="AC68" s="109"/>
      <c r="AD68" s="109"/>
      <c r="AE68" s="109"/>
      <c r="AF68" s="109"/>
      <c r="AG68" s="109"/>
      <c r="AH68" s="113"/>
      <c r="AI68" s="100"/>
    </row>
    <row r="69" spans="1:35" s="125" customFormat="1" ht="15" hidden="1" customHeight="1" x14ac:dyDescent="0.3">
      <c r="A69" s="108"/>
      <c r="B69" s="369" t="s">
        <v>199</v>
      </c>
      <c r="C69" s="370" t="s">
        <v>194</v>
      </c>
      <c r="D69" s="371"/>
      <c r="E69" s="371"/>
      <c r="F69" s="371"/>
      <c r="G69" s="371"/>
      <c r="H69" s="371">
        <v>0</v>
      </c>
      <c r="I69" s="372">
        <v>0</v>
      </c>
      <c r="J69" s="370">
        <v>0</v>
      </c>
      <c r="K69" s="372">
        <v>0</v>
      </c>
      <c r="L69" s="370">
        <v>0</v>
      </c>
      <c r="M69" s="372">
        <v>0</v>
      </c>
      <c r="N69" s="2479">
        <v>0</v>
      </c>
      <c r="O69" s="374" t="s">
        <v>1463</v>
      </c>
      <c r="P69" s="111" t="s">
        <v>185</v>
      </c>
      <c r="Q69" s="109"/>
      <c r="R69" s="109"/>
      <c r="S69" s="109"/>
      <c r="T69" s="109"/>
      <c r="U69" s="109"/>
      <c r="V69" s="109"/>
      <c r="W69" s="109"/>
      <c r="X69" s="109"/>
      <c r="Y69" s="109"/>
      <c r="Z69" s="109"/>
      <c r="AA69" s="109"/>
      <c r="AB69" s="109"/>
      <c r="AC69" s="109"/>
      <c r="AD69" s="109"/>
      <c r="AE69" s="109"/>
      <c r="AF69" s="109"/>
      <c r="AG69" s="109"/>
      <c r="AH69" s="113"/>
      <c r="AI69" s="100"/>
    </row>
    <row r="70" spans="1:35" s="125" customFormat="1" ht="15" customHeight="1" x14ac:dyDescent="0.3">
      <c r="A70" s="108"/>
      <c r="B70" s="375" t="s">
        <v>1335</v>
      </c>
      <c r="C70" s="376"/>
      <c r="D70" s="376"/>
      <c r="E70" s="376"/>
      <c r="F70" s="376"/>
      <c r="G70" s="376"/>
      <c r="H70" s="376"/>
      <c r="I70" s="376"/>
      <c r="J70" s="376"/>
      <c r="K70" s="376"/>
      <c r="L70" s="376"/>
      <c r="M70" s="376"/>
      <c r="N70" s="2687"/>
      <c r="O70" s="377"/>
      <c r="P70" s="111" t="s">
        <v>185</v>
      </c>
      <c r="Q70" s="109"/>
      <c r="R70" s="109"/>
      <c r="S70" s="109" t="s">
        <v>226</v>
      </c>
      <c r="T70" s="109"/>
      <c r="U70" s="134">
        <v>22054.821226777891</v>
      </c>
      <c r="V70" s="134">
        <v>23273.482241211554</v>
      </c>
      <c r="W70" s="134">
        <v>23876.631644812307</v>
      </c>
      <c r="X70" s="134">
        <v>23909.832960375872</v>
      </c>
      <c r="Y70" s="134">
        <v>25390.763663767477</v>
      </c>
      <c r="Z70" s="134">
        <v>44804.890095745512</v>
      </c>
      <c r="AA70" s="134">
        <v>76268.534621984611</v>
      </c>
      <c r="AB70" s="134">
        <v>109538.41208465911</v>
      </c>
      <c r="AC70" s="134">
        <v>143386.90350336951</v>
      </c>
      <c r="AD70" s="134">
        <v>169443.3307259233</v>
      </c>
      <c r="AE70" s="134">
        <v>182035.72027766414</v>
      </c>
      <c r="AF70" s="109"/>
      <c r="AG70" s="109"/>
      <c r="AH70" s="113"/>
      <c r="AI70" s="100"/>
    </row>
    <row r="71" spans="1:35" s="125" customFormat="1" ht="15" hidden="1" customHeight="1" x14ac:dyDescent="0.3">
      <c r="A71" s="108"/>
      <c r="B71" s="321" t="s">
        <v>1606</v>
      </c>
      <c r="C71" s="338" t="s">
        <v>1607</v>
      </c>
      <c r="D71" s="322">
        <v>15.357965337496264</v>
      </c>
      <c r="E71" s="322">
        <v>15.260887509539415</v>
      </c>
      <c r="F71" s="322">
        <v>15.260887509539415</v>
      </c>
      <c r="G71" s="322">
        <v>15.181399666877351</v>
      </c>
      <c r="H71" s="322">
        <v>15.533958716273945</v>
      </c>
      <c r="I71" s="323">
        <v>14.396009509300116</v>
      </c>
      <c r="J71" s="324">
        <v>10.522260134726922</v>
      </c>
      <c r="K71" s="323">
        <v>5.8476141938503892</v>
      </c>
      <c r="L71" s="324">
        <v>2.1385642926898045</v>
      </c>
      <c r="M71" s="323">
        <v>0.34635298913221613</v>
      </c>
      <c r="N71" s="3343">
        <v>3.1769626446270326E-5</v>
      </c>
      <c r="O71" s="367" t="s">
        <v>434</v>
      </c>
      <c r="P71" s="111" t="s">
        <v>185</v>
      </c>
      <c r="Q71" s="109"/>
      <c r="R71" s="109"/>
      <c r="S71" s="109" t="s">
        <v>730</v>
      </c>
      <c r="T71" s="109"/>
      <c r="U71" s="134">
        <v>2616.9567488977978</v>
      </c>
      <c r="V71" s="134">
        <v>2623.1225770858632</v>
      </c>
      <c r="W71" s="134">
        <v>2626.1738346368079</v>
      </c>
      <c r="X71" s="134">
        <v>2629.5850921877541</v>
      </c>
      <c r="Y71" s="134">
        <v>2290.3699105080932</v>
      </c>
      <c r="Z71" s="134">
        <v>3545.6061280777326</v>
      </c>
      <c r="AA71" s="134">
        <v>3399.2308024339873</v>
      </c>
      <c r="AB71" s="134">
        <v>3279.4416899242533</v>
      </c>
      <c r="AC71" s="134">
        <v>3310.07387578003</v>
      </c>
      <c r="AD71" s="134">
        <v>2888.5045617263945</v>
      </c>
      <c r="AE71" s="134">
        <v>2807.0111259103815</v>
      </c>
      <c r="AF71" s="109"/>
      <c r="AG71" s="109"/>
      <c r="AH71" s="113"/>
      <c r="AI71" s="100"/>
    </row>
    <row r="72" spans="1:35" s="125" customFormat="1" ht="15" hidden="1" customHeight="1" x14ac:dyDescent="0.3">
      <c r="A72" s="108"/>
      <c r="B72" s="325" t="s">
        <v>456</v>
      </c>
      <c r="C72" s="339" t="s">
        <v>194</v>
      </c>
      <c r="D72" s="310"/>
      <c r="E72" s="310"/>
      <c r="F72" s="310"/>
      <c r="G72" s="310"/>
      <c r="H72" s="310">
        <v>1.7893533817337604E-2</v>
      </c>
      <c r="I72" s="314">
        <v>-5.6672850756463111E-2</v>
      </c>
      <c r="J72" s="313">
        <v>-0.3105079813903634</v>
      </c>
      <c r="K72" s="314">
        <v>-0.61682345209640599</v>
      </c>
      <c r="L72" s="313">
        <v>-0.85986632223368331</v>
      </c>
      <c r="M72" s="314">
        <v>-0.97730453167184972</v>
      </c>
      <c r="N72" s="1299">
        <v>-0.99999791823205386</v>
      </c>
      <c r="O72" s="332">
        <v>0</v>
      </c>
      <c r="P72" s="111" t="s">
        <v>185</v>
      </c>
      <c r="Q72" s="109"/>
      <c r="R72" s="109"/>
      <c r="S72" s="109"/>
      <c r="T72" s="109"/>
      <c r="U72" s="109"/>
      <c r="V72" s="109"/>
      <c r="W72" s="109"/>
      <c r="X72" s="109"/>
      <c r="Y72" s="109"/>
      <c r="Z72" s="109"/>
      <c r="AA72" s="109"/>
      <c r="AB72" s="109"/>
      <c r="AC72" s="109"/>
      <c r="AD72" s="109"/>
      <c r="AE72" s="109"/>
      <c r="AF72" s="109"/>
      <c r="AG72" s="109"/>
      <c r="AH72" s="113"/>
      <c r="AI72" s="100"/>
    </row>
    <row r="73" spans="1:35" s="125" customFormat="1" ht="15" customHeight="1" x14ac:dyDescent="0.3">
      <c r="A73" s="108"/>
      <c r="B73" s="199" t="s">
        <v>1305</v>
      </c>
      <c r="C73" s="110" t="s">
        <v>1605</v>
      </c>
      <c r="D73" s="326">
        <v>4.5527999999999995</v>
      </c>
      <c r="E73" s="326">
        <v>4.5527999999999995</v>
      </c>
      <c r="F73" s="326">
        <v>4.5527999999999995</v>
      </c>
      <c r="G73" s="326">
        <v>4.5527999999999995</v>
      </c>
      <c r="H73" s="327">
        <v>4.5072720000000004</v>
      </c>
      <c r="I73" s="328">
        <v>3.9267353664</v>
      </c>
      <c r="J73" s="329">
        <v>2.9597767824239996</v>
      </c>
      <c r="K73" s="330">
        <v>1.7493606057312001</v>
      </c>
      <c r="L73" s="329">
        <v>0</v>
      </c>
      <c r="M73" s="330">
        <v>0</v>
      </c>
      <c r="N73" s="3345">
        <v>0</v>
      </c>
      <c r="O73" s="331" t="s">
        <v>1376</v>
      </c>
      <c r="P73" s="111" t="s">
        <v>185</v>
      </c>
      <c r="Q73" s="109"/>
      <c r="R73" s="109"/>
      <c r="S73" s="109"/>
      <c r="T73" s="109"/>
      <c r="U73" s="109"/>
      <c r="V73" s="109"/>
      <c r="W73" s="109"/>
      <c r="X73" s="109"/>
      <c r="Y73" s="109"/>
      <c r="Z73" s="109"/>
      <c r="AA73" s="109"/>
      <c r="AB73" s="109"/>
      <c r="AC73" s="109"/>
      <c r="AD73" s="109"/>
      <c r="AE73" s="109"/>
      <c r="AF73" s="109"/>
      <c r="AG73" s="109"/>
      <c r="AH73" s="113"/>
      <c r="AI73" s="100"/>
    </row>
    <row r="74" spans="1:35" s="125" customFormat="1" ht="15" customHeight="1" x14ac:dyDescent="0.3">
      <c r="A74" s="108"/>
      <c r="B74" s="135" t="s">
        <v>1307</v>
      </c>
      <c r="C74" s="136" t="s">
        <v>194</v>
      </c>
      <c r="D74" s="310"/>
      <c r="E74" s="310"/>
      <c r="F74" s="310"/>
      <c r="G74" s="310"/>
      <c r="H74" s="311">
        <v>-9.9999999999997868E-3</v>
      </c>
      <c r="I74" s="312">
        <v>-0.13751199999999986</v>
      </c>
      <c r="J74" s="313">
        <v>-0.34989967</v>
      </c>
      <c r="K74" s="314">
        <v>-0.61576159599999991</v>
      </c>
      <c r="L74" s="313">
        <v>-1</v>
      </c>
      <c r="M74" s="314">
        <v>-1</v>
      </c>
      <c r="N74" s="1299">
        <v>-1</v>
      </c>
      <c r="O74" s="332"/>
      <c r="P74" s="111" t="s">
        <v>185</v>
      </c>
      <c r="Q74" s="109"/>
      <c r="R74" s="109"/>
      <c r="S74" s="109" t="s">
        <v>732</v>
      </c>
      <c r="T74" s="109"/>
      <c r="U74" s="134">
        <v>806.81808351623624</v>
      </c>
      <c r="V74" s="134">
        <v>921.30522879229909</v>
      </c>
      <c r="W74" s="134">
        <v>943.41655428331399</v>
      </c>
      <c r="X74" s="134">
        <v>1037.7582097116458</v>
      </c>
      <c r="Y74" s="134">
        <v>585.30003685604038</v>
      </c>
      <c r="Z74" s="134">
        <v>1832.005207648949</v>
      </c>
      <c r="AA74" s="134">
        <v>3539.512831785767</v>
      </c>
      <c r="AB74" s="134">
        <v>5298.3938312396631</v>
      </c>
      <c r="AC74" s="134">
        <v>6868.0079641464308</v>
      </c>
      <c r="AD74" s="134">
        <v>8467.1148596085859</v>
      </c>
      <c r="AE74" s="134">
        <v>10050.221770924012</v>
      </c>
      <c r="AF74" s="109"/>
      <c r="AG74" s="109"/>
      <c r="AH74" s="113"/>
      <c r="AI74" s="100"/>
    </row>
    <row r="75" spans="1:35" s="125" customFormat="1" ht="15" customHeight="1" x14ac:dyDescent="0.3">
      <c r="A75" s="108"/>
      <c r="B75" s="199" t="s">
        <v>1309</v>
      </c>
      <c r="C75" s="110" t="s">
        <v>1310</v>
      </c>
      <c r="D75" s="333">
        <v>5.6000000000000001E-2</v>
      </c>
      <c r="E75" s="333">
        <v>5.6000000000000001E-2</v>
      </c>
      <c r="F75" s="333">
        <v>5.6000000000000001E-2</v>
      </c>
      <c r="G75" s="333">
        <v>5.6000000000000001E-2</v>
      </c>
      <c r="H75" s="334">
        <v>5.5440000000000003E-2</v>
      </c>
      <c r="I75" s="335">
        <v>5.48856E-2</v>
      </c>
      <c r="J75" s="336">
        <v>5.4336743999999999E-2</v>
      </c>
      <c r="K75" s="337">
        <v>5.3793376560000002E-2</v>
      </c>
      <c r="L75" s="336">
        <v>5.3255442794400004E-2</v>
      </c>
      <c r="M75" s="337">
        <v>5.2722888366456007E-2</v>
      </c>
      <c r="N75" s="3346">
        <v>5.2195659482791444E-2</v>
      </c>
      <c r="O75" s="378" t="s">
        <v>1420</v>
      </c>
      <c r="P75" s="111" t="s">
        <v>185</v>
      </c>
      <c r="Q75" s="109"/>
      <c r="R75" s="109"/>
      <c r="S75" s="109" t="s">
        <v>734</v>
      </c>
      <c r="T75" s="109"/>
      <c r="U75" s="134">
        <v>0</v>
      </c>
      <c r="V75" s="134">
        <v>0</v>
      </c>
      <c r="W75" s="134">
        <v>0</v>
      </c>
      <c r="X75" s="134">
        <v>0</v>
      </c>
      <c r="Y75" s="134">
        <v>58.154971095781335</v>
      </c>
      <c r="Z75" s="134">
        <v>2411.5195453923702</v>
      </c>
      <c r="AA75" s="134">
        <v>9876.7277144909021</v>
      </c>
      <c r="AB75" s="134">
        <v>23500.169662012257</v>
      </c>
      <c r="AC75" s="134">
        <v>45777.719555473515</v>
      </c>
      <c r="AD75" s="134">
        <v>64001.596942517928</v>
      </c>
      <c r="AE75" s="134">
        <v>61289.499493363102</v>
      </c>
      <c r="AF75" s="109"/>
      <c r="AG75" s="109"/>
      <c r="AH75" s="113"/>
      <c r="AI75" s="100"/>
    </row>
    <row r="76" spans="1:35" s="125" customFormat="1" ht="15" customHeight="1" x14ac:dyDescent="0.3">
      <c r="A76" s="108"/>
      <c r="B76" s="135" t="s">
        <v>1307</v>
      </c>
      <c r="C76" s="136" t="s">
        <v>194</v>
      </c>
      <c r="D76" s="310"/>
      <c r="E76" s="310"/>
      <c r="F76" s="310"/>
      <c r="G76" s="310"/>
      <c r="H76" s="311">
        <v>-1.0000000000000009E-2</v>
      </c>
      <c r="I76" s="312">
        <v>-1.9900000000000029E-2</v>
      </c>
      <c r="J76" s="313">
        <v>-2.9700999999999977E-2</v>
      </c>
      <c r="K76" s="314">
        <v>-3.9403989999999944E-2</v>
      </c>
      <c r="L76" s="313">
        <v>-4.9009950099999977E-2</v>
      </c>
      <c r="M76" s="314">
        <v>-5.851985059899989E-2</v>
      </c>
      <c r="N76" s="1299">
        <v>-6.7934652093009973E-2</v>
      </c>
      <c r="O76" s="332"/>
      <c r="P76" s="111" t="s">
        <v>185</v>
      </c>
      <c r="Q76" s="109"/>
      <c r="R76" s="109"/>
      <c r="S76" s="109" t="s">
        <v>227</v>
      </c>
      <c r="T76" s="109"/>
      <c r="U76" s="134">
        <v>61976.582021926784</v>
      </c>
      <c r="V76" s="134">
        <v>62302.955669496332</v>
      </c>
      <c r="W76" s="134">
        <v>62299.709163839994</v>
      </c>
      <c r="X76" s="134">
        <v>60708.50422074362</v>
      </c>
      <c r="Y76" s="134">
        <v>59721.058795819532</v>
      </c>
      <c r="Z76" s="134">
        <v>49204.120051025726</v>
      </c>
      <c r="AA76" s="134">
        <v>30173.277550552855</v>
      </c>
      <c r="AB76" s="134">
        <v>16350.68712471557</v>
      </c>
      <c r="AC76" s="134">
        <v>7725.036204023434</v>
      </c>
      <c r="AD76" s="134">
        <v>2365.1765444754733</v>
      </c>
      <c r="AE76" s="134">
        <v>370.90496716066053</v>
      </c>
      <c r="AF76" s="109"/>
      <c r="AG76" s="109"/>
      <c r="AH76" s="113"/>
      <c r="AI76" s="100"/>
    </row>
    <row r="77" spans="1:35" s="125" customFormat="1" ht="15" customHeight="1" x14ac:dyDescent="0.3">
      <c r="A77" s="108"/>
      <c r="B77" s="375" t="s">
        <v>1336</v>
      </c>
      <c r="C77" s="376"/>
      <c r="D77" s="376"/>
      <c r="E77" s="376"/>
      <c r="F77" s="376"/>
      <c r="G77" s="376"/>
      <c r="H77" s="376"/>
      <c r="I77" s="376"/>
      <c r="J77" s="376"/>
      <c r="K77" s="376"/>
      <c r="L77" s="376"/>
      <c r="M77" s="376"/>
      <c r="N77" s="2687"/>
      <c r="O77" s="377"/>
      <c r="P77" s="111" t="s">
        <v>185</v>
      </c>
      <c r="Q77" s="109"/>
      <c r="R77" s="109"/>
      <c r="S77" s="109"/>
      <c r="T77" s="109"/>
      <c r="U77" s="109"/>
      <c r="V77" s="109"/>
      <c r="W77" s="109"/>
      <c r="X77" s="109"/>
      <c r="Y77" s="109"/>
      <c r="Z77" s="109"/>
      <c r="AA77" s="109"/>
      <c r="AB77" s="109"/>
      <c r="AC77" s="109"/>
      <c r="AD77" s="109"/>
      <c r="AE77" s="109"/>
      <c r="AF77" s="109"/>
      <c r="AG77" s="109"/>
      <c r="AH77" s="113"/>
      <c r="AI77" s="100"/>
    </row>
    <row r="78" spans="1:35" s="125" customFormat="1" ht="15" hidden="1" customHeight="1" x14ac:dyDescent="0.3">
      <c r="A78" s="108"/>
      <c r="B78" s="321" t="s">
        <v>1606</v>
      </c>
      <c r="C78" s="338" t="s">
        <v>1607</v>
      </c>
      <c r="D78" s="322">
        <v>137.80785092333582</v>
      </c>
      <c r="E78" s="322">
        <v>136.64980175591282</v>
      </c>
      <c r="F78" s="322">
        <v>136.64980175591282</v>
      </c>
      <c r="G78" s="322">
        <v>126.42238439999964</v>
      </c>
      <c r="H78" s="322">
        <v>139.80562844646548</v>
      </c>
      <c r="I78" s="323">
        <v>129.56408558370103</v>
      </c>
      <c r="J78" s="324">
        <v>95.170084046212381</v>
      </c>
      <c r="K78" s="323">
        <v>52.88958143715471</v>
      </c>
      <c r="L78" s="324">
        <v>19.486968664207577</v>
      </c>
      <c r="M78" s="323">
        <v>3.1954783610597381</v>
      </c>
      <c r="N78" s="3343">
        <v>2.9604292934163267E-4</v>
      </c>
      <c r="O78" s="367" t="s">
        <v>1536</v>
      </c>
      <c r="P78" s="111" t="s">
        <v>185</v>
      </c>
      <c r="Q78" s="109"/>
      <c r="R78" s="109"/>
      <c r="S78" s="109"/>
      <c r="T78" s="109"/>
      <c r="U78" s="109"/>
      <c r="V78" s="109"/>
      <c r="W78" s="109"/>
      <c r="X78" s="109"/>
      <c r="Y78" s="109"/>
      <c r="Z78" s="109"/>
      <c r="AA78" s="109"/>
      <c r="AB78" s="109"/>
      <c r="AC78" s="109"/>
      <c r="AD78" s="109"/>
      <c r="AE78" s="109"/>
      <c r="AF78" s="109"/>
      <c r="AG78" s="109"/>
      <c r="AH78" s="113"/>
      <c r="AI78" s="100"/>
    </row>
    <row r="79" spans="1:35" s="125" customFormat="1" ht="15" hidden="1" customHeight="1" x14ac:dyDescent="0.3">
      <c r="A79" s="108"/>
      <c r="B79" s="325" t="s">
        <v>456</v>
      </c>
      <c r="C79" s="339" t="s">
        <v>194</v>
      </c>
      <c r="D79" s="310"/>
      <c r="E79" s="310"/>
      <c r="F79" s="310"/>
      <c r="G79" s="310"/>
      <c r="H79" s="310">
        <v>2.3094264682430143E-2</v>
      </c>
      <c r="I79" s="314">
        <v>-5.1853102464564649E-2</v>
      </c>
      <c r="J79" s="313">
        <v>-0.30354758789765768</v>
      </c>
      <c r="K79" s="314">
        <v>-0.61295530064780213</v>
      </c>
      <c r="L79" s="313">
        <v>-0.85739482667515554</v>
      </c>
      <c r="M79" s="314">
        <v>-0.97661556533563376</v>
      </c>
      <c r="N79" s="1299">
        <v>-0.99999783356488237</v>
      </c>
      <c r="O79" s="332">
        <v>0</v>
      </c>
      <c r="P79" s="111" t="s">
        <v>185</v>
      </c>
      <c r="Q79" s="109"/>
      <c r="R79" s="109"/>
      <c r="S79" s="109"/>
      <c r="T79" s="109"/>
      <c r="U79" s="109"/>
      <c r="V79" s="109"/>
      <c r="W79" s="109"/>
      <c r="X79" s="109"/>
      <c r="Y79" s="109"/>
      <c r="Z79" s="109"/>
      <c r="AA79" s="109"/>
      <c r="AB79" s="109"/>
      <c r="AC79" s="109"/>
      <c r="AD79" s="109"/>
      <c r="AE79" s="109"/>
      <c r="AF79" s="109"/>
      <c r="AG79" s="109"/>
      <c r="AH79" s="113"/>
      <c r="AI79" s="100"/>
    </row>
    <row r="80" spans="1:35" s="125" customFormat="1" ht="15" customHeight="1" x14ac:dyDescent="0.3">
      <c r="A80" s="108"/>
      <c r="B80" s="199" t="s">
        <v>1305</v>
      </c>
      <c r="C80" s="110" t="s">
        <v>1612</v>
      </c>
      <c r="D80" s="326">
        <v>15.479520000000001</v>
      </c>
      <c r="E80" s="326">
        <v>15.349440000000001</v>
      </c>
      <c r="F80" s="326">
        <v>15.349440000000001</v>
      </c>
      <c r="G80" s="326">
        <v>15.349440000000001</v>
      </c>
      <c r="H80" s="327">
        <v>15.349440000000001</v>
      </c>
      <c r="I80" s="328">
        <v>13.278566400000001</v>
      </c>
      <c r="J80" s="329">
        <v>9.9355104000000001</v>
      </c>
      <c r="K80" s="330">
        <v>5.8275840000000017</v>
      </c>
      <c r="L80" s="329">
        <v>0</v>
      </c>
      <c r="M80" s="330">
        <v>0</v>
      </c>
      <c r="N80" s="3345">
        <v>0</v>
      </c>
      <c r="O80" s="331" t="s">
        <v>1376</v>
      </c>
      <c r="P80" s="111" t="s">
        <v>185</v>
      </c>
      <c r="Q80" s="109"/>
      <c r="R80" s="109"/>
      <c r="S80" s="109"/>
      <c r="T80" s="109"/>
      <c r="U80" s="109"/>
      <c r="V80" s="109"/>
      <c r="W80" s="109"/>
      <c r="X80" s="109"/>
      <c r="Y80" s="109" t="s">
        <v>228</v>
      </c>
      <c r="Z80" s="2757">
        <v>5.1742336112060049E-2</v>
      </c>
      <c r="AA80" s="2757">
        <v>0.13224142604103278</v>
      </c>
      <c r="AB80" s="2757">
        <v>0.14497947912378728</v>
      </c>
      <c r="AC80" s="2757">
        <v>0.13965348689279983</v>
      </c>
      <c r="AD80" s="2757">
        <v>8.4660055173142276E-2</v>
      </c>
      <c r="AE80" s="2757">
        <v>1.0663823260175741E-2</v>
      </c>
      <c r="AF80" s="109"/>
      <c r="AG80" s="109"/>
      <c r="AH80" s="113"/>
      <c r="AI80" s="100"/>
    </row>
    <row r="81" spans="1:35" s="125" customFormat="1" ht="15" customHeight="1" x14ac:dyDescent="0.3">
      <c r="A81" s="108"/>
      <c r="B81" s="135" t="s">
        <v>1307</v>
      </c>
      <c r="C81" s="136" t="s">
        <v>194</v>
      </c>
      <c r="D81" s="310"/>
      <c r="E81" s="310"/>
      <c r="F81" s="310"/>
      <c r="G81" s="310"/>
      <c r="H81" s="311">
        <v>0</v>
      </c>
      <c r="I81" s="312">
        <v>-0.13491525423728812</v>
      </c>
      <c r="J81" s="313">
        <v>-0.35271186440677971</v>
      </c>
      <c r="K81" s="314">
        <v>-0.62033898305084745</v>
      </c>
      <c r="L81" s="313">
        <v>-1</v>
      </c>
      <c r="M81" s="314">
        <v>-1</v>
      </c>
      <c r="N81" s="1299">
        <v>-1</v>
      </c>
      <c r="O81" s="332"/>
      <c r="P81" s="111" t="s">
        <v>185</v>
      </c>
      <c r="Q81" s="109"/>
      <c r="R81" s="109"/>
      <c r="S81" s="109"/>
      <c r="T81" s="109"/>
      <c r="U81" s="109"/>
      <c r="V81" s="109"/>
      <c r="W81" s="109"/>
      <c r="X81" s="109"/>
      <c r="Y81" s="109" t="s">
        <v>229</v>
      </c>
      <c r="Z81" s="2757">
        <v>3.4941964764020672E-2</v>
      </c>
      <c r="AA81" s="2757">
        <v>8.6526224632768975E-2</v>
      </c>
      <c r="AB81" s="2757">
        <v>8.7476162241446678E-2</v>
      </c>
      <c r="AC81" s="2757">
        <v>7.4330113115828003E-2</v>
      </c>
      <c r="AD81" s="2757">
        <v>4.7182219603065033E-2</v>
      </c>
      <c r="AE81" s="2757">
        <v>2.0328136839125977E-2</v>
      </c>
      <c r="AF81" s="109"/>
      <c r="AG81" s="109"/>
      <c r="AH81" s="113"/>
      <c r="AI81" s="100"/>
    </row>
    <row r="82" spans="1:35" s="125" customFormat="1" ht="15" customHeight="1" x14ac:dyDescent="0.3">
      <c r="A82" s="108"/>
      <c r="B82" s="199" t="s">
        <v>1309</v>
      </c>
      <c r="C82" s="110" t="s">
        <v>1317</v>
      </c>
      <c r="D82" s="326">
        <v>0.19040000000000001</v>
      </c>
      <c r="E82" s="326">
        <v>0.18880000000000002</v>
      </c>
      <c r="F82" s="326">
        <v>0.18880000000000002</v>
      </c>
      <c r="G82" s="326">
        <v>0.18880000000000002</v>
      </c>
      <c r="H82" s="327">
        <v>0.18880000000000002</v>
      </c>
      <c r="I82" s="328">
        <v>0.18560000000000001</v>
      </c>
      <c r="J82" s="329">
        <v>0.18240000000000001</v>
      </c>
      <c r="K82" s="330">
        <v>0.17920000000000003</v>
      </c>
      <c r="L82" s="329">
        <v>0.17600000000000002</v>
      </c>
      <c r="M82" s="330">
        <v>0.1736</v>
      </c>
      <c r="N82" s="3345">
        <v>0.17120000000000002</v>
      </c>
      <c r="O82" s="331" t="s">
        <v>1351</v>
      </c>
      <c r="P82" s="111" t="s">
        <v>185</v>
      </c>
      <c r="Q82" s="109"/>
      <c r="R82" s="109"/>
      <c r="S82" s="109"/>
      <c r="T82" s="109"/>
      <c r="U82" s="109"/>
      <c r="V82" s="109"/>
      <c r="W82" s="109"/>
      <c r="X82" s="109"/>
      <c r="Y82" s="109" t="s">
        <v>230</v>
      </c>
      <c r="Z82" s="2757">
        <v>4.1237847011874183E-2</v>
      </c>
      <c r="AA82" s="2757">
        <v>2.0885826339384962E-3</v>
      </c>
      <c r="AB82" s="2757">
        <v>4.5390745076597794E-2</v>
      </c>
      <c r="AC82" s="2757">
        <v>7.6810122587820606E-2</v>
      </c>
      <c r="AD82" s="2757">
        <v>0.12376285621598324</v>
      </c>
      <c r="AE82" s="2757">
        <v>0.14507260325162685</v>
      </c>
      <c r="AF82" s="109"/>
      <c r="AG82" s="109"/>
      <c r="AH82" s="113"/>
      <c r="AI82" s="100"/>
    </row>
    <row r="83" spans="1:35" s="125" customFormat="1" ht="15" customHeight="1" x14ac:dyDescent="0.3">
      <c r="A83" s="108"/>
      <c r="B83" s="135" t="s">
        <v>1307</v>
      </c>
      <c r="C83" s="136" t="s">
        <v>194</v>
      </c>
      <c r="D83" s="310"/>
      <c r="E83" s="310"/>
      <c r="F83" s="310"/>
      <c r="G83" s="310"/>
      <c r="H83" s="311">
        <v>0</v>
      </c>
      <c r="I83" s="312">
        <v>-1.6949152542372947E-2</v>
      </c>
      <c r="J83" s="313">
        <v>-3.3898305084745894E-2</v>
      </c>
      <c r="K83" s="314">
        <v>-5.084745762711862E-2</v>
      </c>
      <c r="L83" s="313">
        <v>-6.7796610169491567E-2</v>
      </c>
      <c r="M83" s="314">
        <v>-8.0508474576271305E-2</v>
      </c>
      <c r="N83" s="1299">
        <v>-9.3220338983050821E-2</v>
      </c>
      <c r="O83" s="332"/>
      <c r="P83" s="111" t="s">
        <v>185</v>
      </c>
      <c r="Q83" s="109"/>
      <c r="R83" s="109"/>
      <c r="S83" s="109"/>
      <c r="T83" s="109"/>
      <c r="U83" s="109"/>
      <c r="V83" s="109"/>
      <c r="W83" s="109"/>
      <c r="X83" s="109"/>
      <c r="Y83" s="109" t="s">
        <v>231</v>
      </c>
      <c r="Z83" s="2757">
        <v>-0.17478212557986153</v>
      </c>
      <c r="AA83" s="2757">
        <v>-0.14044736839663291</v>
      </c>
      <c r="AB83" s="2757">
        <v>-8.7244045339463921E-2</v>
      </c>
      <c r="AC83" s="2757">
        <v>-6.1802048750806901E-2</v>
      </c>
      <c r="AD83" s="2757">
        <v>-3.6344221942056887E-2</v>
      </c>
      <c r="AE83" s="2757">
        <v>-1.486324601599005E-2</v>
      </c>
      <c r="AF83" s="109"/>
      <c r="AG83" s="109"/>
      <c r="AH83" s="113"/>
      <c r="AI83" s="100"/>
    </row>
    <row r="84" spans="1:35" s="125" customFormat="1" ht="15" hidden="1" customHeight="1" x14ac:dyDescent="0.3">
      <c r="A84" s="108"/>
      <c r="B84" s="380" t="s">
        <v>1338</v>
      </c>
      <c r="C84" s="376"/>
      <c r="D84" s="376"/>
      <c r="E84" s="376"/>
      <c r="F84" s="376"/>
      <c r="G84" s="376"/>
      <c r="H84" s="376"/>
      <c r="I84" s="376"/>
      <c r="J84" s="376"/>
      <c r="K84" s="376"/>
      <c r="L84" s="376"/>
      <c r="M84" s="376"/>
      <c r="N84" s="2687"/>
      <c r="O84" s="377"/>
      <c r="P84" s="111" t="s">
        <v>185</v>
      </c>
      <c r="Q84" s="109"/>
      <c r="R84" s="109"/>
      <c r="S84" s="109"/>
      <c r="T84" s="109"/>
      <c r="U84" s="109"/>
      <c r="V84" s="109"/>
      <c r="W84" s="109"/>
      <c r="X84" s="109"/>
      <c r="Y84" s="109"/>
      <c r="Z84" s="109"/>
      <c r="AA84" s="109"/>
      <c r="AB84" s="109"/>
      <c r="AC84" s="109"/>
      <c r="AD84" s="109"/>
      <c r="AE84" s="109"/>
      <c r="AF84" s="109"/>
      <c r="AG84" s="109"/>
      <c r="AH84" s="113"/>
      <c r="AI84" s="100"/>
    </row>
    <row r="85" spans="1:35" s="125" customFormat="1" ht="15" hidden="1" customHeight="1" x14ac:dyDescent="0.3">
      <c r="A85" s="108"/>
      <c r="B85" s="349" t="s">
        <v>784</v>
      </c>
      <c r="C85" s="343" t="s">
        <v>205</v>
      </c>
      <c r="D85" s="350">
        <v>2389.5211727000001</v>
      </c>
      <c r="E85" s="350">
        <v>2446.8696808447994</v>
      </c>
      <c r="F85" s="350">
        <v>2446.8696808447994</v>
      </c>
      <c r="G85" s="350">
        <v>2267.1657437644799</v>
      </c>
      <c r="H85" s="350">
        <v>2222.3865278020048</v>
      </c>
      <c r="I85" s="351">
        <v>2020.6221931406999</v>
      </c>
      <c r="J85" s="350">
        <v>1596.1197674619916</v>
      </c>
      <c r="K85" s="351">
        <v>983.94473253612341</v>
      </c>
      <c r="L85" s="350">
        <v>0</v>
      </c>
      <c r="M85" s="351">
        <v>0</v>
      </c>
      <c r="N85" s="2419">
        <v>0</v>
      </c>
      <c r="O85" s="352" t="s">
        <v>1513</v>
      </c>
      <c r="P85" s="111" t="s">
        <v>185</v>
      </c>
      <c r="Q85" s="109"/>
      <c r="R85" s="109"/>
      <c r="S85" s="109"/>
      <c r="T85" s="109"/>
      <c r="U85" s="109"/>
      <c r="V85" s="109"/>
      <c r="W85" s="109"/>
      <c r="X85" s="109"/>
      <c r="Y85" s="109"/>
      <c r="Z85" s="109"/>
      <c r="AA85" s="109"/>
      <c r="AB85" s="109"/>
      <c r="AC85" s="109"/>
      <c r="AD85" s="109"/>
      <c r="AE85" s="109"/>
      <c r="AF85" s="109"/>
      <c r="AG85" s="109"/>
      <c r="AH85" s="113"/>
      <c r="AI85" s="100"/>
    </row>
    <row r="86" spans="1:35" s="125" customFormat="1" ht="15" hidden="1" customHeight="1" x14ac:dyDescent="0.3">
      <c r="A86" s="108"/>
      <c r="B86" s="353" t="s">
        <v>749</v>
      </c>
      <c r="C86" s="354" t="s">
        <v>205</v>
      </c>
      <c r="D86" s="355" t="s">
        <v>1324</v>
      </c>
      <c r="E86" s="355" t="s">
        <v>1324</v>
      </c>
      <c r="F86" s="355" t="s">
        <v>1324</v>
      </c>
      <c r="G86" s="355" t="s">
        <v>1324</v>
      </c>
      <c r="H86" s="355" t="s">
        <v>1324</v>
      </c>
      <c r="I86" s="356" t="s">
        <v>1324</v>
      </c>
      <c r="J86" s="355" t="s">
        <v>1324</v>
      </c>
      <c r="K86" s="356" t="s">
        <v>1324</v>
      </c>
      <c r="L86" s="355" t="s">
        <v>1324</v>
      </c>
      <c r="M86" s="356" t="s">
        <v>1324</v>
      </c>
      <c r="N86" s="2510" t="s">
        <v>1324</v>
      </c>
      <c r="O86" s="358" t="s">
        <v>1513</v>
      </c>
      <c r="P86" s="111" t="s">
        <v>185</v>
      </c>
      <c r="Q86" s="109"/>
      <c r="R86" s="109"/>
      <c r="S86" s="109"/>
      <c r="T86" s="109"/>
      <c r="U86" s="109"/>
      <c r="V86" s="109"/>
      <c r="W86" s="109"/>
      <c r="X86" s="109"/>
      <c r="Y86" s="109"/>
      <c r="Z86" s="109"/>
      <c r="AA86" s="109"/>
      <c r="AB86" s="109"/>
      <c r="AC86" s="109"/>
      <c r="AD86" s="109"/>
      <c r="AE86" s="109"/>
      <c r="AF86" s="109"/>
      <c r="AG86" s="109"/>
      <c r="AH86" s="113"/>
      <c r="AI86" s="100"/>
    </row>
    <row r="87" spans="1:35" s="125" customFormat="1" ht="15" hidden="1" customHeight="1" x14ac:dyDescent="0.3">
      <c r="A87" s="108"/>
      <c r="B87" s="353" t="s">
        <v>1326</v>
      </c>
      <c r="C87" s="354" t="s">
        <v>205</v>
      </c>
      <c r="D87" s="355">
        <v>0</v>
      </c>
      <c r="E87" s="355">
        <v>0</v>
      </c>
      <c r="F87" s="355">
        <v>0</v>
      </c>
      <c r="G87" s="355">
        <v>0</v>
      </c>
      <c r="H87" s="355">
        <v>0</v>
      </c>
      <c r="I87" s="356">
        <v>275.53938997373183</v>
      </c>
      <c r="J87" s="355">
        <v>786.14854218277196</v>
      </c>
      <c r="K87" s="356">
        <v>1475.9170988041851</v>
      </c>
      <c r="L87" s="355">
        <v>2524.7632643025072</v>
      </c>
      <c r="M87" s="356">
        <v>2581.9775024801384</v>
      </c>
      <c r="N87" s="2510">
        <v>2608.0486970416823</v>
      </c>
      <c r="O87" s="358" t="s">
        <v>1513</v>
      </c>
      <c r="P87" s="111" t="s">
        <v>185</v>
      </c>
      <c r="Q87" s="109"/>
      <c r="R87" s="109"/>
      <c r="S87" s="109"/>
      <c r="T87" s="109"/>
      <c r="U87" s="109"/>
      <c r="V87" s="109"/>
      <c r="W87" s="109"/>
      <c r="X87" s="109"/>
      <c r="Y87" s="109"/>
      <c r="Z87" s="109"/>
      <c r="AA87" s="109"/>
      <c r="AB87" s="109"/>
      <c r="AC87" s="109"/>
      <c r="AD87" s="109"/>
      <c r="AE87" s="109"/>
      <c r="AF87" s="109"/>
      <c r="AG87" s="109"/>
      <c r="AH87" s="113"/>
      <c r="AI87" s="100"/>
    </row>
    <row r="88" spans="1:35" s="125" customFormat="1" ht="15" hidden="1" customHeight="1" thickBot="1" x14ac:dyDescent="0.35">
      <c r="A88" s="108"/>
      <c r="B88" s="359" t="s">
        <v>817</v>
      </c>
      <c r="C88" s="360" t="s">
        <v>194</v>
      </c>
      <c r="D88" s="361">
        <v>0</v>
      </c>
      <c r="E88" s="361">
        <v>0</v>
      </c>
      <c r="F88" s="361">
        <v>0</v>
      </c>
      <c r="G88" s="361">
        <v>0</v>
      </c>
      <c r="H88" s="361">
        <v>0</v>
      </c>
      <c r="I88" s="362">
        <v>0.13636363636363638</v>
      </c>
      <c r="J88" s="361">
        <v>0.4925373134328358</v>
      </c>
      <c r="K88" s="362">
        <v>1.5</v>
      </c>
      <c r="L88" s="361">
        <v>0</v>
      </c>
      <c r="M88" s="362">
        <v>0</v>
      </c>
      <c r="N88" s="3347">
        <v>0</v>
      </c>
      <c r="O88" s="363" t="s">
        <v>1513</v>
      </c>
      <c r="P88" s="111" t="s">
        <v>185</v>
      </c>
      <c r="Q88" s="109"/>
      <c r="R88" s="109"/>
      <c r="S88" s="109"/>
      <c r="T88" s="109"/>
      <c r="U88" s="109"/>
      <c r="V88" s="109"/>
      <c r="W88" s="109"/>
      <c r="X88" s="109"/>
      <c r="Y88" s="109"/>
      <c r="Z88" s="109"/>
      <c r="AA88" s="109"/>
      <c r="AB88" s="109"/>
      <c r="AC88" s="109"/>
      <c r="AD88" s="109"/>
      <c r="AE88" s="109"/>
      <c r="AF88" s="109"/>
      <c r="AG88" s="109"/>
      <c r="AH88" s="113"/>
      <c r="AI88" s="100"/>
    </row>
    <row r="89" spans="1:35" s="125" customFormat="1" ht="15" hidden="1" customHeight="1" x14ac:dyDescent="0.3">
      <c r="A89" s="108"/>
      <c r="B89" s="381" t="s">
        <v>107</v>
      </c>
      <c r="C89" s="382"/>
      <c r="D89" s="382"/>
      <c r="E89" s="382"/>
      <c r="F89" s="382"/>
      <c r="G89" s="382"/>
      <c r="H89" s="382"/>
      <c r="I89" s="382"/>
      <c r="J89" s="382"/>
      <c r="K89" s="382"/>
      <c r="L89" s="382"/>
      <c r="M89" s="382"/>
      <c r="N89" s="3349"/>
      <c r="O89" s="383"/>
      <c r="P89" s="111" t="s">
        <v>185</v>
      </c>
      <c r="Q89" s="109"/>
      <c r="R89" s="109"/>
      <c r="S89" s="109"/>
      <c r="T89" s="109"/>
      <c r="U89" s="109"/>
      <c r="V89" s="109"/>
      <c r="W89" s="109"/>
      <c r="X89" s="109"/>
      <c r="Y89" s="109"/>
      <c r="Z89" s="109"/>
      <c r="AA89" s="109"/>
      <c r="AB89" s="109"/>
      <c r="AC89" s="109"/>
      <c r="AD89" s="109"/>
      <c r="AE89" s="109"/>
      <c r="AF89" s="109"/>
      <c r="AG89" s="109"/>
      <c r="AH89" s="113"/>
      <c r="AI89" s="100"/>
    </row>
    <row r="90" spans="1:35" s="125" customFormat="1" ht="15" hidden="1" customHeight="1" x14ac:dyDescent="0.3">
      <c r="A90" s="108"/>
      <c r="B90" s="321" t="s">
        <v>1613</v>
      </c>
      <c r="C90" s="338" t="s">
        <v>1610</v>
      </c>
      <c r="D90" s="322">
        <v>6393.4228492516659</v>
      </c>
      <c r="E90" s="322">
        <v>6462.7182762725697</v>
      </c>
      <c r="F90" s="322">
        <v>6643.7369220288074</v>
      </c>
      <c r="G90" s="322">
        <v>6051.8957102001514</v>
      </c>
      <c r="H90" s="322">
        <v>6133.5640968287325</v>
      </c>
      <c r="I90" s="323">
        <v>4646.7182499387518</v>
      </c>
      <c r="J90" s="324">
        <v>2147.4482088907798</v>
      </c>
      <c r="K90" s="323">
        <v>870.54651156989121</v>
      </c>
      <c r="L90" s="324">
        <v>266.50110417007676</v>
      </c>
      <c r="M90" s="323">
        <v>37.506199617285674</v>
      </c>
      <c r="N90" s="3343">
        <v>3.1058056196613796E-3</v>
      </c>
      <c r="O90" s="367" t="s">
        <v>1563</v>
      </c>
      <c r="P90" s="111" t="s">
        <v>185</v>
      </c>
      <c r="Q90" s="109"/>
      <c r="R90" s="109"/>
      <c r="S90" s="109"/>
      <c r="T90" s="109"/>
      <c r="U90" s="109"/>
      <c r="V90" s="109"/>
      <c r="W90" s="109"/>
      <c r="X90" s="109"/>
      <c r="Y90" s="109"/>
      <c r="Z90" s="109"/>
      <c r="AA90" s="109"/>
      <c r="AB90" s="109"/>
      <c r="AC90" s="109"/>
      <c r="AD90" s="109"/>
      <c r="AE90" s="109"/>
      <c r="AF90" s="109"/>
      <c r="AG90" s="109"/>
      <c r="AH90" s="113"/>
      <c r="AI90" s="100"/>
    </row>
    <row r="91" spans="1:35" s="125" customFormat="1" ht="15" hidden="1" customHeight="1" x14ac:dyDescent="0.3">
      <c r="A91" s="108"/>
      <c r="B91" s="325" t="s">
        <v>199</v>
      </c>
      <c r="C91" s="339" t="s">
        <v>194</v>
      </c>
      <c r="D91" s="310">
        <v>0</v>
      </c>
      <c r="E91" s="310">
        <v>0</v>
      </c>
      <c r="F91" s="310">
        <v>0</v>
      </c>
      <c r="G91" s="310">
        <v>0</v>
      </c>
      <c r="H91" s="310">
        <v>-7.6790040181826225E-2</v>
      </c>
      <c r="I91" s="314">
        <v>-0.3005866571068595</v>
      </c>
      <c r="J91" s="313">
        <v>-0.67677103502240865</v>
      </c>
      <c r="K91" s="314">
        <v>-0.86896734145456633</v>
      </c>
      <c r="L91" s="313">
        <v>-0.95988686678931667</v>
      </c>
      <c r="M91" s="314">
        <v>-0.99435465310299609</v>
      </c>
      <c r="N91" s="1299">
        <v>-0.99999953252128193</v>
      </c>
      <c r="O91" s="332">
        <v>0</v>
      </c>
      <c r="P91" s="111" t="s">
        <v>185</v>
      </c>
      <c r="Q91" s="109"/>
      <c r="R91" s="109"/>
      <c r="S91" s="109"/>
      <c r="T91" s="109"/>
      <c r="U91" s="109"/>
      <c r="V91" s="109"/>
      <c r="W91" s="109"/>
      <c r="X91" s="109"/>
      <c r="Y91" s="109"/>
      <c r="Z91" s="109"/>
      <c r="AA91" s="109"/>
      <c r="AB91" s="109"/>
      <c r="AC91" s="109"/>
      <c r="AD91" s="109"/>
      <c r="AE91" s="109"/>
      <c r="AF91" s="109"/>
      <c r="AG91" s="109"/>
      <c r="AH91" s="113"/>
      <c r="AI91" s="100"/>
    </row>
    <row r="92" spans="1:35" s="125" customFormat="1" ht="15" hidden="1" customHeight="1" x14ac:dyDescent="0.3">
      <c r="A92" s="108"/>
      <c r="B92" s="368" t="s">
        <v>1614</v>
      </c>
      <c r="C92" s="343" t="s">
        <v>1610</v>
      </c>
      <c r="D92" s="340">
        <v>34.553415253134446</v>
      </c>
      <c r="E92" s="340">
        <v>44.740629133993401</v>
      </c>
      <c r="F92" s="340">
        <v>63.939520194235655</v>
      </c>
      <c r="G92" s="340">
        <v>70.583425701652033</v>
      </c>
      <c r="H92" s="340">
        <v>82.445682745186829</v>
      </c>
      <c r="I92" s="344">
        <v>273.66816250571787</v>
      </c>
      <c r="J92" s="343">
        <v>429.58319965319731</v>
      </c>
      <c r="K92" s="344">
        <v>312.7824687951636</v>
      </c>
      <c r="L92" s="343">
        <v>141.33839773969623</v>
      </c>
      <c r="M92" s="344">
        <v>41.293652145949459</v>
      </c>
      <c r="N92" s="2396">
        <v>1.1866581393024944E-3</v>
      </c>
      <c r="O92" s="346" t="s">
        <v>1566</v>
      </c>
      <c r="P92" s="111" t="s">
        <v>185</v>
      </c>
      <c r="Q92" s="109"/>
      <c r="R92" s="109"/>
      <c r="S92" s="109"/>
      <c r="T92" s="109"/>
      <c r="U92" s="109"/>
      <c r="V92" s="109"/>
      <c r="W92" s="109"/>
      <c r="X92" s="109"/>
      <c r="Y92" s="109"/>
      <c r="Z92" s="109"/>
      <c r="AA92" s="109"/>
      <c r="AB92" s="109"/>
      <c r="AC92" s="109"/>
      <c r="AD92" s="109"/>
      <c r="AE92" s="109"/>
      <c r="AF92" s="109"/>
      <c r="AG92" s="109"/>
      <c r="AH92" s="113"/>
      <c r="AI92" s="100"/>
    </row>
    <row r="93" spans="1:35" s="125" customFormat="1" ht="15" hidden="1" customHeight="1" x14ac:dyDescent="0.3">
      <c r="A93" s="108"/>
      <c r="B93" s="369" t="s">
        <v>199</v>
      </c>
      <c r="C93" s="370" t="s">
        <v>194</v>
      </c>
      <c r="D93" s="371">
        <v>0</v>
      </c>
      <c r="E93" s="371">
        <v>0</v>
      </c>
      <c r="F93" s="371">
        <v>0</v>
      </c>
      <c r="G93" s="371">
        <v>0</v>
      </c>
      <c r="H93" s="371">
        <v>0</v>
      </c>
      <c r="I93" s="372">
        <v>0</v>
      </c>
      <c r="J93" s="370">
        <v>0</v>
      </c>
      <c r="K93" s="372">
        <v>0</v>
      </c>
      <c r="L93" s="370">
        <v>0</v>
      </c>
      <c r="M93" s="372">
        <v>0</v>
      </c>
      <c r="N93" s="2479">
        <v>0</v>
      </c>
      <c r="O93" s="374" t="s">
        <v>1527</v>
      </c>
      <c r="P93" s="111" t="s">
        <v>185</v>
      </c>
      <c r="Q93" s="109"/>
      <c r="R93" s="109"/>
      <c r="S93" s="109"/>
      <c r="T93" s="109"/>
      <c r="U93" s="109"/>
      <c r="V93" s="109"/>
      <c r="W93" s="109"/>
      <c r="X93" s="109"/>
      <c r="Y93" s="109"/>
      <c r="Z93" s="109"/>
      <c r="AA93" s="109"/>
      <c r="AB93" s="109"/>
      <c r="AC93" s="109"/>
      <c r="AD93" s="109"/>
      <c r="AE93" s="109"/>
      <c r="AF93" s="109"/>
      <c r="AG93" s="109"/>
      <c r="AH93" s="113"/>
      <c r="AI93" s="100"/>
    </row>
    <row r="94" spans="1:35" s="125" customFormat="1" ht="15" customHeight="1" x14ac:dyDescent="0.3">
      <c r="A94" s="108"/>
      <c r="B94" s="384" t="s">
        <v>1341</v>
      </c>
      <c r="C94" s="385"/>
      <c r="D94" s="385"/>
      <c r="E94" s="385"/>
      <c r="F94" s="385"/>
      <c r="G94" s="385"/>
      <c r="H94" s="385"/>
      <c r="I94" s="385"/>
      <c r="J94" s="385"/>
      <c r="K94" s="385"/>
      <c r="L94" s="385"/>
      <c r="M94" s="385"/>
      <c r="N94" s="2699"/>
      <c r="O94" s="386"/>
      <c r="P94" s="111" t="s">
        <v>185</v>
      </c>
      <c r="Q94" s="109"/>
      <c r="R94" s="109"/>
      <c r="S94" s="109"/>
      <c r="T94" s="109"/>
      <c r="U94" s="109"/>
      <c r="V94" s="109"/>
      <c r="W94" s="109"/>
      <c r="X94" s="109"/>
      <c r="Y94" s="109"/>
      <c r="Z94" s="2757" t="e">
        <v>#DIV/0!</v>
      </c>
      <c r="AA94" s="2757">
        <v>-0.61912897893464047</v>
      </c>
      <c r="AB94" s="2757">
        <v>-0.27586954589288437</v>
      </c>
      <c r="AC94" s="2757">
        <v>-0.18959480049603772</v>
      </c>
      <c r="AD94" s="2757">
        <v>-7.9618983051179232E-2</v>
      </c>
      <c r="AE94" s="2757">
        <v>8.4750930561643852E-3</v>
      </c>
      <c r="AF94" s="109"/>
      <c r="AG94" s="109"/>
      <c r="AH94" s="113"/>
      <c r="AI94" s="100"/>
    </row>
    <row r="95" spans="1:35" s="125" customFormat="1" ht="15" hidden="1" customHeight="1" x14ac:dyDescent="0.3">
      <c r="A95" s="108"/>
      <c r="B95" s="321" t="s">
        <v>1606</v>
      </c>
      <c r="C95" s="338" t="s">
        <v>1607</v>
      </c>
      <c r="D95" s="322">
        <v>3906.7952472863344</v>
      </c>
      <c r="E95" s="322">
        <v>3926.2290214925652</v>
      </c>
      <c r="F95" s="322">
        <v>4034.100937169942</v>
      </c>
      <c r="G95" s="322">
        <v>3674.7620269637546</v>
      </c>
      <c r="H95" s="322">
        <v>3677.5995937158514</v>
      </c>
      <c r="I95" s="323">
        <v>2734.98050557641</v>
      </c>
      <c r="J95" s="324">
        <v>1180.1520712435631</v>
      </c>
      <c r="K95" s="323">
        <v>457.44099101766437</v>
      </c>
      <c r="L95" s="324">
        <v>142.56419995704647</v>
      </c>
      <c r="M95" s="323">
        <v>19.904587932464377</v>
      </c>
      <c r="N95" s="3343">
        <v>1.6305931553065125E-3</v>
      </c>
      <c r="O95" s="367" t="s">
        <v>1513</v>
      </c>
      <c r="P95" s="111" t="s">
        <v>185</v>
      </c>
      <c r="Q95" s="109"/>
      <c r="R95" s="109"/>
      <c r="S95" s="109"/>
      <c r="T95" s="109"/>
      <c r="U95" s="109"/>
      <c r="V95" s="109"/>
      <c r="W95" s="109"/>
      <c r="X95" s="109"/>
      <c r="Y95" s="109"/>
      <c r="Z95" s="109"/>
      <c r="AA95" s="109"/>
      <c r="AB95" s="109"/>
      <c r="AC95" s="109"/>
      <c r="AD95" s="109"/>
      <c r="AE95" s="109"/>
      <c r="AF95" s="109"/>
      <c r="AG95" s="109"/>
      <c r="AH95" s="113"/>
      <c r="AI95" s="100"/>
    </row>
    <row r="96" spans="1:35" s="125" customFormat="1" ht="15" hidden="1" customHeight="1" x14ac:dyDescent="0.3">
      <c r="A96" s="108"/>
      <c r="B96" s="325" t="s">
        <v>456</v>
      </c>
      <c r="C96" s="339" t="s">
        <v>194</v>
      </c>
      <c r="D96" s="310">
        <v>0</v>
      </c>
      <c r="E96" s="310">
        <v>0</v>
      </c>
      <c r="F96" s="310">
        <v>0</v>
      </c>
      <c r="G96" s="310">
        <v>0</v>
      </c>
      <c r="H96" s="310">
        <v>-8.8371944333199615E-2</v>
      </c>
      <c r="I96" s="314">
        <v>-0.32203468674358671</v>
      </c>
      <c r="J96" s="313">
        <v>-0.7074559884286189</v>
      </c>
      <c r="K96" s="314">
        <v>-0.88660645875197797</v>
      </c>
      <c r="L96" s="313">
        <v>-0.96466022983126942</v>
      </c>
      <c r="M96" s="314">
        <v>-0.99506591722852922</v>
      </c>
      <c r="N96" s="1299">
        <v>-0.99999959579763109</v>
      </c>
      <c r="O96" s="332">
        <v>0</v>
      </c>
      <c r="P96" s="111" t="s">
        <v>185</v>
      </c>
      <c r="Q96" s="109"/>
      <c r="R96" s="109"/>
      <c r="S96" s="109"/>
      <c r="T96" s="109"/>
      <c r="U96" s="109"/>
      <c r="V96" s="109"/>
      <c r="W96" s="109"/>
      <c r="X96" s="109"/>
      <c r="Y96" s="109"/>
      <c r="Z96" s="109"/>
      <c r="AA96" s="109"/>
      <c r="AB96" s="109"/>
      <c r="AC96" s="109"/>
      <c r="AD96" s="109"/>
      <c r="AE96" s="109"/>
      <c r="AF96" s="109"/>
      <c r="AG96" s="109"/>
      <c r="AH96" s="113"/>
      <c r="AI96" s="100"/>
    </row>
    <row r="97" spans="1:35" s="125" customFormat="1" ht="15" customHeight="1" x14ac:dyDescent="0.3">
      <c r="A97" s="108"/>
      <c r="B97" s="199" t="s">
        <v>1305</v>
      </c>
      <c r="C97" s="110" t="s">
        <v>1605</v>
      </c>
      <c r="D97" s="326">
        <v>715.34893371711064</v>
      </c>
      <c r="E97" s="326">
        <v>718.90733101632475</v>
      </c>
      <c r="F97" s="326">
        <v>738.65908532477829</v>
      </c>
      <c r="G97" s="326">
        <v>752.8151296706734</v>
      </c>
      <c r="H97" s="327">
        <v>753.39643620610468</v>
      </c>
      <c r="I97" s="328">
        <v>620.3428573770135</v>
      </c>
      <c r="J97" s="329">
        <v>288.44752641576025</v>
      </c>
      <c r="K97" s="330">
        <v>111.08117413221692</v>
      </c>
      <c r="L97" s="329">
        <v>34.164912997282457</v>
      </c>
      <c r="M97" s="330">
        <v>4.7156781909675001</v>
      </c>
      <c r="N97" s="3345">
        <v>3.8156136966711136E-4</v>
      </c>
      <c r="O97" s="331" t="s">
        <v>1509</v>
      </c>
      <c r="P97" s="111" t="s">
        <v>185</v>
      </c>
      <c r="Q97" s="109"/>
      <c r="R97" s="109"/>
      <c r="S97" s="109"/>
      <c r="T97" s="109"/>
      <c r="U97" s="109"/>
      <c r="V97" s="109"/>
      <c r="W97" s="109"/>
      <c r="X97" s="109"/>
      <c r="Y97" s="109"/>
      <c r="Z97" s="109"/>
      <c r="AA97" s="109"/>
      <c r="AB97" s="109"/>
      <c r="AC97" s="109"/>
      <c r="AD97" s="109"/>
      <c r="AE97" s="109"/>
      <c r="AF97" s="109"/>
      <c r="AG97" s="109"/>
      <c r="AH97" s="113"/>
      <c r="AI97" s="100"/>
    </row>
    <row r="98" spans="1:35" s="125" customFormat="1" ht="15" customHeight="1" x14ac:dyDescent="0.3">
      <c r="A98" s="108"/>
      <c r="B98" s="135" t="s">
        <v>1307</v>
      </c>
      <c r="C98" s="136" t="s">
        <v>194</v>
      </c>
      <c r="D98" s="310"/>
      <c r="E98" s="310"/>
      <c r="F98" s="310"/>
      <c r="G98" s="310"/>
      <c r="H98" s="311">
        <v>-1.763951929639207E-2</v>
      </c>
      <c r="I98" s="312">
        <v>-0.14599345458940671</v>
      </c>
      <c r="J98" s="313">
        <v>-0.42851603528192905</v>
      </c>
      <c r="K98" s="314">
        <v>-0.68176074260098996</v>
      </c>
      <c r="L98" s="313">
        <v>-0.78820917026354997</v>
      </c>
      <c r="M98" s="314">
        <v>-0.82825870409234414</v>
      </c>
      <c r="N98" s="1299">
        <v>-0.85181268218117601</v>
      </c>
      <c r="O98" s="332"/>
      <c r="P98" s="111" t="s">
        <v>185</v>
      </c>
      <c r="Q98" s="109"/>
      <c r="R98" s="109"/>
      <c r="S98" s="109"/>
      <c r="T98" s="109"/>
      <c r="U98" s="387">
        <v>2017</v>
      </c>
      <c r="V98" s="387">
        <v>2018</v>
      </c>
      <c r="W98" s="387" t="s">
        <v>187</v>
      </c>
      <c r="X98" s="387" t="s">
        <v>188</v>
      </c>
      <c r="Y98" s="387" t="s">
        <v>189</v>
      </c>
      <c r="Z98" s="387">
        <v>2025</v>
      </c>
      <c r="AA98" s="387">
        <v>2030</v>
      </c>
      <c r="AB98" s="387">
        <v>2035</v>
      </c>
      <c r="AC98" s="387">
        <v>2040</v>
      </c>
      <c r="AD98" s="387">
        <v>2045</v>
      </c>
      <c r="AE98" s="387">
        <v>2050</v>
      </c>
      <c r="AF98" s="109"/>
      <c r="AG98" s="109"/>
      <c r="AH98" s="113"/>
      <c r="AI98" s="100"/>
    </row>
    <row r="99" spans="1:35" s="125" customFormat="1" ht="15" customHeight="1" x14ac:dyDescent="0.3">
      <c r="A99" s="108"/>
      <c r="B99" s="199" t="s">
        <v>1309</v>
      </c>
      <c r="C99" s="110" t="s">
        <v>1310</v>
      </c>
      <c r="D99" s="333">
        <v>1.4720000000000002</v>
      </c>
      <c r="E99" s="333">
        <v>1.4720000000000002</v>
      </c>
      <c r="F99" s="333">
        <v>1.3145600000000002</v>
      </c>
      <c r="G99" s="333">
        <v>1.3145600000000002</v>
      </c>
      <c r="H99" s="334">
        <v>1.2942492000000001</v>
      </c>
      <c r="I99" s="335">
        <v>1.1545776799999998</v>
      </c>
      <c r="J99" s="336">
        <v>0.91953687999999989</v>
      </c>
      <c r="K99" s="337">
        <v>0.73372441599999993</v>
      </c>
      <c r="L99" s="336">
        <v>0.62136878800000006</v>
      </c>
      <c r="M99" s="337">
        <v>0.54376746399999998</v>
      </c>
      <c r="N99" s="3346">
        <v>0.51350755999999997</v>
      </c>
      <c r="O99" s="378" t="s">
        <v>1483</v>
      </c>
      <c r="P99" s="111" t="s">
        <v>185</v>
      </c>
      <c r="Q99" s="109"/>
      <c r="R99" s="109"/>
      <c r="S99" s="109" t="s">
        <v>232</v>
      </c>
      <c r="T99" s="109"/>
      <c r="U99" s="388">
        <v>0.55000000000000004</v>
      </c>
      <c r="V99" s="388">
        <v>0.55000000000000004</v>
      </c>
      <c r="W99" s="388">
        <v>0.55000000000000004</v>
      </c>
      <c r="X99" s="388">
        <v>0.55000000000000004</v>
      </c>
      <c r="Y99" s="388">
        <v>0.55000000000000004</v>
      </c>
      <c r="Z99" s="388">
        <v>0.51040000000000008</v>
      </c>
      <c r="AA99" s="388">
        <v>0.48840000000000006</v>
      </c>
      <c r="AB99" s="388">
        <v>0.4716800000000001</v>
      </c>
      <c r="AC99" s="388">
        <v>0.45496000000000009</v>
      </c>
      <c r="AD99" s="388">
        <v>0.44088000000000011</v>
      </c>
      <c r="AE99" s="388">
        <v>0.42680000000000007</v>
      </c>
      <c r="AF99" s="389" t="s">
        <v>233</v>
      </c>
      <c r="AG99" s="109"/>
      <c r="AH99" s="113"/>
      <c r="AI99" s="100"/>
    </row>
    <row r="100" spans="1:35" s="125" customFormat="1" ht="15" customHeight="1" x14ac:dyDescent="0.3">
      <c r="A100" s="108"/>
      <c r="B100" s="135" t="s">
        <v>1307</v>
      </c>
      <c r="C100" s="136" t="s">
        <v>194</v>
      </c>
      <c r="D100" s="310"/>
      <c r="E100" s="310"/>
      <c r="F100" s="310"/>
      <c r="G100" s="310"/>
      <c r="H100" s="311">
        <v>-1.5450645082765391E-2</v>
      </c>
      <c r="I100" s="312">
        <v>-0.12170027994157762</v>
      </c>
      <c r="J100" s="313">
        <v>-0.30049835686465454</v>
      </c>
      <c r="K100" s="314">
        <v>-0.44184790652385597</v>
      </c>
      <c r="L100" s="313">
        <v>-0.52731804710321328</v>
      </c>
      <c r="M100" s="314">
        <v>-0.58635021299902634</v>
      </c>
      <c r="N100" s="1299">
        <v>-0.6093692490262903</v>
      </c>
      <c r="O100" s="332"/>
      <c r="P100" s="111" t="s">
        <v>185</v>
      </c>
      <c r="Q100" s="109"/>
      <c r="R100" s="109"/>
      <c r="S100" s="109" t="s">
        <v>234</v>
      </c>
      <c r="T100" s="109"/>
      <c r="U100" s="388">
        <v>1.4720000000000002</v>
      </c>
      <c r="V100" s="388">
        <v>1.4720000000000002</v>
      </c>
      <c r="W100" s="388">
        <v>1.3145600000000002</v>
      </c>
      <c r="X100" s="388">
        <v>1.3145600000000002</v>
      </c>
      <c r="Y100" s="388">
        <v>1.3145600000000002</v>
      </c>
      <c r="Z100" s="388">
        <v>1.2031999999999998</v>
      </c>
      <c r="AA100" s="388">
        <v>1.1199999999999999</v>
      </c>
      <c r="AB100" s="388">
        <v>1.0911999999999999</v>
      </c>
      <c r="AC100" s="388">
        <v>1.0624</v>
      </c>
      <c r="AD100" s="388">
        <v>1.0431999999999999</v>
      </c>
      <c r="AE100" s="388">
        <v>1.024</v>
      </c>
      <c r="AF100" s="389" t="s">
        <v>235</v>
      </c>
      <c r="AG100" s="109"/>
      <c r="AH100" s="113"/>
      <c r="AI100" s="100"/>
    </row>
    <row r="101" spans="1:35" s="125" customFormat="1" ht="15" customHeight="1" x14ac:dyDescent="0.3">
      <c r="A101" s="108"/>
      <c r="B101" s="384" t="s">
        <v>1342</v>
      </c>
      <c r="C101" s="385"/>
      <c r="D101" s="385"/>
      <c r="E101" s="385"/>
      <c r="F101" s="385"/>
      <c r="G101" s="385"/>
      <c r="H101" s="385"/>
      <c r="I101" s="385"/>
      <c r="J101" s="385"/>
      <c r="K101" s="385"/>
      <c r="L101" s="385"/>
      <c r="M101" s="385"/>
      <c r="N101" s="2699"/>
      <c r="O101" s="386"/>
      <c r="P101" s="111" t="s">
        <v>185</v>
      </c>
      <c r="Q101" s="109"/>
      <c r="R101" s="109"/>
      <c r="S101" s="109" t="s">
        <v>236</v>
      </c>
      <c r="T101" s="109"/>
      <c r="U101" s="388">
        <v>1.5411087999999997</v>
      </c>
      <c r="V101" s="388">
        <v>1.5411087999999997</v>
      </c>
      <c r="W101" s="388">
        <v>1.4238815999999999</v>
      </c>
      <c r="X101" s="388">
        <v>1.4238815999999999</v>
      </c>
      <c r="Y101" s="388">
        <v>1.4238815999999999</v>
      </c>
      <c r="Z101" s="388">
        <v>1.3009359999999999</v>
      </c>
      <c r="AA101" s="388">
        <v>1.2080119999999999</v>
      </c>
      <c r="AB101" s="388">
        <v>1.1829939999999999</v>
      </c>
      <c r="AC101" s="388">
        <v>1.1579759999999999</v>
      </c>
      <c r="AD101" s="388">
        <v>1.14368</v>
      </c>
      <c r="AE101" s="388">
        <v>1.1293839999999999</v>
      </c>
      <c r="AF101" s="389" t="s">
        <v>237</v>
      </c>
      <c r="AG101" s="109"/>
      <c r="AH101" s="113"/>
      <c r="AI101" s="100"/>
    </row>
    <row r="102" spans="1:35" s="125" customFormat="1" ht="15" hidden="1" customHeight="1" x14ac:dyDescent="0.3">
      <c r="A102" s="108"/>
      <c r="B102" s="321" t="s">
        <v>1606</v>
      </c>
      <c r="C102" s="338" t="s">
        <v>1607</v>
      </c>
      <c r="D102" s="322">
        <v>2486.6276019653315</v>
      </c>
      <c r="E102" s="322">
        <v>2536.4892547800041</v>
      </c>
      <c r="F102" s="322">
        <v>2609.6359848588654</v>
      </c>
      <c r="G102" s="322">
        <v>2377.1336832363972</v>
      </c>
      <c r="H102" s="322">
        <v>2455.9645031128812</v>
      </c>
      <c r="I102" s="323">
        <v>1911.7377443623416</v>
      </c>
      <c r="J102" s="324">
        <v>967.29613764721648</v>
      </c>
      <c r="K102" s="323">
        <v>413.10552055222684</v>
      </c>
      <c r="L102" s="324">
        <v>123.93690421303029</v>
      </c>
      <c r="M102" s="323">
        <v>17.6016116848213</v>
      </c>
      <c r="N102" s="3343">
        <v>1.4752124643548671E-3</v>
      </c>
      <c r="O102" s="367" t="s">
        <v>434</v>
      </c>
      <c r="P102" s="111" t="s">
        <v>185</v>
      </c>
      <c r="Q102" s="109"/>
      <c r="R102" s="109"/>
      <c r="S102" s="109" t="s">
        <v>238</v>
      </c>
      <c r="T102" s="109"/>
      <c r="U102" s="388">
        <v>0.55000000000000004</v>
      </c>
      <c r="V102" s="388">
        <v>0.55000000000000004</v>
      </c>
      <c r="W102" s="388">
        <v>0.55000000000000004</v>
      </c>
      <c r="X102" s="388">
        <v>0.55000000000000004</v>
      </c>
      <c r="Y102" s="388">
        <v>0.55000000000000004</v>
      </c>
      <c r="Z102" s="388">
        <v>0.51040000000000008</v>
      </c>
      <c r="AA102" s="388">
        <v>0.48840000000000006</v>
      </c>
      <c r="AB102" s="388">
        <v>0.4716800000000001</v>
      </c>
      <c r="AC102" s="388">
        <v>0.45496000000000009</v>
      </c>
      <c r="AD102" s="388">
        <v>0.44088000000000011</v>
      </c>
      <c r="AE102" s="388">
        <v>0.42680000000000007</v>
      </c>
      <c r="AF102" s="389" t="s">
        <v>239</v>
      </c>
      <c r="AG102" s="109"/>
      <c r="AH102" s="113"/>
      <c r="AI102" s="100"/>
    </row>
    <row r="103" spans="1:35" s="125" customFormat="1" ht="15" hidden="1" customHeight="1" x14ac:dyDescent="0.3">
      <c r="A103" s="108"/>
      <c r="B103" s="325" t="s">
        <v>456</v>
      </c>
      <c r="C103" s="339" t="s">
        <v>194</v>
      </c>
      <c r="D103" s="310">
        <v>0</v>
      </c>
      <c r="E103" s="310">
        <v>0</v>
      </c>
      <c r="F103" s="310">
        <v>0</v>
      </c>
      <c r="G103" s="310">
        <v>0</v>
      </c>
      <c r="H103" s="310">
        <v>-5.8886175174464039E-2</v>
      </c>
      <c r="I103" s="314">
        <v>-0.2674312603542166</v>
      </c>
      <c r="J103" s="313">
        <v>-0.62933675682758872</v>
      </c>
      <c r="K103" s="314">
        <v>-0.84169994476276799</v>
      </c>
      <c r="L103" s="313">
        <v>-0.95250797240223795</v>
      </c>
      <c r="M103" s="314">
        <v>-0.99325514677642934</v>
      </c>
      <c r="N103" s="1299">
        <v>-0.99999943470565511</v>
      </c>
      <c r="O103" s="332">
        <v>0</v>
      </c>
      <c r="P103" s="111" t="s">
        <v>185</v>
      </c>
      <c r="Q103" s="109"/>
      <c r="R103" s="109"/>
      <c r="S103" s="109" t="s">
        <v>240</v>
      </c>
      <c r="T103" s="109"/>
      <c r="U103" s="388">
        <v>1.4336000000000002</v>
      </c>
      <c r="V103" s="388">
        <v>1.4336000000000002</v>
      </c>
      <c r="W103" s="388">
        <v>1.2928000000000002</v>
      </c>
      <c r="X103" s="388">
        <v>1.2928000000000002</v>
      </c>
      <c r="Y103" s="388">
        <v>1.2928000000000002</v>
      </c>
      <c r="Z103" s="388">
        <v>1.1776</v>
      </c>
      <c r="AA103" s="388">
        <v>1.1008</v>
      </c>
      <c r="AB103" s="388">
        <v>1.0751999999999999</v>
      </c>
      <c r="AC103" s="388">
        <v>1.0495999999999999</v>
      </c>
      <c r="AD103" s="388">
        <v>1.0335999999999999</v>
      </c>
      <c r="AE103" s="388">
        <v>1.0176000000000001</v>
      </c>
      <c r="AF103" s="389" t="s">
        <v>241</v>
      </c>
      <c r="AG103" s="109"/>
      <c r="AH103" s="113"/>
      <c r="AI103" s="100"/>
    </row>
    <row r="104" spans="1:35" s="125" customFormat="1" ht="15" customHeight="1" x14ac:dyDescent="0.3">
      <c r="A104" s="108"/>
      <c r="B104" s="199" t="s">
        <v>1305</v>
      </c>
      <c r="C104" s="110" t="s">
        <v>1612</v>
      </c>
      <c r="D104" s="390">
        <v>856.5421797269579</v>
      </c>
      <c r="E104" s="390">
        <v>873.71749329337752</v>
      </c>
      <c r="F104" s="390">
        <v>939.76529647269945</v>
      </c>
      <c r="G104" s="390">
        <v>953.52161269477551</v>
      </c>
      <c r="H104" s="391">
        <v>884.42611260172589</v>
      </c>
      <c r="I104" s="392">
        <v>766.84086802053582</v>
      </c>
      <c r="J104" s="393">
        <v>425.64740456974124</v>
      </c>
      <c r="K104" s="394">
        <v>199.79213028720372</v>
      </c>
      <c r="L104" s="393">
        <v>63.149124478590331</v>
      </c>
      <c r="M104" s="394">
        <v>9.448655348623781</v>
      </c>
      <c r="N104" s="3350">
        <v>8.3430453627975196E-4</v>
      </c>
      <c r="O104" s="396" t="s">
        <v>1503</v>
      </c>
      <c r="P104" s="111" t="s">
        <v>185</v>
      </c>
      <c r="Q104" s="109"/>
      <c r="R104" s="109"/>
      <c r="S104" s="109" t="s">
        <v>242</v>
      </c>
      <c r="T104" s="109"/>
      <c r="U104" s="397">
        <v>0</v>
      </c>
      <c r="V104" s="397">
        <v>0</v>
      </c>
      <c r="W104" s="397">
        <v>0</v>
      </c>
      <c r="X104" s="397">
        <v>0</v>
      </c>
      <c r="Y104" s="397">
        <v>5.5E-2</v>
      </c>
      <c r="Z104" s="397">
        <v>5.5E-2</v>
      </c>
      <c r="AA104" s="397">
        <v>0.06</v>
      </c>
      <c r="AB104" s="397">
        <v>0.06</v>
      </c>
      <c r="AC104" s="397">
        <v>0.06</v>
      </c>
      <c r="AD104" s="397">
        <v>0.06</v>
      </c>
      <c r="AE104" s="397">
        <v>0.06</v>
      </c>
      <c r="AF104" s="389" t="s">
        <v>242</v>
      </c>
      <c r="AG104" s="109"/>
      <c r="AH104" s="113"/>
      <c r="AI104" s="100"/>
    </row>
    <row r="105" spans="1:35" s="125" customFormat="1" ht="15" customHeight="1" x14ac:dyDescent="0.3">
      <c r="A105" s="108"/>
      <c r="B105" s="135" t="s">
        <v>1307</v>
      </c>
      <c r="C105" s="136" t="s">
        <v>194</v>
      </c>
      <c r="D105" s="398"/>
      <c r="E105" s="398"/>
      <c r="F105" s="398"/>
      <c r="G105" s="398"/>
      <c r="H105" s="311">
        <v>-1.4085053820706128E-2</v>
      </c>
      <c r="I105" s="399">
        <v>-0.19358916474810717</v>
      </c>
      <c r="J105" s="400">
        <v>-0.56397438551416501</v>
      </c>
      <c r="K105" s="401">
        <v>-0.87210158268390403</v>
      </c>
      <c r="L105" s="400">
        <v>-0.97183204689726554</v>
      </c>
      <c r="M105" s="401">
        <v>-1</v>
      </c>
      <c r="N105" s="3351">
        <v>-1</v>
      </c>
      <c r="O105" s="402"/>
      <c r="P105" s="111" t="s">
        <v>185</v>
      </c>
      <c r="Q105" s="109"/>
      <c r="R105" s="109"/>
      <c r="S105" s="403" t="s">
        <v>243</v>
      </c>
      <c r="T105" s="403"/>
      <c r="U105" s="404">
        <v>1.3568000000000002</v>
      </c>
      <c r="V105" s="404">
        <v>1.3568000000000002</v>
      </c>
      <c r="W105" s="404">
        <v>1.2544000000000002</v>
      </c>
      <c r="X105" s="404">
        <v>1.2544000000000002</v>
      </c>
      <c r="Y105" s="404">
        <v>1.2544000000000002</v>
      </c>
      <c r="Z105" s="404">
        <v>1.1519999999999999</v>
      </c>
      <c r="AA105" s="404">
        <v>1.0240000000000002</v>
      </c>
      <c r="AB105" s="404">
        <v>0.97920000000000007</v>
      </c>
      <c r="AC105" s="404">
        <v>0.93440000000000001</v>
      </c>
      <c r="AD105" s="404">
        <v>0.89599999999999991</v>
      </c>
      <c r="AE105" s="404">
        <v>0.85759999999999992</v>
      </c>
      <c r="AF105" s="405" t="s">
        <v>244</v>
      </c>
      <c r="AG105" s="403"/>
      <c r="AH105" s="113"/>
      <c r="AI105" s="100"/>
    </row>
    <row r="106" spans="1:35" s="125" customFormat="1" ht="15" customHeight="1" x14ac:dyDescent="0.3">
      <c r="A106" s="108"/>
      <c r="B106" s="199" t="s">
        <v>1309</v>
      </c>
      <c r="C106" s="110" t="s">
        <v>1317</v>
      </c>
      <c r="D106" s="406">
        <v>1.3364399999999999</v>
      </c>
      <c r="E106" s="406">
        <v>1.3364399999999999</v>
      </c>
      <c r="F106" s="406">
        <v>1.2702200000000001</v>
      </c>
      <c r="G106" s="406">
        <v>1.2702200000000001</v>
      </c>
      <c r="H106" s="334">
        <v>1.2663973500000001</v>
      </c>
      <c r="I106" s="407">
        <v>1.1542776852000001</v>
      </c>
      <c r="J106" s="408">
        <v>0.93850094399999984</v>
      </c>
      <c r="K106" s="409">
        <v>0.75362501279999983</v>
      </c>
      <c r="L106" s="408">
        <v>0.64382632800000006</v>
      </c>
      <c r="M106" s="409">
        <v>0.57116201600000005</v>
      </c>
      <c r="N106" s="3352">
        <v>0.54583997600000012</v>
      </c>
      <c r="O106" s="410" t="s">
        <v>1480</v>
      </c>
      <c r="P106" s="111" t="s">
        <v>185</v>
      </c>
      <c r="Q106" s="109"/>
      <c r="R106" s="109"/>
      <c r="S106" s="109" t="s">
        <v>245</v>
      </c>
      <c r="T106" s="109"/>
      <c r="U106" s="397">
        <v>0</v>
      </c>
      <c r="V106" s="397">
        <v>0</v>
      </c>
      <c r="W106" s="397">
        <v>0</v>
      </c>
      <c r="X106" s="397">
        <v>0</v>
      </c>
      <c r="Y106" s="397">
        <v>5.0000000000000001E-3</v>
      </c>
      <c r="Z106" s="397">
        <v>6.8150000000000002E-2</v>
      </c>
      <c r="AA106" s="397">
        <v>0.31019999999999998</v>
      </c>
      <c r="AB106" s="397">
        <v>0.55920000000000003</v>
      </c>
      <c r="AC106" s="397">
        <v>0.69855</v>
      </c>
      <c r="AD106" s="397">
        <v>0.7923</v>
      </c>
      <c r="AE106" s="397">
        <v>0.81069999999999998</v>
      </c>
      <c r="AF106" s="389" t="s">
        <v>246</v>
      </c>
      <c r="AG106" s="109"/>
      <c r="AH106" s="113"/>
      <c r="AI106" s="100"/>
    </row>
    <row r="107" spans="1:35" s="125" customFormat="1" ht="15" customHeight="1" thickBot="1" x14ac:dyDescent="0.35">
      <c r="A107" s="108"/>
      <c r="B107" s="268" t="s">
        <v>1307</v>
      </c>
      <c r="C107" s="471" t="s">
        <v>194</v>
      </c>
      <c r="D107" s="2851"/>
      <c r="E107" s="2851"/>
      <c r="F107" s="2851"/>
      <c r="G107" s="2851"/>
      <c r="H107" s="1214">
        <v>-3.0094393097258587E-3</v>
      </c>
      <c r="I107" s="1954">
        <v>-9.1277349435530897E-2</v>
      </c>
      <c r="J107" s="3188">
        <v>-0.26115086835351375</v>
      </c>
      <c r="K107" s="1955">
        <v>-0.40669725496370723</v>
      </c>
      <c r="L107" s="3188">
        <v>-0.49313793830989905</v>
      </c>
      <c r="M107" s="1955">
        <v>-0.5503440222953504</v>
      </c>
      <c r="N107" s="3353">
        <v>-0.57027918313363035</v>
      </c>
      <c r="O107" s="411"/>
      <c r="P107" s="111" t="s">
        <v>185</v>
      </c>
      <c r="Q107" s="109"/>
      <c r="R107" s="109"/>
      <c r="S107" s="109" t="s">
        <v>247</v>
      </c>
      <c r="T107" s="109"/>
      <c r="U107" s="397">
        <v>1</v>
      </c>
      <c r="V107" s="397">
        <v>1</v>
      </c>
      <c r="W107" s="397">
        <v>1</v>
      </c>
      <c r="X107" s="397">
        <v>1</v>
      </c>
      <c r="Y107" s="397">
        <v>0.91999999999999993</v>
      </c>
      <c r="Z107" s="397">
        <v>0.87684999999999991</v>
      </c>
      <c r="AA107" s="397">
        <v>0.59449999999999992</v>
      </c>
      <c r="AB107" s="397">
        <v>0.29079999999999995</v>
      </c>
      <c r="AC107" s="397">
        <v>0.11695</v>
      </c>
      <c r="AD107" s="397">
        <v>7.0000000000000617E-4</v>
      </c>
      <c r="AE107" s="397">
        <v>-2.6699999999999974E-2</v>
      </c>
      <c r="AF107" s="389" t="s">
        <v>248</v>
      </c>
      <c r="AG107" s="109"/>
      <c r="AH107" s="113"/>
      <c r="AI107" s="100"/>
    </row>
    <row r="108" spans="1:35" ht="25.05" customHeight="1" x14ac:dyDescent="0.3">
      <c r="A108" s="108"/>
      <c r="B108" s="412" t="s">
        <v>249</v>
      </c>
      <c r="C108" s="413"/>
      <c r="D108" s="413"/>
      <c r="E108" s="413">
        <v>2018</v>
      </c>
      <c r="F108" s="413">
        <v>2019</v>
      </c>
      <c r="G108" s="413">
        <v>2020</v>
      </c>
      <c r="H108" s="413">
        <v>2020</v>
      </c>
      <c r="I108" s="413">
        <v>2025</v>
      </c>
      <c r="J108" s="413">
        <v>2030</v>
      </c>
      <c r="K108" s="413">
        <v>2035</v>
      </c>
      <c r="L108" s="413">
        <v>2040</v>
      </c>
      <c r="M108" s="413">
        <v>2045</v>
      </c>
      <c r="N108" s="414">
        <v>2050</v>
      </c>
      <c r="O108" s="414"/>
      <c r="P108" s="111" t="s">
        <v>185</v>
      </c>
      <c r="Q108" s="109"/>
      <c r="R108" s="109"/>
      <c r="S108" s="109" t="s">
        <v>250</v>
      </c>
      <c r="T108" s="109"/>
      <c r="U108" s="397">
        <v>0</v>
      </c>
      <c r="V108" s="397">
        <v>0</v>
      </c>
      <c r="W108" s="397">
        <v>0</v>
      </c>
      <c r="X108" s="397">
        <v>0</v>
      </c>
      <c r="Y108" s="397">
        <v>0</v>
      </c>
      <c r="Z108" s="397">
        <v>0</v>
      </c>
      <c r="AA108" s="397">
        <v>0</v>
      </c>
      <c r="AB108" s="397">
        <v>0</v>
      </c>
      <c r="AC108" s="397">
        <v>0</v>
      </c>
      <c r="AD108" s="397">
        <v>0</v>
      </c>
      <c r="AE108" s="397">
        <v>0</v>
      </c>
      <c r="AF108" s="389" t="s">
        <v>251</v>
      </c>
      <c r="AG108" s="109"/>
      <c r="AH108" s="113"/>
      <c r="AI108" s="100"/>
    </row>
    <row r="109" spans="1:35" x14ac:dyDescent="0.3">
      <c r="A109" s="108"/>
      <c r="B109" s="3354" t="s">
        <v>1642</v>
      </c>
      <c r="C109" s="415" t="s">
        <v>1615</v>
      </c>
      <c r="D109" s="416">
        <v>3950.6140623995925</v>
      </c>
      <c r="E109" s="416">
        <v>4113.4390419233696</v>
      </c>
      <c r="F109" s="416">
        <v>4231.0103861929001</v>
      </c>
      <c r="G109" s="416">
        <v>3873.3324154353486</v>
      </c>
      <c r="H109" s="417">
        <v>3855.0727662929894</v>
      </c>
      <c r="I109" s="418">
        <v>3313.0224840692631</v>
      </c>
      <c r="J109" s="419">
        <v>2224.028537026848</v>
      </c>
      <c r="K109" s="420">
        <v>1385.9730466065921</v>
      </c>
      <c r="L109" s="419">
        <v>845.40501780605473</v>
      </c>
      <c r="M109" s="420">
        <v>469.9339154750611</v>
      </c>
      <c r="N109" s="3355">
        <v>215.63624877738792</v>
      </c>
      <c r="O109" s="422">
        <v>0</v>
      </c>
      <c r="P109" s="111" t="s">
        <v>185</v>
      </c>
      <c r="Q109" s="109"/>
      <c r="R109" s="109"/>
      <c r="S109" s="109" t="s">
        <v>253</v>
      </c>
      <c r="T109" s="109"/>
      <c r="U109" s="397">
        <v>0</v>
      </c>
      <c r="V109" s="397">
        <v>0</v>
      </c>
      <c r="W109" s="397">
        <v>0</v>
      </c>
      <c r="X109" s="397">
        <v>0</v>
      </c>
      <c r="Y109" s="397">
        <v>0.02</v>
      </c>
      <c r="Z109" s="397">
        <v>0</v>
      </c>
      <c r="AA109" s="397">
        <v>0</v>
      </c>
      <c r="AB109" s="397">
        <v>0</v>
      </c>
      <c r="AC109" s="397">
        <v>0</v>
      </c>
      <c r="AD109" s="397">
        <v>0</v>
      </c>
      <c r="AE109" s="397">
        <v>0</v>
      </c>
      <c r="AF109" s="389" t="s">
        <v>254</v>
      </c>
      <c r="AG109" s="109"/>
      <c r="AH109" s="113"/>
      <c r="AI109" s="100"/>
    </row>
    <row r="110" spans="1:35" x14ac:dyDescent="0.3">
      <c r="A110" s="108"/>
      <c r="B110" s="423" t="s">
        <v>199</v>
      </c>
      <c r="C110" s="424" t="s">
        <v>194</v>
      </c>
      <c r="D110" s="425"/>
      <c r="E110" s="425"/>
      <c r="F110" s="425"/>
      <c r="G110" s="425"/>
      <c r="H110" s="138">
        <v>-8.885291823596364E-2</v>
      </c>
      <c r="I110" s="426">
        <v>-0.21696659150715314</v>
      </c>
      <c r="J110" s="427">
        <v>-0.47435048982991312</v>
      </c>
      <c r="K110" s="427">
        <v>-0.67242504269678649</v>
      </c>
      <c r="L110" s="427">
        <v>-0.80018838512784707</v>
      </c>
      <c r="M110" s="427">
        <v>-0.88893104185974081</v>
      </c>
      <c r="N110" s="3356">
        <v>-0.94903433716894769</v>
      </c>
      <c r="O110" s="429"/>
      <c r="P110" s="111" t="s">
        <v>185</v>
      </c>
      <c r="Q110" s="109"/>
      <c r="R110" s="109"/>
      <c r="S110" s="109" t="s">
        <v>255</v>
      </c>
      <c r="T110" s="109"/>
      <c r="U110" s="397">
        <v>0</v>
      </c>
      <c r="V110" s="397">
        <v>0</v>
      </c>
      <c r="W110" s="397">
        <v>0</v>
      </c>
      <c r="X110" s="397">
        <v>0</v>
      </c>
      <c r="Y110" s="397">
        <v>0</v>
      </c>
      <c r="Z110" s="397">
        <v>0</v>
      </c>
      <c r="AA110" s="397">
        <v>3.5299999999999998E-2</v>
      </c>
      <c r="AB110" s="397">
        <v>0.09</v>
      </c>
      <c r="AC110" s="397">
        <v>0.1245</v>
      </c>
      <c r="AD110" s="397">
        <v>0.14699999999999999</v>
      </c>
      <c r="AE110" s="397">
        <v>0.156</v>
      </c>
      <c r="AF110" s="389" t="s">
        <v>256</v>
      </c>
      <c r="AG110" s="109"/>
      <c r="AH110" s="113"/>
      <c r="AI110" s="100"/>
    </row>
    <row r="111" spans="1:35" x14ac:dyDescent="0.3">
      <c r="A111" s="108"/>
      <c r="B111" s="430" t="s">
        <v>257</v>
      </c>
      <c r="C111" s="431" t="s">
        <v>575</v>
      </c>
      <c r="D111" s="432">
        <v>577.61755891618486</v>
      </c>
      <c r="E111" s="432">
        <v>604.37746422676116</v>
      </c>
      <c r="F111" s="432">
        <v>618.88282503157313</v>
      </c>
      <c r="G111" s="432">
        <v>540.63349895721569</v>
      </c>
      <c r="H111" s="129">
        <v>522.63551852501712</v>
      </c>
      <c r="I111" s="433">
        <v>388.97026824458618</v>
      </c>
      <c r="J111" s="434">
        <v>228.37162823973094</v>
      </c>
      <c r="K111" s="435">
        <v>117.31799377398761</v>
      </c>
      <c r="L111" s="434">
        <v>52.84796666599307</v>
      </c>
      <c r="M111" s="435">
        <v>18.418421970453842</v>
      </c>
      <c r="N111" s="3357">
        <v>6.371114632579667E-4</v>
      </c>
      <c r="O111" s="437" t="s">
        <v>455</v>
      </c>
      <c r="P111" s="111" t="s">
        <v>185</v>
      </c>
      <c r="Q111" s="109"/>
      <c r="R111" s="109"/>
      <c r="S111" s="438"/>
      <c r="T111" s="438"/>
      <c r="U111" s="438"/>
      <c r="V111" s="438"/>
      <c r="W111" s="438"/>
      <c r="X111" s="438"/>
      <c r="Y111" s="438"/>
      <c r="Z111" s="438"/>
      <c r="AA111" s="438"/>
      <c r="AB111" s="438"/>
      <c r="AC111" s="438"/>
      <c r="AD111" s="438"/>
      <c r="AE111" s="439"/>
      <c r="AF111" s="438"/>
      <c r="AG111" s="438"/>
      <c r="AH111" s="113"/>
      <c r="AI111" s="100"/>
    </row>
    <row r="112" spans="1:35" ht="14.4" thickBot="1" x14ac:dyDescent="0.35">
      <c r="A112" s="108"/>
      <c r="B112" s="440" t="s">
        <v>199</v>
      </c>
      <c r="C112" s="441" t="s">
        <v>194</v>
      </c>
      <c r="D112" s="442"/>
      <c r="E112" s="442"/>
      <c r="F112" s="442"/>
      <c r="G112" s="442"/>
      <c r="H112" s="207">
        <v>-0.15551781793531894</v>
      </c>
      <c r="I112" s="443">
        <v>-0.37149610150396029</v>
      </c>
      <c r="J112" s="444">
        <v>-0.63099375357834453</v>
      </c>
      <c r="K112" s="444">
        <v>-0.81043585469025992</v>
      </c>
      <c r="L112" s="444">
        <v>-0.91460747571513723</v>
      </c>
      <c r="M112" s="444">
        <v>-0.9702392420253152</v>
      </c>
      <c r="N112" s="3358">
        <v>-0.99999897054589737</v>
      </c>
      <c r="O112" s="445"/>
      <c r="P112" s="111" t="s">
        <v>185</v>
      </c>
      <c r="Q112" s="109"/>
      <c r="R112" s="109"/>
      <c r="S112" s="109"/>
      <c r="T112" s="109"/>
      <c r="U112" s="109"/>
      <c r="V112" s="109"/>
      <c r="W112" s="109"/>
      <c r="X112" s="109"/>
      <c r="Y112" s="109"/>
      <c r="Z112" s="109"/>
      <c r="AA112" s="109"/>
      <c r="AB112" s="109"/>
      <c r="AC112" s="109"/>
      <c r="AD112" s="109"/>
      <c r="AE112" s="109"/>
      <c r="AF112" s="109"/>
      <c r="AG112" s="109"/>
      <c r="AH112" s="113"/>
      <c r="AI112" s="100"/>
    </row>
    <row r="113" spans="1:37" ht="12.75" customHeight="1" x14ac:dyDescent="0.3">
      <c r="A113" s="108"/>
      <c r="B113" s="199" t="s">
        <v>1616</v>
      </c>
      <c r="C113" s="110" t="s">
        <v>575</v>
      </c>
      <c r="D113" s="446">
        <v>2.2806916420734282</v>
      </c>
      <c r="E113" s="446">
        <v>2.2746289769538648</v>
      </c>
      <c r="F113" s="446">
        <v>2.2630564752850346</v>
      </c>
      <c r="G113" s="446">
        <v>2.1358184646340077</v>
      </c>
      <c r="H113" s="327">
        <v>2.1257497972403763</v>
      </c>
      <c r="I113" s="447">
        <v>1.739861389743985</v>
      </c>
      <c r="J113" s="448">
        <v>1.1018557884058331</v>
      </c>
      <c r="K113" s="449">
        <v>0.64173453105405398</v>
      </c>
      <c r="L113" s="448">
        <v>0.36583198021248964</v>
      </c>
      <c r="M113" s="449">
        <v>0.18829113817934537</v>
      </c>
      <c r="N113" s="3359">
        <v>8.0000205738095645E-2</v>
      </c>
      <c r="O113" s="450" t="s">
        <v>1617</v>
      </c>
      <c r="P113" s="111" t="s">
        <v>185</v>
      </c>
      <c r="Q113" s="109"/>
      <c r="R113" s="109"/>
      <c r="S113" s="438"/>
      <c r="T113" s="438"/>
      <c r="U113" s="438"/>
      <c r="V113" s="438"/>
      <c r="W113" s="438"/>
      <c r="X113" s="438"/>
      <c r="Y113" s="438"/>
      <c r="Z113" s="438"/>
      <c r="AA113" s="438"/>
      <c r="AB113" s="438"/>
      <c r="AC113" s="438"/>
      <c r="AD113" s="438"/>
      <c r="AE113" s="109"/>
      <c r="AF113" s="109"/>
      <c r="AG113" s="109"/>
      <c r="AH113" s="113"/>
      <c r="AI113" s="100"/>
    </row>
    <row r="114" spans="1:37" ht="12.75" customHeight="1" x14ac:dyDescent="0.3">
      <c r="A114" s="108"/>
      <c r="B114" s="135" t="s">
        <v>459</v>
      </c>
      <c r="C114" s="136" t="s">
        <v>194</v>
      </c>
      <c r="D114" s="451"/>
      <c r="E114" s="451"/>
      <c r="F114" s="451"/>
      <c r="G114" s="451"/>
      <c r="H114" s="138">
        <v>-6.0673111583467887E-2</v>
      </c>
      <c r="I114" s="452">
        <v>-0.23118958419946312</v>
      </c>
      <c r="J114" s="453">
        <v>-0.51311166979734657</v>
      </c>
      <c r="K114" s="453">
        <v>-0.71643017394286335</v>
      </c>
      <c r="L114" s="453">
        <v>-0.83834606683140211</v>
      </c>
      <c r="M114" s="453">
        <v>-0.91679786154889054</v>
      </c>
      <c r="N114" s="3360">
        <v>-0.96464948771195846</v>
      </c>
      <c r="O114" s="455"/>
      <c r="P114" s="111" t="s">
        <v>185</v>
      </c>
      <c r="Q114" s="109"/>
      <c r="R114" s="109"/>
      <c r="S114" s="438"/>
      <c r="T114" s="438"/>
      <c r="U114" s="438"/>
      <c r="V114" s="438"/>
      <c r="W114" s="438"/>
      <c r="X114" s="438"/>
      <c r="Y114" s="438"/>
      <c r="Z114" s="438"/>
      <c r="AA114" s="438"/>
      <c r="AB114" s="438"/>
      <c r="AC114" s="438"/>
      <c r="AD114" s="438"/>
      <c r="AE114" s="109"/>
      <c r="AF114" s="109"/>
      <c r="AG114" s="109"/>
      <c r="AH114" s="113"/>
      <c r="AI114" s="100"/>
    </row>
    <row r="115" spans="1:37" x14ac:dyDescent="0.3">
      <c r="A115" s="108"/>
      <c r="B115" s="126" t="s">
        <v>1618</v>
      </c>
      <c r="C115" s="127" t="s">
        <v>575</v>
      </c>
      <c r="D115" s="456">
        <v>1.0589999999999999</v>
      </c>
      <c r="E115" s="456">
        <v>1.0589999999999999</v>
      </c>
      <c r="F115" s="456">
        <v>1.0589999999999999</v>
      </c>
      <c r="G115" s="456">
        <v>1.0246</v>
      </c>
      <c r="H115" s="457">
        <v>1.0246</v>
      </c>
      <c r="I115" s="458">
        <v>0.92269999999999985</v>
      </c>
      <c r="J115" s="459">
        <v>0.60400000000000009</v>
      </c>
      <c r="K115" s="460">
        <v>0.37239999999999995</v>
      </c>
      <c r="L115" s="459">
        <v>0.2344</v>
      </c>
      <c r="M115" s="460">
        <v>0.14899999999999999</v>
      </c>
      <c r="N115" s="3361">
        <v>0.08</v>
      </c>
      <c r="O115" s="462"/>
      <c r="P115" s="111" t="s">
        <v>185</v>
      </c>
      <c r="Q115" s="109"/>
      <c r="R115" s="109"/>
      <c r="S115" s="438"/>
      <c r="T115" s="438"/>
      <c r="U115" s="438"/>
      <c r="V115" s="438"/>
      <c r="W115" s="438"/>
      <c r="X115" s="438"/>
      <c r="Y115" s="438"/>
      <c r="Z115" s="438"/>
      <c r="AA115" s="438"/>
      <c r="AB115" s="438"/>
      <c r="AC115" s="438"/>
      <c r="AD115" s="438"/>
      <c r="AE115" s="109"/>
      <c r="AF115" s="109"/>
      <c r="AG115" s="109"/>
      <c r="AH115" s="113"/>
      <c r="AI115" s="100"/>
    </row>
    <row r="116" spans="1:37" ht="14.4" thickBot="1" x14ac:dyDescent="0.35">
      <c r="A116" s="108"/>
      <c r="B116" s="135" t="s">
        <v>459</v>
      </c>
      <c r="C116" s="136" t="s">
        <v>194</v>
      </c>
      <c r="D116" s="451"/>
      <c r="E116" s="451"/>
      <c r="F116" s="451"/>
      <c r="G116" s="451"/>
      <c r="H116" s="138">
        <v>-0.54724947822128467</v>
      </c>
      <c r="I116" s="452">
        <v>-0.59227707744952118</v>
      </c>
      <c r="J116" s="453">
        <v>-0.73310431860790148</v>
      </c>
      <c r="K116" s="453">
        <v>-0.8354437884926863</v>
      </c>
      <c r="L116" s="453">
        <v>-0.89642326536703987</v>
      </c>
      <c r="M116" s="453">
        <v>-0.93415984018638631</v>
      </c>
      <c r="N116" s="3360">
        <v>-0.96464957862356315</v>
      </c>
      <c r="O116" s="455"/>
      <c r="P116" s="111" t="s">
        <v>185</v>
      </c>
      <c r="Q116" s="109"/>
      <c r="R116" s="109"/>
      <c r="S116" s="109"/>
      <c r="T116" s="109"/>
      <c r="U116" s="109"/>
      <c r="V116" s="109"/>
      <c r="W116" s="109"/>
      <c r="X116" s="109"/>
      <c r="Y116" s="109"/>
      <c r="Z116" s="109"/>
      <c r="AA116" s="109"/>
      <c r="AB116" s="109"/>
      <c r="AC116" s="109"/>
      <c r="AD116" s="109"/>
      <c r="AE116" s="109"/>
      <c r="AF116" s="109"/>
      <c r="AG116" s="109"/>
      <c r="AH116" s="113"/>
      <c r="AI116" s="100"/>
    </row>
    <row r="117" spans="1:37" x14ac:dyDescent="0.3">
      <c r="A117" s="108"/>
      <c r="B117" s="126" t="s">
        <v>580</v>
      </c>
      <c r="C117" s="127" t="s">
        <v>205</v>
      </c>
      <c r="D117" s="184">
        <v>29055.342038499999</v>
      </c>
      <c r="E117" s="184">
        <v>30398.181461500004</v>
      </c>
      <c r="F117" s="184">
        <v>31127.737816576002</v>
      </c>
      <c r="G117" s="184">
        <v>28861.383955902471</v>
      </c>
      <c r="H117" s="129">
        <v>32235.175799999997</v>
      </c>
      <c r="I117" s="215">
        <v>33399.450503999993</v>
      </c>
      <c r="J117" s="216">
        <v>34638.025520044801</v>
      </c>
      <c r="K117" s="217">
        <v>36059.276945475511</v>
      </c>
      <c r="L117" s="216">
        <v>37509.777245418292</v>
      </c>
      <c r="M117" s="217">
        <v>39351.018411912017</v>
      </c>
      <c r="N117" s="3362">
        <v>41246.795590674061</v>
      </c>
      <c r="O117" s="464"/>
      <c r="P117" s="111" t="s">
        <v>185</v>
      </c>
      <c r="Q117" s="109"/>
      <c r="R117" s="3996" t="s">
        <v>1643</v>
      </c>
      <c r="S117" s="3997"/>
      <c r="T117" s="3997"/>
      <c r="U117" s="3997"/>
      <c r="V117" s="3997"/>
      <c r="W117" s="3997"/>
      <c r="X117" s="3997"/>
      <c r="Y117" s="3997"/>
      <c r="Z117" s="3997"/>
      <c r="AA117" s="3997"/>
      <c r="AB117" s="3997"/>
      <c r="AC117" s="3997"/>
      <c r="AD117" s="3997"/>
      <c r="AE117" s="3997"/>
      <c r="AF117" s="3998"/>
      <c r="AG117" s="109"/>
      <c r="AH117" s="113"/>
      <c r="AI117" s="100"/>
    </row>
    <row r="118" spans="1:37" x14ac:dyDescent="0.3">
      <c r="A118" s="108"/>
      <c r="B118" s="135" t="s">
        <v>466</v>
      </c>
      <c r="C118" s="136" t="s">
        <v>194</v>
      </c>
      <c r="D118" s="451"/>
      <c r="E118" s="451"/>
      <c r="F118" s="451"/>
      <c r="G118" s="451"/>
      <c r="H118" s="138">
        <v>3.5577207375290465E-2</v>
      </c>
      <c r="I118" s="452">
        <v>7.2980333515089812E-2</v>
      </c>
      <c r="J118" s="453">
        <v>0.11277040831407659</v>
      </c>
      <c r="K118" s="453">
        <v>0.15842908848562032</v>
      </c>
      <c r="L118" s="453">
        <v>0.20502740888044091</v>
      </c>
      <c r="M118" s="453">
        <v>0.26417854852776967</v>
      </c>
      <c r="N118" s="3360">
        <v>0.32508169510183627</v>
      </c>
      <c r="O118" s="455"/>
      <c r="P118" s="111" t="s">
        <v>185</v>
      </c>
      <c r="Q118" s="109"/>
      <c r="R118" s="3999"/>
      <c r="S118" s="4000"/>
      <c r="T118" s="4000"/>
      <c r="U118" s="4000"/>
      <c r="V118" s="4000"/>
      <c r="W118" s="4000"/>
      <c r="X118" s="4000"/>
      <c r="Y118" s="4000"/>
      <c r="Z118" s="4000"/>
      <c r="AA118" s="4000"/>
      <c r="AB118" s="4000"/>
      <c r="AC118" s="4000"/>
      <c r="AD118" s="4000"/>
      <c r="AE118" s="4000"/>
      <c r="AF118" s="4001"/>
      <c r="AG118" s="109"/>
      <c r="AH118" s="113"/>
      <c r="AI118" s="100"/>
    </row>
    <row r="119" spans="1:37" x14ac:dyDescent="0.3">
      <c r="A119" s="108"/>
      <c r="B119" s="126" t="s">
        <v>581</v>
      </c>
      <c r="C119" s="127" t="s">
        <v>582</v>
      </c>
      <c r="D119" s="465">
        <v>18.600000000000001</v>
      </c>
      <c r="E119" s="465">
        <v>18.600000000000001</v>
      </c>
      <c r="F119" s="465">
        <v>18.600000000000001</v>
      </c>
      <c r="G119" s="465">
        <v>18.600000000000001</v>
      </c>
      <c r="H119" s="466">
        <v>18</v>
      </c>
      <c r="I119" s="467">
        <v>17.54</v>
      </c>
      <c r="J119" s="468">
        <v>17.160800000000002</v>
      </c>
      <c r="K119" s="469">
        <v>16.696200000000001</v>
      </c>
      <c r="L119" s="468">
        <v>16.2316</v>
      </c>
      <c r="M119" s="469">
        <v>15.767000000000001</v>
      </c>
      <c r="N119" s="3363">
        <v>15.3024</v>
      </c>
      <c r="O119" s="464"/>
      <c r="P119" s="111" t="s">
        <v>185</v>
      </c>
      <c r="Q119" s="109"/>
      <c r="R119" s="3999"/>
      <c r="S119" s="4000"/>
      <c r="T119" s="4000"/>
      <c r="U119" s="4000"/>
      <c r="V119" s="4000"/>
      <c r="W119" s="4000"/>
      <c r="X119" s="4000"/>
      <c r="Y119" s="4000"/>
      <c r="Z119" s="4000"/>
      <c r="AA119" s="4000"/>
      <c r="AB119" s="4000"/>
      <c r="AC119" s="4000"/>
      <c r="AD119" s="4000"/>
      <c r="AE119" s="4000"/>
      <c r="AF119" s="4001"/>
      <c r="AG119" s="109"/>
      <c r="AH119" s="113"/>
      <c r="AI119" s="100"/>
    </row>
    <row r="120" spans="1:37" ht="29.4" thickBot="1" x14ac:dyDescent="0.35">
      <c r="A120" s="108"/>
      <c r="B120" s="268" t="s">
        <v>469</v>
      </c>
      <c r="C120" s="471" t="s">
        <v>194</v>
      </c>
      <c r="D120" s="270"/>
      <c r="E120" s="270"/>
      <c r="F120" s="270"/>
      <c r="G120" s="270"/>
      <c r="H120" s="207">
        <v>-3.2258064516129115E-2</v>
      </c>
      <c r="I120" s="472">
        <v>-5.6989247311828084E-2</v>
      </c>
      <c r="J120" s="473">
        <v>-7.7376344086021454E-2</v>
      </c>
      <c r="K120" s="473">
        <v>-0.10235483870967743</v>
      </c>
      <c r="L120" s="473">
        <v>-0.12733333333333341</v>
      </c>
      <c r="M120" s="473">
        <v>-0.15231182795698928</v>
      </c>
      <c r="N120" s="3364">
        <v>-0.17729032258064525</v>
      </c>
      <c r="O120" s="475"/>
      <c r="P120" s="111" t="s">
        <v>185</v>
      </c>
      <c r="Q120" s="109"/>
      <c r="R120" s="476"/>
      <c r="S120" s="477"/>
      <c r="T120" s="477"/>
      <c r="U120" s="4002" t="s">
        <v>1694</v>
      </c>
      <c r="V120" s="4003"/>
      <c r="W120" s="107"/>
      <c r="X120" s="4004" t="s">
        <v>260</v>
      </c>
      <c r="Y120" s="4005"/>
      <c r="Z120" s="4005"/>
      <c r="AA120" s="478" t="s">
        <v>261</v>
      </c>
      <c r="AB120" s="4006" t="s">
        <v>177</v>
      </c>
      <c r="AC120" s="4007"/>
      <c r="AD120" s="4008"/>
      <c r="AE120" s="4007" t="s">
        <v>261</v>
      </c>
      <c r="AF120" s="4009"/>
      <c r="AG120" s="109"/>
      <c r="AH120" s="113"/>
      <c r="AI120" s="100"/>
    </row>
    <row r="121" spans="1:37" ht="18" x14ac:dyDescent="0.3">
      <c r="A121" s="108"/>
      <c r="B121" s="479" t="s">
        <v>262</v>
      </c>
      <c r="C121" s="480"/>
      <c r="D121" s="480"/>
      <c r="E121" s="480"/>
      <c r="F121" s="480"/>
      <c r="G121" s="480"/>
      <c r="H121" s="480"/>
      <c r="I121" s="480"/>
      <c r="J121" s="480"/>
      <c r="K121" s="480"/>
      <c r="L121" s="480"/>
      <c r="M121" s="480"/>
      <c r="N121" s="481"/>
      <c r="O121" s="481"/>
      <c r="P121" s="111" t="s">
        <v>185</v>
      </c>
      <c r="Q121" s="109"/>
      <c r="R121" s="476"/>
      <c r="S121" s="477"/>
      <c r="T121" s="477"/>
      <c r="U121" s="4003"/>
      <c r="V121" s="4003"/>
      <c r="W121" s="482" t="s">
        <v>263</v>
      </c>
      <c r="X121" s="483"/>
      <c r="Y121" s="484"/>
      <c r="Z121" s="485" t="s">
        <v>263</v>
      </c>
      <c r="AA121" s="486"/>
      <c r="AB121" s="4011"/>
      <c r="AC121" s="4012"/>
      <c r="AD121" s="487" t="s">
        <v>263</v>
      </c>
      <c r="AE121" s="4010"/>
      <c r="AF121" s="4009"/>
      <c r="AG121" s="109"/>
      <c r="AH121" s="113"/>
      <c r="AI121" s="100"/>
    </row>
    <row r="122" spans="1:37" s="125" customFormat="1" ht="15" customHeight="1" x14ac:dyDescent="0.3">
      <c r="A122" s="108"/>
      <c r="B122" s="3365" t="s">
        <v>252</v>
      </c>
      <c r="C122" s="488" t="s">
        <v>1615</v>
      </c>
      <c r="D122" s="489">
        <v>1911.3981237034504</v>
      </c>
      <c r="E122" s="490">
        <v>1920.1992033737552</v>
      </c>
      <c r="F122" s="489">
        <v>1945.6227211313148</v>
      </c>
      <c r="G122" s="489">
        <v>1847.1806619719355</v>
      </c>
      <c r="H122" s="491">
        <v>1862.1770989045888</v>
      </c>
      <c r="I122" s="492">
        <v>1701.431283413119</v>
      </c>
      <c r="J122" s="490">
        <v>1406.9523421778108</v>
      </c>
      <c r="K122" s="493">
        <v>1209.3600073436346</v>
      </c>
      <c r="L122" s="490">
        <v>1081.5075801204898</v>
      </c>
      <c r="M122" s="493">
        <v>939.82512457353471</v>
      </c>
      <c r="N122" s="3366">
        <v>806.51183653658916</v>
      </c>
      <c r="O122" s="495" t="s">
        <v>1647</v>
      </c>
      <c r="P122" s="111" t="s">
        <v>185</v>
      </c>
      <c r="Q122" s="109"/>
      <c r="R122" s="476"/>
      <c r="S122" s="496"/>
      <c r="T122" s="496"/>
      <c r="U122" s="497" t="s">
        <v>264</v>
      </c>
      <c r="V122" s="498" t="s">
        <v>265</v>
      </c>
      <c r="W122" s="499" t="s">
        <v>194</v>
      </c>
      <c r="X122" s="500" t="s">
        <v>264</v>
      </c>
      <c r="Y122" s="500" t="s">
        <v>265</v>
      </c>
      <c r="Z122" s="501" t="s">
        <v>194</v>
      </c>
      <c r="AA122" s="502" t="s">
        <v>194</v>
      </c>
      <c r="AB122" s="503" t="s">
        <v>264</v>
      </c>
      <c r="AC122" s="504" t="s">
        <v>265</v>
      </c>
      <c r="AD122" s="505" t="s">
        <v>194</v>
      </c>
      <c r="AE122" s="4011" t="s">
        <v>194</v>
      </c>
      <c r="AF122" s="4013"/>
      <c r="AG122" s="109"/>
      <c r="AH122" s="113"/>
      <c r="AI122" s="100"/>
    </row>
    <row r="123" spans="1:37" s="125" customFormat="1" ht="15" customHeight="1" x14ac:dyDescent="0.3">
      <c r="A123" s="108"/>
      <c r="B123" s="506" t="s">
        <v>199</v>
      </c>
      <c r="C123" s="507" t="s">
        <v>194</v>
      </c>
      <c r="D123" s="508"/>
      <c r="E123" s="507"/>
      <c r="F123" s="508"/>
      <c r="G123" s="508"/>
      <c r="H123" s="138">
        <v>-4.2888902005731699E-2</v>
      </c>
      <c r="I123" s="509">
        <v>-0.12550811370881132</v>
      </c>
      <c r="J123" s="510">
        <v>-0.27686270986817274</v>
      </c>
      <c r="K123" s="510">
        <v>-0.37842008411557204</v>
      </c>
      <c r="L123" s="510">
        <v>-0.4441329408963578</v>
      </c>
      <c r="M123" s="510">
        <v>-0.51695407626250489</v>
      </c>
      <c r="N123" s="3367">
        <v>-0.58547367494370683</v>
      </c>
      <c r="O123" s="512"/>
      <c r="P123" s="111" t="s">
        <v>185</v>
      </c>
      <c r="Q123" s="109"/>
      <c r="R123" s="513" t="s">
        <v>266</v>
      </c>
      <c r="S123" s="514"/>
      <c r="T123" s="514"/>
      <c r="U123" s="515">
        <v>71.673984565734884</v>
      </c>
      <c r="V123" s="516">
        <v>94.213730626472554</v>
      </c>
      <c r="W123" s="517">
        <v>0.23788448646929158</v>
      </c>
      <c r="X123" s="516">
        <v>6.6873243771404054</v>
      </c>
      <c r="Y123" s="516">
        <v>7.9745999318001131</v>
      </c>
      <c r="Z123" s="518">
        <v>0.1263678884668136</v>
      </c>
      <c r="AA123" s="3368">
        <v>8.464371253290949E-2</v>
      </c>
      <c r="AB123" s="515">
        <v>5.541296669238438</v>
      </c>
      <c r="AC123" s="516">
        <v>7.5156564560739687</v>
      </c>
      <c r="AD123" s="518">
        <v>0.18568131190348658</v>
      </c>
      <c r="AE123" s="3989">
        <v>7.97724111559827E-2</v>
      </c>
      <c r="AF123" s="3990"/>
      <c r="AG123" s="109"/>
      <c r="AH123" s="113"/>
      <c r="AI123" s="100"/>
    </row>
    <row r="124" spans="1:37" s="125" customFormat="1" ht="28.5" customHeight="1" x14ac:dyDescent="0.3">
      <c r="A124" s="108"/>
      <c r="B124" s="3369" t="s">
        <v>1619</v>
      </c>
      <c r="C124" s="488" t="s">
        <v>1615</v>
      </c>
      <c r="D124" s="520">
        <v>215.12561075772541</v>
      </c>
      <c r="E124" s="521">
        <v>225.47171857535659</v>
      </c>
      <c r="F124" s="520">
        <v>224.72626829806961</v>
      </c>
      <c r="G124" s="520">
        <v>199.00189929833084</v>
      </c>
      <c r="H124" s="129">
        <v>198.10772163874296</v>
      </c>
      <c r="I124" s="522">
        <v>112.95309550682347</v>
      </c>
      <c r="J124" s="521">
        <v>55.009077732725672</v>
      </c>
      <c r="K124" s="523">
        <v>24.179335140876265</v>
      </c>
      <c r="L124" s="521">
        <v>9.3842062120512644</v>
      </c>
      <c r="M124" s="523">
        <v>2.7858588626940404</v>
      </c>
      <c r="N124" s="3370">
        <v>8.2490078173638547E-5</v>
      </c>
      <c r="O124" s="525" t="s">
        <v>455</v>
      </c>
      <c r="P124" s="111" t="s">
        <v>185</v>
      </c>
      <c r="Q124" s="109"/>
      <c r="R124" s="526" t="s">
        <v>267</v>
      </c>
      <c r="S124" s="496"/>
      <c r="T124" s="496"/>
      <c r="U124" s="527">
        <v>8.3241088612485843</v>
      </c>
      <c r="V124" s="528">
        <v>11.457991455402269</v>
      </c>
      <c r="W124" s="529">
        <v>2.8930798039877508E-2</v>
      </c>
      <c r="X124" s="530">
        <v>0.31551412079175051</v>
      </c>
      <c r="Y124" s="530">
        <v>0.39098729462727289</v>
      </c>
      <c r="Z124" s="531">
        <v>6.1957012592414084E-3</v>
      </c>
      <c r="AA124" s="532">
        <v>3.4123545662353268E-2</v>
      </c>
      <c r="AB124" s="533">
        <v>0.62024439466900361</v>
      </c>
      <c r="AC124" s="530">
        <v>0.9116809656216075</v>
      </c>
      <c r="AD124" s="531">
        <v>2.2523929709060597E-2</v>
      </c>
      <c r="AE124" s="3987">
        <v>7.9567258290436566E-2</v>
      </c>
      <c r="AF124" s="3988"/>
      <c r="AG124" s="109"/>
      <c r="AH124" s="113"/>
      <c r="AI124" s="100"/>
    </row>
    <row r="125" spans="1:37" s="125" customFormat="1" ht="15" customHeight="1" thickBot="1" x14ac:dyDescent="0.35">
      <c r="A125" s="108"/>
      <c r="B125" s="534" t="s">
        <v>199</v>
      </c>
      <c r="C125" s="535" t="s">
        <v>194</v>
      </c>
      <c r="D125" s="536"/>
      <c r="E125" s="535"/>
      <c r="F125" s="536"/>
      <c r="G125" s="536"/>
      <c r="H125" s="207">
        <v>-0.11844875483813344</v>
      </c>
      <c r="I125" s="537">
        <v>-0.49737475568718936</v>
      </c>
      <c r="J125" s="538">
        <v>-0.75521741116724539</v>
      </c>
      <c r="K125" s="538">
        <v>-0.89240539023766652</v>
      </c>
      <c r="L125" s="538">
        <v>-0.95824161419525566</v>
      </c>
      <c r="M125" s="538">
        <v>-0.98760332343970147</v>
      </c>
      <c r="N125" s="3371">
        <v>-0.99999963293085936</v>
      </c>
      <c r="O125" s="540"/>
      <c r="P125" s="111" t="s">
        <v>185</v>
      </c>
      <c r="Q125" s="109"/>
      <c r="R125" s="526" t="s">
        <v>268</v>
      </c>
      <c r="S125" s="496"/>
      <c r="T125" s="496"/>
      <c r="U125" s="527">
        <v>23.351324135549685</v>
      </c>
      <c r="V125" s="528">
        <v>30.278506180951869</v>
      </c>
      <c r="W125" s="529">
        <v>7.6451562272486201E-2</v>
      </c>
      <c r="X125" s="530">
        <v>1.1461651903553918</v>
      </c>
      <c r="Y125" s="530">
        <v>1.3631252259956572</v>
      </c>
      <c r="Z125" s="531">
        <v>2.1600488801704187E-2</v>
      </c>
      <c r="AA125" s="532">
        <v>4.5019566614326434E-2</v>
      </c>
      <c r="AB125" s="533">
        <v>1.6265682465047835</v>
      </c>
      <c r="AC125" s="530">
        <v>2.0935902041402161</v>
      </c>
      <c r="AD125" s="531">
        <v>5.17241012764591E-2</v>
      </c>
      <c r="AE125" s="3987">
        <v>6.9144435053314759E-2</v>
      </c>
      <c r="AF125" s="3988"/>
      <c r="AG125" s="109"/>
      <c r="AH125" s="113"/>
      <c r="AI125" s="100"/>
    </row>
    <row r="126" spans="1:37" s="125" customFormat="1" ht="15" customHeight="1" x14ac:dyDescent="0.3">
      <c r="A126" s="108"/>
      <c r="B126" s="199" t="s">
        <v>1606</v>
      </c>
      <c r="C126" s="110" t="s">
        <v>1607</v>
      </c>
      <c r="D126" s="541">
        <v>845.65812370345043</v>
      </c>
      <c r="E126" s="408">
        <v>854.19920337375515</v>
      </c>
      <c r="F126" s="541">
        <v>853.62272113131496</v>
      </c>
      <c r="G126" s="541">
        <v>780.9206619719356</v>
      </c>
      <c r="H126" s="542">
        <v>723.4952807227703</v>
      </c>
      <c r="I126" s="407">
        <v>525.18582886766421</v>
      </c>
      <c r="J126" s="409">
        <v>324.73794217781062</v>
      </c>
      <c r="K126" s="409">
        <v>201.43157534363468</v>
      </c>
      <c r="L126" s="409">
        <v>146.31542012048988</v>
      </c>
      <c r="M126" s="409">
        <v>105.34884457353503</v>
      </c>
      <c r="N126" s="3372">
        <v>72.975836536589227</v>
      </c>
      <c r="O126" s="1252"/>
      <c r="P126" s="111" t="s">
        <v>185</v>
      </c>
      <c r="Q126" s="109"/>
      <c r="R126" s="513" t="s">
        <v>87</v>
      </c>
      <c r="S126" s="514"/>
      <c r="T126" s="514"/>
      <c r="U126" s="515">
        <v>78.045778510857076</v>
      </c>
      <c r="V126" s="516">
        <v>90.693298078315578</v>
      </c>
      <c r="W126" s="517">
        <v>0.22899558796904698</v>
      </c>
      <c r="X126" s="516">
        <v>21.517519374406973</v>
      </c>
      <c r="Y126" s="516">
        <v>23.586736597312449</v>
      </c>
      <c r="Z126" s="518">
        <v>0.37376246145459935</v>
      </c>
      <c r="AA126" s="519">
        <v>0.26007143964424806</v>
      </c>
      <c r="AB126" s="515">
        <v>9.0753544763241294</v>
      </c>
      <c r="AC126" s="516">
        <v>9.7535618223089688</v>
      </c>
      <c r="AD126" s="518">
        <v>0.24097085404089236</v>
      </c>
      <c r="AE126" s="3989">
        <v>0.10754446060486809</v>
      </c>
      <c r="AF126" s="3990"/>
      <c r="AG126" s="109"/>
      <c r="AH126" s="113"/>
      <c r="AI126" s="100"/>
    </row>
    <row r="127" spans="1:37" s="125" customFormat="1" ht="15" customHeight="1" x14ac:dyDescent="0.3">
      <c r="A127" s="108"/>
      <c r="B127" s="545" t="s">
        <v>456</v>
      </c>
      <c r="C127" s="136" t="s">
        <v>194</v>
      </c>
      <c r="D127" s="546"/>
      <c r="E127" s="136"/>
      <c r="F127" s="546"/>
      <c r="G127" s="546"/>
      <c r="H127" s="547">
        <v>-0.15244139733779039</v>
      </c>
      <c r="I127" s="548">
        <v>-0.38475650206260903</v>
      </c>
      <c r="J127" s="549">
        <v>-0.61957673555428316</v>
      </c>
      <c r="K127" s="549">
        <v>-0.76402739716595724</v>
      </c>
      <c r="L127" s="549">
        <v>-0.8285947450806177</v>
      </c>
      <c r="M127" s="549">
        <v>-0.8765861756421911</v>
      </c>
      <c r="N127" s="3373">
        <v>-0.91451043332132298</v>
      </c>
      <c r="O127" s="1250"/>
      <c r="P127" s="111" t="s">
        <v>185</v>
      </c>
      <c r="Q127" s="109"/>
      <c r="R127" s="526" t="s">
        <v>269</v>
      </c>
      <c r="S127" s="496"/>
      <c r="T127" s="496"/>
      <c r="U127" s="527">
        <v>4.0651454217920637</v>
      </c>
      <c r="V127" s="528">
        <v>4.8957163948365396</v>
      </c>
      <c r="W127" s="529">
        <v>1.2361414549035421E-2</v>
      </c>
      <c r="X127" s="530">
        <v>1.9383411705928175</v>
      </c>
      <c r="Y127" s="530">
        <v>2.1617889921832849</v>
      </c>
      <c r="Z127" s="531">
        <v>3.4256352994417545E-2</v>
      </c>
      <c r="AA127" s="532">
        <v>0.44156744750641619</v>
      </c>
      <c r="AB127" s="533">
        <v>0.27006377068289417</v>
      </c>
      <c r="AC127" s="530">
        <v>0.29521708934189955</v>
      </c>
      <c r="AD127" s="531">
        <v>7.293613906611116E-3</v>
      </c>
      <c r="AE127" s="3987">
        <v>6.03011011122421E-2</v>
      </c>
      <c r="AF127" s="3988"/>
      <c r="AG127" s="109"/>
      <c r="AH127" s="113"/>
      <c r="AI127" s="100"/>
    </row>
    <row r="128" spans="1:37" s="125" customFormat="1" ht="15" customHeight="1" x14ac:dyDescent="0.3">
      <c r="A128" s="108"/>
      <c r="B128" s="551" t="s">
        <v>1620</v>
      </c>
      <c r="C128" s="552" t="s">
        <v>1621</v>
      </c>
      <c r="D128" s="553">
        <v>0.23665528663491095</v>
      </c>
      <c r="E128" s="554">
        <v>0.23592025695999946</v>
      </c>
      <c r="F128" s="553">
        <v>0.23036500103781882</v>
      </c>
      <c r="G128" s="553">
        <v>0.21830276393135062</v>
      </c>
      <c r="H128" s="555">
        <v>0.18455991856370763</v>
      </c>
      <c r="I128" s="556">
        <v>0.14018595583696189</v>
      </c>
      <c r="J128" s="557">
        <v>9.1719554014242685E-2</v>
      </c>
      <c r="K128" s="557">
        <v>5.9088275335134929E-2</v>
      </c>
      <c r="L128" s="557">
        <v>4.4511802823673521E-2</v>
      </c>
      <c r="M128" s="557">
        <v>3.3430707117701117E-2</v>
      </c>
      <c r="N128" s="3374">
        <v>2.3876375489631937E-2</v>
      </c>
      <c r="O128" s="1251"/>
      <c r="P128" s="111" t="s">
        <v>185</v>
      </c>
      <c r="Q128" s="109"/>
      <c r="R128" s="526" t="s">
        <v>270</v>
      </c>
      <c r="S128" s="496"/>
      <c r="T128" s="496"/>
      <c r="U128" s="527">
        <v>1.9615874606513424</v>
      </c>
      <c r="V128" s="528">
        <v>2.5924959321413605</v>
      </c>
      <c r="W128" s="529">
        <v>6.545909597150461E-3</v>
      </c>
      <c r="X128" s="530">
        <v>0.29887405628641689</v>
      </c>
      <c r="Y128" s="530">
        <v>0.35939973974722755</v>
      </c>
      <c r="Z128" s="531">
        <v>5.69515544551306E-3</v>
      </c>
      <c r="AA128" s="532">
        <v>0.13863078251789929</v>
      </c>
      <c r="AB128" s="533">
        <v>0.17893986441415724</v>
      </c>
      <c r="AC128" s="530">
        <v>0.20963381164985853</v>
      </c>
      <c r="AD128" s="531">
        <v>5.1791991017652019E-3</v>
      </c>
      <c r="AE128" s="3987">
        <v>8.0861770717111342E-2</v>
      </c>
      <c r="AF128" s="3988"/>
      <c r="AG128" s="109"/>
      <c r="AH128" s="113"/>
      <c r="AI128" s="100"/>
      <c r="AJ128" s="101"/>
      <c r="AK128" s="101"/>
    </row>
    <row r="129" spans="1:37" s="125" customFormat="1" ht="15" customHeight="1" x14ac:dyDescent="0.3">
      <c r="A129" s="108"/>
      <c r="B129" s="545" t="s">
        <v>459</v>
      </c>
      <c r="C129" s="136" t="s">
        <v>194</v>
      </c>
      <c r="D129" s="546"/>
      <c r="E129" s="136"/>
      <c r="F129" s="546"/>
      <c r="G129" s="546"/>
      <c r="H129" s="547">
        <v>-0.19883698594732024</v>
      </c>
      <c r="I129" s="548">
        <v>-0.39146157096169443</v>
      </c>
      <c r="J129" s="549">
        <v>-0.60185117704062541</v>
      </c>
      <c r="K129" s="549">
        <v>-0.74350150817643312</v>
      </c>
      <c r="L129" s="549">
        <v>-0.80677705978276593</v>
      </c>
      <c r="M129" s="549">
        <v>-0.85487940022532838</v>
      </c>
      <c r="N129" s="3373">
        <v>-0.89635415370361671</v>
      </c>
      <c r="O129" s="1250"/>
      <c r="P129" s="111" t="s">
        <v>185</v>
      </c>
      <c r="Q129" s="109"/>
      <c r="R129" s="526" t="s">
        <v>271</v>
      </c>
      <c r="S129" s="496"/>
      <c r="T129" s="496"/>
      <c r="U129" s="527">
        <v>67.576506214405342</v>
      </c>
      <c r="V129" s="528">
        <v>77.744181026390009</v>
      </c>
      <c r="W129" s="529">
        <v>0.19629977983529584</v>
      </c>
      <c r="X129" s="530">
        <v>17.77855612289731</v>
      </c>
      <c r="Y129" s="530">
        <v>19.3</v>
      </c>
      <c r="Z129" s="531">
        <v>0.31</v>
      </c>
      <c r="AA129" s="532">
        <v>0.24825009081321056</v>
      </c>
      <c r="AB129" s="533">
        <v>7.9397122956034396</v>
      </c>
      <c r="AC129" s="530">
        <v>8.5</v>
      </c>
      <c r="AD129" s="531">
        <v>0.21</v>
      </c>
      <c r="AE129" s="3987">
        <v>0.10933294154985956</v>
      </c>
      <c r="AF129" s="3988"/>
      <c r="AG129" s="109"/>
      <c r="AH129" s="113"/>
      <c r="AI129" s="101"/>
      <c r="AJ129" s="101"/>
      <c r="AK129" s="101"/>
    </row>
    <row r="130" spans="1:37" s="125" customFormat="1" ht="15" customHeight="1" x14ac:dyDescent="0.3">
      <c r="A130" s="108"/>
      <c r="B130" s="199" t="s">
        <v>1622</v>
      </c>
      <c r="C130" s="559" t="s">
        <v>1623</v>
      </c>
      <c r="D130" s="553">
        <v>0.28913774839576123</v>
      </c>
      <c r="E130" s="554">
        <v>0.29091335905154986</v>
      </c>
      <c r="F130" s="553">
        <v>0.28387125539450209</v>
      </c>
      <c r="G130" s="553">
        <v>0.266827977122848</v>
      </c>
      <c r="H130" s="555">
        <v>0.2297946863483713</v>
      </c>
      <c r="I130" s="556">
        <v>0.16496131078362306</v>
      </c>
      <c r="J130" s="557">
        <v>0.10369106168186525</v>
      </c>
      <c r="K130" s="557">
        <v>6.419047730619977E-2</v>
      </c>
      <c r="L130" s="557">
        <v>4.6433614458334847E-2</v>
      </c>
      <c r="M130" s="557">
        <v>3.3989163339550175E-2</v>
      </c>
      <c r="N130" s="3374">
        <v>2.3876391683208337E-2</v>
      </c>
      <c r="O130" s="450" t="s">
        <v>1624</v>
      </c>
      <c r="P130" s="111" t="s">
        <v>185</v>
      </c>
      <c r="Q130" s="109"/>
      <c r="R130" s="513" t="s">
        <v>272</v>
      </c>
      <c r="S130" s="514"/>
      <c r="T130" s="514"/>
      <c r="U130" s="560">
        <v>113.24239679200679</v>
      </c>
      <c r="V130" s="561">
        <v>137.49311485786652</v>
      </c>
      <c r="W130" s="562">
        <v>0.34716255054904516</v>
      </c>
      <c r="X130" s="560">
        <v>17.478756017959967</v>
      </c>
      <c r="Y130" s="561">
        <v>18.712747086260848</v>
      </c>
      <c r="Z130" s="563">
        <v>0.29652777028659277</v>
      </c>
      <c r="AA130" s="519">
        <v>0.13609952109678472</v>
      </c>
      <c r="AB130" s="560">
        <v>9.2274024012435039</v>
      </c>
      <c r="AC130" s="561">
        <v>11.617236005487399</v>
      </c>
      <c r="AD130" s="563">
        <v>0.28701466529221176</v>
      </c>
      <c r="AE130" s="3989">
        <v>8.4493220024120588E-2</v>
      </c>
      <c r="AF130" s="3990"/>
      <c r="AG130" s="109"/>
      <c r="AH130" s="113"/>
      <c r="AI130" s="101"/>
      <c r="AJ130" s="101"/>
      <c r="AK130" s="101"/>
    </row>
    <row r="131" spans="1:37" s="125" customFormat="1" ht="15" customHeight="1" x14ac:dyDescent="0.3">
      <c r="A131" s="108"/>
      <c r="B131" s="545" t="s">
        <v>459</v>
      </c>
      <c r="C131" s="136" t="s">
        <v>194</v>
      </c>
      <c r="D131" s="546"/>
      <c r="E131" s="136"/>
      <c r="F131" s="546"/>
      <c r="G131" s="546"/>
      <c r="H131" s="547">
        <v>-0.19049681155980158</v>
      </c>
      <c r="I131" s="548">
        <v>-0.41888688041213362</v>
      </c>
      <c r="J131" s="549">
        <v>-0.6347250392162338</v>
      </c>
      <c r="K131" s="549">
        <v>-0.77387468408172266</v>
      </c>
      <c r="L131" s="549">
        <v>-0.83642720572815643</v>
      </c>
      <c r="M131" s="549">
        <v>-0.8802655686560632</v>
      </c>
      <c r="N131" s="3373">
        <v>-0.91589006907364823</v>
      </c>
      <c r="O131" s="1250"/>
      <c r="P131" s="111" t="s">
        <v>185</v>
      </c>
      <c r="Q131" s="109"/>
      <c r="R131" s="564" t="s">
        <v>273</v>
      </c>
      <c r="S131" s="496"/>
      <c r="T131" s="496"/>
      <c r="U131" s="565">
        <v>192.74311002558622</v>
      </c>
      <c r="V131" s="566">
        <v>261.441253991324</v>
      </c>
      <c r="W131" s="567">
        <v>0.66012478259871132</v>
      </c>
      <c r="X131" s="568">
        <v>38.916647844116625</v>
      </c>
      <c r="Y131" s="569">
        <v>45.318795517785254</v>
      </c>
      <c r="Z131" s="570">
        <v>0.71813514739529949</v>
      </c>
      <c r="AA131" s="532">
        <v>0.17334217467947569</v>
      </c>
      <c r="AB131" s="568">
        <v>21.596448961600089</v>
      </c>
      <c r="AC131" s="569">
        <v>30.071636550829805</v>
      </c>
      <c r="AD131" s="570">
        <v>0.74294786602842577</v>
      </c>
      <c r="AE131" s="3987">
        <v>0.1150225379190835</v>
      </c>
      <c r="AF131" s="3988"/>
      <c r="AG131" s="109"/>
      <c r="AH131" s="113"/>
      <c r="AI131" s="101"/>
      <c r="AJ131" s="101"/>
      <c r="AK131" s="101"/>
    </row>
    <row r="132" spans="1:37" s="125" customFormat="1" ht="15" customHeight="1" x14ac:dyDescent="0.3">
      <c r="A132" s="108"/>
      <c r="B132" s="199" t="s">
        <v>465</v>
      </c>
      <c r="C132" s="559" t="s">
        <v>205</v>
      </c>
      <c r="D132" s="571">
        <v>11750.119533675001</v>
      </c>
      <c r="E132" s="572">
        <v>11800.726848525001</v>
      </c>
      <c r="F132" s="571">
        <v>11761.705778412545</v>
      </c>
      <c r="G132" s="571">
        <v>11107.358823493612</v>
      </c>
      <c r="H132" s="573">
        <v>11584.534752066118</v>
      </c>
      <c r="I132" s="574">
        <v>11469.263553719009</v>
      </c>
      <c r="J132" s="575">
        <v>11143.794</v>
      </c>
      <c r="K132" s="575">
        <v>11199.44175</v>
      </c>
      <c r="L132" s="575">
        <v>11303.1684</v>
      </c>
      <c r="M132" s="575">
        <v>11118.618224999998</v>
      </c>
      <c r="N132" s="3375">
        <v>10923.5736</v>
      </c>
      <c r="O132" s="1252"/>
      <c r="P132" s="111" t="s">
        <v>185</v>
      </c>
      <c r="Q132" s="109"/>
      <c r="R132" s="564" t="s">
        <v>274</v>
      </c>
      <c r="S132" s="496"/>
      <c r="T132" s="496"/>
      <c r="U132" s="577">
        <v>344.97081230396441</v>
      </c>
      <c r="V132" s="578">
        <v>421.28088505446965</v>
      </c>
      <c r="W132" s="579">
        <v>1.0637110571264441</v>
      </c>
      <c r="X132" s="580">
        <v>60.75825429557716</v>
      </c>
      <c r="Y132" s="581">
        <v>68.10175443036043</v>
      </c>
      <c r="Z132" s="582">
        <v>1.0791607079789274</v>
      </c>
      <c r="AA132" s="532">
        <v>0.16165403379637125</v>
      </c>
      <c r="AB132" s="580">
        <v>34.005776824193866</v>
      </c>
      <c r="AC132" s="581">
        <v>41.127755785047263</v>
      </c>
      <c r="AD132" s="582">
        <v>1.0160996174382118</v>
      </c>
      <c r="AE132" s="3987">
        <v>9.7625497011879933E-2</v>
      </c>
      <c r="AF132" s="3988"/>
      <c r="AG132" s="109"/>
      <c r="AH132" s="113"/>
      <c r="AI132" s="101"/>
      <c r="AJ132" s="101"/>
      <c r="AK132" s="101"/>
    </row>
    <row r="133" spans="1:37" s="125" customFormat="1" ht="15" customHeight="1" x14ac:dyDescent="0.3">
      <c r="A133" s="108"/>
      <c r="B133" s="545" t="s">
        <v>466</v>
      </c>
      <c r="C133" s="136" t="s">
        <v>194</v>
      </c>
      <c r="D133" s="546"/>
      <c r="E133" s="136"/>
      <c r="F133" s="546"/>
      <c r="G133" s="546"/>
      <c r="H133" s="547">
        <v>-1.5063378534056371E-2</v>
      </c>
      <c r="I133" s="548">
        <v>-2.4863929620674963E-2</v>
      </c>
      <c r="J133" s="549">
        <v>-5.2535898283279758E-2</v>
      </c>
      <c r="K133" s="549">
        <v>-4.7804633018836862E-2</v>
      </c>
      <c r="L133" s="549">
        <v>-3.8985618842306446E-2</v>
      </c>
      <c r="M133" s="549">
        <v>-5.4676385001304006E-2</v>
      </c>
      <c r="N133" s="3373">
        <v>-7.1259406943409043E-2</v>
      </c>
      <c r="O133" s="1250"/>
      <c r="P133" s="111" t="s">
        <v>185</v>
      </c>
      <c r="Q133" s="109"/>
      <c r="R133" s="513" t="s">
        <v>275</v>
      </c>
      <c r="S133" s="514"/>
      <c r="T133" s="514"/>
      <c r="U133" s="515">
        <v>36.648370961251608</v>
      </c>
      <c r="V133" s="516">
        <v>46.47930368229931</v>
      </c>
      <c r="W133" s="517">
        <v>0.11735768464312639</v>
      </c>
      <c r="X133" s="515">
        <v>6.9864332351222647</v>
      </c>
      <c r="Y133" s="516">
        <v>7.719309966307506</v>
      </c>
      <c r="Z133" s="518">
        <v>0.12232248754865316</v>
      </c>
      <c r="AA133" s="583">
        <v>0.16608058543801393</v>
      </c>
      <c r="AB133" s="515">
        <v>6.8571672630770619</v>
      </c>
      <c r="AC133" s="516">
        <v>8.4740525335069901</v>
      </c>
      <c r="AD133" s="518">
        <v>0.20935938207886015</v>
      </c>
      <c r="AE133" s="3991">
        <v>0.18231883574310428</v>
      </c>
      <c r="AF133" s="3992"/>
      <c r="AG133" s="109"/>
      <c r="AH133" s="113"/>
      <c r="AI133" s="101"/>
      <c r="AJ133" s="101"/>
      <c r="AK133" s="101"/>
    </row>
    <row r="134" spans="1:37" s="125" customFormat="1" ht="15" customHeight="1" x14ac:dyDescent="0.3">
      <c r="A134" s="108"/>
      <c r="B134" s="199" t="s">
        <v>1625</v>
      </c>
      <c r="C134" s="559" t="s">
        <v>1626</v>
      </c>
      <c r="D134" s="584">
        <v>2.8665819794279095</v>
      </c>
      <c r="E134" s="585">
        <v>2.8782260606158538</v>
      </c>
      <c r="F134" s="584">
        <v>2.8004061377172724</v>
      </c>
      <c r="G134" s="584">
        <v>2.7084513102886154</v>
      </c>
      <c r="H134" s="586">
        <v>2.6451454545454549</v>
      </c>
      <c r="I134" s="587">
        <v>2.515690909090909</v>
      </c>
      <c r="J134" s="588">
        <v>2.4251999999999998</v>
      </c>
      <c r="K134" s="588">
        <v>2.3632499999999999</v>
      </c>
      <c r="L134" s="588">
        <v>2.3148</v>
      </c>
      <c r="M134" s="588">
        <v>2.2288499999999996</v>
      </c>
      <c r="N134" s="3376">
        <v>2.1444000000000001</v>
      </c>
      <c r="O134" s="1255"/>
      <c r="P134" s="111" t="s">
        <v>185</v>
      </c>
      <c r="Q134" s="109"/>
      <c r="R134" s="590" t="s">
        <v>276</v>
      </c>
      <c r="S134" s="591"/>
      <c r="T134" s="591"/>
      <c r="U134" s="560">
        <v>20.347342868006294</v>
      </c>
      <c r="V134" s="561">
        <v>27.168786184654579</v>
      </c>
      <c r="W134" s="562">
        <v>6.8599690369489832E-2</v>
      </c>
      <c r="X134" s="560">
        <v>4.3522651577119937</v>
      </c>
      <c r="Y134" s="561">
        <v>5.1128276945761497</v>
      </c>
      <c r="Z134" s="563">
        <v>8.1019392243341107E-2</v>
      </c>
      <c r="AA134" s="592">
        <v>0.18818756420792795</v>
      </c>
      <c r="AB134" s="560">
        <v>2.3557310728932217</v>
      </c>
      <c r="AC134" s="561">
        <v>3.1155991462667449</v>
      </c>
      <c r="AD134" s="563">
        <v>7.6973786684549114E-2</v>
      </c>
      <c r="AE134" s="3979">
        <v>0.11467568426102494</v>
      </c>
      <c r="AF134" s="3980"/>
      <c r="AG134" s="109"/>
      <c r="AH134" s="113"/>
      <c r="AI134" s="101"/>
      <c r="AJ134" s="101"/>
      <c r="AK134" s="101"/>
    </row>
    <row r="135" spans="1:37" s="125" customFormat="1" ht="15" customHeight="1" thickBot="1" x14ac:dyDescent="0.35">
      <c r="A135" s="108"/>
      <c r="B135" s="593" t="s">
        <v>469</v>
      </c>
      <c r="C135" s="471" t="s">
        <v>194</v>
      </c>
      <c r="D135" s="594"/>
      <c r="E135" s="471"/>
      <c r="F135" s="594"/>
      <c r="G135" s="594"/>
      <c r="H135" s="595">
        <v>-5.5442202143713648E-2</v>
      </c>
      <c r="I135" s="596">
        <v>-0.10166926317996383</v>
      </c>
      <c r="J135" s="597">
        <v>-0.13398275795207293</v>
      </c>
      <c r="K135" s="597">
        <v>-0.15610454920428674</v>
      </c>
      <c r="L135" s="597">
        <v>-0.17340561112793096</v>
      </c>
      <c r="M135" s="597">
        <v>-0.20409758785315768</v>
      </c>
      <c r="N135" s="3377">
        <v>-0.23425392798632072</v>
      </c>
      <c r="O135" s="1258"/>
      <c r="P135" s="111" t="s">
        <v>185</v>
      </c>
      <c r="Q135" s="109"/>
      <c r="R135" s="3981" t="s">
        <v>1644</v>
      </c>
      <c r="S135" s="3982"/>
      <c r="T135" s="3982"/>
      <c r="U135" s="600">
        <v>319.95787369785666</v>
      </c>
      <c r="V135" s="601">
        <v>396.04823342960856</v>
      </c>
      <c r="W135" s="602">
        <v>1</v>
      </c>
      <c r="X135" s="603">
        <v>57.022298162341599</v>
      </c>
      <c r="Y135" s="601">
        <v>63.106221276257067</v>
      </c>
      <c r="Z135" s="604">
        <v>1</v>
      </c>
      <c r="AA135" s="3378" t="s">
        <v>278</v>
      </c>
      <c r="AB135" s="600">
        <v>33.056951882776353</v>
      </c>
      <c r="AC135" s="601">
        <v>40.476105963644073</v>
      </c>
      <c r="AD135" s="604">
        <v>1</v>
      </c>
      <c r="AE135" s="3985" t="s">
        <v>278</v>
      </c>
      <c r="AF135" s="3986"/>
      <c r="AG135" s="109"/>
      <c r="AH135" s="113"/>
      <c r="AI135" s="101"/>
      <c r="AJ135" s="101"/>
      <c r="AK135" s="101"/>
    </row>
    <row r="136" spans="1:37" ht="15" thickBot="1" x14ac:dyDescent="0.35">
      <c r="A136" s="108"/>
      <c r="B136" s="109"/>
      <c r="C136" s="109"/>
      <c r="D136" s="109"/>
      <c r="E136" s="109"/>
      <c r="F136" s="109"/>
      <c r="G136" s="109"/>
      <c r="H136" s="109"/>
      <c r="I136" s="109"/>
      <c r="J136" s="109"/>
      <c r="K136" s="109"/>
      <c r="L136" s="109"/>
      <c r="M136" s="109"/>
      <c r="N136" s="109"/>
      <c r="O136" s="109"/>
      <c r="P136" s="111"/>
      <c r="Q136" s="109"/>
      <c r="R136" s="3983"/>
      <c r="S136" s="3984"/>
      <c r="T136" s="3984"/>
      <c r="U136" s="606"/>
      <c r="V136" s="607"/>
      <c r="W136" s="608"/>
      <c r="X136" s="605"/>
      <c r="Y136" s="607"/>
      <c r="Z136" s="606"/>
      <c r="AA136" s="609"/>
      <c r="AB136" s="606"/>
      <c r="AC136" s="607"/>
      <c r="AD136" s="606"/>
      <c r="AE136" s="610"/>
      <c r="AF136" s="608"/>
      <c r="AG136" s="109"/>
      <c r="AH136" s="113"/>
    </row>
    <row r="137" spans="1:37" ht="14.4" thickBot="1" x14ac:dyDescent="0.35">
      <c r="A137" s="1700"/>
      <c r="B137" s="614"/>
      <c r="C137" s="614"/>
      <c r="D137" s="614"/>
      <c r="E137" s="614"/>
      <c r="F137" s="614"/>
      <c r="G137" s="614"/>
      <c r="H137" s="614"/>
      <c r="I137" s="614"/>
      <c r="J137" s="614"/>
      <c r="K137" s="614"/>
      <c r="L137" s="614"/>
      <c r="M137" s="614"/>
      <c r="N137" s="614"/>
      <c r="O137" s="614"/>
      <c r="P137" s="613"/>
      <c r="Q137" s="614"/>
      <c r="R137" s="615"/>
      <c r="S137" s="615"/>
      <c r="T137" s="615"/>
      <c r="U137" s="615"/>
      <c r="V137" s="615"/>
      <c r="W137" s="615"/>
      <c r="X137" s="615"/>
      <c r="Y137" s="615"/>
      <c r="Z137" s="615"/>
      <c r="AA137" s="615"/>
      <c r="AB137" s="615"/>
      <c r="AC137" s="615"/>
      <c r="AD137" s="615"/>
      <c r="AE137" s="614"/>
      <c r="AF137" s="614"/>
      <c r="AG137" s="614"/>
      <c r="AH137" s="616"/>
    </row>
    <row r="138" spans="1:37" x14ac:dyDescent="0.3">
      <c r="R138" s="100"/>
      <c r="S138" s="100"/>
      <c r="T138" s="100"/>
      <c r="U138" s="100"/>
      <c r="V138" s="100"/>
      <c r="W138" s="3379"/>
      <c r="X138" s="3379"/>
      <c r="Y138" s="3380"/>
      <c r="Z138" s="100"/>
      <c r="AA138" s="100"/>
      <c r="AB138" s="100"/>
      <c r="AC138" s="100"/>
      <c r="AD138" s="100"/>
      <c r="AE138" s="100"/>
      <c r="AF138" s="100"/>
      <c r="AG138" s="100"/>
    </row>
    <row r="139" spans="1:37" x14ac:dyDescent="0.3">
      <c r="Q139" s="617"/>
      <c r="R139" s="617"/>
      <c r="S139" s="617"/>
      <c r="T139" s="617"/>
      <c r="U139" s="617"/>
      <c r="V139" s="617"/>
      <c r="W139" s="617"/>
      <c r="X139" s="617"/>
      <c r="Y139" s="617"/>
      <c r="Z139" s="617"/>
      <c r="AA139" s="617"/>
      <c r="AB139" s="617"/>
      <c r="AC139" s="617"/>
      <c r="AD139" s="617"/>
      <c r="AE139" s="617"/>
      <c r="AF139" s="617"/>
      <c r="AG139" s="617"/>
      <c r="AH139" s="617"/>
    </row>
    <row r="140" spans="1:37" ht="14.4" x14ac:dyDescent="0.3">
      <c r="Q140" s="617"/>
      <c r="R140" s="617"/>
      <c r="S140" s="619"/>
      <c r="T140" s="620"/>
      <c r="U140" s="620"/>
      <c r="V140" s="620"/>
      <c r="W140" s="620"/>
      <c r="X140" s="620"/>
      <c r="Y140" s="620"/>
      <c r="Z140" s="620"/>
      <c r="AA140" s="620"/>
      <c r="AB140" s="620"/>
      <c r="AC140" s="620"/>
      <c r="AD140" s="620"/>
      <c r="AE140" s="617"/>
      <c r="AF140" s="617"/>
      <c r="AG140" s="617"/>
      <c r="AH140" s="617"/>
    </row>
    <row r="141" spans="1:37" ht="14.4" x14ac:dyDescent="0.3">
      <c r="Q141" s="617"/>
      <c r="R141" s="617"/>
      <c r="S141" s="620"/>
      <c r="T141" s="620"/>
      <c r="U141" s="620"/>
      <c r="V141" s="620"/>
      <c r="W141" s="620"/>
      <c r="X141" s="620"/>
      <c r="Y141" s="620"/>
      <c r="Z141" s="620"/>
      <c r="AA141" s="620"/>
      <c r="AB141" s="620"/>
      <c r="AC141" s="620"/>
      <c r="AD141" s="620"/>
      <c r="AE141" s="617"/>
      <c r="AF141" s="617"/>
      <c r="AG141" s="617"/>
      <c r="AH141" s="617"/>
    </row>
    <row r="142" spans="1:37" ht="14.4" x14ac:dyDescent="0.3">
      <c r="Q142" s="617"/>
      <c r="R142" s="617"/>
      <c r="S142" s="620"/>
      <c r="T142" s="620"/>
      <c r="U142" s="620"/>
      <c r="V142" s="620"/>
      <c r="W142" s="620"/>
      <c r="X142" s="620"/>
      <c r="Y142" s="620"/>
      <c r="Z142" s="620"/>
      <c r="AA142" s="620"/>
      <c r="AB142" s="620"/>
      <c r="AC142" s="620"/>
      <c r="AD142" s="620"/>
      <c r="AE142" s="617"/>
      <c r="AF142" s="617"/>
      <c r="AG142" s="617"/>
      <c r="AH142" s="617"/>
    </row>
    <row r="143" spans="1:37" ht="14.4" x14ac:dyDescent="0.3">
      <c r="Q143" s="617"/>
      <c r="R143" s="617"/>
      <c r="S143" s="617"/>
      <c r="T143" s="617"/>
      <c r="U143" s="617"/>
      <c r="V143" s="617"/>
      <c r="W143" s="617"/>
      <c r="X143" s="617"/>
      <c r="Y143" s="617"/>
      <c r="Z143" s="617"/>
      <c r="AA143" s="617"/>
      <c r="AB143" s="617"/>
      <c r="AC143" s="621"/>
      <c r="AD143" s="622"/>
      <c r="AE143" s="617"/>
      <c r="AF143" s="617"/>
      <c r="AG143" s="617"/>
      <c r="AH143" s="617"/>
    </row>
    <row r="144" spans="1:37" ht="14.4" x14ac:dyDescent="0.3">
      <c r="Q144" s="617"/>
      <c r="R144" s="617"/>
      <c r="S144" s="617"/>
      <c r="T144" s="617"/>
      <c r="U144" s="617"/>
      <c r="V144" s="617"/>
      <c r="W144" s="343"/>
      <c r="X144" s="621"/>
      <c r="Y144" s="621"/>
      <c r="Z144" s="343"/>
      <c r="AA144" s="621"/>
      <c r="AB144" s="621"/>
      <c r="AC144" s="622"/>
      <c r="AD144" s="622"/>
      <c r="AE144" s="617"/>
      <c r="AF144" s="617"/>
      <c r="AG144" s="617"/>
      <c r="AH144" s="617"/>
    </row>
    <row r="145" spans="17:34" ht="14.4" x14ac:dyDescent="0.3">
      <c r="Q145" s="617"/>
      <c r="R145" s="617"/>
      <c r="S145" s="617"/>
      <c r="T145" s="622"/>
      <c r="U145" s="622"/>
      <c r="V145" s="617"/>
      <c r="W145" s="343"/>
      <c r="X145" s="343"/>
      <c r="Y145" s="343"/>
      <c r="Z145" s="343"/>
      <c r="AA145" s="343"/>
      <c r="AB145" s="343"/>
      <c r="AC145" s="343"/>
      <c r="AD145" s="622"/>
      <c r="AE145" s="617"/>
      <c r="AF145" s="617"/>
      <c r="AG145" s="617"/>
      <c r="AH145" s="617"/>
    </row>
    <row r="146" spans="17:34" ht="14.4" x14ac:dyDescent="0.3">
      <c r="Q146" s="617"/>
      <c r="R146" s="617"/>
      <c r="S146" s="617"/>
      <c r="T146" s="622"/>
      <c r="U146" s="622"/>
      <c r="V146" s="622"/>
      <c r="W146" s="336"/>
      <c r="X146" s="336"/>
      <c r="Y146" s="623"/>
      <c r="Z146" s="336"/>
      <c r="AA146" s="336"/>
      <c r="AB146" s="623"/>
      <c r="AC146" s="617"/>
      <c r="AD146" s="622"/>
      <c r="AE146" s="617"/>
      <c r="AF146" s="617"/>
      <c r="AG146" s="617"/>
      <c r="AH146" s="617"/>
    </row>
    <row r="147" spans="17:34" ht="14.4" x14ac:dyDescent="0.3">
      <c r="Q147" s="617"/>
      <c r="R147" s="617"/>
      <c r="S147" s="624"/>
      <c r="T147" s="622"/>
      <c r="U147" s="622"/>
      <c r="V147" s="622"/>
      <c r="W147" s="336"/>
      <c r="X147" s="336"/>
      <c r="Y147" s="623"/>
      <c r="Z147" s="336"/>
      <c r="AA147" s="336"/>
      <c r="AB147" s="623"/>
      <c r="AC147" s="617"/>
      <c r="AD147" s="622"/>
      <c r="AE147" s="617"/>
      <c r="AF147" s="617"/>
      <c r="AG147" s="617"/>
      <c r="AH147" s="617"/>
    </row>
    <row r="148" spans="17:34" ht="14.4" x14ac:dyDescent="0.3">
      <c r="Q148" s="617"/>
      <c r="R148" s="617"/>
      <c r="S148" s="624"/>
      <c r="T148" s="622"/>
      <c r="U148" s="622"/>
      <c r="V148" s="622"/>
      <c r="W148" s="336"/>
      <c r="X148" s="336"/>
      <c r="Y148" s="623"/>
      <c r="Z148" s="336"/>
      <c r="AA148" s="336"/>
      <c r="AB148" s="623"/>
      <c r="AC148" s="617"/>
      <c r="AD148" s="622"/>
      <c r="AE148" s="617"/>
      <c r="AF148" s="617"/>
      <c r="AG148" s="617"/>
      <c r="AH148" s="617"/>
    </row>
    <row r="149" spans="17:34" ht="14.4" x14ac:dyDescent="0.3">
      <c r="Q149" s="617"/>
      <c r="R149" s="617"/>
      <c r="S149" s="617"/>
      <c r="T149" s="622"/>
      <c r="U149" s="622"/>
      <c r="V149" s="622"/>
      <c r="W149" s="336"/>
      <c r="X149" s="336"/>
      <c r="Y149" s="623"/>
      <c r="Z149" s="336"/>
      <c r="AA149" s="336"/>
      <c r="AB149" s="623"/>
      <c r="AC149" s="617"/>
      <c r="AD149" s="622"/>
      <c r="AE149" s="617"/>
      <c r="AF149" s="617"/>
      <c r="AG149" s="617"/>
      <c r="AH149" s="617"/>
    </row>
    <row r="150" spans="17:34" ht="14.4" x14ac:dyDescent="0.3">
      <c r="Q150" s="617"/>
      <c r="R150" s="617"/>
      <c r="S150" s="624"/>
      <c r="T150" s="622"/>
      <c r="U150" s="622"/>
      <c r="V150" s="622"/>
      <c r="W150" s="336"/>
      <c r="X150" s="336"/>
      <c r="Y150" s="623"/>
      <c r="Z150" s="336"/>
      <c r="AA150" s="336"/>
      <c r="AB150" s="623"/>
      <c r="AC150" s="617"/>
      <c r="AD150" s="622"/>
      <c r="AE150" s="617"/>
      <c r="AF150" s="617"/>
      <c r="AG150" s="617"/>
      <c r="AH150" s="617"/>
    </row>
    <row r="151" spans="17:34" ht="14.4" x14ac:dyDescent="0.3">
      <c r="Q151" s="617"/>
      <c r="R151" s="617"/>
      <c r="S151" s="624"/>
      <c r="T151" s="622"/>
      <c r="U151" s="622"/>
      <c r="V151" s="622"/>
      <c r="W151" s="336"/>
      <c r="X151" s="336"/>
      <c r="Y151" s="623"/>
      <c r="Z151" s="336"/>
      <c r="AA151" s="336"/>
      <c r="AB151" s="623"/>
      <c r="AC151" s="617"/>
      <c r="AD151" s="622"/>
      <c r="AE151" s="617"/>
      <c r="AF151" s="617"/>
      <c r="AG151" s="617"/>
      <c r="AH151" s="617"/>
    </row>
    <row r="152" spans="17:34" ht="14.4" x14ac:dyDescent="0.3">
      <c r="Q152" s="617"/>
      <c r="R152" s="617"/>
      <c r="S152" s="624"/>
      <c r="T152" s="622"/>
      <c r="U152" s="622"/>
      <c r="V152" s="622"/>
      <c r="W152" s="336"/>
      <c r="X152" s="336"/>
      <c r="Y152" s="623"/>
      <c r="Z152" s="336"/>
      <c r="AA152" s="336"/>
      <c r="AB152" s="623"/>
      <c r="AC152" s="617"/>
      <c r="AD152" s="622"/>
      <c r="AE152" s="617"/>
      <c r="AF152" s="617"/>
      <c r="AG152" s="617"/>
      <c r="AH152" s="617"/>
    </row>
    <row r="153" spans="17:34" ht="14.4" x14ac:dyDescent="0.3">
      <c r="Q153" s="617"/>
      <c r="R153" s="617"/>
      <c r="S153" s="617"/>
      <c r="T153" s="622"/>
      <c r="U153" s="622"/>
      <c r="V153" s="622"/>
      <c r="W153" s="336"/>
      <c r="X153" s="336"/>
      <c r="Y153" s="623"/>
      <c r="Z153" s="336"/>
      <c r="AA153" s="336"/>
      <c r="AB153" s="623"/>
      <c r="AC153" s="617"/>
      <c r="AD153" s="622"/>
      <c r="AE153" s="617"/>
      <c r="AF153" s="617"/>
      <c r="AG153" s="617"/>
      <c r="AH153" s="617"/>
    </row>
    <row r="154" spans="17:34" ht="14.4" x14ac:dyDescent="0.3">
      <c r="Q154" s="617"/>
      <c r="R154" s="617"/>
      <c r="S154" s="625"/>
      <c r="T154" s="622"/>
      <c r="U154" s="622"/>
      <c r="V154" s="622"/>
      <c r="W154" s="336"/>
      <c r="X154" s="336"/>
      <c r="Y154" s="623"/>
      <c r="Z154" s="336"/>
      <c r="AA154" s="336"/>
      <c r="AB154" s="623"/>
      <c r="AC154" s="617"/>
      <c r="AD154" s="622"/>
      <c r="AE154" s="617"/>
      <c r="AF154" s="617"/>
      <c r="AG154" s="617"/>
      <c r="AH154" s="617"/>
    </row>
    <row r="155" spans="17:34" ht="14.4" x14ac:dyDescent="0.3">
      <c r="Q155" s="617"/>
      <c r="R155" s="617"/>
      <c r="S155" s="625"/>
      <c r="T155" s="622"/>
      <c r="U155" s="622"/>
      <c r="V155" s="622"/>
      <c r="W155" s="336"/>
      <c r="X155" s="336"/>
      <c r="Y155" s="623"/>
      <c r="Z155" s="336"/>
      <c r="AA155" s="336"/>
      <c r="AB155" s="623"/>
      <c r="AC155" s="617"/>
      <c r="AD155" s="622"/>
      <c r="AE155" s="617"/>
      <c r="AF155" s="617"/>
      <c r="AG155" s="617"/>
      <c r="AH155" s="617"/>
    </row>
    <row r="156" spans="17:34" ht="14.4" x14ac:dyDescent="0.3">
      <c r="Q156" s="617"/>
      <c r="R156" s="617"/>
      <c r="S156" s="617"/>
      <c r="T156" s="622"/>
      <c r="U156" s="622"/>
      <c r="V156" s="622"/>
      <c r="W156" s="336"/>
      <c r="X156" s="336"/>
      <c r="Y156" s="623"/>
      <c r="Z156" s="336"/>
      <c r="AA156" s="336"/>
      <c r="AB156" s="623"/>
      <c r="AC156" s="617"/>
      <c r="AD156" s="622"/>
      <c r="AE156" s="617"/>
      <c r="AF156" s="617"/>
      <c r="AG156" s="617"/>
      <c r="AH156" s="617"/>
    </row>
    <row r="157" spans="17:34" ht="14.4" x14ac:dyDescent="0.3">
      <c r="Q157" s="617"/>
      <c r="R157" s="617"/>
      <c r="S157" s="617"/>
      <c r="T157" s="622"/>
      <c r="U157" s="622"/>
      <c r="V157" s="622"/>
      <c r="W157" s="336"/>
      <c r="X157" s="336"/>
      <c r="Y157" s="623"/>
      <c r="Z157" s="336"/>
      <c r="AA157" s="336"/>
      <c r="AB157" s="623"/>
      <c r="AC157" s="617"/>
      <c r="AD157" s="622"/>
      <c r="AE157" s="617"/>
      <c r="AF157" s="617"/>
      <c r="AG157" s="617"/>
      <c r="AH157" s="617"/>
    </row>
    <row r="158" spans="17:34" ht="14.4" x14ac:dyDescent="0.3">
      <c r="Q158" s="617"/>
      <c r="R158" s="617"/>
      <c r="S158" s="626"/>
      <c r="T158" s="622"/>
      <c r="U158" s="622"/>
      <c r="V158" s="622"/>
      <c r="W158" s="627"/>
      <c r="X158" s="627"/>
      <c r="Y158" s="628"/>
      <c r="Z158" s="627"/>
      <c r="AA158" s="627"/>
      <c r="AB158" s="628"/>
      <c r="AC158" s="617"/>
      <c r="AD158" s="622"/>
      <c r="AE158" s="617"/>
      <c r="AF158" s="617"/>
      <c r="AG158" s="617"/>
      <c r="AH158" s="617"/>
    </row>
    <row r="159" spans="17:34" ht="14.4" x14ac:dyDescent="0.3">
      <c r="Q159" s="617"/>
      <c r="R159" s="617"/>
      <c r="S159" s="622"/>
      <c r="T159" s="622"/>
      <c r="U159" s="622"/>
      <c r="V159" s="622"/>
      <c r="W159" s="622"/>
      <c r="X159" s="622"/>
      <c r="Y159" s="622"/>
      <c r="Z159" s="622"/>
      <c r="AA159" s="622"/>
      <c r="AB159" s="622"/>
      <c r="AC159" s="622"/>
      <c r="AD159" s="622"/>
      <c r="AE159" s="617"/>
      <c r="AF159" s="617"/>
      <c r="AG159" s="617"/>
      <c r="AH159" s="617"/>
    </row>
    <row r="160" spans="17:34" x14ac:dyDescent="0.3">
      <c r="Q160" s="617"/>
      <c r="R160" s="617"/>
      <c r="S160" s="617"/>
      <c r="T160" s="617"/>
      <c r="U160" s="617"/>
      <c r="V160" s="617"/>
      <c r="W160" s="617"/>
      <c r="X160" s="617"/>
      <c r="Y160" s="617"/>
      <c r="Z160" s="617"/>
      <c r="AA160" s="617"/>
      <c r="AB160" s="617"/>
      <c r="AC160" s="617"/>
      <c r="AD160" s="617"/>
      <c r="AE160" s="617"/>
      <c r="AF160" s="617"/>
      <c r="AG160" s="617"/>
      <c r="AH160" s="617"/>
    </row>
    <row r="161" spans="17:34" x14ac:dyDescent="0.3">
      <c r="Q161" s="617"/>
      <c r="R161" s="617"/>
      <c r="S161" s="617"/>
      <c r="T161" s="617"/>
      <c r="U161" s="617"/>
      <c r="V161" s="617"/>
      <c r="W161" s="617"/>
      <c r="X161" s="617"/>
      <c r="Y161" s="617"/>
      <c r="Z161" s="617"/>
      <c r="AA161" s="617"/>
      <c r="AB161" s="617"/>
      <c r="AC161" s="617"/>
      <c r="AD161" s="617"/>
      <c r="AE161" s="617"/>
      <c r="AF161" s="617"/>
      <c r="AG161" s="617"/>
      <c r="AH161" s="617"/>
    </row>
    <row r="162" spans="17:34" x14ac:dyDescent="0.3">
      <c r="Q162" s="617"/>
      <c r="R162" s="617"/>
      <c r="S162" s="617"/>
      <c r="T162" s="617"/>
      <c r="U162" s="617"/>
      <c r="V162" s="617"/>
      <c r="W162" s="617"/>
      <c r="X162" s="617"/>
      <c r="Y162" s="617"/>
      <c r="Z162" s="617"/>
      <c r="AA162" s="617"/>
      <c r="AB162" s="617"/>
      <c r="AC162" s="617"/>
      <c r="AD162" s="617"/>
      <c r="AE162" s="617"/>
      <c r="AF162" s="617"/>
      <c r="AG162" s="617"/>
      <c r="AH162" s="617"/>
    </row>
  </sheetData>
  <mergeCells count="22">
    <mergeCell ref="AE127:AF127"/>
    <mergeCell ref="I5:N5"/>
    <mergeCell ref="R117:AF119"/>
    <mergeCell ref="U120:V121"/>
    <mergeCell ref="X120:Z120"/>
    <mergeCell ref="AB120:AD120"/>
    <mergeCell ref="AE120:AF121"/>
    <mergeCell ref="AB121:AC121"/>
    <mergeCell ref="AE122:AF122"/>
    <mergeCell ref="AE123:AF123"/>
    <mergeCell ref="AE124:AF124"/>
    <mergeCell ref="AE125:AF125"/>
    <mergeCell ref="AE126:AF126"/>
    <mergeCell ref="AE134:AF134"/>
    <mergeCell ref="R135:T136"/>
    <mergeCell ref="AE135:AF135"/>
    <mergeCell ref="AE128:AF128"/>
    <mergeCell ref="AE129:AF129"/>
    <mergeCell ref="AE130:AF130"/>
    <mergeCell ref="AE131:AF131"/>
    <mergeCell ref="AE132:AF132"/>
    <mergeCell ref="AE133:AF133"/>
  </mergeCells>
  <pageMargins left="0.70866141732283472" right="0.70866141732283472" top="0.74803149606299213" bottom="0.74803149606299213" header="0.31496062992125984" footer="0.31496062992125984"/>
  <pageSetup paperSize="8" scale="39" orientation="landscape" r:id="rId1"/>
  <colBreaks count="1" manualBreakCount="1">
    <brk id="15" max="1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N75"/>
  <sheetViews>
    <sheetView zoomScale="40" zoomScaleNormal="40" workbookViewId="0">
      <pane xSplit="1" ySplit="5" topLeftCell="B6" activePane="bottomRight" state="frozen"/>
      <selection activeCell="B75" sqref="B75"/>
      <selection pane="topRight" activeCell="B75" sqref="B75"/>
      <selection pane="bottomLeft" activeCell="B75" sqref="B75"/>
      <selection pane="bottomRight" activeCell="Q46" sqref="Q46"/>
    </sheetView>
  </sheetViews>
  <sheetFormatPr defaultColWidth="9.21875" defaultRowHeight="13.8" x14ac:dyDescent="0.3"/>
  <cols>
    <col min="1" max="1" width="15.77734375" style="101" customWidth="1"/>
    <col min="2" max="2" width="58.77734375" style="101" customWidth="1"/>
    <col min="3" max="3" width="22.5546875" style="101" customWidth="1"/>
    <col min="4" max="14" width="12.5546875" style="101" customWidth="1"/>
    <col min="15" max="15" width="110.77734375" style="101" customWidth="1"/>
    <col min="16" max="16" width="5.5546875" style="101" customWidth="1"/>
    <col min="17" max="19" width="9.21875" style="101"/>
    <col min="20" max="22" width="9.44140625" style="101" bestFit="1" customWidth="1"/>
    <col min="23" max="23" width="9.44140625" style="101" customWidth="1"/>
    <col min="24" max="25" width="9.44140625" style="101" bestFit="1" customWidth="1"/>
    <col min="26" max="26" width="10.77734375" style="101" bestFit="1" customWidth="1"/>
    <col min="27" max="27" width="11" style="101" bestFit="1" customWidth="1"/>
    <col min="28" max="30" width="10.77734375" style="101" bestFit="1" customWidth="1"/>
    <col min="31" max="16384" width="9.21875" style="101"/>
  </cols>
  <sheetData>
    <row r="1" spans="1:40" ht="21.75" customHeight="1" x14ac:dyDescent="0.3">
      <c r="A1" s="96" t="s">
        <v>172</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9"/>
    </row>
    <row r="2" spans="1:40" ht="24" customHeight="1" x14ac:dyDescent="0.3">
      <c r="A2" s="102" t="s">
        <v>173</v>
      </c>
      <c r="B2" s="103" t="s">
        <v>260</v>
      </c>
      <c r="C2" s="103" t="s">
        <v>174</v>
      </c>
      <c r="D2" s="106" t="s">
        <v>1542</v>
      </c>
      <c r="E2" s="103"/>
      <c r="F2" s="103"/>
      <c r="G2" s="103"/>
      <c r="H2" s="103"/>
      <c r="I2" s="103"/>
      <c r="J2" s="106"/>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ht="24" customHeight="1" x14ac:dyDescent="0.3">
      <c r="A3" s="108" t="s">
        <v>385</v>
      </c>
      <c r="B3" s="109" t="s">
        <v>54</v>
      </c>
      <c r="C3" s="109"/>
      <c r="D3" s="109"/>
      <c r="E3" s="109"/>
      <c r="F3" s="109"/>
      <c r="G3" s="109"/>
      <c r="H3" s="303"/>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1830"/>
      <c r="B4" s="1831" t="s">
        <v>178</v>
      </c>
      <c r="C4" s="1831" t="s">
        <v>179</v>
      </c>
      <c r="D4" s="1832">
        <v>2017</v>
      </c>
      <c r="E4" s="1831">
        <v>2018</v>
      </c>
      <c r="F4" s="1833">
        <v>2019</v>
      </c>
      <c r="G4" s="1833">
        <v>2020</v>
      </c>
      <c r="H4" s="1834">
        <v>2020</v>
      </c>
      <c r="I4" s="1835">
        <v>2025</v>
      </c>
      <c r="J4" s="1836">
        <v>2030</v>
      </c>
      <c r="K4" s="1836">
        <v>2035</v>
      </c>
      <c r="L4" s="1836">
        <v>2040</v>
      </c>
      <c r="M4" s="1836">
        <v>2045</v>
      </c>
      <c r="N4" s="1831">
        <v>2050</v>
      </c>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7"/>
    </row>
    <row r="5" spans="1:40" ht="15" thickBot="1" x14ac:dyDescent="0.35">
      <c r="A5" s="1838"/>
      <c r="B5" s="1831"/>
      <c r="C5" s="1831"/>
      <c r="D5" s="1839" t="s">
        <v>180</v>
      </c>
      <c r="E5" s="1831" t="s">
        <v>180</v>
      </c>
      <c r="F5" s="1833" t="s">
        <v>181</v>
      </c>
      <c r="G5" s="1833" t="s">
        <v>181</v>
      </c>
      <c r="H5" s="1833" t="s">
        <v>658</v>
      </c>
      <c r="I5" s="4149" t="s">
        <v>183</v>
      </c>
      <c r="J5" s="4150"/>
      <c r="K5" s="4150"/>
      <c r="L5" s="4150"/>
      <c r="M5" s="4150"/>
      <c r="N5" s="4150"/>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7"/>
    </row>
    <row r="6" spans="1:40" s="125" customFormat="1" ht="18" x14ac:dyDescent="0.3">
      <c r="A6" s="4140" t="s">
        <v>54</v>
      </c>
      <c r="B6" s="3768" t="s">
        <v>761</v>
      </c>
      <c r="C6" s="3757"/>
      <c r="D6" s="3769"/>
      <c r="E6" s="3769"/>
      <c r="F6" s="3769"/>
      <c r="G6" s="3769"/>
      <c r="H6" s="3769"/>
      <c r="I6" s="3757"/>
      <c r="J6" s="3770">
        <v>1.2185074347931601</v>
      </c>
      <c r="K6" s="3770">
        <v>1.3552139728559431</v>
      </c>
      <c r="L6" s="3770">
        <v>1.6034137433177698</v>
      </c>
      <c r="M6" s="3770">
        <v>1.7213242971097855</v>
      </c>
      <c r="N6" s="3770">
        <v>1.7492775901692306</v>
      </c>
      <c r="O6" s="3758" t="s">
        <v>762</v>
      </c>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s="125" customFormat="1" ht="15" customHeight="1" x14ac:dyDescent="0.3">
      <c r="A7" s="4151"/>
      <c r="B7" s="1840" t="s">
        <v>763</v>
      </c>
      <c r="C7" s="1192" t="s">
        <v>423</v>
      </c>
      <c r="D7" s="1413">
        <v>5158.0244150202416</v>
      </c>
      <c r="E7" s="1413">
        <v>5325.2268468944803</v>
      </c>
      <c r="F7" s="1413">
        <v>5431.7337638323706</v>
      </c>
      <c r="G7" s="1413">
        <v>5019.9534660415538</v>
      </c>
      <c r="H7" s="238">
        <v>5316.3780305018181</v>
      </c>
      <c r="I7" s="252">
        <v>5537.3607283847523</v>
      </c>
      <c r="J7" s="253">
        <v>6478.0461563374838</v>
      </c>
      <c r="K7" s="254">
        <v>7204.8297919204233</v>
      </c>
      <c r="L7" s="253">
        <v>8524.3535987792729</v>
      </c>
      <c r="M7" s="254">
        <v>9151.2106765234475</v>
      </c>
      <c r="N7" s="255">
        <v>9299.8209496248601</v>
      </c>
      <c r="O7" s="1841" t="s">
        <v>1720</v>
      </c>
      <c r="P7" s="111" t="s">
        <v>35</v>
      </c>
      <c r="Q7" s="109"/>
      <c r="R7" s="109"/>
      <c r="S7" s="1091" t="s">
        <v>765</v>
      </c>
      <c r="T7" s="109"/>
      <c r="U7" s="109"/>
      <c r="V7" s="109"/>
      <c r="W7" s="109"/>
      <c r="X7" s="109"/>
      <c r="Y7" s="109"/>
      <c r="Z7" s="109"/>
      <c r="AA7" s="109"/>
      <c r="AB7" s="109"/>
      <c r="AC7" s="109"/>
      <c r="AD7" s="109"/>
      <c r="AE7" s="109"/>
      <c r="AF7" s="109"/>
      <c r="AG7" s="109"/>
      <c r="AH7" s="109"/>
      <c r="AI7" s="109"/>
      <c r="AJ7" s="109"/>
      <c r="AK7" s="109"/>
      <c r="AL7" s="109"/>
      <c r="AM7" s="109"/>
      <c r="AN7" s="113"/>
    </row>
    <row r="8" spans="1:40" s="125" customFormat="1" ht="15" customHeight="1" x14ac:dyDescent="0.3">
      <c r="A8" s="4151"/>
      <c r="B8" s="126" t="s">
        <v>766</v>
      </c>
      <c r="C8" s="127" t="s">
        <v>191</v>
      </c>
      <c r="D8" s="1842">
        <v>1955.3999708970898</v>
      </c>
      <c r="E8" s="1842">
        <v>1986.1933379336588</v>
      </c>
      <c r="F8" s="1842">
        <v>2025.9172514351849</v>
      </c>
      <c r="G8" s="1842">
        <v>1720.1519477051563</v>
      </c>
      <c r="H8" s="129">
        <v>2083.2451892132049</v>
      </c>
      <c r="I8" s="215">
        <v>888.34513040733827</v>
      </c>
      <c r="J8" s="216">
        <v>264.4165557587595</v>
      </c>
      <c r="K8" s="217">
        <v>107.91787271103296</v>
      </c>
      <c r="L8" s="216">
        <v>30.433976678562505</v>
      </c>
      <c r="M8" s="217">
        <v>2.6375444717910641</v>
      </c>
      <c r="N8" s="218">
        <v>7.0329158808624462E-2</v>
      </c>
      <c r="O8" s="464"/>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s="125" customFormat="1" ht="15" customHeight="1" x14ac:dyDescent="0.3">
      <c r="A9" s="4151"/>
      <c r="B9" s="135" t="s">
        <v>767</v>
      </c>
      <c r="C9" s="136" t="s">
        <v>194</v>
      </c>
      <c r="D9" s="451"/>
      <c r="E9" s="451"/>
      <c r="F9" s="451"/>
      <c r="G9" s="451"/>
      <c r="H9" s="138">
        <v>2.8297275092261653E-2</v>
      </c>
      <c r="I9" s="139">
        <v>-0.56150966690370807</v>
      </c>
      <c r="J9" s="1843">
        <v>-0.86948304252237174</v>
      </c>
      <c r="K9" s="140">
        <v>-0.94673135211490866</v>
      </c>
      <c r="L9" s="1843">
        <v>-0.98497768027938815</v>
      </c>
      <c r="M9" s="140">
        <v>-0.99869809861684988</v>
      </c>
      <c r="N9" s="1844">
        <v>-0.9999652852757146</v>
      </c>
      <c r="O9" s="455"/>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s="125" customFormat="1" ht="15" customHeight="1" x14ac:dyDescent="0.3">
      <c r="A10" s="4151"/>
      <c r="B10" s="1840" t="s">
        <v>768</v>
      </c>
      <c r="C10" s="1192" t="s">
        <v>423</v>
      </c>
      <c r="D10" s="1413">
        <v>640.04715444444537</v>
      </c>
      <c r="E10" s="1413">
        <v>597.21271127777709</v>
      </c>
      <c r="F10" s="1413">
        <v>609.15936550333311</v>
      </c>
      <c r="G10" s="1413">
        <v>325.0104542785827</v>
      </c>
      <c r="H10" s="238">
        <v>582.71842401410424</v>
      </c>
      <c r="I10" s="252">
        <v>249.43181819385302</v>
      </c>
      <c r="J10" s="253">
        <v>8.8095408954667928E-2</v>
      </c>
      <c r="K10" s="254">
        <v>0.46680628126243318</v>
      </c>
      <c r="L10" s="253">
        <v>7.0137272113291807E-2</v>
      </c>
      <c r="M10" s="254">
        <v>0.49632369400708809</v>
      </c>
      <c r="N10" s="255">
        <v>9.1117802640748091E-2</v>
      </c>
      <c r="O10" s="1841" t="s">
        <v>769</v>
      </c>
      <c r="P10" s="109"/>
      <c r="Q10" s="109"/>
      <c r="R10" s="109"/>
      <c r="S10" s="109"/>
      <c r="T10" s="109">
        <v>2017</v>
      </c>
      <c r="U10" s="109">
        <v>2018</v>
      </c>
      <c r="V10" s="109" t="s">
        <v>187</v>
      </c>
      <c r="W10" s="109" t="s">
        <v>188</v>
      </c>
      <c r="X10" s="109" t="s">
        <v>189</v>
      </c>
      <c r="Y10" s="109">
        <v>2025</v>
      </c>
      <c r="Z10" s="109">
        <v>2030</v>
      </c>
      <c r="AA10" s="109">
        <v>2035</v>
      </c>
      <c r="AB10" s="109">
        <v>2040</v>
      </c>
      <c r="AC10" s="109">
        <v>2045</v>
      </c>
      <c r="AD10" s="109">
        <v>2050</v>
      </c>
      <c r="AE10" s="109"/>
      <c r="AF10" s="109"/>
      <c r="AG10" s="109"/>
      <c r="AH10" s="109"/>
      <c r="AI10" s="109"/>
      <c r="AJ10" s="109"/>
      <c r="AK10" s="109"/>
      <c r="AL10" s="109"/>
      <c r="AM10" s="109"/>
      <c r="AN10" s="113"/>
    </row>
    <row r="11" spans="1:40" s="295" customFormat="1" ht="15" customHeight="1" x14ac:dyDescent="0.3">
      <c r="A11" s="4151"/>
      <c r="B11" s="126" t="s">
        <v>770</v>
      </c>
      <c r="C11" s="127" t="s">
        <v>191</v>
      </c>
      <c r="D11" s="184">
        <v>507.42707753513048</v>
      </c>
      <c r="E11" s="184">
        <v>475.15162425651351</v>
      </c>
      <c r="F11" s="184">
        <v>484.65652539280694</v>
      </c>
      <c r="G11" s="184">
        <v>262.94405749645546</v>
      </c>
      <c r="H11" s="129">
        <v>466.77225098826869</v>
      </c>
      <c r="I11" s="215">
        <v>200.3655091408196</v>
      </c>
      <c r="J11" s="216">
        <v>6.5174108856704507E-2</v>
      </c>
      <c r="K11" s="217">
        <v>0.35927882830126134</v>
      </c>
      <c r="L11" s="216">
        <v>4.9981561226748621E-2</v>
      </c>
      <c r="M11" s="217">
        <v>0.37270621660201098</v>
      </c>
      <c r="N11" s="218">
        <v>5.6932679108983357E-2</v>
      </c>
      <c r="O11" s="464"/>
      <c r="P11" s="303"/>
      <c r="Q11" s="303"/>
      <c r="R11" s="4085" t="s">
        <v>668</v>
      </c>
      <c r="S11" s="1124" t="s">
        <v>223</v>
      </c>
      <c r="T11" s="1043">
        <v>507.42707753513048</v>
      </c>
      <c r="U11" s="1043">
        <v>475.15162425651351</v>
      </c>
      <c r="V11" s="1043">
        <v>484.65652539280694</v>
      </c>
      <c r="W11" s="1043">
        <v>262.94405749645546</v>
      </c>
      <c r="X11" s="1043">
        <v>466.77225098826869</v>
      </c>
      <c r="Y11" s="1043">
        <v>200.3655091408196</v>
      </c>
      <c r="Z11" s="1043">
        <v>6.5174108856704507E-2</v>
      </c>
      <c r="AA11" s="1043">
        <v>0.35927882830126134</v>
      </c>
      <c r="AB11" s="1043">
        <v>4.9981561226748621E-2</v>
      </c>
      <c r="AC11" s="1043">
        <v>0.37270621660201098</v>
      </c>
      <c r="AD11" s="1043">
        <v>5.6932679108983357E-2</v>
      </c>
      <c r="AE11" s="1125"/>
      <c r="AF11" s="303"/>
      <c r="AG11" s="303"/>
      <c r="AH11" s="303"/>
      <c r="AI11" s="303"/>
      <c r="AJ11" s="303"/>
      <c r="AK11" s="303"/>
      <c r="AL11" s="303"/>
      <c r="AM11" s="303"/>
      <c r="AN11" s="1310"/>
    </row>
    <row r="12" spans="1:40" s="295" customFormat="1" ht="15" customHeight="1" x14ac:dyDescent="0.3">
      <c r="A12" s="4151"/>
      <c r="B12" s="135" t="s">
        <v>767</v>
      </c>
      <c r="C12" s="136" t="s">
        <v>194</v>
      </c>
      <c r="D12" s="451"/>
      <c r="E12" s="451"/>
      <c r="F12" s="451"/>
      <c r="G12" s="451"/>
      <c r="H12" s="138">
        <v>-3.6900925640159898E-2</v>
      </c>
      <c r="I12" s="139">
        <v>-0.58658245862175007</v>
      </c>
      <c r="J12" s="1843">
        <v>-0.9998655251596914</v>
      </c>
      <c r="K12" s="140">
        <v>-0.99925869392141153</v>
      </c>
      <c r="L12" s="1843">
        <v>-0.9998968721999848</v>
      </c>
      <c r="M12" s="140">
        <v>-0.99923098896419493</v>
      </c>
      <c r="N12" s="1844">
        <v>-0.99988252984097792</v>
      </c>
      <c r="O12" s="455"/>
      <c r="P12" s="303"/>
      <c r="Q12" s="303"/>
      <c r="R12" s="4086"/>
      <c r="S12" s="1124" t="s">
        <v>672</v>
      </c>
      <c r="T12" s="1043">
        <v>825.20126926832336</v>
      </c>
      <c r="U12" s="1043">
        <v>811.95861357080014</v>
      </c>
      <c r="V12" s="1043">
        <v>828.19778584221592</v>
      </c>
      <c r="W12" s="1043">
        <v>761.94121089659996</v>
      </c>
      <c r="X12" s="1043">
        <v>811.07324308179921</v>
      </c>
      <c r="Y12" s="1845">
        <v>19.980101221753845</v>
      </c>
      <c r="Z12" s="1845">
        <v>1.3209269888293681E-4</v>
      </c>
      <c r="AA12" s="1845">
        <v>1.3209263218167422E-4</v>
      </c>
      <c r="AB12" s="1845">
        <v>1.3209499831954382E-2</v>
      </c>
      <c r="AC12" s="1845">
        <v>1.3209499920014686E-2</v>
      </c>
      <c r="AD12" s="1845">
        <v>1.3319997744098283E-2</v>
      </c>
      <c r="AE12" s="1125"/>
      <c r="AF12" s="303"/>
      <c r="AG12" s="303"/>
      <c r="AH12" s="303"/>
      <c r="AI12" s="303"/>
      <c r="AJ12" s="303"/>
      <c r="AK12" s="303"/>
      <c r="AL12" s="303"/>
      <c r="AM12" s="303"/>
      <c r="AN12" s="1310"/>
    </row>
    <row r="13" spans="1:40" s="295" customFormat="1" ht="15" customHeight="1" x14ac:dyDescent="0.3">
      <c r="A13" s="4151"/>
      <c r="B13" s="1840" t="s">
        <v>771</v>
      </c>
      <c r="C13" s="1192" t="s">
        <v>423</v>
      </c>
      <c r="D13" s="1413">
        <v>809.98406999999975</v>
      </c>
      <c r="E13" s="1413">
        <v>795.91281300000003</v>
      </c>
      <c r="F13" s="1413">
        <v>811.83106925999994</v>
      </c>
      <c r="G13" s="1413">
        <v>746.88458371920001</v>
      </c>
      <c r="H13" s="238">
        <v>795.89999998413714</v>
      </c>
      <c r="I13" s="252">
        <v>19.500098400000002</v>
      </c>
      <c r="J13" s="253">
        <v>9.999838E-5</v>
      </c>
      <c r="K13" s="254">
        <v>9.9998359999999998E-5</v>
      </c>
      <c r="L13" s="253">
        <v>9.9999984399999995E-3</v>
      </c>
      <c r="M13" s="254">
        <v>9.9999985199999992E-3</v>
      </c>
      <c r="N13" s="255">
        <v>9.9999986200000005E-3</v>
      </c>
      <c r="O13" s="1841" t="s">
        <v>772</v>
      </c>
      <c r="P13" s="303"/>
      <c r="Q13" s="303"/>
      <c r="R13" s="4086"/>
      <c r="S13" s="1124" t="s">
        <v>225</v>
      </c>
      <c r="T13" s="1043">
        <v>571.58552459718624</v>
      </c>
      <c r="U13" s="1043">
        <v>643.61732341605523</v>
      </c>
      <c r="V13" s="1043">
        <v>656.48966988437633</v>
      </c>
      <c r="W13" s="1043">
        <v>643.26625906307856</v>
      </c>
      <c r="X13" s="1043">
        <v>771.70198629451363</v>
      </c>
      <c r="Y13" s="1043">
        <v>652.45305146249484</v>
      </c>
      <c r="Z13" s="1043">
        <v>264.33805865283995</v>
      </c>
      <c r="AA13" s="1043">
        <v>107.55167987878895</v>
      </c>
      <c r="AB13" s="1043">
        <v>30.370717697521499</v>
      </c>
      <c r="AC13" s="1043">
        <v>2.2515575534193295</v>
      </c>
      <c r="AD13" s="1043">
        <v>0</v>
      </c>
      <c r="AE13" s="1125"/>
      <c r="AF13" s="303"/>
      <c r="AG13" s="303"/>
      <c r="AH13" s="303"/>
      <c r="AI13" s="303"/>
      <c r="AJ13" s="303"/>
      <c r="AK13" s="303"/>
      <c r="AL13" s="303"/>
      <c r="AM13" s="303"/>
      <c r="AN13" s="1310"/>
    </row>
    <row r="14" spans="1:40" s="295" customFormat="1" ht="15" customHeight="1" x14ac:dyDescent="0.3">
      <c r="A14" s="4152"/>
      <c r="B14" s="1721" t="s">
        <v>773</v>
      </c>
      <c r="C14" s="127" t="s">
        <v>191</v>
      </c>
      <c r="D14" s="184">
        <v>825.20126926832336</v>
      </c>
      <c r="E14" s="184">
        <v>811.95861357080014</v>
      </c>
      <c r="F14" s="184">
        <v>828.19778584221592</v>
      </c>
      <c r="G14" s="184">
        <v>761.94121089659996</v>
      </c>
      <c r="H14" s="129">
        <v>811.07324308179921</v>
      </c>
      <c r="I14" s="1846">
        <v>19.980101221753845</v>
      </c>
      <c r="J14" s="1847">
        <v>1.3209269888293681E-4</v>
      </c>
      <c r="K14" s="1848">
        <v>1.3209263218167422E-4</v>
      </c>
      <c r="L14" s="1847">
        <v>1.3209499831954382E-2</v>
      </c>
      <c r="M14" s="1848">
        <v>1.3209499920014686E-2</v>
      </c>
      <c r="N14" s="1849">
        <v>1.3319997744098283E-2</v>
      </c>
      <c r="O14" s="464"/>
      <c r="P14" s="303"/>
      <c r="Q14" s="303"/>
      <c r="R14" s="4086"/>
      <c r="S14" s="1125"/>
      <c r="T14" s="303"/>
      <c r="U14" s="303"/>
      <c r="V14" s="303"/>
      <c r="W14" s="303"/>
      <c r="X14" s="303"/>
      <c r="Y14" s="303"/>
      <c r="Z14" s="303"/>
      <c r="AA14" s="303"/>
      <c r="AB14" s="303"/>
      <c r="AC14" s="303"/>
      <c r="AD14" s="303"/>
      <c r="AE14" s="303"/>
      <c r="AF14" s="303"/>
      <c r="AG14" s="303"/>
      <c r="AH14" s="303"/>
      <c r="AI14" s="303"/>
      <c r="AJ14" s="303"/>
      <c r="AK14" s="303"/>
      <c r="AL14" s="303"/>
      <c r="AM14" s="303"/>
      <c r="AN14" s="1310"/>
    </row>
    <row r="15" spans="1:40" s="295" customFormat="1" ht="15" customHeight="1" x14ac:dyDescent="0.3">
      <c r="A15" s="4152"/>
      <c r="B15" s="135" t="s">
        <v>767</v>
      </c>
      <c r="C15" s="136" t="s">
        <v>194</v>
      </c>
      <c r="D15" s="451"/>
      <c r="E15" s="451"/>
      <c r="F15" s="451"/>
      <c r="G15" s="451"/>
      <c r="H15" s="138">
        <v>-2.0676875805701767E-2</v>
      </c>
      <c r="I15" s="139">
        <v>-0.9758752057016965</v>
      </c>
      <c r="J15" s="1843">
        <v>-0.99999984050585367</v>
      </c>
      <c r="K15" s="140">
        <v>-0.99999984050593416</v>
      </c>
      <c r="L15" s="1843">
        <v>-0.99998405030771909</v>
      </c>
      <c r="M15" s="140">
        <v>-0.99998405030761273</v>
      </c>
      <c r="N15" s="1844">
        <v>-0.99998391688800459</v>
      </c>
      <c r="O15" s="455"/>
      <c r="P15" s="303"/>
      <c r="Q15" s="303"/>
      <c r="R15" s="4086"/>
      <c r="S15" s="1125"/>
      <c r="T15" s="109">
        <v>2017</v>
      </c>
      <c r="U15" s="109">
        <v>2018</v>
      </c>
      <c r="V15" s="109" t="s">
        <v>187</v>
      </c>
      <c r="W15" s="109" t="s">
        <v>188</v>
      </c>
      <c r="X15" s="109" t="s">
        <v>189</v>
      </c>
      <c r="Y15" s="109">
        <v>2025</v>
      </c>
      <c r="Z15" s="109">
        <v>2030</v>
      </c>
      <c r="AA15" s="109">
        <v>2035</v>
      </c>
      <c r="AB15" s="109">
        <v>2040</v>
      </c>
      <c r="AC15" s="109">
        <v>2045</v>
      </c>
      <c r="AD15" s="109">
        <v>2050</v>
      </c>
      <c r="AE15" s="303"/>
      <c r="AF15" s="303"/>
      <c r="AG15" s="303"/>
      <c r="AH15" s="303"/>
      <c r="AI15" s="303"/>
      <c r="AJ15" s="303"/>
      <c r="AK15" s="303"/>
      <c r="AL15" s="303"/>
      <c r="AM15" s="303"/>
      <c r="AN15" s="1310"/>
    </row>
    <row r="16" spans="1:40" s="295" customFormat="1" ht="15" customHeight="1" x14ac:dyDescent="0.3">
      <c r="A16" s="4152"/>
      <c r="B16" s="1840" t="s">
        <v>774</v>
      </c>
      <c r="C16" s="1192" t="s">
        <v>423</v>
      </c>
      <c r="D16" s="1413">
        <v>1473.0815090000001</v>
      </c>
      <c r="E16" s="1413">
        <v>1669.2993079999997</v>
      </c>
      <c r="F16" s="1413">
        <v>1702.68529416</v>
      </c>
      <c r="G16" s="1413">
        <v>1668.4083512705997</v>
      </c>
      <c r="H16" s="238">
        <v>1606.0951499999969</v>
      </c>
      <c r="I16" s="252">
        <v>1418.772811774</v>
      </c>
      <c r="J16" s="253">
        <v>637.28894092600001</v>
      </c>
      <c r="K16" s="254">
        <v>304.39654561619989</v>
      </c>
      <c r="L16" s="253">
        <v>266.75375648349984</v>
      </c>
      <c r="M16" s="254">
        <v>231.80973080539994</v>
      </c>
      <c r="N16" s="255">
        <v>240.46913179800003</v>
      </c>
      <c r="O16" s="1841" t="s">
        <v>775</v>
      </c>
      <c r="P16" s="303"/>
      <c r="Q16" s="303"/>
      <c r="R16" s="4085" t="s">
        <v>776</v>
      </c>
      <c r="S16" s="1124" t="s">
        <v>223</v>
      </c>
      <c r="T16" s="1043">
        <v>640.04715444444537</v>
      </c>
      <c r="U16" s="1043">
        <v>597.21271127777709</v>
      </c>
      <c r="V16" s="1043">
        <v>609.15936550333311</v>
      </c>
      <c r="W16" s="1043">
        <v>325.0104542785827</v>
      </c>
      <c r="X16" s="1043">
        <v>582.71842401410424</v>
      </c>
      <c r="Y16" s="1043">
        <v>249.43181819385302</v>
      </c>
      <c r="Z16" s="1043">
        <v>8.8095408954667928E-2</v>
      </c>
      <c r="AA16" s="1043">
        <v>0.46680628126243318</v>
      </c>
      <c r="AB16" s="1043">
        <v>7.0137272113291807E-2</v>
      </c>
      <c r="AC16" s="1043">
        <v>0.49632369400708809</v>
      </c>
      <c r="AD16" s="1043">
        <v>9.1117802640748091E-2</v>
      </c>
      <c r="AE16" s="303"/>
      <c r="AF16" s="303"/>
      <c r="AG16" s="303"/>
      <c r="AH16" s="303"/>
      <c r="AI16" s="303"/>
      <c r="AJ16" s="303"/>
      <c r="AK16" s="303"/>
      <c r="AL16" s="303"/>
      <c r="AM16" s="303"/>
      <c r="AN16" s="1310"/>
    </row>
    <row r="17" spans="1:40" s="295" customFormat="1" ht="15" customHeight="1" x14ac:dyDescent="0.3">
      <c r="A17" s="4152"/>
      <c r="B17" s="126" t="s">
        <v>777</v>
      </c>
      <c r="C17" s="127" t="s">
        <v>191</v>
      </c>
      <c r="D17" s="184">
        <v>571.58552459718624</v>
      </c>
      <c r="E17" s="184">
        <v>643.61732341605523</v>
      </c>
      <c r="F17" s="184">
        <v>656.48966988437633</v>
      </c>
      <c r="G17" s="184">
        <v>643.26625906307856</v>
      </c>
      <c r="H17" s="129">
        <v>771.70198629451363</v>
      </c>
      <c r="I17" s="215">
        <v>652.45305146249484</v>
      </c>
      <c r="J17" s="216">
        <v>264.33805865283995</v>
      </c>
      <c r="K17" s="217">
        <v>107.55167987878895</v>
      </c>
      <c r="L17" s="216">
        <v>30.370717697521499</v>
      </c>
      <c r="M17" s="217">
        <v>2.2515575534193295</v>
      </c>
      <c r="N17" s="218">
        <v>0</v>
      </c>
      <c r="O17" s="464"/>
      <c r="P17" s="303"/>
      <c r="Q17" s="303"/>
      <c r="R17" s="4086"/>
      <c r="S17" s="1124" t="s">
        <v>672</v>
      </c>
      <c r="T17" s="1043">
        <v>809.98406999999975</v>
      </c>
      <c r="U17" s="1043">
        <v>795.91281300000003</v>
      </c>
      <c r="V17" s="1043">
        <v>811.83106925999994</v>
      </c>
      <c r="W17" s="1043">
        <v>746.88458371920001</v>
      </c>
      <c r="X17" s="1043">
        <v>795.89999998413714</v>
      </c>
      <c r="Y17" s="1043">
        <v>19.500098400000002</v>
      </c>
      <c r="Z17" s="1043">
        <v>9.999838E-5</v>
      </c>
      <c r="AA17" s="1043">
        <v>9.9998359999999998E-5</v>
      </c>
      <c r="AB17" s="1043">
        <v>9.9999984399999995E-3</v>
      </c>
      <c r="AC17" s="1043">
        <v>9.9999985199999992E-3</v>
      </c>
      <c r="AD17" s="1043">
        <v>9.9999986200000005E-3</v>
      </c>
      <c r="AE17" s="303"/>
      <c r="AF17" s="303"/>
      <c r="AG17" s="303"/>
      <c r="AH17" s="303"/>
      <c r="AI17" s="303"/>
      <c r="AJ17" s="303"/>
      <c r="AK17" s="303"/>
      <c r="AL17" s="303"/>
      <c r="AM17" s="303"/>
      <c r="AN17" s="1310"/>
    </row>
    <row r="18" spans="1:40" s="295" customFormat="1" ht="15" customHeight="1" x14ac:dyDescent="0.3">
      <c r="A18" s="4152"/>
      <c r="B18" s="135" t="s">
        <v>767</v>
      </c>
      <c r="C18" s="136" t="s">
        <v>194</v>
      </c>
      <c r="D18" s="451"/>
      <c r="E18" s="451"/>
      <c r="F18" s="451"/>
      <c r="G18" s="451"/>
      <c r="H18" s="1357">
        <v>0.1754975313327154</v>
      </c>
      <c r="I18" s="548">
        <v>-6.1487919872257324E-3</v>
      </c>
      <c r="J18" s="1850">
        <v>-0.59734620241717395</v>
      </c>
      <c r="K18" s="549">
        <v>-0.83617155788950737</v>
      </c>
      <c r="L18" s="1850">
        <v>-0.9537377066376832</v>
      </c>
      <c r="M18" s="549">
        <v>-0.99657030771890764</v>
      </c>
      <c r="N18" s="1851">
        <v>-1</v>
      </c>
      <c r="O18" s="455"/>
      <c r="P18" s="303"/>
      <c r="Q18" s="303"/>
      <c r="R18" s="4086"/>
      <c r="S18" s="1124" t="s">
        <v>225</v>
      </c>
      <c r="T18" s="1043">
        <v>1473.0815090000001</v>
      </c>
      <c r="U18" s="1043">
        <v>1669.2993079999997</v>
      </c>
      <c r="V18" s="1043">
        <v>1702.68529416</v>
      </c>
      <c r="W18" s="1043">
        <v>1668.4083512705997</v>
      </c>
      <c r="X18" s="1043">
        <v>1606.0951499999969</v>
      </c>
      <c r="Y18" s="1043">
        <v>1418.772811774</v>
      </c>
      <c r="Z18" s="1043">
        <v>637.28894092600001</v>
      </c>
      <c r="AA18" s="1043">
        <v>304.39654561619989</v>
      </c>
      <c r="AB18" s="1043">
        <v>266.75375648349984</v>
      </c>
      <c r="AC18" s="1043">
        <v>231.80973080539994</v>
      </c>
      <c r="AD18" s="1043">
        <v>240.46913179800003</v>
      </c>
      <c r="AE18" s="303"/>
      <c r="AF18" s="303"/>
      <c r="AG18" s="303"/>
      <c r="AH18" s="303"/>
      <c r="AI18" s="303"/>
      <c r="AJ18" s="303"/>
      <c r="AK18" s="303"/>
      <c r="AL18" s="303"/>
      <c r="AM18" s="303"/>
      <c r="AN18" s="1310"/>
    </row>
    <row r="19" spans="1:40" s="295" customFormat="1" ht="15" customHeight="1" x14ac:dyDescent="0.3">
      <c r="A19" s="4152"/>
      <c r="B19" s="1852" t="s">
        <v>778</v>
      </c>
      <c r="C19" s="1853" t="s">
        <v>423</v>
      </c>
      <c r="D19" s="1854">
        <v>951.04336499999999</v>
      </c>
      <c r="E19" s="1854">
        <v>955.73453500000005</v>
      </c>
      <c r="F19" s="1854">
        <v>974.84922570000003</v>
      </c>
      <c r="G19" s="1854">
        <v>901.73553377250016</v>
      </c>
      <c r="H19" s="1855">
        <v>901.11559999999997</v>
      </c>
      <c r="I19" s="1856">
        <v>674.90000000000009</v>
      </c>
      <c r="J19" s="1857">
        <v>358</v>
      </c>
      <c r="K19" s="1858">
        <v>30.000000020000002</v>
      </c>
      <c r="L19" s="1857">
        <v>2E-8</v>
      </c>
      <c r="M19" s="1858">
        <v>2E-8</v>
      </c>
      <c r="N19" s="1859">
        <v>2E-8</v>
      </c>
      <c r="O19" s="1860"/>
      <c r="P19" s="303"/>
      <c r="Q19" s="303"/>
      <c r="R19" s="4086"/>
      <c r="S19" s="1124" t="s">
        <v>749</v>
      </c>
      <c r="T19" s="1043">
        <v>951.04336499999999</v>
      </c>
      <c r="U19" s="1043">
        <v>955.73453500000005</v>
      </c>
      <c r="V19" s="1043">
        <v>974.84922570000003</v>
      </c>
      <c r="W19" s="1043">
        <v>901.73553377250016</v>
      </c>
      <c r="X19" s="1043">
        <v>901.11559999999997</v>
      </c>
      <c r="Y19" s="1043">
        <v>674.90000000000009</v>
      </c>
      <c r="Z19" s="1043">
        <v>358</v>
      </c>
      <c r="AA19" s="1043">
        <v>30.000000020000002</v>
      </c>
      <c r="AB19" s="1043">
        <v>2E-8</v>
      </c>
      <c r="AC19" s="1043">
        <v>2E-8</v>
      </c>
      <c r="AD19" s="1043">
        <v>2E-8</v>
      </c>
      <c r="AE19" s="303"/>
      <c r="AF19" s="303"/>
      <c r="AG19" s="303"/>
      <c r="AH19" s="303"/>
      <c r="AI19" s="303"/>
      <c r="AJ19" s="303"/>
      <c r="AK19" s="303"/>
      <c r="AL19" s="303"/>
      <c r="AM19" s="303"/>
      <c r="AN19" s="1310"/>
    </row>
    <row r="20" spans="1:40" s="295" customFormat="1" ht="15" customHeight="1" x14ac:dyDescent="0.3">
      <c r="A20" s="4152"/>
      <c r="B20" s="1861" t="s">
        <v>779</v>
      </c>
      <c r="C20" s="1738" t="s">
        <v>423</v>
      </c>
      <c r="D20" s="1862">
        <v>1283.8683165757957</v>
      </c>
      <c r="E20" s="1862">
        <v>1307.0674796167041</v>
      </c>
      <c r="F20" s="1862">
        <v>1333.208809209038</v>
      </c>
      <c r="G20" s="1862">
        <v>1377.9145430006706</v>
      </c>
      <c r="H20" s="238">
        <v>1430.5488565035798</v>
      </c>
      <c r="I20" s="239">
        <v>3174.7560000168996</v>
      </c>
      <c r="J20" s="240">
        <v>5482.6690200041494</v>
      </c>
      <c r="K20" s="241">
        <v>6869.9663400046011</v>
      </c>
      <c r="L20" s="240">
        <v>8257.5197050052193</v>
      </c>
      <c r="M20" s="241">
        <v>8918.8946220055204</v>
      </c>
      <c r="N20" s="242">
        <v>9059.2507000055994</v>
      </c>
      <c r="O20" s="1863"/>
      <c r="P20" s="303"/>
      <c r="Q20" s="303"/>
      <c r="R20" s="4086"/>
      <c r="S20" s="1124" t="s">
        <v>435</v>
      </c>
      <c r="T20" s="1043">
        <v>1283.8683165757957</v>
      </c>
      <c r="U20" s="1043">
        <v>1307.0674796167041</v>
      </c>
      <c r="V20" s="1043">
        <v>1333.208809209038</v>
      </c>
      <c r="W20" s="1043">
        <v>1377.9145430006706</v>
      </c>
      <c r="X20" s="1043">
        <v>1430.5488565035798</v>
      </c>
      <c r="Y20" s="1043">
        <v>3174.7560000168996</v>
      </c>
      <c r="Z20" s="1043">
        <v>5482.6690200041494</v>
      </c>
      <c r="AA20" s="1043">
        <v>6869.9663400046011</v>
      </c>
      <c r="AB20" s="1043">
        <v>8257.5197050052193</v>
      </c>
      <c r="AC20" s="1043">
        <v>8918.8946220055204</v>
      </c>
      <c r="AD20" s="1043">
        <v>9059.2507000055994</v>
      </c>
      <c r="AE20" s="303"/>
      <c r="AF20" s="303"/>
      <c r="AG20" s="303"/>
      <c r="AH20" s="303"/>
      <c r="AI20" s="303"/>
      <c r="AJ20" s="303"/>
      <c r="AK20" s="303"/>
      <c r="AL20" s="303"/>
      <c r="AM20" s="303"/>
      <c r="AN20" s="1310"/>
    </row>
    <row r="21" spans="1:40" s="295" customFormat="1" ht="15" customHeight="1" x14ac:dyDescent="0.3">
      <c r="A21" s="4152"/>
      <c r="B21" s="1731" t="s">
        <v>199</v>
      </c>
      <c r="C21" s="1864" t="s">
        <v>194</v>
      </c>
      <c r="D21" s="1865"/>
      <c r="E21" s="1865"/>
      <c r="F21" s="1865"/>
      <c r="G21" s="1865"/>
      <c r="H21" s="138">
        <v>1.0730118542738187</v>
      </c>
      <c r="I21" s="1733">
        <v>2.3812893959952222</v>
      </c>
      <c r="J21" s="1866">
        <v>4.1123858334366172</v>
      </c>
      <c r="K21" s="1734">
        <v>5.1529560055040395</v>
      </c>
      <c r="L21" s="1866">
        <v>6.193718229257887</v>
      </c>
      <c r="M21" s="1734">
        <v>6.6897957472219938</v>
      </c>
      <c r="N21" s="1867">
        <v>6.7950726378565136</v>
      </c>
      <c r="O21" s="1868"/>
      <c r="P21" s="303"/>
      <c r="Q21" s="303"/>
      <c r="R21" s="303"/>
      <c r="S21" s="1125"/>
      <c r="T21" s="303"/>
      <c r="U21" s="303"/>
      <c r="V21" s="303"/>
      <c r="W21" s="303"/>
      <c r="X21" s="303"/>
      <c r="Y21" s="303"/>
      <c r="Z21" s="303"/>
      <c r="AA21" s="303"/>
      <c r="AB21" s="303"/>
      <c r="AC21" s="303"/>
      <c r="AD21" s="303"/>
      <c r="AE21" s="303"/>
      <c r="AF21" s="303"/>
      <c r="AG21" s="303"/>
      <c r="AH21" s="303"/>
      <c r="AI21" s="303"/>
      <c r="AJ21" s="303"/>
      <c r="AK21" s="303"/>
      <c r="AL21" s="303"/>
      <c r="AM21" s="303"/>
      <c r="AN21" s="1310"/>
    </row>
    <row r="22" spans="1:40" s="125" customFormat="1" ht="15" customHeight="1" x14ac:dyDescent="0.3">
      <c r="A22" s="4152"/>
      <c r="B22" s="199" t="s">
        <v>780</v>
      </c>
      <c r="C22" s="110" t="s">
        <v>781</v>
      </c>
      <c r="D22" s="390">
        <v>384.23892902943351</v>
      </c>
      <c r="E22" s="390">
        <v>377.41005609237283</v>
      </c>
      <c r="F22" s="390">
        <v>377.41006572865587</v>
      </c>
      <c r="G22" s="390">
        <v>348.59907580673115</v>
      </c>
      <c r="H22" s="391">
        <v>395.49972524168061</v>
      </c>
      <c r="I22" s="392">
        <v>170.56682427094063</v>
      </c>
      <c r="J22" s="393">
        <v>48.893647539803311</v>
      </c>
      <c r="K22" s="394">
        <v>20.147925340367852</v>
      </c>
      <c r="L22" s="393">
        <v>4.4825702037646602</v>
      </c>
      <c r="M22" s="394">
        <v>0.1179934433458955</v>
      </c>
      <c r="N22" s="395">
        <v>9.8016042917469012E-3</v>
      </c>
      <c r="O22" s="1869"/>
      <c r="P22" s="109"/>
      <c r="Q22" s="109"/>
      <c r="R22" s="109"/>
      <c r="S22" s="389"/>
      <c r="T22" s="109">
        <v>2017</v>
      </c>
      <c r="U22" s="109">
        <v>2018</v>
      </c>
      <c r="V22" s="109" t="s">
        <v>187</v>
      </c>
      <c r="W22" s="109" t="s">
        <v>188</v>
      </c>
      <c r="X22" s="109" t="s">
        <v>189</v>
      </c>
      <c r="Y22" s="109">
        <v>2025</v>
      </c>
      <c r="Z22" s="109">
        <v>2030</v>
      </c>
      <c r="AA22" s="109">
        <v>2035</v>
      </c>
      <c r="AB22" s="109">
        <v>2040</v>
      </c>
      <c r="AC22" s="109">
        <v>2045</v>
      </c>
      <c r="AD22" s="109">
        <v>2050</v>
      </c>
      <c r="AE22" s="109"/>
      <c r="AF22" s="109"/>
      <c r="AG22" s="109"/>
      <c r="AH22" s="109"/>
      <c r="AI22" s="109"/>
      <c r="AJ22" s="109"/>
      <c r="AK22" s="109"/>
      <c r="AL22" s="109"/>
      <c r="AM22" s="109"/>
      <c r="AN22" s="113"/>
    </row>
    <row r="23" spans="1:40" s="125" customFormat="1" ht="15" customHeight="1" x14ac:dyDescent="0.3">
      <c r="A23" s="4152"/>
      <c r="B23" s="1870"/>
      <c r="C23" s="1871" t="s">
        <v>556</v>
      </c>
      <c r="D23" s="1872">
        <v>0.38423892902943352</v>
      </c>
      <c r="E23" s="1872">
        <v>0.37741005609237283</v>
      </c>
      <c r="F23" s="1872">
        <v>0.37741006572865587</v>
      </c>
      <c r="G23" s="1872">
        <v>0.34859907580673116</v>
      </c>
      <c r="H23" s="3489">
        <v>0.39549972524168059</v>
      </c>
      <c r="I23" s="1874">
        <v>0.17056682427094061</v>
      </c>
      <c r="J23" s="1875">
        <v>4.8893647539803312E-2</v>
      </c>
      <c r="K23" s="1876">
        <v>2.0147925340367853E-2</v>
      </c>
      <c r="L23" s="1875">
        <v>4.4825702037646605E-3</v>
      </c>
      <c r="M23" s="1876">
        <v>1.179934433458955E-4</v>
      </c>
      <c r="N23" s="1877">
        <v>9.8016042917469008E-6</v>
      </c>
      <c r="O23" s="1878"/>
      <c r="P23" s="109"/>
      <c r="Q23" s="109"/>
      <c r="R23" s="4085" t="s">
        <v>783</v>
      </c>
      <c r="S23" s="1124" t="s">
        <v>784</v>
      </c>
      <c r="T23" s="1043">
        <v>10522.364051275901</v>
      </c>
      <c r="U23" s="1043">
        <v>11023.847488400925</v>
      </c>
      <c r="V23" s="1043">
        <v>11244.333077477801</v>
      </c>
      <c r="W23" s="1043">
        <v>9864.3030571216077</v>
      </c>
      <c r="X23" s="1043">
        <v>10744.109337646645</v>
      </c>
      <c r="Y23" s="1043">
        <v>6075.2510020441077</v>
      </c>
      <c r="Z23" s="1043">
        <v>2294.3741408687351</v>
      </c>
      <c r="AA23" s="1043">
        <v>1097.4206331743064</v>
      </c>
      <c r="AB23" s="1043">
        <v>960.5251755005512</v>
      </c>
      <c r="AC23" s="1043">
        <v>836.27089452097562</v>
      </c>
      <c r="AD23" s="1043">
        <v>865.98361986774944</v>
      </c>
      <c r="AE23" s="109"/>
      <c r="AF23" s="109"/>
      <c r="AG23" s="109"/>
      <c r="AH23" s="109"/>
      <c r="AI23" s="109"/>
      <c r="AJ23" s="109"/>
      <c r="AK23" s="109"/>
      <c r="AL23" s="109"/>
      <c r="AM23" s="109"/>
      <c r="AN23" s="113"/>
    </row>
    <row r="24" spans="1:40" s="125" customFormat="1" ht="15" customHeight="1" x14ac:dyDescent="0.3">
      <c r="A24" s="4152"/>
      <c r="B24" s="1721" t="s">
        <v>785</v>
      </c>
      <c r="C24" s="127" t="s">
        <v>194</v>
      </c>
      <c r="D24" s="184"/>
      <c r="E24" s="184"/>
      <c r="F24" s="184"/>
      <c r="G24" s="184"/>
      <c r="H24" s="185">
        <v>4.7931046772956343E-2</v>
      </c>
      <c r="I24" s="1879">
        <v>-0.54805968425449469</v>
      </c>
      <c r="J24" s="1880">
        <v>-0.87044954022250143</v>
      </c>
      <c r="K24" s="1881">
        <v>-0.94661529415897061</v>
      </c>
      <c r="L24" s="1880">
        <v>-0.98812281226492915</v>
      </c>
      <c r="M24" s="1881">
        <v>-0.99968736010493497</v>
      </c>
      <c r="N24" s="1882">
        <v>-0.99997402929815127</v>
      </c>
      <c r="O24" s="1883"/>
      <c r="P24" s="109"/>
      <c r="Q24" s="109"/>
      <c r="R24" s="4086"/>
      <c r="S24" s="1124" t="s">
        <v>749</v>
      </c>
      <c r="T24" s="1043">
        <v>3423.4822354211665</v>
      </c>
      <c r="U24" s="1043">
        <v>3440.3690964722823</v>
      </c>
      <c r="V24" s="1043">
        <v>3509.1764784017282</v>
      </c>
      <c r="W24" s="1043">
        <v>3245.9882425215987</v>
      </c>
      <c r="X24" s="1043">
        <v>3243.7566594672426</v>
      </c>
      <c r="Y24" s="1043">
        <v>2429.4456443484523</v>
      </c>
      <c r="Z24" s="1043">
        <v>1288.6969042476601</v>
      </c>
      <c r="AA24" s="1043">
        <v>107.99136076313896</v>
      </c>
      <c r="AB24" s="1043">
        <v>7.1994240460763146E-8</v>
      </c>
      <c r="AC24" s="1043">
        <v>7.1994240460763146E-8</v>
      </c>
      <c r="AD24" s="1043">
        <v>7.1994240460763146E-8</v>
      </c>
      <c r="AE24" s="109"/>
      <c r="AF24" s="109"/>
      <c r="AG24" s="109"/>
      <c r="AH24" s="109"/>
      <c r="AI24" s="109"/>
      <c r="AJ24" s="109"/>
      <c r="AK24" s="109"/>
      <c r="AL24" s="109"/>
      <c r="AM24" s="109"/>
      <c r="AN24" s="113"/>
    </row>
    <row r="25" spans="1:40" s="295" customFormat="1" ht="15" customHeight="1" x14ac:dyDescent="0.3">
      <c r="A25" s="4152"/>
      <c r="B25" s="551" t="s">
        <v>786</v>
      </c>
      <c r="C25" s="552" t="s">
        <v>191</v>
      </c>
      <c r="D25" s="1884">
        <v>162.26760438560001</v>
      </c>
      <c r="E25" s="1884">
        <v>181.35087438719998</v>
      </c>
      <c r="F25" s="1884">
        <v>184.97789187494399</v>
      </c>
      <c r="G25" s="1884">
        <v>181.27386701228448</v>
      </c>
      <c r="H25" s="305">
        <v>161.93301694598466</v>
      </c>
      <c r="I25" s="574">
        <v>157.82803029527619</v>
      </c>
      <c r="J25" s="572">
        <v>156.86315523220219</v>
      </c>
      <c r="K25" s="575">
        <v>156.0390165843956</v>
      </c>
      <c r="L25" s="572">
        <v>158.6502634141371</v>
      </c>
      <c r="M25" s="575">
        <v>46.2388150854079</v>
      </c>
      <c r="N25" s="1885">
        <v>47.603272674295063</v>
      </c>
      <c r="O25" s="1886"/>
      <c r="P25" s="303"/>
      <c r="Q25" s="303"/>
      <c r="R25" s="4086"/>
      <c r="S25" s="1124" t="s">
        <v>435</v>
      </c>
      <c r="T25" s="1043">
        <v>4621.5562151756503</v>
      </c>
      <c r="U25" s="1043">
        <v>4705.0665212984304</v>
      </c>
      <c r="V25" s="1043">
        <v>4799.1677797301581</v>
      </c>
      <c r="W25" s="1043">
        <v>4960.0955471586412</v>
      </c>
      <c r="X25" s="1043">
        <v>5149.5639182994237</v>
      </c>
      <c r="Y25" s="1043">
        <v>11428.207343473361</v>
      </c>
      <c r="Z25" s="1043">
        <v>19736.029589647766</v>
      </c>
      <c r="AA25" s="1043">
        <v>24729.900431982005</v>
      </c>
      <c r="AB25" s="1043">
        <v>29724.692962581783</v>
      </c>
      <c r="AC25" s="1043">
        <v>32105.452203043631</v>
      </c>
      <c r="AD25" s="1043">
        <v>32610.693664526996</v>
      </c>
      <c r="AE25" s="303"/>
      <c r="AF25" s="303"/>
      <c r="AG25" s="303"/>
      <c r="AH25" s="303"/>
      <c r="AI25" s="303"/>
      <c r="AJ25" s="303"/>
      <c r="AK25" s="303"/>
      <c r="AL25" s="303"/>
      <c r="AM25" s="303"/>
      <c r="AN25" s="1310"/>
    </row>
    <row r="26" spans="1:40" s="295" customFormat="1" ht="15" customHeight="1" thickBot="1" x14ac:dyDescent="0.35">
      <c r="A26" s="4152"/>
      <c r="B26" s="1721" t="s">
        <v>787</v>
      </c>
      <c r="C26" s="127" t="s">
        <v>194</v>
      </c>
      <c r="D26" s="1097"/>
      <c r="E26" s="1097"/>
      <c r="F26" s="1097"/>
      <c r="G26" s="1097"/>
      <c r="H26" s="257">
        <v>-0.75333501138790959</v>
      </c>
      <c r="I26" s="1879">
        <v>-0.75958794549947217</v>
      </c>
      <c r="J26" s="1880">
        <v>-0.7610576945409826</v>
      </c>
      <c r="K26" s="1881">
        <v>-0.76231306638552621</v>
      </c>
      <c r="L26" s="1880">
        <v>-0.75833547625802056</v>
      </c>
      <c r="M26" s="1881">
        <v>-0.92956657628207362</v>
      </c>
      <c r="N26" s="1882">
        <v>-0.92748816187362226</v>
      </c>
      <c r="O26" s="1887"/>
      <c r="P26" s="303"/>
      <c r="Q26" s="303"/>
      <c r="R26" s="4086"/>
      <c r="S26" s="1124" t="s">
        <v>788</v>
      </c>
      <c r="T26" s="1134">
        <v>0.24890698710869857</v>
      </c>
      <c r="U26" s="1134">
        <v>0.24544822543643338</v>
      </c>
      <c r="V26" s="1134">
        <v>0.24544811420734833</v>
      </c>
      <c r="W26" s="1134">
        <v>0.27448751314565767</v>
      </c>
      <c r="X26" s="1134">
        <v>0.26908335868819866</v>
      </c>
      <c r="Y26" s="1134">
        <v>0.57333378765500354</v>
      </c>
      <c r="Z26" s="1134">
        <v>0.84634608764564678</v>
      </c>
      <c r="AA26" s="1134">
        <v>0.95352236463776807</v>
      </c>
      <c r="AB26" s="1134">
        <v>0.96869746301792725</v>
      </c>
      <c r="AC26" s="1134">
        <v>0.97461362624795533</v>
      </c>
      <c r="AD26" s="1134">
        <v>0.97413173318901736</v>
      </c>
      <c r="AE26" s="303"/>
      <c r="AF26" s="303"/>
      <c r="AG26" s="303"/>
      <c r="AH26" s="303"/>
      <c r="AI26" s="303"/>
      <c r="AJ26" s="303"/>
      <c r="AK26" s="303"/>
      <c r="AL26" s="303"/>
      <c r="AM26" s="303"/>
      <c r="AN26" s="1310"/>
    </row>
    <row r="27" spans="1:40" s="295" customFormat="1" ht="15" customHeight="1" x14ac:dyDescent="0.3">
      <c r="A27" s="4152"/>
      <c r="B27" s="223" t="s">
        <v>789</v>
      </c>
      <c r="C27" s="143" t="s">
        <v>197</v>
      </c>
      <c r="D27" s="144">
        <v>2117.66757528269</v>
      </c>
      <c r="E27" s="144">
        <v>2167.5442123208586</v>
      </c>
      <c r="F27" s="144">
        <v>2210.8951433101288</v>
      </c>
      <c r="G27" s="144">
        <v>1901.4258147174407</v>
      </c>
      <c r="H27" s="224">
        <v>2245.1782061591894</v>
      </c>
      <c r="I27" s="225">
        <v>1046.1731607026145</v>
      </c>
      <c r="J27" s="226">
        <v>421.27971099096169</v>
      </c>
      <c r="K27" s="227">
        <v>263.95688929542854</v>
      </c>
      <c r="L27" s="226">
        <v>189.08424009269962</v>
      </c>
      <c r="M27" s="227">
        <v>48.876359557198967</v>
      </c>
      <c r="N27" s="228">
        <v>47.673601833103689</v>
      </c>
      <c r="O27" s="150" t="s">
        <v>790</v>
      </c>
      <c r="P27" s="303"/>
      <c r="Q27" s="303"/>
      <c r="R27" s="4086"/>
      <c r="S27" s="1124" t="s">
        <v>791</v>
      </c>
      <c r="T27" s="389"/>
      <c r="U27" s="389"/>
      <c r="V27" s="389"/>
      <c r="W27" s="389"/>
      <c r="X27" s="389"/>
      <c r="Y27" s="389"/>
      <c r="Z27" s="389"/>
      <c r="AA27" s="389"/>
      <c r="AB27" s="389"/>
      <c r="AC27" s="389"/>
      <c r="AD27" s="389"/>
      <c r="AE27" s="303"/>
      <c r="AF27" s="303"/>
      <c r="AG27" s="303"/>
      <c r="AH27" s="303"/>
      <c r="AI27" s="303"/>
      <c r="AJ27" s="303"/>
      <c r="AK27" s="303"/>
      <c r="AL27" s="303"/>
      <c r="AM27" s="303"/>
      <c r="AN27" s="1310"/>
    </row>
    <row r="28" spans="1:40" s="295" customFormat="1" ht="15" customHeight="1" x14ac:dyDescent="0.3">
      <c r="A28" s="4152"/>
      <c r="B28" s="229" t="s">
        <v>199</v>
      </c>
      <c r="C28" s="152" t="s">
        <v>194</v>
      </c>
      <c r="D28" s="230"/>
      <c r="E28" s="230"/>
      <c r="F28" s="230"/>
      <c r="G28" s="230"/>
      <c r="H28" s="1888">
        <v>1.5506417368004399E-2</v>
      </c>
      <c r="I28" s="1889">
        <v>-0.52681014119181824</v>
      </c>
      <c r="J28" s="1890">
        <v>-0.80945287601463267</v>
      </c>
      <c r="K28" s="1891">
        <v>-0.88061085117757543</v>
      </c>
      <c r="L28" s="1890">
        <v>-0.91447616108577423</v>
      </c>
      <c r="M28" s="1891">
        <v>-0.97789295448719393</v>
      </c>
      <c r="N28" s="1892">
        <v>-0.9784369684028853</v>
      </c>
      <c r="O28" s="159"/>
      <c r="P28" s="303"/>
      <c r="Q28" s="303"/>
      <c r="R28" s="303"/>
      <c r="S28" s="109" t="s">
        <v>792</v>
      </c>
      <c r="T28" s="134">
        <v>2117.66757528269</v>
      </c>
      <c r="U28" s="134">
        <v>2167.5442123208586</v>
      </c>
      <c r="V28" s="134">
        <v>2210.8951433101288</v>
      </c>
      <c r="W28" s="134">
        <v>1901.4258147174407</v>
      </c>
      <c r="X28" s="134">
        <v>2245.1782061591894</v>
      </c>
      <c r="Y28" s="134">
        <v>1046.1731607026145</v>
      </c>
      <c r="Z28" s="134">
        <v>421.27971099096169</v>
      </c>
      <c r="AA28" s="134">
        <v>263.95688929542854</v>
      </c>
      <c r="AB28" s="134">
        <v>189.08424009269962</v>
      </c>
      <c r="AC28" s="134">
        <v>48.876359557198967</v>
      </c>
      <c r="AD28" s="134">
        <v>47.673601833103689</v>
      </c>
      <c r="AE28" s="303"/>
      <c r="AF28" s="303"/>
      <c r="AG28" s="303"/>
      <c r="AH28" s="303"/>
      <c r="AI28" s="303"/>
      <c r="AJ28" s="303"/>
      <c r="AK28" s="303"/>
      <c r="AL28" s="303"/>
      <c r="AM28" s="303"/>
      <c r="AN28" s="1310"/>
    </row>
    <row r="29" spans="1:40" s="295" customFormat="1" ht="15" customHeight="1" x14ac:dyDescent="0.3">
      <c r="A29" s="4152"/>
      <c r="B29" s="236" t="s">
        <v>793</v>
      </c>
      <c r="C29" s="1050" t="s">
        <v>197</v>
      </c>
      <c r="D29" s="237">
        <v>25.147928267586831</v>
      </c>
      <c r="E29" s="237">
        <v>29.610680110556078</v>
      </c>
      <c r="F29" s="237">
        <v>30.202894588837289</v>
      </c>
      <c r="G29" s="237">
        <v>28.962156930939795</v>
      </c>
      <c r="H29" s="238">
        <v>28.852778153283833</v>
      </c>
      <c r="I29" s="239">
        <v>18.739333341602627</v>
      </c>
      <c r="J29" s="240">
        <v>6.0658291208669883</v>
      </c>
      <c r="K29" s="241">
        <v>1.5933462987773295</v>
      </c>
      <c r="L29" s="240">
        <v>0.31981493337790423</v>
      </c>
      <c r="M29" s="241">
        <v>1.0896133845659382E-2</v>
      </c>
      <c r="N29" s="242">
        <v>2.9380304041028173E-5</v>
      </c>
      <c r="O29" s="168" t="s">
        <v>794</v>
      </c>
      <c r="P29" s="303"/>
      <c r="Q29" s="303"/>
      <c r="R29" s="303"/>
      <c r="S29" s="109" t="s">
        <v>795</v>
      </c>
      <c r="T29" s="134">
        <v>25.147928267586831</v>
      </c>
      <c r="U29" s="134">
        <v>29.610680110556078</v>
      </c>
      <c r="V29" s="134">
        <v>30.202894588837289</v>
      </c>
      <c r="W29" s="134">
        <v>28.962156930939795</v>
      </c>
      <c r="X29" s="134">
        <v>28.852778153283833</v>
      </c>
      <c r="Y29" s="134">
        <v>18.739333341602627</v>
      </c>
      <c r="Z29" s="134">
        <v>6.0658291208669883</v>
      </c>
      <c r="AA29" s="134">
        <v>1.5933462987773295</v>
      </c>
      <c r="AB29" s="134">
        <v>0.31981493337790423</v>
      </c>
      <c r="AC29" s="134">
        <v>1.0896133845659382E-2</v>
      </c>
      <c r="AD29" s="134">
        <v>2.9380304041028173E-5</v>
      </c>
      <c r="AE29" s="303"/>
      <c r="AF29" s="303"/>
      <c r="AG29" s="303"/>
      <c r="AH29" s="303"/>
      <c r="AI29" s="303"/>
      <c r="AJ29" s="303"/>
      <c r="AK29" s="303"/>
      <c r="AL29" s="303"/>
      <c r="AM29" s="303"/>
      <c r="AN29" s="1310"/>
    </row>
    <row r="30" spans="1:40" s="295" customFormat="1" ht="15" customHeight="1" thickBot="1" x14ac:dyDescent="0.35">
      <c r="A30" s="4152"/>
      <c r="B30" s="243" t="s">
        <v>199</v>
      </c>
      <c r="C30" s="170" t="s">
        <v>194</v>
      </c>
      <c r="D30" s="244"/>
      <c r="E30" s="244"/>
      <c r="F30" s="244"/>
      <c r="G30" s="244"/>
      <c r="H30" s="245">
        <v>-4.4701557712698348E-2</v>
      </c>
      <c r="I30" s="246">
        <v>-0.37955174175496043</v>
      </c>
      <c r="J30" s="247">
        <v>-0.79916398068982231</v>
      </c>
      <c r="K30" s="248">
        <v>-0.94724524518367803</v>
      </c>
      <c r="L30" s="247">
        <v>-0.98941111645980762</v>
      </c>
      <c r="M30" s="248">
        <v>-0.99963923544435085</v>
      </c>
      <c r="N30" s="249">
        <v>-0.99999902723548717</v>
      </c>
      <c r="O30" s="250"/>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1310"/>
    </row>
    <row r="31" spans="1:40" s="125" customFormat="1" ht="18.600000000000001" thickBot="1" x14ac:dyDescent="0.35">
      <c r="A31" s="4152"/>
      <c r="B31" s="3751" t="s">
        <v>225</v>
      </c>
      <c r="C31" s="3771"/>
      <c r="D31" s="3752"/>
      <c r="E31" s="3752"/>
      <c r="F31" s="3752"/>
      <c r="G31" s="3752"/>
      <c r="H31" s="3752"/>
      <c r="I31" s="3752"/>
      <c r="J31" s="3752"/>
      <c r="K31" s="3752"/>
      <c r="L31" s="3752"/>
      <c r="M31" s="3752"/>
      <c r="N31" s="3752"/>
      <c r="O31" s="3754" t="s">
        <v>796</v>
      </c>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s="125" customFormat="1" x14ac:dyDescent="0.3">
      <c r="A32" s="4152"/>
      <c r="B32" s="4154" t="s">
        <v>1146</v>
      </c>
      <c r="C32" s="1893" t="s">
        <v>1117</v>
      </c>
      <c r="D32" s="1894">
        <v>853.18569842768613</v>
      </c>
      <c r="E32" s="1894">
        <v>943.67395314227588</v>
      </c>
      <c r="F32" s="1895">
        <v>962.54743220512159</v>
      </c>
      <c r="G32" s="1894">
        <v>943.4781095369774</v>
      </c>
      <c r="H32" s="278">
        <v>927.87358270727225</v>
      </c>
      <c r="I32" s="1704">
        <v>764.3141072387582</v>
      </c>
      <c r="J32" s="1705">
        <v>424.63042912247477</v>
      </c>
      <c r="K32" s="1705">
        <v>225.7720326904508</v>
      </c>
      <c r="L32" s="1705">
        <v>126.94170335474705</v>
      </c>
      <c r="M32" s="1705">
        <v>29.884429041834249</v>
      </c>
      <c r="N32" s="1896">
        <v>24.169986938083934</v>
      </c>
      <c r="O32" s="1897"/>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s="125" customFormat="1" x14ac:dyDescent="0.3">
      <c r="A33" s="4152"/>
      <c r="B33" s="4155"/>
      <c r="C33" s="1379" t="s">
        <v>205</v>
      </c>
      <c r="D33" s="1708">
        <v>30006.541013701724</v>
      </c>
      <c r="E33" s="1708">
        <v>33189.012932013844</v>
      </c>
      <c r="F33" s="1427">
        <v>33852.793190654127</v>
      </c>
      <c r="G33" s="1708">
        <v>33182.125112415495</v>
      </c>
      <c r="H33" s="491">
        <v>32633.313903814767</v>
      </c>
      <c r="I33" s="1425">
        <v>26880.927151587126</v>
      </c>
      <c r="J33" s="1426">
        <v>14934.252192237438</v>
      </c>
      <c r="K33" s="1426">
        <v>7940.4023897231555</v>
      </c>
      <c r="L33" s="1426">
        <v>4464.5397069864539</v>
      </c>
      <c r="M33" s="1426">
        <v>1051.0353694013106</v>
      </c>
      <c r="N33" s="1898">
        <v>850.05844061241203</v>
      </c>
      <c r="O33" s="1487" t="s">
        <v>1721</v>
      </c>
      <c r="P33" s="109"/>
      <c r="Q33" s="109"/>
      <c r="R33" s="109"/>
      <c r="S33" s="389"/>
      <c r="T33" s="109">
        <v>2017</v>
      </c>
      <c r="U33" s="109">
        <v>2018</v>
      </c>
      <c r="V33" s="109" t="s">
        <v>187</v>
      </c>
      <c r="W33" s="109" t="s">
        <v>188</v>
      </c>
      <c r="X33" s="109" t="s">
        <v>189</v>
      </c>
      <c r="Y33" s="109">
        <v>2025</v>
      </c>
      <c r="Z33" s="109">
        <v>2030</v>
      </c>
      <c r="AA33" s="109">
        <v>2035</v>
      </c>
      <c r="AB33" s="109">
        <v>2040</v>
      </c>
      <c r="AC33" s="109">
        <v>2045</v>
      </c>
      <c r="AD33" s="109">
        <v>2050</v>
      </c>
      <c r="AE33" s="109"/>
      <c r="AF33" s="109"/>
      <c r="AG33" s="109"/>
      <c r="AH33" s="109"/>
      <c r="AI33" s="109"/>
      <c r="AJ33" s="109"/>
      <c r="AK33" s="109"/>
      <c r="AL33" s="109"/>
      <c r="AM33" s="109"/>
      <c r="AN33" s="113"/>
    </row>
    <row r="34" spans="1:40" s="125" customFormat="1" x14ac:dyDescent="0.3">
      <c r="A34" s="4152"/>
      <c r="B34" s="1899" t="s">
        <v>1148</v>
      </c>
      <c r="C34" s="1379" t="s">
        <v>194</v>
      </c>
      <c r="D34" s="1558"/>
      <c r="E34" s="1558"/>
      <c r="F34" s="127"/>
      <c r="G34" s="1558"/>
      <c r="H34" s="185">
        <v>-3.6023003477775872E-2</v>
      </c>
      <c r="I34" s="186">
        <v>-0.20594655217377311</v>
      </c>
      <c r="J34" s="187">
        <v>-0.55884726828507625</v>
      </c>
      <c r="K34" s="187">
        <v>-0.76544321335601651</v>
      </c>
      <c r="L34" s="187">
        <v>-0.86811901511810863</v>
      </c>
      <c r="M34" s="187">
        <v>-0.96895277256792289</v>
      </c>
      <c r="N34" s="1900">
        <v>-0.9748895627068348</v>
      </c>
      <c r="O34" s="1487"/>
      <c r="P34" s="109"/>
      <c r="Q34" s="109"/>
      <c r="R34" s="4085" t="s">
        <v>798</v>
      </c>
      <c r="S34" s="1124" t="s">
        <v>799</v>
      </c>
      <c r="T34" s="1134">
        <v>1</v>
      </c>
      <c r="U34" s="1134">
        <v>1</v>
      </c>
      <c r="V34" s="1134">
        <v>1</v>
      </c>
      <c r="W34" s="1134">
        <v>1</v>
      </c>
      <c r="X34" s="1134">
        <v>0.99999994548289495</v>
      </c>
      <c r="Y34" s="1134">
        <v>0.98327469803737089</v>
      </c>
      <c r="Z34" s="1134">
        <v>0.79155252375320639</v>
      </c>
      <c r="AA34" s="1134">
        <v>0.54467016113418421</v>
      </c>
      <c r="AB34" s="1134">
        <v>0.29761793981863915</v>
      </c>
      <c r="AC34" s="1134">
        <v>8.0778468746436946E-2</v>
      </c>
      <c r="AD34" s="1134">
        <v>6.7890695120894934E-2</v>
      </c>
      <c r="AE34" s="109"/>
      <c r="AF34" s="109"/>
      <c r="AG34" s="109"/>
      <c r="AH34" s="109"/>
      <c r="AI34" s="109"/>
      <c r="AJ34" s="109"/>
      <c r="AK34" s="109"/>
      <c r="AL34" s="109"/>
      <c r="AM34" s="109"/>
      <c r="AN34" s="113"/>
    </row>
    <row r="35" spans="1:40" s="125" customFormat="1" ht="15" customHeight="1" x14ac:dyDescent="0.3">
      <c r="A35" s="4152"/>
      <c r="B35" s="1901" t="s">
        <v>800</v>
      </c>
      <c r="C35" s="559" t="s">
        <v>191</v>
      </c>
      <c r="D35" s="1708">
        <v>1615.3549128304967</v>
      </c>
      <c r="E35" s="1708">
        <v>1792.1343656951753</v>
      </c>
      <c r="F35" s="1427">
        <v>1827.9770530090791</v>
      </c>
      <c r="G35" s="1708">
        <v>1791.775227941067</v>
      </c>
      <c r="H35" s="491">
        <v>1782.86621646256</v>
      </c>
      <c r="I35" s="1425">
        <v>1463.9395997459394</v>
      </c>
      <c r="J35" s="1426">
        <v>794.47663157634952</v>
      </c>
      <c r="K35" s="1426">
        <v>402.91349708305819</v>
      </c>
      <c r="L35" s="1426">
        <v>205.46785241342431</v>
      </c>
      <c r="M35" s="1426">
        <v>12.671805601065495</v>
      </c>
      <c r="N35" s="1898">
        <v>5.2640000000003059E-2</v>
      </c>
      <c r="O35" s="1902"/>
      <c r="P35" s="109"/>
      <c r="Q35" s="109"/>
      <c r="R35" s="4086"/>
      <c r="S35" s="1124" t="s">
        <v>801</v>
      </c>
      <c r="T35" s="1134">
        <v>0</v>
      </c>
      <c r="U35" s="1134">
        <v>0</v>
      </c>
      <c r="V35" s="1134">
        <v>0</v>
      </c>
      <c r="W35" s="1134">
        <v>0</v>
      </c>
      <c r="X35" s="1134">
        <v>5.4517105049335601E-8</v>
      </c>
      <c r="Y35" s="1134">
        <v>1.6725301962629058E-2</v>
      </c>
      <c r="Z35" s="1134">
        <v>0.20844747624679355</v>
      </c>
      <c r="AA35" s="1134">
        <v>0.45532983886581574</v>
      </c>
      <c r="AB35" s="1134">
        <v>0.70238206018136085</v>
      </c>
      <c r="AC35" s="1134">
        <v>0.9192215312535631</v>
      </c>
      <c r="AD35" s="1134">
        <v>0.93210930487910504</v>
      </c>
      <c r="AE35" s="109"/>
      <c r="AF35" s="109"/>
      <c r="AG35" s="109"/>
      <c r="AH35" s="109"/>
      <c r="AI35" s="109"/>
      <c r="AJ35" s="109"/>
      <c r="AK35" s="109"/>
      <c r="AL35" s="109"/>
      <c r="AM35" s="109"/>
      <c r="AN35" s="113"/>
    </row>
    <row r="36" spans="1:40" s="125" customFormat="1" ht="15" customHeight="1" x14ac:dyDescent="0.3">
      <c r="A36" s="4152"/>
      <c r="B36" s="1903" t="s">
        <v>456</v>
      </c>
      <c r="C36" s="121" t="s">
        <v>194</v>
      </c>
      <c r="D36" s="1904"/>
      <c r="E36" s="1904"/>
      <c r="F36" s="1904"/>
      <c r="G36" s="122"/>
      <c r="H36" s="1905">
        <v>-2.4678010302296216E-2</v>
      </c>
      <c r="I36" s="1906">
        <v>-0.19914771504592388</v>
      </c>
      <c r="J36" s="1907">
        <v>-0.56537931902999472</v>
      </c>
      <c r="K36" s="1907">
        <v>-0.77958503558903425</v>
      </c>
      <c r="L36" s="1907">
        <v>-0.88759823211391053</v>
      </c>
      <c r="M36" s="1907">
        <v>-0.99306785302353429</v>
      </c>
      <c r="N36" s="1908">
        <v>-0.99997120313960541</v>
      </c>
      <c r="O36" s="1909"/>
      <c r="P36" s="109"/>
      <c r="Q36" s="109"/>
      <c r="R36" s="4086"/>
      <c r="S36" s="109" t="s">
        <v>802</v>
      </c>
      <c r="T36" s="134">
        <v>1618.8078585502576</v>
      </c>
      <c r="U36" s="134">
        <v>1795.9535283268949</v>
      </c>
      <c r="V36" s="134">
        <v>1831.8725988934332</v>
      </c>
      <c r="W36" s="134">
        <v>1795.5935979700273</v>
      </c>
      <c r="X36" s="134">
        <v>1786.6216285348737</v>
      </c>
      <c r="Y36" s="134">
        <v>1488.6967099233475</v>
      </c>
      <c r="Z36" s="134">
        <v>849.60857426682344</v>
      </c>
      <c r="AA36" s="134">
        <v>440.97757052515192</v>
      </c>
      <c r="AB36" s="134">
        <v>219.1010497797302</v>
      </c>
      <c r="AC36" s="134">
        <v>13.184761619047785</v>
      </c>
      <c r="AD36" s="134">
        <v>0.18223491989894072</v>
      </c>
      <c r="AE36" s="109"/>
      <c r="AF36" s="109"/>
      <c r="AG36" s="109"/>
      <c r="AH36" s="109"/>
      <c r="AI36" s="109"/>
      <c r="AJ36" s="109"/>
      <c r="AK36" s="109"/>
      <c r="AL36" s="109"/>
      <c r="AM36" s="109"/>
      <c r="AN36" s="113"/>
    </row>
    <row r="37" spans="1:40" s="125" customFormat="1" ht="15" customHeight="1" x14ac:dyDescent="0.3">
      <c r="A37" s="4152"/>
      <c r="B37" s="198" t="s">
        <v>803</v>
      </c>
      <c r="C37" s="1910" t="s">
        <v>205</v>
      </c>
      <c r="D37" s="178">
        <v>0</v>
      </c>
      <c r="E37" s="178">
        <v>0</v>
      </c>
      <c r="F37" s="178">
        <v>0</v>
      </c>
      <c r="G37" s="1415">
        <v>0</v>
      </c>
      <c r="H37" s="417">
        <v>1.7790738991921725E-3</v>
      </c>
      <c r="I37" s="1416">
        <v>457.23908541846919</v>
      </c>
      <c r="J37" s="955">
        <v>3932.7866258886752</v>
      </c>
      <c r="K37" s="954">
        <v>6637.9662383445175</v>
      </c>
      <c r="L37" s="955">
        <v>10536.369545013044</v>
      </c>
      <c r="M37" s="954">
        <v>11960.295319479454</v>
      </c>
      <c r="N37" s="1911">
        <v>11670.927522172153</v>
      </c>
      <c r="O37" s="1912" t="s">
        <v>804</v>
      </c>
      <c r="P37" s="109"/>
      <c r="Q37" s="109"/>
      <c r="R37" s="4086"/>
      <c r="S37" s="109" t="s">
        <v>805</v>
      </c>
      <c r="T37" s="134">
        <v>33.607325935345962</v>
      </c>
      <c r="U37" s="134">
        <v>37.171694483855532</v>
      </c>
      <c r="V37" s="134">
        <v>37.91512837353266</v>
      </c>
      <c r="W37" s="134">
        <v>37.163980125905383</v>
      </c>
      <c r="X37" s="134">
        <v>36.549311572272572</v>
      </c>
      <c r="Y37" s="134">
        <v>30.106638409777609</v>
      </c>
      <c r="Z37" s="134">
        <v>16.726362455305946</v>
      </c>
      <c r="AA37" s="134">
        <v>8.8932506764899433</v>
      </c>
      <c r="AB37" s="134">
        <v>5.0002844718248323</v>
      </c>
      <c r="AC37" s="134">
        <v>1.1771596137294689</v>
      </c>
      <c r="AD37" s="134">
        <v>0.95206545348590232</v>
      </c>
      <c r="AE37" s="109"/>
      <c r="AF37" s="109"/>
      <c r="AG37" s="109"/>
      <c r="AH37" s="109"/>
      <c r="AI37" s="109"/>
      <c r="AJ37" s="109"/>
      <c r="AK37" s="109"/>
      <c r="AL37" s="109"/>
      <c r="AM37" s="109"/>
      <c r="AN37" s="113"/>
    </row>
    <row r="38" spans="1:40" s="125" customFormat="1" ht="15" customHeight="1" x14ac:dyDescent="0.3">
      <c r="A38" s="4152"/>
      <c r="B38" s="126" t="s">
        <v>806</v>
      </c>
      <c r="C38" s="127" t="s">
        <v>191</v>
      </c>
      <c r="D38" s="1097">
        <v>0</v>
      </c>
      <c r="E38" s="1097">
        <v>0</v>
      </c>
      <c r="F38" s="1097">
        <v>0</v>
      </c>
      <c r="G38" s="1913">
        <v>0</v>
      </c>
      <c r="H38" s="1914">
        <v>1.9545089953198599E-4</v>
      </c>
      <c r="I38" s="1846">
        <v>21.663838536771564</v>
      </c>
      <c r="J38" s="1847">
        <v>53.413411982070336</v>
      </c>
      <c r="K38" s="1848">
        <v>37.150346717235493</v>
      </c>
      <c r="L38" s="1847">
        <v>13.119448938424689</v>
      </c>
      <c r="M38" s="1848">
        <v>0.3920101189386605</v>
      </c>
      <c r="N38" s="1849">
        <v>3.1776059247219331E-2</v>
      </c>
      <c r="O38" s="1487" t="s">
        <v>807</v>
      </c>
      <c r="P38" s="109"/>
      <c r="Q38" s="109"/>
      <c r="R38" s="4086"/>
      <c r="S38" s="1124"/>
      <c r="T38" s="389"/>
      <c r="U38" s="389"/>
      <c r="V38" s="389"/>
      <c r="W38" s="389"/>
      <c r="X38" s="389"/>
      <c r="Y38" s="389"/>
      <c r="Z38" s="389"/>
      <c r="AA38" s="389"/>
      <c r="AB38" s="389"/>
      <c r="AC38" s="389"/>
      <c r="AD38" s="389"/>
      <c r="AE38" s="109"/>
      <c r="AF38" s="109"/>
      <c r="AG38" s="109"/>
      <c r="AH38" s="109"/>
      <c r="AI38" s="109"/>
      <c r="AJ38" s="109"/>
      <c r="AK38" s="109"/>
      <c r="AL38" s="109"/>
      <c r="AM38" s="109"/>
      <c r="AN38" s="113"/>
    </row>
    <row r="39" spans="1:40" s="125" customFormat="1" ht="15" customHeight="1" x14ac:dyDescent="0.3">
      <c r="A39" s="4152"/>
      <c r="B39" s="1915" t="s">
        <v>456</v>
      </c>
      <c r="C39" s="1916" t="s">
        <v>194</v>
      </c>
      <c r="D39" s="451"/>
      <c r="E39" s="451"/>
      <c r="F39" s="451"/>
      <c r="G39" s="451"/>
      <c r="H39" s="1357">
        <v>0</v>
      </c>
      <c r="I39" s="548">
        <v>0</v>
      </c>
      <c r="J39" s="1850">
        <v>0</v>
      </c>
      <c r="K39" s="549">
        <v>0</v>
      </c>
      <c r="L39" s="1850">
        <v>0</v>
      </c>
      <c r="M39" s="549">
        <v>0</v>
      </c>
      <c r="N39" s="1851">
        <v>0</v>
      </c>
      <c r="O39" s="1483"/>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13"/>
    </row>
    <row r="40" spans="1:40" s="125" customFormat="1" ht="15" customHeight="1" x14ac:dyDescent="0.3">
      <c r="A40" s="4152"/>
      <c r="B40" s="1917" t="s">
        <v>808</v>
      </c>
      <c r="C40" s="1918" t="s">
        <v>809</v>
      </c>
      <c r="D40" s="1919">
        <v>3.4529457197610252</v>
      </c>
      <c r="E40" s="1919">
        <v>3.8191626317195775</v>
      </c>
      <c r="F40" s="1919">
        <v>3.8955458843539699</v>
      </c>
      <c r="G40" s="1919">
        <v>3.8183700289604077</v>
      </c>
      <c r="H40" s="1920">
        <v>3.7552166214140512</v>
      </c>
      <c r="I40" s="1921">
        <v>3.0932716406365377</v>
      </c>
      <c r="J40" s="1922">
        <v>1.7185307084035821</v>
      </c>
      <c r="K40" s="1923">
        <v>0.9137267248582619</v>
      </c>
      <c r="L40" s="1922">
        <v>0.51374842788120023</v>
      </c>
      <c r="M40" s="1923">
        <v>0.12094589904362972</v>
      </c>
      <c r="N40" s="1924">
        <v>9.7818860651718326E-2</v>
      </c>
      <c r="O40" s="1925"/>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13"/>
    </row>
    <row r="41" spans="1:40" s="125" customFormat="1" ht="15" customHeight="1" x14ac:dyDescent="0.3">
      <c r="A41" s="4152"/>
      <c r="B41" s="423" t="s">
        <v>676</v>
      </c>
      <c r="C41" s="424" t="s">
        <v>194</v>
      </c>
      <c r="D41" s="425"/>
      <c r="E41" s="425"/>
      <c r="F41" s="425"/>
      <c r="G41" s="425"/>
      <c r="H41" s="1357">
        <v>-3.6023003477775872E-2</v>
      </c>
      <c r="I41" s="426">
        <v>-0.20594655217377311</v>
      </c>
      <c r="J41" s="1926">
        <v>-0.55884726828507625</v>
      </c>
      <c r="K41" s="427">
        <v>-0.76544321335601651</v>
      </c>
      <c r="L41" s="1926">
        <v>-0.86811901511810863</v>
      </c>
      <c r="M41" s="427">
        <v>-0.96895277256792289</v>
      </c>
      <c r="N41" s="1927">
        <v>-0.9748895627068348</v>
      </c>
      <c r="O41" s="1928"/>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13"/>
    </row>
    <row r="42" spans="1:40" s="125" customFormat="1" ht="15" customHeight="1" x14ac:dyDescent="0.3">
      <c r="A42" s="4152"/>
      <c r="B42" s="198" t="s">
        <v>810</v>
      </c>
      <c r="C42" s="110" t="s">
        <v>205</v>
      </c>
      <c r="D42" s="178">
        <v>30006.541013701724</v>
      </c>
      <c r="E42" s="178">
        <v>33189.012932013844</v>
      </c>
      <c r="F42" s="178">
        <v>33852.793190654127</v>
      </c>
      <c r="G42" s="178">
        <v>33182.125112415495</v>
      </c>
      <c r="H42" s="417">
        <v>32633.315682888668</v>
      </c>
      <c r="I42" s="1416">
        <v>27338.166237005596</v>
      </c>
      <c r="J42" s="955">
        <v>18867.038818126115</v>
      </c>
      <c r="K42" s="954">
        <v>14578.368628067674</v>
      </c>
      <c r="L42" s="955">
        <v>15000.909251999497</v>
      </c>
      <c r="M42" s="954">
        <v>13011.330688880764</v>
      </c>
      <c r="N42" s="1911">
        <v>12520.985962784565</v>
      </c>
      <c r="O42" s="1883" t="s">
        <v>1722</v>
      </c>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0" s="125" customFormat="1" ht="15" customHeight="1" x14ac:dyDescent="0.3">
      <c r="A43" s="4152"/>
      <c r="B43" s="1764" t="s">
        <v>812</v>
      </c>
      <c r="C43" s="559" t="s">
        <v>754</v>
      </c>
      <c r="D43" s="1929">
        <v>5.3833426255058388E-2</v>
      </c>
      <c r="E43" s="1929">
        <v>5.3997820584971289E-2</v>
      </c>
      <c r="F43" s="1929">
        <v>5.3997820584971282E-2</v>
      </c>
      <c r="G43" s="1929">
        <v>5.3998206018174906E-2</v>
      </c>
      <c r="H43" s="1430">
        <v>5.4633321028065451E-2</v>
      </c>
      <c r="I43" s="1431">
        <v>5.434173694765828E-2</v>
      </c>
      <c r="J43" s="1429">
        <v>4.494028192404137E-2</v>
      </c>
      <c r="K43" s="1432">
        <v>3.0186082889483296E-2</v>
      </c>
      <c r="L43" s="1429">
        <v>1.4571603472817029E-2</v>
      </c>
      <c r="M43" s="1432">
        <v>1.0040337942658121E-3</v>
      </c>
      <c r="N43" s="1930">
        <v>6.7419658082939785E-6</v>
      </c>
      <c r="O43" s="1902"/>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s="125" customFormat="1" ht="15" customHeight="1" thickBot="1" x14ac:dyDescent="0.35">
      <c r="A44" s="4152"/>
      <c r="B44" s="268" t="s">
        <v>813</v>
      </c>
      <c r="C44" s="471" t="s">
        <v>194</v>
      </c>
      <c r="D44" s="270"/>
      <c r="E44" s="270"/>
      <c r="F44" s="270"/>
      <c r="G44" s="270"/>
      <c r="H44" s="1931">
        <v>1.1769001715433047E-2</v>
      </c>
      <c r="I44" s="1932">
        <v>6.3690785843071307E-3</v>
      </c>
      <c r="J44" s="1933">
        <v>-0.16773896729178017</v>
      </c>
      <c r="K44" s="1933">
        <v>-0.44097590305552603</v>
      </c>
      <c r="L44" s="1933">
        <v>-0.73014460000497483</v>
      </c>
      <c r="M44" s="1933">
        <v>-0.98140603114368552</v>
      </c>
      <c r="N44" s="1934">
        <v>-0.99987514374218711</v>
      </c>
      <c r="O44" s="1490"/>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s="295" customFormat="1" ht="15" customHeight="1" x14ac:dyDescent="0.3">
      <c r="A45" s="4152"/>
      <c r="B45" s="223" t="s">
        <v>814</v>
      </c>
      <c r="C45" s="143" t="s">
        <v>197</v>
      </c>
      <c r="D45" s="144">
        <v>1618.8078585502576</v>
      </c>
      <c r="E45" s="144">
        <v>1795.9535283268949</v>
      </c>
      <c r="F45" s="144">
        <v>1831.8725988934332</v>
      </c>
      <c r="G45" s="144">
        <v>1795.5935979700273</v>
      </c>
      <c r="H45" s="224">
        <v>1786.6216285348737</v>
      </c>
      <c r="I45" s="225">
        <v>1488.6967099233475</v>
      </c>
      <c r="J45" s="226">
        <v>849.60857426682344</v>
      </c>
      <c r="K45" s="227">
        <v>440.97757052515192</v>
      </c>
      <c r="L45" s="226">
        <v>219.1010497797302</v>
      </c>
      <c r="M45" s="227">
        <v>13.184761619047785</v>
      </c>
      <c r="N45" s="228">
        <v>0.18223491989894072</v>
      </c>
      <c r="O45" s="150" t="s">
        <v>790</v>
      </c>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1310"/>
    </row>
    <row r="46" spans="1:40" s="295" customFormat="1" ht="15" customHeight="1" x14ac:dyDescent="0.3">
      <c r="A46" s="4152"/>
      <c r="B46" s="229" t="s">
        <v>199</v>
      </c>
      <c r="C46" s="152" t="s">
        <v>194</v>
      </c>
      <c r="D46" s="230"/>
      <c r="E46" s="230"/>
      <c r="F46" s="230"/>
      <c r="G46" s="230"/>
      <c r="H46" s="231">
        <v>-2.4702029161795425E-2</v>
      </c>
      <c r="I46" s="232">
        <v>-0.18733611124342686</v>
      </c>
      <c r="J46" s="233">
        <v>-0.53620760811639379</v>
      </c>
      <c r="K46" s="234">
        <v>-0.7592749786248616</v>
      </c>
      <c r="L46" s="233">
        <v>-0.88039503952835962</v>
      </c>
      <c r="M46" s="234">
        <v>-0.99280257719504494</v>
      </c>
      <c r="N46" s="235">
        <v>-0.99990051987239237</v>
      </c>
      <c r="O46" s="159"/>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1310"/>
    </row>
    <row r="47" spans="1:40" s="295" customFormat="1" ht="15" customHeight="1" x14ac:dyDescent="0.3">
      <c r="A47" s="4152"/>
      <c r="B47" s="236" t="s">
        <v>815</v>
      </c>
      <c r="C47" s="1050" t="s">
        <v>197</v>
      </c>
      <c r="D47" s="237">
        <v>33.607325935345962</v>
      </c>
      <c r="E47" s="237">
        <v>37.171694483855532</v>
      </c>
      <c r="F47" s="237">
        <v>37.91512837353266</v>
      </c>
      <c r="G47" s="237">
        <v>37.163980125905383</v>
      </c>
      <c r="H47" s="238">
        <v>36.549311572272572</v>
      </c>
      <c r="I47" s="239">
        <v>30.106638409777609</v>
      </c>
      <c r="J47" s="240">
        <v>16.726362455305946</v>
      </c>
      <c r="K47" s="241">
        <v>8.8932506764899433</v>
      </c>
      <c r="L47" s="240">
        <v>5.0002844718248323</v>
      </c>
      <c r="M47" s="241">
        <v>1.1771596137294689</v>
      </c>
      <c r="N47" s="242">
        <v>0.95206545348590232</v>
      </c>
      <c r="O47" s="168" t="s">
        <v>794</v>
      </c>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1310"/>
    </row>
    <row r="48" spans="1:40" s="295" customFormat="1" ht="15" customHeight="1" thickBot="1" x14ac:dyDescent="0.35">
      <c r="A48" s="4152"/>
      <c r="B48" s="243" t="s">
        <v>199</v>
      </c>
      <c r="C48" s="170" t="s">
        <v>194</v>
      </c>
      <c r="D48" s="244"/>
      <c r="E48" s="244"/>
      <c r="F48" s="244"/>
      <c r="G48" s="244"/>
      <c r="H48" s="245">
        <v>-3.6023003477775983E-2</v>
      </c>
      <c r="I48" s="246">
        <v>-0.20594655217377311</v>
      </c>
      <c r="J48" s="247">
        <v>-0.55884726828507625</v>
      </c>
      <c r="K48" s="248">
        <v>-0.76544321335601651</v>
      </c>
      <c r="L48" s="247">
        <v>-0.86811901511810863</v>
      </c>
      <c r="M48" s="248">
        <v>-0.96895277256792289</v>
      </c>
      <c r="N48" s="249">
        <v>-0.9748895627068348</v>
      </c>
      <c r="O48" s="250"/>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1310"/>
    </row>
    <row r="49" spans="1:40" ht="15" customHeight="1" x14ac:dyDescent="0.3">
      <c r="A49" s="4152"/>
      <c r="B49" s="1935" t="s">
        <v>54</v>
      </c>
      <c r="C49" s="213"/>
      <c r="D49" s="213"/>
      <c r="E49" s="213"/>
      <c r="F49" s="213"/>
      <c r="G49" s="213"/>
      <c r="H49" s="213"/>
      <c r="I49" s="213"/>
      <c r="J49" s="213"/>
      <c r="K49" s="213"/>
      <c r="L49" s="213"/>
      <c r="M49" s="213"/>
      <c r="N49" s="213"/>
      <c r="O49" s="1936"/>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row>
    <row r="50" spans="1:40" ht="15" customHeight="1" x14ac:dyDescent="0.3">
      <c r="A50" s="4152"/>
      <c r="B50" s="1937" t="s">
        <v>1589</v>
      </c>
      <c r="C50" s="2499" t="s">
        <v>816</v>
      </c>
      <c r="D50" s="2499"/>
      <c r="E50" s="2499"/>
      <c r="F50" s="2499"/>
      <c r="G50" s="2499"/>
      <c r="H50" s="2499"/>
      <c r="I50" s="2499"/>
      <c r="J50" s="2499"/>
      <c r="K50" s="2499"/>
      <c r="L50" s="2499"/>
      <c r="M50" s="2499"/>
      <c r="N50" s="2499"/>
      <c r="O50" s="193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row>
    <row r="51" spans="1:40" s="125" customFormat="1" ht="15" customHeight="1" x14ac:dyDescent="0.3">
      <c r="A51" s="4152"/>
      <c r="B51" s="1786" t="s">
        <v>784</v>
      </c>
      <c r="C51" s="110" t="s">
        <v>205</v>
      </c>
      <c r="D51" s="1415">
        <v>10522.364051275901</v>
      </c>
      <c r="E51" s="1415">
        <v>11023.847488400925</v>
      </c>
      <c r="F51" s="1415">
        <v>11244.333077477801</v>
      </c>
      <c r="G51" s="1415">
        <v>9864.3030571216077</v>
      </c>
      <c r="H51" s="417">
        <v>10744.109337646645</v>
      </c>
      <c r="I51" s="1416">
        <v>6075.2510020441077</v>
      </c>
      <c r="J51" s="954">
        <v>2294.3741408687351</v>
      </c>
      <c r="K51" s="954">
        <v>1097.4206331743064</v>
      </c>
      <c r="L51" s="954">
        <v>960.5251755005512</v>
      </c>
      <c r="M51" s="954">
        <v>836.27089452097562</v>
      </c>
      <c r="N51" s="1911">
        <v>865.98361986774944</v>
      </c>
      <c r="O51" s="1912"/>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row>
    <row r="52" spans="1:40" s="125" customFormat="1" ht="15" customHeight="1" x14ac:dyDescent="0.3">
      <c r="A52" s="4152"/>
      <c r="B52" s="1940" t="s">
        <v>749</v>
      </c>
      <c r="C52" s="559" t="s">
        <v>205</v>
      </c>
      <c r="D52" s="1708">
        <v>3423.4822354211665</v>
      </c>
      <c r="E52" s="1708">
        <v>3440.3690964722823</v>
      </c>
      <c r="F52" s="1708">
        <v>3509.1764784017282</v>
      </c>
      <c r="G52" s="1708">
        <v>3245.9882425215987</v>
      </c>
      <c r="H52" s="491">
        <v>3243.7566594672426</v>
      </c>
      <c r="I52" s="1425">
        <v>2429.4456443484523</v>
      </c>
      <c r="J52" s="1426">
        <v>1288.6969042476601</v>
      </c>
      <c r="K52" s="1426">
        <v>107.99136076313896</v>
      </c>
      <c r="L52" s="1426">
        <v>7.1994240460763146E-8</v>
      </c>
      <c r="M52" s="1426">
        <v>7.1994240460763146E-8</v>
      </c>
      <c r="N52" s="1898">
        <v>7.1994240460763146E-8</v>
      </c>
      <c r="O52" s="1941"/>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s="125" customFormat="1" ht="15" customHeight="1" x14ac:dyDescent="0.3">
      <c r="A53" s="4152"/>
      <c r="B53" s="1940" t="s">
        <v>435</v>
      </c>
      <c r="C53" s="559" t="s">
        <v>205</v>
      </c>
      <c r="D53" s="1708">
        <v>4621.5562151756503</v>
      </c>
      <c r="E53" s="1708">
        <v>4705.0665212984304</v>
      </c>
      <c r="F53" s="1708">
        <v>4799.1677797301581</v>
      </c>
      <c r="G53" s="1708">
        <v>4960.0955471586412</v>
      </c>
      <c r="H53" s="491">
        <v>5149.5639182994237</v>
      </c>
      <c r="I53" s="1425">
        <v>11428.207343473361</v>
      </c>
      <c r="J53" s="1426">
        <v>19736.029589647766</v>
      </c>
      <c r="K53" s="1426">
        <v>24729.900431982005</v>
      </c>
      <c r="L53" s="1426">
        <v>29724.692962581783</v>
      </c>
      <c r="M53" s="1426">
        <v>32105.452203043631</v>
      </c>
      <c r="N53" s="1898">
        <v>32610.693664526996</v>
      </c>
      <c r="O53" s="1941"/>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row>
    <row r="54" spans="1:40" s="125" customFormat="1" ht="15" customHeight="1" thickBot="1" x14ac:dyDescent="0.35">
      <c r="A54" s="4152"/>
      <c r="B54" s="1942" t="s">
        <v>817</v>
      </c>
      <c r="C54" s="205" t="s">
        <v>194</v>
      </c>
      <c r="D54" s="1943">
        <v>0.24890698710869857</v>
      </c>
      <c r="E54" s="1943">
        <v>0.24544822543643338</v>
      </c>
      <c r="F54" s="1943">
        <v>0.24544811420734833</v>
      </c>
      <c r="G54" s="1943">
        <v>0.27448751314565767</v>
      </c>
      <c r="H54" s="1944">
        <v>0.26908335868819866</v>
      </c>
      <c r="I54" s="1945">
        <v>0.57333378765500354</v>
      </c>
      <c r="J54" s="1946">
        <v>0.84634608764564678</v>
      </c>
      <c r="K54" s="1946">
        <v>0.95352236463776807</v>
      </c>
      <c r="L54" s="1946">
        <v>0.96869746301792725</v>
      </c>
      <c r="M54" s="1946">
        <v>0.97461362624795533</v>
      </c>
      <c r="N54" s="1947">
        <v>0.97413173318901736</v>
      </c>
      <c r="O54" s="1948"/>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row>
    <row r="55" spans="1:40" ht="15" customHeight="1" x14ac:dyDescent="0.3">
      <c r="A55" s="4152"/>
      <c r="B55" s="1937" t="s">
        <v>1590</v>
      </c>
      <c r="C55" s="2499" t="s">
        <v>818</v>
      </c>
      <c r="D55" s="2499"/>
      <c r="E55" s="2499"/>
      <c r="F55" s="2499"/>
      <c r="G55" s="2499"/>
      <c r="H55" s="2499"/>
      <c r="I55" s="2499"/>
      <c r="J55" s="2499"/>
      <c r="K55" s="2499"/>
      <c r="L55" s="2499"/>
      <c r="M55" s="2499"/>
      <c r="N55" s="2499"/>
      <c r="O55" s="193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s="125" customFormat="1" ht="15" customHeight="1" x14ac:dyDescent="0.3">
      <c r="A56" s="4152"/>
      <c r="B56" s="1786" t="s">
        <v>819</v>
      </c>
      <c r="C56" s="110" t="s">
        <v>194</v>
      </c>
      <c r="D56" s="1949">
        <v>1</v>
      </c>
      <c r="E56" s="1949">
        <v>1</v>
      </c>
      <c r="F56" s="1949">
        <v>1</v>
      </c>
      <c r="G56" s="1949">
        <v>1</v>
      </c>
      <c r="H56" s="1184">
        <v>0.99999994548289495</v>
      </c>
      <c r="I56" s="1950">
        <v>0.98327469803737089</v>
      </c>
      <c r="J56" s="1951">
        <v>0.79155252375320639</v>
      </c>
      <c r="K56" s="1951">
        <v>0.54467016113418421</v>
      </c>
      <c r="L56" s="1951">
        <v>0.29761793981863915</v>
      </c>
      <c r="M56" s="1951">
        <v>8.0778468746436946E-2</v>
      </c>
      <c r="N56" s="1952">
        <v>6.7890695120894934E-2</v>
      </c>
      <c r="O56" s="1912"/>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s="125" customFormat="1" ht="15" customHeight="1" thickBot="1" x14ac:dyDescent="0.35">
      <c r="A57" s="4152"/>
      <c r="B57" s="1940" t="s">
        <v>820</v>
      </c>
      <c r="C57" s="559" t="s">
        <v>194</v>
      </c>
      <c r="D57" s="1953">
        <v>0</v>
      </c>
      <c r="E57" s="1953">
        <v>0</v>
      </c>
      <c r="F57" s="1953">
        <v>0</v>
      </c>
      <c r="G57" s="1953">
        <v>0</v>
      </c>
      <c r="H57" s="1214">
        <v>5.4517105049335601E-8</v>
      </c>
      <c r="I57" s="1954">
        <v>1.6725301962629058E-2</v>
      </c>
      <c r="J57" s="1955">
        <v>0.20844747624679355</v>
      </c>
      <c r="K57" s="1955">
        <v>0.45532983886581574</v>
      </c>
      <c r="L57" s="1955">
        <v>0.70238206018136085</v>
      </c>
      <c r="M57" s="1955">
        <v>0.9192215312535631</v>
      </c>
      <c r="N57" s="1956">
        <v>0.93210930487910504</v>
      </c>
      <c r="O57" s="1941"/>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s="125" customFormat="1" ht="25.5" customHeight="1" x14ac:dyDescent="0.3">
      <c r="A58" s="4142"/>
      <c r="B58" s="211" t="s">
        <v>213</v>
      </c>
      <c r="C58" s="212"/>
      <c r="D58" s="213"/>
      <c r="E58" s="213"/>
      <c r="F58" s="213"/>
      <c r="G58" s="213"/>
      <c r="H58" s="213"/>
      <c r="I58" s="213"/>
      <c r="J58" s="213"/>
      <c r="K58" s="213"/>
      <c r="L58" s="213"/>
      <c r="M58" s="213"/>
      <c r="N58" s="213"/>
      <c r="O58" s="214"/>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s="125" customFormat="1" ht="15" customHeight="1" x14ac:dyDescent="0.3">
      <c r="A59" s="4142"/>
      <c r="B59" s="126" t="s">
        <v>190</v>
      </c>
      <c r="C59" s="127" t="s">
        <v>191</v>
      </c>
      <c r="D59" s="184">
        <v>3570.7548837275863</v>
      </c>
      <c r="E59" s="184">
        <v>3778.3277036288341</v>
      </c>
      <c r="F59" s="184">
        <v>3853.894304444264</v>
      </c>
      <c r="G59" s="184">
        <v>3511.9271756462231</v>
      </c>
      <c r="H59" s="129">
        <v>3866.1114056757651</v>
      </c>
      <c r="I59" s="215">
        <v>2352.2847301532775</v>
      </c>
      <c r="J59" s="216">
        <v>1058.8931873351089</v>
      </c>
      <c r="K59" s="217">
        <v>510.83136979409113</v>
      </c>
      <c r="L59" s="216">
        <v>235.90182909198683</v>
      </c>
      <c r="M59" s="217">
        <v>15.30935007285656</v>
      </c>
      <c r="N59" s="218">
        <v>0.12296915880862752</v>
      </c>
      <c r="O59" s="218"/>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s="125" customFormat="1" ht="15" customHeight="1" x14ac:dyDescent="0.3">
      <c r="A60" s="4142"/>
      <c r="B60" s="1721" t="s">
        <v>456</v>
      </c>
      <c r="C60" s="127" t="s">
        <v>194</v>
      </c>
      <c r="D60" s="184"/>
      <c r="E60" s="184"/>
      <c r="F60" s="184"/>
      <c r="G60" s="184"/>
      <c r="H60" s="185">
        <v>3.1700665006335615E-3</v>
      </c>
      <c r="I60" s="219">
        <v>-0.38963434273725372</v>
      </c>
      <c r="J60" s="220">
        <v>-0.72524072958772989</v>
      </c>
      <c r="K60" s="221">
        <v>-0.86745060205594982</v>
      </c>
      <c r="L60" s="220">
        <v>-0.93878871332305414</v>
      </c>
      <c r="M60" s="221">
        <v>-0.99602756358543565</v>
      </c>
      <c r="N60" s="222">
        <v>-0.99996809223370065</v>
      </c>
      <c r="O60" s="1957"/>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s="125" customFormat="1" ht="15" customHeight="1" x14ac:dyDescent="0.3">
      <c r="A61" s="4142"/>
      <c r="B61" s="1840" t="s">
        <v>753</v>
      </c>
      <c r="C61" s="1192" t="s">
        <v>821</v>
      </c>
      <c r="D61" s="251">
        <v>73511.73541391964</v>
      </c>
      <c r="E61" s="251">
        <v>72162.923347873249</v>
      </c>
      <c r="F61" s="251">
        <v>72162.912646729528</v>
      </c>
      <c r="G61" s="251">
        <v>68522.049776618442</v>
      </c>
      <c r="H61" s="238">
        <v>74677.529963998997</v>
      </c>
      <c r="I61" s="252">
        <v>49761.613580225378</v>
      </c>
      <c r="J61" s="253">
        <v>25100.499857721908</v>
      </c>
      <c r="K61" s="254">
        <v>12608.860920669613</v>
      </c>
      <c r="L61" s="253">
        <v>5163.5330584580888</v>
      </c>
      <c r="M61" s="254">
        <v>333.15196295721108</v>
      </c>
      <c r="N61" s="255">
        <v>2.6733783876722437</v>
      </c>
      <c r="O61" s="255"/>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s="125" customFormat="1" ht="15" customHeight="1" x14ac:dyDescent="0.3">
      <c r="A62" s="4142"/>
      <c r="B62" s="199"/>
      <c r="C62" s="110" t="s">
        <v>822</v>
      </c>
      <c r="D62" s="1958">
        <v>7.3511735413919643E-2</v>
      </c>
      <c r="E62" s="1958">
        <v>7.2162923347873248E-2</v>
      </c>
      <c r="F62" s="1958">
        <v>7.2162912646729527E-2</v>
      </c>
      <c r="G62" s="1958">
        <v>6.8522049776618438E-2</v>
      </c>
      <c r="H62" s="1959">
        <v>7.4677529963998998E-2</v>
      </c>
      <c r="I62" s="1960">
        <v>4.9761613580225378E-2</v>
      </c>
      <c r="J62" s="1961">
        <v>2.5100499857721909E-2</v>
      </c>
      <c r="K62" s="1961">
        <v>1.2608860920669613E-2</v>
      </c>
      <c r="L62" s="1961">
        <v>5.1635330584580887E-3</v>
      </c>
      <c r="M62" s="1961">
        <v>3.331519629572111E-4</v>
      </c>
      <c r="N62" s="1962">
        <v>2.6733783876722436E-6</v>
      </c>
      <c r="O62" s="1962"/>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s="125" customFormat="1" ht="15" customHeight="1" x14ac:dyDescent="0.3">
      <c r="A63" s="4142"/>
      <c r="B63" s="1721" t="s">
        <v>459</v>
      </c>
      <c r="C63" s="127" t="s">
        <v>194</v>
      </c>
      <c r="D63" s="256"/>
      <c r="E63" s="256"/>
      <c r="F63" s="256"/>
      <c r="G63" s="256"/>
      <c r="H63" s="185">
        <v>3.4846394429499661E-2</v>
      </c>
      <c r="I63" s="219">
        <v>-0.31042675863388103</v>
      </c>
      <c r="J63" s="220">
        <v>-0.65216897521029482</v>
      </c>
      <c r="K63" s="221">
        <v>-0.8252722838060077</v>
      </c>
      <c r="L63" s="220">
        <v>-0.92844616619431719</v>
      </c>
      <c r="M63" s="221">
        <v>-0.99538333541790169</v>
      </c>
      <c r="N63" s="222">
        <v>-0.99996295356867371</v>
      </c>
      <c r="O63" s="1957"/>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s="125" customFormat="1" ht="15" customHeight="1" x14ac:dyDescent="0.3">
      <c r="A64" s="4142"/>
      <c r="B64" s="551" t="s">
        <v>823</v>
      </c>
      <c r="C64" s="552" t="s">
        <v>675</v>
      </c>
      <c r="D64" s="1806">
        <v>3.4529457197610252</v>
      </c>
      <c r="E64" s="1806">
        <v>3.8191626317195775</v>
      </c>
      <c r="F64" s="1806">
        <v>3.8955458843539699</v>
      </c>
      <c r="G64" s="1806">
        <v>3.8183700289604077</v>
      </c>
      <c r="H64" s="1516">
        <v>3.7552166214140512</v>
      </c>
      <c r="I64" s="587">
        <v>3.0932716406365377</v>
      </c>
      <c r="J64" s="585">
        <v>1.7185307084035821</v>
      </c>
      <c r="K64" s="588">
        <v>0.9137267248582619</v>
      </c>
      <c r="L64" s="585">
        <v>0.51374842788120023</v>
      </c>
      <c r="M64" s="588">
        <v>0.12094589904362972</v>
      </c>
      <c r="N64" s="1963">
        <v>9.7818860651718326E-2</v>
      </c>
      <c r="O64" s="1963"/>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s="125" customFormat="1" ht="15" customHeight="1" thickBot="1" x14ac:dyDescent="0.35">
      <c r="A65" s="4142"/>
      <c r="B65" s="135" t="s">
        <v>456</v>
      </c>
      <c r="C65" s="136" t="s">
        <v>194</v>
      </c>
      <c r="D65" s="196"/>
      <c r="E65" s="196"/>
      <c r="F65" s="196"/>
      <c r="G65" s="196"/>
      <c r="H65" s="138">
        <v>-3.6023003477775872E-2</v>
      </c>
      <c r="I65" s="1964">
        <v>-0.20594655217377311</v>
      </c>
      <c r="J65" s="1965">
        <v>-0.55884726828507625</v>
      </c>
      <c r="K65" s="1966">
        <v>-0.76544321335601651</v>
      </c>
      <c r="L65" s="1965">
        <v>-0.86811901511810863</v>
      </c>
      <c r="M65" s="1966">
        <v>-0.96895277256792289</v>
      </c>
      <c r="N65" s="1967">
        <v>-0.9748895627068348</v>
      </c>
      <c r="O65" s="1968"/>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s="295" customFormat="1" ht="15" customHeight="1" x14ac:dyDescent="0.3">
      <c r="A66" s="4142"/>
      <c r="B66" s="223" t="s">
        <v>214</v>
      </c>
      <c r="C66" s="143" t="s">
        <v>197</v>
      </c>
      <c r="D66" s="144">
        <v>3736.4754338329476</v>
      </c>
      <c r="E66" s="144">
        <v>3963.4977406477537</v>
      </c>
      <c r="F66" s="144">
        <v>4042.7677422035622</v>
      </c>
      <c r="G66" s="144">
        <v>3697.019412687468</v>
      </c>
      <c r="H66" s="224">
        <v>4031.7998346940631</v>
      </c>
      <c r="I66" s="225">
        <v>2534.869870625962</v>
      </c>
      <c r="J66" s="226">
        <v>1270.8882852577851</v>
      </c>
      <c r="K66" s="227">
        <v>704.93445982058051</v>
      </c>
      <c r="L66" s="226">
        <v>408.18528987242985</v>
      </c>
      <c r="M66" s="227">
        <v>62.061121176246751</v>
      </c>
      <c r="N66" s="228">
        <v>47.855836753002627</v>
      </c>
      <c r="O66" s="150" t="s">
        <v>824</v>
      </c>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1310"/>
    </row>
    <row r="67" spans="1:40" s="295" customFormat="1" ht="15" customHeight="1" x14ac:dyDescent="0.3">
      <c r="A67" s="4142"/>
      <c r="B67" s="229" t="s">
        <v>199</v>
      </c>
      <c r="C67" s="152" t="s">
        <v>194</v>
      </c>
      <c r="D67" s="230"/>
      <c r="E67" s="230"/>
      <c r="F67" s="230"/>
      <c r="G67" s="230"/>
      <c r="H67" s="231">
        <v>-2.712969977226809E-3</v>
      </c>
      <c r="I67" s="232">
        <v>-0.37298652006056154</v>
      </c>
      <c r="J67" s="233">
        <v>-0.68563905564234284</v>
      </c>
      <c r="K67" s="234">
        <v>-0.82563073004130905</v>
      </c>
      <c r="L67" s="233">
        <v>-0.89903320796510977</v>
      </c>
      <c r="M67" s="234">
        <v>-0.98464885317838724</v>
      </c>
      <c r="N67" s="235">
        <v>-0.98816260547114232</v>
      </c>
      <c r="O67" s="159"/>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1310"/>
    </row>
    <row r="68" spans="1:40" s="295" customFormat="1" ht="15" customHeight="1" x14ac:dyDescent="0.3">
      <c r="A68" s="4142"/>
      <c r="B68" s="236" t="s">
        <v>215</v>
      </c>
      <c r="C68" s="1050" t="s">
        <v>197</v>
      </c>
      <c r="D68" s="237">
        <v>58.75525420293279</v>
      </c>
      <c r="E68" s="237">
        <v>66.782374594411607</v>
      </c>
      <c r="F68" s="237">
        <v>68.118022962369949</v>
      </c>
      <c r="G68" s="237">
        <v>66.126137056845181</v>
      </c>
      <c r="H68" s="238">
        <v>65.402089725556408</v>
      </c>
      <c r="I68" s="239">
        <v>48.845971751380233</v>
      </c>
      <c r="J68" s="240">
        <v>22.792191576172932</v>
      </c>
      <c r="K68" s="241">
        <v>10.486596975267272</v>
      </c>
      <c r="L68" s="240">
        <v>5.3200994052027362</v>
      </c>
      <c r="M68" s="241">
        <v>1.1880557475751283</v>
      </c>
      <c r="N68" s="242">
        <v>0.95209483378994331</v>
      </c>
      <c r="O68" s="168" t="s">
        <v>825</v>
      </c>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1310"/>
    </row>
    <row r="69" spans="1:40" s="295" customFormat="1" ht="15" customHeight="1" thickBot="1" x14ac:dyDescent="0.35">
      <c r="A69" s="4142"/>
      <c r="B69" s="243" t="s">
        <v>199</v>
      </c>
      <c r="C69" s="170" t="s">
        <v>194</v>
      </c>
      <c r="D69" s="244"/>
      <c r="E69" s="244"/>
      <c r="F69" s="244"/>
      <c r="G69" s="244"/>
      <c r="H69" s="245">
        <v>-3.9870993295179624E-2</v>
      </c>
      <c r="I69" s="246">
        <v>-0.28292147030802794</v>
      </c>
      <c r="J69" s="247">
        <v>-0.66540145199510725</v>
      </c>
      <c r="K69" s="248">
        <v>-0.84605253471522035</v>
      </c>
      <c r="L69" s="247">
        <v>-0.92189879896922888</v>
      </c>
      <c r="M69" s="248">
        <v>-0.98255886333883413</v>
      </c>
      <c r="N69" s="249">
        <v>-0.98602286454620236</v>
      </c>
      <c r="O69" s="250"/>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1310"/>
    </row>
    <row r="70" spans="1:40" s="125" customFormat="1" ht="15" customHeight="1" x14ac:dyDescent="0.3">
      <c r="A70" s="4142"/>
      <c r="B70" s="1840" t="s">
        <v>826</v>
      </c>
      <c r="C70" s="1192" t="s">
        <v>205</v>
      </c>
      <c r="D70" s="251">
        <v>48573.943515574443</v>
      </c>
      <c r="E70" s="251">
        <v>52358.296038185479</v>
      </c>
      <c r="F70" s="251">
        <v>53405.470526263816</v>
      </c>
      <c r="G70" s="251">
        <v>51252.511959217343</v>
      </c>
      <c r="H70" s="238">
        <v>51770.745598301975</v>
      </c>
      <c r="I70" s="252">
        <v>47271.070226871518</v>
      </c>
      <c r="J70" s="253">
        <v>42186.139452890275</v>
      </c>
      <c r="K70" s="254">
        <v>40513.681053987122</v>
      </c>
      <c r="L70" s="253">
        <v>45686.127390153822</v>
      </c>
      <c r="M70" s="254">
        <v>45953.053786517361</v>
      </c>
      <c r="N70" s="255">
        <v>45997.663247251308</v>
      </c>
      <c r="O70" s="255"/>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s="125" customFormat="1" ht="15" customHeight="1" x14ac:dyDescent="0.3">
      <c r="A71" s="4142"/>
      <c r="B71" s="1721" t="s">
        <v>466</v>
      </c>
      <c r="C71" s="127" t="s">
        <v>194</v>
      </c>
      <c r="D71" s="256"/>
      <c r="E71" s="256"/>
      <c r="F71" s="256"/>
      <c r="G71" s="256"/>
      <c r="H71" s="257">
        <v>-3.0609690577633075E-2</v>
      </c>
      <c r="I71" s="219">
        <v>-0.11486464287166076</v>
      </c>
      <c r="J71" s="220">
        <v>-0.21007831150661027</v>
      </c>
      <c r="K71" s="221">
        <v>-0.24139454900854684</v>
      </c>
      <c r="L71" s="220">
        <v>-0.14454218004340524</v>
      </c>
      <c r="M71" s="221">
        <v>-0.13954407041655958</v>
      </c>
      <c r="N71" s="222">
        <v>-0.13870877282823468</v>
      </c>
      <c r="O71" s="1957"/>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s="125" customFormat="1" ht="15" customHeight="1" x14ac:dyDescent="0.3">
      <c r="A72" s="4142"/>
      <c r="B72" s="1969" t="s">
        <v>827</v>
      </c>
      <c r="C72" s="1853" t="s">
        <v>828</v>
      </c>
      <c r="D72" s="1970">
        <v>23188.6</v>
      </c>
      <c r="E72" s="1970">
        <v>23721.399999999998</v>
      </c>
      <c r="F72" s="1970">
        <v>24254.199999999997</v>
      </c>
      <c r="G72" s="1970">
        <v>24787</v>
      </c>
      <c r="H72" s="1855">
        <v>24787</v>
      </c>
      <c r="I72" s="1856">
        <v>27650</v>
      </c>
      <c r="J72" s="1857">
        <v>30513</v>
      </c>
      <c r="K72" s="1858">
        <v>34038</v>
      </c>
      <c r="L72" s="1857">
        <v>37562</v>
      </c>
      <c r="M72" s="1858">
        <v>41675</v>
      </c>
      <c r="N72" s="1859">
        <v>45788</v>
      </c>
      <c r="O72" s="185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s="125" customFormat="1" ht="15" customHeight="1" x14ac:dyDescent="0.3">
      <c r="A73" s="4142"/>
      <c r="B73" s="1971" t="s">
        <v>211</v>
      </c>
      <c r="C73" s="1182" t="s">
        <v>212</v>
      </c>
      <c r="D73" s="262">
        <v>2.0947337707138183</v>
      </c>
      <c r="E73" s="262">
        <v>2.207217788081036</v>
      </c>
      <c r="F73" s="262">
        <v>2.2019060833284061</v>
      </c>
      <c r="G73" s="262">
        <v>2.0677174308797897</v>
      </c>
      <c r="H73" s="263">
        <v>2.0886249081495127</v>
      </c>
      <c r="I73" s="264">
        <v>1.7096227930152448</v>
      </c>
      <c r="J73" s="265">
        <v>1.3825628241369343</v>
      </c>
      <c r="K73" s="266">
        <v>1.1902485767080064</v>
      </c>
      <c r="L73" s="265">
        <v>1.2162858045405949</v>
      </c>
      <c r="M73" s="266">
        <v>1.1026527603243519</v>
      </c>
      <c r="N73" s="267">
        <v>1.0045789998962895</v>
      </c>
      <c r="O73" s="267"/>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s="125" customFormat="1" ht="15" customHeight="1" thickBot="1" x14ac:dyDescent="0.35">
      <c r="A74" s="4153"/>
      <c r="B74" s="268" t="s">
        <v>469</v>
      </c>
      <c r="C74" s="471" t="s">
        <v>194</v>
      </c>
      <c r="D74" s="270"/>
      <c r="E74" s="270"/>
      <c r="F74" s="270"/>
      <c r="G74" s="270"/>
      <c r="H74" s="207">
        <v>-5.1446869617462143E-2</v>
      </c>
      <c r="I74" s="208">
        <v>-0.22357142933590735</v>
      </c>
      <c r="J74" s="271">
        <v>-0.37210636066409819</v>
      </c>
      <c r="K74" s="209">
        <v>-0.45944625625956581</v>
      </c>
      <c r="L74" s="271">
        <v>-0.44762139777457965</v>
      </c>
      <c r="M74" s="209">
        <v>-0.49922806941085351</v>
      </c>
      <c r="N74" s="210">
        <v>-0.54376846156046499</v>
      </c>
      <c r="O74" s="1972"/>
      <c r="P74" s="614"/>
      <c r="Q74" s="614"/>
      <c r="R74" s="614"/>
      <c r="S74" s="614"/>
      <c r="T74" s="614"/>
      <c r="U74" s="614"/>
      <c r="V74" s="614"/>
      <c r="W74" s="614"/>
      <c r="X74" s="614"/>
      <c r="Y74" s="614"/>
      <c r="Z74" s="614"/>
      <c r="AA74" s="614"/>
      <c r="AB74" s="614"/>
      <c r="AC74" s="614"/>
      <c r="AD74" s="614"/>
      <c r="AE74" s="614"/>
      <c r="AF74" s="614"/>
      <c r="AG74" s="614"/>
      <c r="AH74" s="614"/>
      <c r="AI74" s="614"/>
      <c r="AJ74" s="614"/>
      <c r="AK74" s="614"/>
      <c r="AL74" s="614"/>
      <c r="AM74" s="614"/>
      <c r="AN74" s="616"/>
    </row>
    <row r="75" spans="1:40" ht="26.25" customHeight="1" x14ac:dyDescent="0.3">
      <c r="A75" s="100"/>
      <c r="B75" s="100"/>
      <c r="C75" s="100"/>
      <c r="D75" s="100"/>
      <c r="E75" s="100"/>
      <c r="F75" s="100"/>
      <c r="G75" s="100"/>
      <c r="H75" s="100"/>
      <c r="I75" s="100"/>
      <c r="J75" s="100"/>
      <c r="K75" s="100"/>
      <c r="L75" s="100"/>
      <c r="M75" s="100"/>
      <c r="N75" s="100"/>
      <c r="O75" s="100"/>
      <c r="P75" s="100"/>
    </row>
  </sheetData>
  <mergeCells count="7">
    <mergeCell ref="I5:N5"/>
    <mergeCell ref="A6:A74"/>
    <mergeCell ref="R11:R15"/>
    <mergeCell ref="R16:R20"/>
    <mergeCell ref="R23:R27"/>
    <mergeCell ref="B32:B33"/>
    <mergeCell ref="R34:R38"/>
  </mergeCells>
  <pageMargins left="0.70866141732283472" right="0.70866141732283472" top="0.74803149606299213" bottom="0.74803149606299213" header="0.31496062992125984" footer="0.31496062992125984"/>
  <pageSetup paperSize="8" scale="3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pageSetUpPr fitToPage="1"/>
  </sheetPr>
  <dimension ref="A1:BQ137"/>
  <sheetViews>
    <sheetView zoomScale="70" zoomScaleNormal="70" workbookViewId="0">
      <selection sqref="A1:XFD1048576"/>
    </sheetView>
  </sheetViews>
  <sheetFormatPr defaultColWidth="9.21875" defaultRowHeight="13.8" x14ac:dyDescent="0.3"/>
  <cols>
    <col min="1" max="1" width="15.77734375" style="101" customWidth="1"/>
    <col min="2" max="2" width="79.21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1694</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59" t="s">
        <v>830</v>
      </c>
      <c r="B7" s="4160" t="s">
        <v>831</v>
      </c>
      <c r="C7" s="1976" t="s">
        <v>662</v>
      </c>
      <c r="D7" s="1977">
        <v>5649.0799420161484</v>
      </c>
      <c r="E7" s="1977">
        <v>5724.3466985258838</v>
      </c>
      <c r="F7" s="1978">
        <v>5861.729081660339</v>
      </c>
      <c r="G7" s="1978">
        <v>5038.8697260537356</v>
      </c>
      <c r="H7" s="278">
        <v>5405.0357250216102</v>
      </c>
      <c r="I7" s="1979">
        <v>4128.3901104792294</v>
      </c>
      <c r="J7" s="1980">
        <v>1385.2520376216301</v>
      </c>
      <c r="K7" s="1980">
        <v>375.46054179873124</v>
      </c>
      <c r="L7" s="1980">
        <v>121.61366750267145</v>
      </c>
      <c r="M7" s="1980">
        <v>70.133690599067975</v>
      </c>
      <c r="N7" s="1981">
        <v>66.395204766936871</v>
      </c>
      <c r="O7" s="1982" t="s">
        <v>1676</v>
      </c>
      <c r="P7" s="100"/>
    </row>
    <row r="8" spans="1:16" x14ac:dyDescent="0.3">
      <c r="A8" s="4030"/>
      <c r="B8" s="4161"/>
      <c r="C8" s="354" t="s">
        <v>205</v>
      </c>
      <c r="D8" s="1983">
        <v>135577.91860838747</v>
      </c>
      <c r="E8" s="1983">
        <v>137384.32076462111</v>
      </c>
      <c r="F8" s="357">
        <v>140681.49795984803</v>
      </c>
      <c r="G8" s="357">
        <v>120932.87342528955</v>
      </c>
      <c r="H8" s="491">
        <v>129720.85740051855</v>
      </c>
      <c r="I8" s="1174">
        <v>99081.362651501418</v>
      </c>
      <c r="J8" s="356">
        <v>33246.048902919094</v>
      </c>
      <c r="K8" s="356">
        <v>9011.0530031695434</v>
      </c>
      <c r="L8" s="356">
        <v>2918.7280200641126</v>
      </c>
      <c r="M8" s="356">
        <v>1683.2085743776302</v>
      </c>
      <c r="N8" s="355">
        <v>1593.4849144064835</v>
      </c>
      <c r="O8" s="1984" t="s">
        <v>833</v>
      </c>
      <c r="P8" s="100"/>
    </row>
    <row r="9" spans="1:16" x14ac:dyDescent="0.3">
      <c r="A9" s="4030"/>
      <c r="B9" s="1985" t="s">
        <v>834</v>
      </c>
      <c r="C9" s="370" t="s">
        <v>194</v>
      </c>
      <c r="D9" s="1093"/>
      <c r="E9" s="1093"/>
      <c r="F9" s="373"/>
      <c r="G9" s="373"/>
      <c r="H9" s="185">
        <v>-7.79110310757265E-2</v>
      </c>
      <c r="I9" s="1094">
        <v>-0.29570438125573362</v>
      </c>
      <c r="J9" s="1095">
        <v>-0.76367859750535305</v>
      </c>
      <c r="K9" s="1095">
        <v>-0.93594713495486526</v>
      </c>
      <c r="L9" s="1095">
        <v>-0.97925293615442488</v>
      </c>
      <c r="M9" s="1095">
        <v>-0.98803532377187198</v>
      </c>
      <c r="N9" s="1096">
        <v>-0.98867310245117468</v>
      </c>
      <c r="O9" s="1986"/>
      <c r="P9" s="100"/>
    </row>
    <row r="10" spans="1:16" x14ac:dyDescent="0.3">
      <c r="A10" s="4030"/>
      <c r="B10" s="1099" t="s">
        <v>1677</v>
      </c>
      <c r="C10" s="1159" t="s">
        <v>205</v>
      </c>
      <c r="D10" s="1160">
        <v>34405.327900000004</v>
      </c>
      <c r="E10" s="1160">
        <v>34641.894178699993</v>
      </c>
      <c r="F10" s="1987">
        <v>35473.299638988799</v>
      </c>
      <c r="G10" s="1987">
        <v>31775.57371990016</v>
      </c>
      <c r="H10" s="238">
        <v>32709.538288456984</v>
      </c>
      <c r="I10" s="1103">
        <v>24983.689518142379</v>
      </c>
      <c r="J10" s="1104">
        <v>8383.0999217986846</v>
      </c>
      <c r="K10" s="1104">
        <v>2272.1664744817763</v>
      </c>
      <c r="L10" s="1104">
        <v>735.96681242331738</v>
      </c>
      <c r="M10" s="1104">
        <v>424.42654492387055</v>
      </c>
      <c r="N10" s="1105">
        <v>401.80243072961002</v>
      </c>
      <c r="O10" s="1988" t="s">
        <v>833</v>
      </c>
      <c r="P10" s="100"/>
    </row>
    <row r="11" spans="1:16" x14ac:dyDescent="0.3">
      <c r="A11" s="4030"/>
      <c r="B11" s="1092" t="s">
        <v>836</v>
      </c>
      <c r="C11" s="339" t="s">
        <v>194</v>
      </c>
      <c r="D11" s="1989"/>
      <c r="E11" s="1989"/>
      <c r="F11" s="1990"/>
      <c r="G11" s="1990"/>
      <c r="H11" s="185">
        <v>-7.79110310757265E-2</v>
      </c>
      <c r="I11" s="1094">
        <v>-0.29570438125573362</v>
      </c>
      <c r="J11" s="1095">
        <v>-0.76367859750535305</v>
      </c>
      <c r="K11" s="1095">
        <v>-0.93594713495486526</v>
      </c>
      <c r="L11" s="1095">
        <v>-0.97925293615442488</v>
      </c>
      <c r="M11" s="1095">
        <v>-0.98803532377187198</v>
      </c>
      <c r="N11" s="1096">
        <v>-0.98867310245117468</v>
      </c>
      <c r="O11" s="1986"/>
      <c r="P11" s="100"/>
    </row>
    <row r="12" spans="1:16" x14ac:dyDescent="0.3">
      <c r="A12" s="4030"/>
      <c r="B12" s="1099" t="s">
        <v>1678</v>
      </c>
      <c r="C12" s="1159" t="s">
        <v>205</v>
      </c>
      <c r="D12" s="1160">
        <v>-28992.498396599996</v>
      </c>
      <c r="E12" s="1160">
        <v>-28629.100037200005</v>
      </c>
      <c r="F12" s="1987">
        <v>-29316.198438092801</v>
      </c>
      <c r="G12" s="1987">
        <v>-26970.902563045376</v>
      </c>
      <c r="H12" s="238">
        <v>-27032.143190560389</v>
      </c>
      <c r="I12" s="1103">
        <v>-20647.270118186265</v>
      </c>
      <c r="J12" s="1104">
        <v>-6928.0451307014682</v>
      </c>
      <c r="K12" s="1104">
        <v>-1877.7865021915479</v>
      </c>
      <c r="L12" s="1104">
        <v>-608.22504070466084</v>
      </c>
      <c r="M12" s="1104">
        <v>-350.75882255133189</v>
      </c>
      <c r="N12" s="1105">
        <v>-332.06157622931141</v>
      </c>
      <c r="O12" s="1988" t="s">
        <v>833</v>
      </c>
      <c r="P12" s="100"/>
    </row>
    <row r="13" spans="1:16" x14ac:dyDescent="0.3">
      <c r="A13" s="4030"/>
      <c r="B13" s="1092" t="s">
        <v>838</v>
      </c>
      <c r="C13" s="339" t="s">
        <v>194</v>
      </c>
      <c r="D13" s="1109"/>
      <c r="E13" s="1109"/>
      <c r="F13" s="1991"/>
      <c r="G13" s="1991"/>
      <c r="H13" s="185">
        <v>-1.7620419714451736</v>
      </c>
      <c r="I13" s="1094">
        <v>-1.5820510166325996</v>
      </c>
      <c r="J13" s="1095">
        <v>-1.1953030927826864</v>
      </c>
      <c r="K13" s="1095">
        <v>-1.0529352082073489</v>
      </c>
      <c r="L13" s="1095">
        <v>-1.0171459956331821</v>
      </c>
      <c r="M13" s="1095">
        <v>-1.0098879671787231</v>
      </c>
      <c r="N13" s="1096">
        <v>-1.0093608877552609</v>
      </c>
      <c r="O13" s="1986"/>
      <c r="P13" s="100"/>
    </row>
    <row r="14" spans="1:16" x14ac:dyDescent="0.3">
      <c r="A14" s="4030"/>
      <c r="B14" s="1099" t="s">
        <v>839</v>
      </c>
      <c r="C14" s="1159" t="s">
        <v>205</v>
      </c>
      <c r="D14" s="1160">
        <v>-2654.3493774000003</v>
      </c>
      <c r="E14" s="1160">
        <v>-2525.8627698</v>
      </c>
      <c r="F14" s="1987">
        <v>-2586.4834762752002</v>
      </c>
      <c r="G14" s="1987">
        <v>-2385.5161258618887</v>
      </c>
      <c r="H14" s="238">
        <v>-2384.9678817782697</v>
      </c>
      <c r="I14" s="1103">
        <v>-1821.6489802950632</v>
      </c>
      <c r="J14" s="1104">
        <v>-611.24140264258506</v>
      </c>
      <c r="K14" s="1104">
        <v>-165.67167704732634</v>
      </c>
      <c r="L14" s="1104">
        <v>-53.661937817806646</v>
      </c>
      <c r="M14" s="1104">
        <v>-30.946437363035734</v>
      </c>
      <c r="N14" s="1105">
        <v>-29.296833347498879</v>
      </c>
      <c r="O14" s="1988" t="s">
        <v>833</v>
      </c>
      <c r="P14" s="100"/>
    </row>
    <row r="15" spans="1:16" x14ac:dyDescent="0.3">
      <c r="A15" s="4030"/>
      <c r="B15" s="1092" t="s">
        <v>840</v>
      </c>
      <c r="C15" s="339" t="s">
        <v>194</v>
      </c>
      <c r="D15" s="1989"/>
      <c r="E15" s="1989"/>
      <c r="F15" s="1990"/>
      <c r="G15" s="1990"/>
      <c r="H15" s="185">
        <v>-7.7911031075726611E-2</v>
      </c>
      <c r="I15" s="1094">
        <v>-0.29570438125573362</v>
      </c>
      <c r="J15" s="1095">
        <v>-0.76367859750535305</v>
      </c>
      <c r="K15" s="1095">
        <v>-0.93594713495486526</v>
      </c>
      <c r="L15" s="1095">
        <v>-0.97925293615442488</v>
      </c>
      <c r="M15" s="1095">
        <v>-0.98803532377187198</v>
      </c>
      <c r="N15" s="1096">
        <v>-0.98867310245117468</v>
      </c>
      <c r="O15" s="1986"/>
      <c r="P15" s="100"/>
    </row>
    <row r="16" spans="1:16" x14ac:dyDescent="0.3">
      <c r="A16" s="4030"/>
      <c r="B16" s="1992" t="s">
        <v>841</v>
      </c>
      <c r="C16" s="1100" t="s">
        <v>205</v>
      </c>
      <c r="D16" s="1462">
        <v>-3601.1986521000017</v>
      </c>
      <c r="E16" s="1462">
        <v>-2717.4324079999983</v>
      </c>
      <c r="F16" s="309">
        <v>-2782.6507857919974</v>
      </c>
      <c r="G16" s="309">
        <v>-2560.0387229286389</v>
      </c>
      <c r="H16" s="305">
        <v>-2565.8515939472618</v>
      </c>
      <c r="I16" s="1225">
        <v>-1959.8087569285938</v>
      </c>
      <c r="J16" s="1226">
        <v>-657.59993635119611</v>
      </c>
      <c r="K16" s="1226">
        <v>-178.23675525007292</v>
      </c>
      <c r="L16" s="1226">
        <v>-57.731833512766329</v>
      </c>
      <c r="M16" s="1226">
        <v>-33.293515707947179</v>
      </c>
      <c r="N16" s="1168">
        <v>-31.518800364824354</v>
      </c>
      <c r="O16" s="1993" t="s">
        <v>833</v>
      </c>
      <c r="P16" s="100"/>
    </row>
    <row r="17" spans="1:16" x14ac:dyDescent="0.3">
      <c r="A17" s="4030"/>
      <c r="B17" s="1092" t="s">
        <v>842</v>
      </c>
      <c r="C17" s="339" t="s">
        <v>194</v>
      </c>
      <c r="D17" s="1109"/>
      <c r="E17" s="1109"/>
      <c r="F17" s="1991"/>
      <c r="G17" s="1991"/>
      <c r="H17" s="185">
        <v>-7.7911031075726722E-2</v>
      </c>
      <c r="I17" s="1094">
        <v>-0.29570438125573362</v>
      </c>
      <c r="J17" s="1095">
        <v>-0.76367859750535305</v>
      </c>
      <c r="K17" s="1095">
        <v>-0.93594713495486526</v>
      </c>
      <c r="L17" s="1095">
        <v>-0.97925293615442488</v>
      </c>
      <c r="M17" s="1095">
        <v>-0.98803532377187198</v>
      </c>
      <c r="N17" s="1096">
        <v>-0.98867310245117468</v>
      </c>
      <c r="O17" s="1986"/>
      <c r="P17" s="100"/>
    </row>
    <row r="18" spans="1:16" x14ac:dyDescent="0.3">
      <c r="A18" s="4030"/>
      <c r="B18" s="1410" t="s">
        <v>1679</v>
      </c>
      <c r="C18" s="1192" t="s">
        <v>205</v>
      </c>
      <c r="D18" s="1413">
        <v>2033.1902868999998</v>
      </c>
      <c r="E18" s="1413">
        <v>2129.1779188</v>
      </c>
      <c r="F18" s="1413">
        <v>2180.2781888512</v>
      </c>
      <c r="G18" s="1413">
        <v>2016.7573246873601</v>
      </c>
      <c r="H18" s="238">
        <v>2010.4104671258854</v>
      </c>
      <c r="I18" s="252">
        <v>1535.5603760515844</v>
      </c>
      <c r="J18" s="254">
        <v>515.24639941780424</v>
      </c>
      <c r="K18" s="254">
        <v>139.65306459133669</v>
      </c>
      <c r="L18" s="254">
        <v>45.234370785210729</v>
      </c>
      <c r="M18" s="254">
        <v>26.086322616853902</v>
      </c>
      <c r="N18" s="253">
        <v>24.695787673056067</v>
      </c>
      <c r="O18" s="1994" t="s">
        <v>844</v>
      </c>
      <c r="P18" s="100"/>
    </row>
    <row r="19" spans="1:16" x14ac:dyDescent="0.3">
      <c r="A19" s="4030"/>
      <c r="B19" s="1356" t="s">
        <v>845</v>
      </c>
      <c r="C19" s="136" t="s">
        <v>194</v>
      </c>
      <c r="D19" s="546"/>
      <c r="E19" s="136"/>
      <c r="F19" s="546"/>
      <c r="G19" s="546"/>
      <c r="H19" s="185">
        <v>-7.79110310757265E-2</v>
      </c>
      <c r="I19" s="186">
        <v>-0.29570438125573362</v>
      </c>
      <c r="J19" s="187">
        <v>-0.76367859750535305</v>
      </c>
      <c r="K19" s="187">
        <v>-0.93594713495486526</v>
      </c>
      <c r="L19" s="187">
        <v>-0.97925293615442488</v>
      </c>
      <c r="M19" s="187">
        <v>-0.98803532377187198</v>
      </c>
      <c r="N19" s="1995">
        <v>-0.98867310245117468</v>
      </c>
      <c r="O19" s="1996"/>
      <c r="P19" s="100"/>
    </row>
    <row r="20" spans="1:16" x14ac:dyDescent="0.3">
      <c r="A20" s="4030"/>
      <c r="B20" s="1085" t="s">
        <v>846</v>
      </c>
      <c r="C20" s="1128" t="s">
        <v>205</v>
      </c>
      <c r="D20" s="1302">
        <v>2138.8916294000001</v>
      </c>
      <c r="E20" s="1302">
        <v>2153.0046413</v>
      </c>
      <c r="F20" s="1997">
        <v>2204.6767526912004</v>
      </c>
      <c r="G20" s="1997">
        <v>2028.3026124759042</v>
      </c>
      <c r="H20" s="238">
        <v>1940.2336019456486</v>
      </c>
      <c r="I20" s="1103">
        <v>1746.2102417510839</v>
      </c>
      <c r="J20" s="1104">
        <v>1676.3618320810403</v>
      </c>
      <c r="K20" s="1104">
        <v>1592.5437404769882</v>
      </c>
      <c r="L20" s="1104">
        <v>1512.9165534531387</v>
      </c>
      <c r="M20" s="1104">
        <v>1437.2707257804818</v>
      </c>
      <c r="N20" s="1105">
        <v>1365.4071894914575</v>
      </c>
      <c r="O20" s="1988" t="s">
        <v>833</v>
      </c>
      <c r="P20" s="100"/>
    </row>
    <row r="21" spans="1:16" x14ac:dyDescent="0.3">
      <c r="A21" s="4030"/>
      <c r="B21" s="1092" t="s">
        <v>847</v>
      </c>
      <c r="C21" s="339" t="s">
        <v>194</v>
      </c>
      <c r="D21" s="1109"/>
      <c r="E21" s="1109"/>
      <c r="F21" s="1991"/>
      <c r="G21" s="1991"/>
      <c r="H21" s="138">
        <v>-0.11994645039131102</v>
      </c>
      <c r="I21" s="1110">
        <v>-0.20795180535217983</v>
      </c>
      <c r="J21" s="1111">
        <v>-0.23963373313809277</v>
      </c>
      <c r="K21" s="1111">
        <v>-0.27765204648118813</v>
      </c>
      <c r="L21" s="1111">
        <v>-0.31376944415712882</v>
      </c>
      <c r="M21" s="1111">
        <v>-0.34808097194927234</v>
      </c>
      <c r="N21" s="1112">
        <v>-0.3806769233518088</v>
      </c>
      <c r="O21" s="1998"/>
      <c r="P21" s="100"/>
    </row>
    <row r="22" spans="1:16" x14ac:dyDescent="0.3">
      <c r="A22" s="4030"/>
      <c r="B22" s="1085" t="s">
        <v>848</v>
      </c>
      <c r="C22" s="1128" t="s">
        <v>205</v>
      </c>
      <c r="D22" s="1302">
        <v>68063.435911687455</v>
      </c>
      <c r="E22" s="1302">
        <v>71023.036012221113</v>
      </c>
      <c r="F22" s="1997">
        <v>72727.542373390432</v>
      </c>
      <c r="G22" s="1997">
        <v>59269.144906029396</v>
      </c>
      <c r="H22" s="238">
        <v>66968.5900477213</v>
      </c>
      <c r="I22" s="1103">
        <v>51415.155519700209</v>
      </c>
      <c r="J22" s="1104">
        <v>18342.424343506205</v>
      </c>
      <c r="K22" s="1104">
        <v>6109.7353346758082</v>
      </c>
      <c r="L22" s="1104">
        <v>2976.0589490586999</v>
      </c>
      <c r="M22" s="1104">
        <v>2281.0539796119265</v>
      </c>
      <c r="N22" s="1105">
        <v>2164.2124632266964</v>
      </c>
      <c r="O22" s="1988" t="s">
        <v>833</v>
      </c>
      <c r="P22" s="100"/>
    </row>
    <row r="23" spans="1:16" ht="14.4" thickBot="1" x14ac:dyDescent="0.35">
      <c r="A23" s="4030"/>
      <c r="B23" s="1092" t="s">
        <v>849</v>
      </c>
      <c r="C23" s="339" t="s">
        <v>194</v>
      </c>
      <c r="D23" s="1109"/>
      <c r="E23" s="1109"/>
      <c r="F23" s="1991"/>
      <c r="G23" s="1991"/>
      <c r="H23" s="138">
        <v>-7.918530088782727E-2</v>
      </c>
      <c r="I23" s="1110">
        <v>-0.29304423273744507</v>
      </c>
      <c r="J23" s="1111">
        <v>-0.74779260036954942</v>
      </c>
      <c r="K23" s="1111">
        <v>-0.9159914506211716</v>
      </c>
      <c r="L23" s="1111">
        <v>-0.95907934116927374</v>
      </c>
      <c r="M23" s="1111">
        <v>-0.96863562406796633</v>
      </c>
      <c r="N23" s="1112">
        <v>-0.97024218896170844</v>
      </c>
      <c r="O23" s="1998"/>
      <c r="P23" s="100"/>
    </row>
    <row r="24" spans="1:16" ht="15" x14ac:dyDescent="0.3">
      <c r="A24" s="4169" t="s">
        <v>850</v>
      </c>
      <c r="B24" s="1999" t="s">
        <v>851</v>
      </c>
      <c r="C24" s="1976" t="s">
        <v>852</v>
      </c>
      <c r="D24" s="2000">
        <v>12074.918034400534</v>
      </c>
      <c r="E24" s="2000">
        <v>12576.512399468862</v>
      </c>
      <c r="F24" s="2000">
        <v>12878.344372265587</v>
      </c>
      <c r="G24" s="2000">
        <v>11058.125085591668</v>
      </c>
      <c r="H24" s="278">
        <v>11883.598013267281</v>
      </c>
      <c r="I24" s="1979">
        <v>9052.1691741067807</v>
      </c>
      <c r="J24" s="1980">
        <v>2935.9808975879387</v>
      </c>
      <c r="K24" s="1980">
        <v>689.92136143040761</v>
      </c>
      <c r="L24" s="1980">
        <v>130.74046639482057</v>
      </c>
      <c r="M24" s="1980">
        <v>22.872219919534793</v>
      </c>
      <c r="N24" s="2001">
        <v>21.21122841709742</v>
      </c>
      <c r="O24" s="2002" t="s">
        <v>853</v>
      </c>
      <c r="P24" s="100"/>
    </row>
    <row r="25" spans="1:16" x14ac:dyDescent="0.3">
      <c r="A25" s="4170"/>
      <c r="B25" s="2003" t="s">
        <v>854</v>
      </c>
      <c r="C25" s="339" t="s">
        <v>194</v>
      </c>
      <c r="D25" s="310"/>
      <c r="E25" s="310"/>
      <c r="F25" s="310"/>
      <c r="G25" s="310"/>
      <c r="H25" s="138">
        <v>-7.7241789025347174E-2</v>
      </c>
      <c r="I25" s="1110">
        <v>-0.29710148195747443</v>
      </c>
      <c r="J25" s="1111">
        <v>-0.77202186766252512</v>
      </c>
      <c r="K25" s="1111">
        <v>-0.94642779060045934</v>
      </c>
      <c r="L25" s="1111">
        <v>-0.98984803771233365</v>
      </c>
      <c r="M25" s="1111">
        <v>-0.99822397823366238</v>
      </c>
      <c r="N25" s="2004">
        <v>-0.99835295378008548</v>
      </c>
      <c r="O25" s="1998"/>
      <c r="P25" s="100"/>
    </row>
    <row r="26" spans="1:16" ht="15" x14ac:dyDescent="0.3">
      <c r="A26" s="4170"/>
      <c r="B26" s="1099" t="s">
        <v>855</v>
      </c>
      <c r="C26" s="1159" t="s">
        <v>852</v>
      </c>
      <c r="D26" s="2005">
        <v>3199.6954947000004</v>
      </c>
      <c r="E26" s="2005">
        <v>3221.6961586190992</v>
      </c>
      <c r="F26" s="2005">
        <v>3299.0168664259586</v>
      </c>
      <c r="G26" s="2005">
        <v>2955.1283559507151</v>
      </c>
      <c r="H26" s="238">
        <v>3041.9870608264996</v>
      </c>
      <c r="I26" s="1103">
        <v>2323.4831251872411</v>
      </c>
      <c r="J26" s="1104">
        <v>779.62829272727765</v>
      </c>
      <c r="K26" s="1104">
        <v>211.3114821268052</v>
      </c>
      <c r="L26" s="1104">
        <v>68.444913555368515</v>
      </c>
      <c r="M26" s="1104">
        <v>39.471668677919958</v>
      </c>
      <c r="N26" s="2006">
        <v>37.367626057853734</v>
      </c>
      <c r="O26" s="1988" t="s">
        <v>853</v>
      </c>
      <c r="P26" s="100"/>
    </row>
    <row r="27" spans="1:16" ht="15" x14ac:dyDescent="0.3">
      <c r="A27" s="4170"/>
      <c r="B27" s="1092" t="s">
        <v>1680</v>
      </c>
      <c r="C27" s="339" t="s">
        <v>194</v>
      </c>
      <c r="D27" s="2007"/>
      <c r="E27" s="2007"/>
      <c r="F27" s="2007"/>
      <c r="G27" s="2007"/>
      <c r="H27" s="185">
        <v>-7.7911031075726611E-2</v>
      </c>
      <c r="I27" s="1094">
        <v>-0.29570438125573373</v>
      </c>
      <c r="J27" s="1095">
        <v>-0.76367859750535316</v>
      </c>
      <c r="K27" s="1095">
        <v>-0.93594713495486526</v>
      </c>
      <c r="L27" s="1095">
        <v>-0.97925293615442488</v>
      </c>
      <c r="M27" s="1095">
        <v>-0.98803532377187198</v>
      </c>
      <c r="N27" s="2008">
        <v>-0.98867310245117468</v>
      </c>
      <c r="O27" s="1986"/>
      <c r="P27" s="100"/>
    </row>
    <row r="28" spans="1:16" ht="15" x14ac:dyDescent="0.3">
      <c r="A28" s="4170"/>
      <c r="B28" s="1099" t="s">
        <v>857</v>
      </c>
      <c r="C28" s="1159" t="s">
        <v>852</v>
      </c>
      <c r="D28" s="2005">
        <v>2696.3023508837996</v>
      </c>
      <c r="E28" s="2005">
        <v>2662.5063034596005</v>
      </c>
      <c r="F28" s="2005">
        <v>2726.4064547426306</v>
      </c>
      <c r="G28" s="2005">
        <v>2508.2939383632201</v>
      </c>
      <c r="H28" s="238">
        <v>2513.9893167221167</v>
      </c>
      <c r="I28" s="1103">
        <v>1920.1961209913227</v>
      </c>
      <c r="J28" s="1104">
        <v>644.30819715523648</v>
      </c>
      <c r="K28" s="1104">
        <v>174.63414470381394</v>
      </c>
      <c r="L28" s="1104">
        <v>56.564928785533453</v>
      </c>
      <c r="M28" s="1104">
        <v>32.620570497273867</v>
      </c>
      <c r="N28" s="2006">
        <v>30.881726589325961</v>
      </c>
      <c r="O28" s="1988" t="s">
        <v>853</v>
      </c>
      <c r="P28" s="100"/>
    </row>
    <row r="29" spans="1:16" x14ac:dyDescent="0.3">
      <c r="A29" s="4170"/>
      <c r="B29" s="1092" t="s">
        <v>857</v>
      </c>
      <c r="C29" s="339" t="s">
        <v>194</v>
      </c>
      <c r="D29" s="2007"/>
      <c r="E29" s="2007"/>
      <c r="F29" s="2007"/>
      <c r="G29" s="2007"/>
      <c r="H29" s="185">
        <v>-7.7911031075726278E-2</v>
      </c>
      <c r="I29" s="1094">
        <v>-0.29570438125573362</v>
      </c>
      <c r="J29" s="1095">
        <v>-0.76367859750535305</v>
      </c>
      <c r="K29" s="1095">
        <v>-0.93594713495486526</v>
      </c>
      <c r="L29" s="1095">
        <v>-0.97925293615442488</v>
      </c>
      <c r="M29" s="1095">
        <v>-0.98803532377187198</v>
      </c>
      <c r="N29" s="2008">
        <v>-0.98867310245117468</v>
      </c>
      <c r="O29" s="1986"/>
      <c r="P29" s="100"/>
    </row>
    <row r="30" spans="1:16" ht="15" x14ac:dyDescent="0.3">
      <c r="A30" s="4171"/>
      <c r="B30" s="2009" t="s">
        <v>858</v>
      </c>
      <c r="C30" s="1159" t="s">
        <v>852</v>
      </c>
      <c r="D30" s="2010">
        <v>246.85449209820001</v>
      </c>
      <c r="E30" s="2010">
        <v>234.90523759140001</v>
      </c>
      <c r="F30" s="2010">
        <v>240.5429632935936</v>
      </c>
      <c r="G30" s="2010">
        <v>221.85299970515564</v>
      </c>
      <c r="H30" s="1161">
        <v>221.80201300537905</v>
      </c>
      <c r="I30" s="1238">
        <v>169.41335516744087</v>
      </c>
      <c r="J30" s="1239">
        <v>56.845450445760413</v>
      </c>
      <c r="K30" s="1239">
        <v>15.40746596540135</v>
      </c>
      <c r="L30" s="1239">
        <v>4.9905602170560179</v>
      </c>
      <c r="M30" s="1239">
        <v>2.8780186747623233</v>
      </c>
      <c r="N30" s="2011">
        <v>2.724605501317396</v>
      </c>
      <c r="O30" s="2012" t="s">
        <v>853</v>
      </c>
      <c r="P30" s="100"/>
    </row>
    <row r="31" spans="1:16" x14ac:dyDescent="0.3">
      <c r="A31" s="4171"/>
      <c r="B31" s="2003" t="s">
        <v>859</v>
      </c>
      <c r="C31" s="339" t="s">
        <v>194</v>
      </c>
      <c r="D31" s="310"/>
      <c r="E31" s="310"/>
      <c r="F31" s="310"/>
      <c r="G31" s="310"/>
      <c r="H31" s="138">
        <v>-7.7911031075726611E-2</v>
      </c>
      <c r="I31" s="1110">
        <v>-0.29570438125573362</v>
      </c>
      <c r="J31" s="1111">
        <v>-0.76367859750535305</v>
      </c>
      <c r="K31" s="1111">
        <v>-0.93594713495486526</v>
      </c>
      <c r="L31" s="1111">
        <v>-0.97925293615442488</v>
      </c>
      <c r="M31" s="1111">
        <v>-0.98803532377187198</v>
      </c>
      <c r="N31" s="2004">
        <v>-0.98867310245117468</v>
      </c>
      <c r="O31" s="2013" t="s">
        <v>860</v>
      </c>
      <c r="P31" s="100"/>
    </row>
    <row r="32" spans="1:16" ht="15" x14ac:dyDescent="0.3">
      <c r="A32" s="4171"/>
      <c r="B32" s="2009" t="s">
        <v>861</v>
      </c>
      <c r="C32" s="1159" t="s">
        <v>852</v>
      </c>
      <c r="D32" s="2010">
        <v>334.91147464530019</v>
      </c>
      <c r="E32" s="2010">
        <v>252.72121394399986</v>
      </c>
      <c r="F32" s="2010">
        <v>258.78652307865576</v>
      </c>
      <c r="G32" s="2010">
        <v>238.08360123236341</v>
      </c>
      <c r="H32" s="1161">
        <v>238.62419823709536</v>
      </c>
      <c r="I32" s="1238">
        <v>182.26221439435921</v>
      </c>
      <c r="J32" s="1239">
        <v>61.156794080661236</v>
      </c>
      <c r="K32" s="1239">
        <v>16.576018238256779</v>
      </c>
      <c r="L32" s="1239">
        <v>5.3690605166872682</v>
      </c>
      <c r="M32" s="1239">
        <v>3.0962969608390876</v>
      </c>
      <c r="N32" s="2011">
        <v>2.9312484339286646</v>
      </c>
      <c r="O32" s="2012" t="s">
        <v>853</v>
      </c>
      <c r="P32" s="100"/>
    </row>
    <row r="33" spans="1:16" x14ac:dyDescent="0.3">
      <c r="A33" s="4171"/>
      <c r="B33" s="2003" t="s">
        <v>862</v>
      </c>
      <c r="C33" s="339" t="s">
        <v>194</v>
      </c>
      <c r="D33" s="310"/>
      <c r="E33" s="310"/>
      <c r="F33" s="310"/>
      <c r="G33" s="310"/>
      <c r="H33" s="138">
        <v>-7.7911031075726722E-2</v>
      </c>
      <c r="I33" s="1110">
        <v>-0.29570438125573373</v>
      </c>
      <c r="J33" s="1111">
        <v>-0.76367859750535305</v>
      </c>
      <c r="K33" s="1111">
        <v>-0.93594713495486526</v>
      </c>
      <c r="L33" s="1111">
        <v>-0.97925293615442488</v>
      </c>
      <c r="M33" s="1111">
        <v>-0.98803532377187198</v>
      </c>
      <c r="N33" s="2004">
        <v>-0.98867310245117468</v>
      </c>
      <c r="O33" s="1998"/>
      <c r="P33" s="100"/>
    </row>
    <row r="34" spans="1:16" ht="15" x14ac:dyDescent="0.3">
      <c r="A34" s="4171"/>
      <c r="B34" s="1410" t="s">
        <v>843</v>
      </c>
      <c r="C34" s="1192" t="s">
        <v>852</v>
      </c>
      <c r="D34" s="1413">
        <v>189.08669668169998</v>
      </c>
      <c r="E34" s="1413">
        <v>198.01354644840001</v>
      </c>
      <c r="F34" s="1413">
        <v>202.7658715631616</v>
      </c>
      <c r="G34" s="1413">
        <v>187.5584311959245</v>
      </c>
      <c r="H34" s="238">
        <v>186.96817344270733</v>
      </c>
      <c r="I34" s="252">
        <v>142.80711497279734</v>
      </c>
      <c r="J34" s="254">
        <v>47.917915145855794</v>
      </c>
      <c r="K34" s="254">
        <v>12.987735006994312</v>
      </c>
      <c r="L34" s="254">
        <v>4.206796483024597</v>
      </c>
      <c r="M34" s="254">
        <v>2.4260280033674131</v>
      </c>
      <c r="N34" s="253">
        <v>2.2967082535942143</v>
      </c>
      <c r="O34" s="1994" t="s">
        <v>863</v>
      </c>
      <c r="P34" s="100"/>
    </row>
    <row r="35" spans="1:16" x14ac:dyDescent="0.3">
      <c r="A35" s="4171"/>
      <c r="B35" s="1356" t="s">
        <v>845</v>
      </c>
      <c r="C35" s="136" t="s">
        <v>194</v>
      </c>
      <c r="D35" s="546"/>
      <c r="E35" s="136"/>
      <c r="F35" s="546"/>
      <c r="G35" s="546"/>
      <c r="H35" s="138">
        <v>-7.7911031075726611E-2</v>
      </c>
      <c r="I35" s="139">
        <v>-0.29570438125573362</v>
      </c>
      <c r="J35" s="140">
        <v>-0.76367859750535305</v>
      </c>
      <c r="K35" s="140">
        <v>-0.93594713495486526</v>
      </c>
      <c r="L35" s="140">
        <v>-0.97925293615442488</v>
      </c>
      <c r="M35" s="140">
        <v>-0.98803532377187198</v>
      </c>
      <c r="N35" s="1843">
        <v>-0.98867310245117468</v>
      </c>
      <c r="O35" s="2014" t="s">
        <v>860</v>
      </c>
      <c r="P35" s="100"/>
    </row>
    <row r="36" spans="1:16" ht="15" x14ac:dyDescent="0.3">
      <c r="A36" s="4171"/>
      <c r="B36" s="2009" t="s">
        <v>864</v>
      </c>
      <c r="C36" s="1159" t="s">
        <v>852</v>
      </c>
      <c r="D36" s="2010">
        <v>6329.899539786933</v>
      </c>
      <c r="E36" s="2010">
        <v>6605.142349136564</v>
      </c>
      <c r="F36" s="2010">
        <v>6763.6614407253101</v>
      </c>
      <c r="G36" s="2010">
        <v>5512.0304762607338</v>
      </c>
      <c r="H36" s="1161">
        <v>6228.0788744380807</v>
      </c>
      <c r="I36" s="1238">
        <v>4781.609463332119</v>
      </c>
      <c r="J36" s="1239">
        <v>1705.845463946077</v>
      </c>
      <c r="K36" s="1239">
        <v>568.20538612485018</v>
      </c>
      <c r="L36" s="1239">
        <v>276.77348226245914</v>
      </c>
      <c r="M36" s="1239">
        <v>212.13802010390916</v>
      </c>
      <c r="N36" s="2011">
        <v>201.27175908008277</v>
      </c>
      <c r="O36" s="2012" t="s">
        <v>853</v>
      </c>
      <c r="P36" s="100"/>
    </row>
    <row r="37" spans="1:16" x14ac:dyDescent="0.3">
      <c r="A37" s="4171"/>
      <c r="B37" s="2003" t="s">
        <v>865</v>
      </c>
      <c r="C37" s="339" t="s">
        <v>194</v>
      </c>
      <c r="D37" s="310"/>
      <c r="E37" s="310"/>
      <c r="F37" s="310"/>
      <c r="G37" s="310"/>
      <c r="H37" s="138">
        <v>-7.9185300887827381E-2</v>
      </c>
      <c r="I37" s="312">
        <v>-0.29304423273744507</v>
      </c>
      <c r="J37" s="314">
        <v>-0.74779260036954942</v>
      </c>
      <c r="K37" s="314">
        <v>-0.9159914506211716</v>
      </c>
      <c r="L37" s="314">
        <v>-0.95907934116927374</v>
      </c>
      <c r="M37" s="314">
        <v>-0.96863562406796633</v>
      </c>
      <c r="N37" s="2015">
        <v>-0.97024218896170844</v>
      </c>
      <c r="O37" s="1998"/>
      <c r="P37" s="100"/>
    </row>
    <row r="38" spans="1:16" ht="14.4" x14ac:dyDescent="0.3">
      <c r="A38" s="4172" t="s">
        <v>866</v>
      </c>
      <c r="B38" s="2016" t="s">
        <v>867</v>
      </c>
      <c r="C38" s="2017"/>
      <c r="D38" s="2018"/>
      <c r="E38" s="2017"/>
      <c r="F38" s="2017"/>
      <c r="G38" s="2017"/>
      <c r="H38" s="2017"/>
      <c r="I38" s="2017"/>
      <c r="J38" s="2017"/>
      <c r="K38" s="2017"/>
      <c r="L38" s="2017"/>
      <c r="M38" s="2017"/>
      <c r="N38" s="2017"/>
      <c r="O38" s="2019"/>
      <c r="P38" s="100"/>
    </row>
    <row r="39" spans="1:16" ht="15" x14ac:dyDescent="0.3">
      <c r="A39" s="4030"/>
      <c r="B39" s="2020" t="s">
        <v>868</v>
      </c>
      <c r="C39" s="354" t="s">
        <v>869</v>
      </c>
      <c r="D39" s="2021">
        <v>36.784178961982029</v>
      </c>
      <c r="E39" s="2022">
        <v>37.274281044048486</v>
      </c>
      <c r="F39" s="2021">
        <v>38.168851172159968</v>
      </c>
      <c r="G39" s="2021">
        <v>32.810774085650934</v>
      </c>
      <c r="H39" s="1713">
        <v>35.195076622361036</v>
      </c>
      <c r="I39" s="2023">
        <v>26.882154653054226</v>
      </c>
      <c r="J39" s="2024">
        <v>9.0201164406142915</v>
      </c>
      <c r="K39" s="2024">
        <v>2.4448242730581957</v>
      </c>
      <c r="L39" s="2024">
        <v>0.79189159218105754</v>
      </c>
      <c r="M39" s="2024">
        <v>0.45667794627449759</v>
      </c>
      <c r="N39" s="2025">
        <v>0.43233466678341903</v>
      </c>
      <c r="O39" s="2026" t="s">
        <v>853</v>
      </c>
      <c r="P39" s="100"/>
    </row>
    <row r="40" spans="1:16" ht="14.4" x14ac:dyDescent="0.3">
      <c r="A40" s="4030"/>
      <c r="B40" s="1092" t="s">
        <v>193</v>
      </c>
      <c r="C40" s="339" t="s">
        <v>194</v>
      </c>
      <c r="D40" s="1109"/>
      <c r="E40" s="2027"/>
      <c r="F40" s="2028"/>
      <c r="G40" s="1109"/>
      <c r="H40" s="138">
        <v>-7.7911031075726389E-2</v>
      </c>
      <c r="I40" s="312">
        <v>-0.29570438125573351</v>
      </c>
      <c r="J40" s="314">
        <v>-0.76367859750535305</v>
      </c>
      <c r="K40" s="314">
        <v>-0.93594713495486526</v>
      </c>
      <c r="L40" s="314">
        <v>-0.97925293615442488</v>
      </c>
      <c r="M40" s="314">
        <v>-0.98803532377187198</v>
      </c>
      <c r="N40" s="2015">
        <v>-0.98867310245117468</v>
      </c>
      <c r="O40" s="2029"/>
      <c r="P40" s="100"/>
    </row>
    <row r="41" spans="1:16" ht="15" thickBot="1" x14ac:dyDescent="0.35">
      <c r="A41" s="4031"/>
      <c r="B41" s="360"/>
      <c r="C41" s="360"/>
      <c r="D41" s="2030"/>
      <c r="E41" s="2031"/>
      <c r="F41" s="2032"/>
      <c r="G41" s="1696"/>
      <c r="H41" s="1351"/>
      <c r="I41" s="2033"/>
      <c r="J41" s="2034"/>
      <c r="K41" s="2034"/>
      <c r="L41" s="2034"/>
      <c r="M41" s="2034"/>
      <c r="N41" s="2035"/>
      <c r="O41" s="2036"/>
      <c r="P41" s="100"/>
    </row>
    <row r="42" spans="1:16" ht="14.4" x14ac:dyDescent="0.3">
      <c r="A42" s="2037"/>
      <c r="B42" s="110"/>
      <c r="C42" s="389"/>
      <c r="D42" s="393"/>
      <c r="E42" s="110"/>
      <c r="F42" s="125"/>
      <c r="G42" s="295"/>
      <c r="H42" s="110"/>
      <c r="I42" s="2038"/>
      <c r="J42" s="2038"/>
      <c r="K42" s="2038"/>
      <c r="L42" s="2038"/>
      <c r="M42" s="2038"/>
      <c r="N42" s="2038"/>
      <c r="O42" s="2038"/>
      <c r="P42" s="100"/>
    </row>
    <row r="43" spans="1:16" x14ac:dyDescent="0.3">
      <c r="A43" s="3563" t="s">
        <v>385</v>
      </c>
      <c r="B43" s="3563" t="s">
        <v>870</v>
      </c>
      <c r="C43" s="3563"/>
      <c r="D43" s="3563"/>
      <c r="E43" s="3563"/>
      <c r="F43" s="3563"/>
      <c r="G43" s="3525"/>
      <c r="H43" s="3563"/>
      <c r="I43" s="3563"/>
      <c r="J43" s="3524"/>
      <c r="K43" s="3563"/>
      <c r="L43" s="3563"/>
      <c r="M43" s="3563"/>
      <c r="N43" s="3563"/>
      <c r="O43" s="3563"/>
      <c r="P43" s="100"/>
    </row>
    <row r="44" spans="1:16" x14ac:dyDescent="0.3">
      <c r="A44" s="3590" t="s">
        <v>178</v>
      </c>
      <c r="B44" s="3590" t="s">
        <v>223</v>
      </c>
      <c r="C44" s="3590"/>
      <c r="D44" s="3590"/>
      <c r="E44" s="3590"/>
      <c r="F44" s="3590"/>
      <c r="G44" s="3593"/>
      <c r="H44" s="3590"/>
      <c r="I44" s="3590"/>
      <c r="J44" s="3590"/>
      <c r="K44" s="3590"/>
      <c r="L44" s="3590"/>
      <c r="M44" s="3590"/>
      <c r="N44" s="3590"/>
      <c r="O44" s="3590"/>
      <c r="P44" s="100"/>
    </row>
    <row r="45" spans="1:16" x14ac:dyDescent="0.3">
      <c r="A45" s="3524"/>
      <c r="B45" s="3524" t="s">
        <v>321</v>
      </c>
      <c r="C45" s="3524" t="s">
        <v>179</v>
      </c>
      <c r="D45" s="3158">
        <v>2017</v>
      </c>
      <c r="E45" s="3158">
        <v>2018</v>
      </c>
      <c r="F45" s="3157">
        <v>2019</v>
      </c>
      <c r="G45" s="3159">
        <v>2020</v>
      </c>
      <c r="H45" s="3160">
        <v>2020</v>
      </c>
      <c r="I45" s="3161">
        <v>2025</v>
      </c>
      <c r="J45" s="3162">
        <v>2030</v>
      </c>
      <c r="K45" s="3162">
        <v>2035</v>
      </c>
      <c r="L45" s="3162">
        <v>2040</v>
      </c>
      <c r="M45" s="3162">
        <v>2045</v>
      </c>
      <c r="N45" s="3524">
        <v>2050</v>
      </c>
      <c r="O45" s="3524"/>
      <c r="P45" s="100"/>
    </row>
    <row r="46" spans="1:16" ht="15" thickBot="1" x14ac:dyDescent="0.35">
      <c r="A46" s="3524"/>
      <c r="B46" s="3524"/>
      <c r="C46" s="3524"/>
      <c r="D46" s="3158" t="s">
        <v>180</v>
      </c>
      <c r="E46" s="3158" t="s">
        <v>180</v>
      </c>
      <c r="F46" s="3157" t="s">
        <v>181</v>
      </c>
      <c r="G46" s="3159" t="s">
        <v>181</v>
      </c>
      <c r="H46" s="3159" t="s">
        <v>658</v>
      </c>
      <c r="I46" s="4138" t="s">
        <v>183</v>
      </c>
      <c r="J46" s="4139"/>
      <c r="K46" s="4139"/>
      <c r="L46" s="4139"/>
      <c r="M46" s="4139"/>
      <c r="N46" s="4139"/>
      <c r="O46" s="3526"/>
      <c r="P46" s="100"/>
    </row>
    <row r="47" spans="1:16" x14ac:dyDescent="0.3">
      <c r="A47" s="4159" t="s">
        <v>830</v>
      </c>
      <c r="B47" s="4160" t="s">
        <v>871</v>
      </c>
      <c r="C47" s="1976" t="s">
        <v>662</v>
      </c>
      <c r="D47" s="1977">
        <v>5649.0799420161484</v>
      </c>
      <c r="E47" s="1977">
        <v>5724.3466985258838</v>
      </c>
      <c r="F47" s="1981">
        <v>5861.729081660339</v>
      </c>
      <c r="G47" s="1977">
        <v>5861.729081660339</v>
      </c>
      <c r="H47" s="278">
        <v>5405.0357250216102</v>
      </c>
      <c r="I47" s="1979">
        <v>4128.3901104792294</v>
      </c>
      <c r="J47" s="1980">
        <v>1385.2520376216301</v>
      </c>
      <c r="K47" s="1980">
        <v>375.46054179873124</v>
      </c>
      <c r="L47" s="1980">
        <v>121.61366750267145</v>
      </c>
      <c r="M47" s="1980">
        <v>70.133690599067975</v>
      </c>
      <c r="N47" s="1981">
        <v>66.395204766936871</v>
      </c>
      <c r="O47" s="1982"/>
      <c r="P47" s="100"/>
    </row>
    <row r="48" spans="1:16" x14ac:dyDescent="0.3">
      <c r="A48" s="4030"/>
      <c r="B48" s="4161"/>
      <c r="C48" s="354" t="s">
        <v>205</v>
      </c>
      <c r="D48" s="1983">
        <v>135577.91860838747</v>
      </c>
      <c r="E48" s="1983">
        <v>137384.32076462111</v>
      </c>
      <c r="F48" s="355">
        <v>140681.49795984803</v>
      </c>
      <c r="G48" s="1983">
        <v>140681.49795984803</v>
      </c>
      <c r="H48" s="491">
        <v>129720.85740051855</v>
      </c>
      <c r="I48" s="1174">
        <v>99081.362651501418</v>
      </c>
      <c r="J48" s="356">
        <v>33246.048902919094</v>
      </c>
      <c r="K48" s="356">
        <v>9011.0530031695434</v>
      </c>
      <c r="L48" s="356">
        <v>2918.7280200641126</v>
      </c>
      <c r="M48" s="356">
        <v>1683.2085743776302</v>
      </c>
      <c r="N48" s="355">
        <v>1593.4849144064835</v>
      </c>
      <c r="O48" s="1984" t="s">
        <v>872</v>
      </c>
      <c r="P48" s="100"/>
    </row>
    <row r="49" spans="1:16" x14ac:dyDescent="0.3">
      <c r="A49" s="4030"/>
      <c r="B49" s="1985" t="s">
        <v>873</v>
      </c>
      <c r="C49" s="370" t="s">
        <v>194</v>
      </c>
      <c r="D49" s="1093"/>
      <c r="E49" s="1093"/>
      <c r="F49" s="370"/>
      <c r="G49" s="1093"/>
      <c r="H49" s="185">
        <v>-7.79110310757265E-2</v>
      </c>
      <c r="I49" s="1094">
        <v>-0.29570438125573362</v>
      </c>
      <c r="J49" s="1095">
        <v>-0.76367859750535305</v>
      </c>
      <c r="K49" s="1095">
        <v>-0.93594713495486526</v>
      </c>
      <c r="L49" s="1095">
        <v>-0.97925293615442488</v>
      </c>
      <c r="M49" s="1095">
        <v>-0.98803532377187198</v>
      </c>
      <c r="N49" s="1096">
        <v>-0.98867310245117468</v>
      </c>
      <c r="O49" s="1986"/>
      <c r="P49" s="100"/>
    </row>
    <row r="50" spans="1:16" x14ac:dyDescent="0.3">
      <c r="A50" s="4030"/>
      <c r="B50" s="1099" t="s">
        <v>874</v>
      </c>
      <c r="C50" s="1159" t="s">
        <v>205</v>
      </c>
      <c r="D50" s="1160">
        <v>34405.327900000004</v>
      </c>
      <c r="E50" s="1160">
        <v>34641.894178699993</v>
      </c>
      <c r="F50" s="1105">
        <v>35473.299638988799</v>
      </c>
      <c r="G50" s="1160">
        <v>31775.57371990016</v>
      </c>
      <c r="H50" s="238">
        <v>32709.538288456984</v>
      </c>
      <c r="I50" s="1103">
        <v>24983.689518142379</v>
      </c>
      <c r="J50" s="1104">
        <v>8383.0999217986846</v>
      </c>
      <c r="K50" s="1104">
        <v>2272.1664744817763</v>
      </c>
      <c r="L50" s="1104">
        <v>735.96681242331738</v>
      </c>
      <c r="M50" s="1104">
        <v>424.42654492387055</v>
      </c>
      <c r="N50" s="1105">
        <v>401.80243072961002</v>
      </c>
      <c r="O50" s="1988" t="s">
        <v>875</v>
      </c>
      <c r="P50" s="100"/>
    </row>
    <row r="51" spans="1:16" x14ac:dyDescent="0.3">
      <c r="A51" s="4030"/>
      <c r="B51" s="1092" t="s">
        <v>876</v>
      </c>
      <c r="C51" s="339" t="s">
        <v>194</v>
      </c>
      <c r="D51" s="1989"/>
      <c r="E51" s="1989"/>
      <c r="F51" s="2039"/>
      <c r="G51" s="1989"/>
      <c r="H51" s="138">
        <v>-7.79110310757265E-2</v>
      </c>
      <c r="I51" s="1110">
        <v>-0.29570438125573362</v>
      </c>
      <c r="J51" s="1111">
        <v>-0.76367859750535305</v>
      </c>
      <c r="K51" s="1111">
        <v>-0.93594713495486526</v>
      </c>
      <c r="L51" s="1111">
        <v>-0.97925293615442488</v>
      </c>
      <c r="M51" s="1111">
        <v>-0.98803532377187198</v>
      </c>
      <c r="N51" s="1112">
        <v>-0.98867310245117468</v>
      </c>
      <c r="O51" s="1998"/>
      <c r="P51" s="100"/>
    </row>
    <row r="52" spans="1:16" x14ac:dyDescent="0.3">
      <c r="A52" s="4030"/>
      <c r="B52" s="2040" t="s">
        <v>877</v>
      </c>
      <c r="C52" s="343" t="s">
        <v>205</v>
      </c>
      <c r="D52" s="1232">
        <v>28992.498396599996</v>
      </c>
      <c r="E52" s="1232">
        <v>28629.100037200005</v>
      </c>
      <c r="F52" s="350">
        <v>29316.198438092801</v>
      </c>
      <c r="G52" s="1232">
        <v>26970.902563045376</v>
      </c>
      <c r="H52" s="417">
        <v>27032.143190560389</v>
      </c>
      <c r="I52" s="1468">
        <v>20647.270118186265</v>
      </c>
      <c r="J52" s="351">
        <v>6928.0451307014682</v>
      </c>
      <c r="K52" s="351">
        <v>1877.7865021915479</v>
      </c>
      <c r="L52" s="351">
        <v>608.22504070466084</v>
      </c>
      <c r="M52" s="351">
        <v>350.75882255133189</v>
      </c>
      <c r="N52" s="350">
        <v>332.06157622931141</v>
      </c>
      <c r="O52" s="2041" t="s">
        <v>875</v>
      </c>
      <c r="P52" s="100"/>
    </row>
    <row r="53" spans="1:16" x14ac:dyDescent="0.3">
      <c r="A53" s="4030"/>
      <c r="B53" s="1158" t="s">
        <v>878</v>
      </c>
      <c r="C53" s="370" t="s">
        <v>194</v>
      </c>
      <c r="D53" s="1093"/>
      <c r="E53" s="1093"/>
      <c r="F53" s="370"/>
      <c r="G53" s="1093"/>
      <c r="H53" s="185">
        <v>-7.7911031075726389E-2</v>
      </c>
      <c r="I53" s="1094">
        <v>-0.29570438125573362</v>
      </c>
      <c r="J53" s="1095">
        <v>-0.76367859750535305</v>
      </c>
      <c r="K53" s="1095">
        <v>-0.93594713495486526</v>
      </c>
      <c r="L53" s="1095">
        <v>-0.97925293615442488</v>
      </c>
      <c r="M53" s="1095">
        <v>-0.98803532377187198</v>
      </c>
      <c r="N53" s="2004">
        <v>-0.98867310245117468</v>
      </c>
      <c r="O53" s="1998"/>
      <c r="P53" s="100"/>
    </row>
    <row r="54" spans="1:16" x14ac:dyDescent="0.3">
      <c r="A54" s="4030"/>
      <c r="B54" s="1992" t="s">
        <v>879</v>
      </c>
      <c r="C54" s="1100" t="s">
        <v>205</v>
      </c>
      <c r="D54" s="1462">
        <v>40673.375582516237</v>
      </c>
      <c r="E54" s="1462">
        <v>41215.296229386331</v>
      </c>
      <c r="F54" s="307">
        <v>42204.44938795441</v>
      </c>
      <c r="G54" s="1462">
        <v>42204.44938795441</v>
      </c>
      <c r="H54" s="305">
        <v>38916.257220155567</v>
      </c>
      <c r="I54" s="306">
        <v>29724.408795450425</v>
      </c>
      <c r="J54" s="308">
        <v>9973.8146708757286</v>
      </c>
      <c r="K54" s="308">
        <v>2703.3159009508631</v>
      </c>
      <c r="L54" s="308">
        <v>875.6184060192337</v>
      </c>
      <c r="M54" s="308">
        <v>504.962572313289</v>
      </c>
      <c r="N54" s="350">
        <v>478.04547432194505</v>
      </c>
      <c r="O54" s="2041" t="s">
        <v>875</v>
      </c>
      <c r="P54" s="100"/>
    </row>
    <row r="55" spans="1:16" ht="14.4" thickBot="1" x14ac:dyDescent="0.35">
      <c r="A55" s="4030"/>
      <c r="B55" s="1158" t="s">
        <v>880</v>
      </c>
      <c r="C55" s="370" t="s">
        <v>194</v>
      </c>
      <c r="D55" s="1093"/>
      <c r="E55" s="1093"/>
      <c r="F55" s="370"/>
      <c r="G55" s="1093"/>
      <c r="H55" s="185">
        <v>-7.79110310757265E-2</v>
      </c>
      <c r="I55" s="1094">
        <v>-0.29570438125573362</v>
      </c>
      <c r="J55" s="1095">
        <v>-0.76367859750535305</v>
      </c>
      <c r="K55" s="1095">
        <v>-0.93594713495486526</v>
      </c>
      <c r="L55" s="1095">
        <v>-0.97925293615442488</v>
      </c>
      <c r="M55" s="1095">
        <v>-0.98803532377187198</v>
      </c>
      <c r="N55" s="1096">
        <v>-0.98867310245117468</v>
      </c>
      <c r="O55" s="1986"/>
      <c r="P55" s="100"/>
    </row>
    <row r="56" spans="1:16" s="295" customFormat="1" ht="15" customHeight="1" x14ac:dyDescent="0.3">
      <c r="A56" s="4162" t="s">
        <v>881</v>
      </c>
      <c r="B56" s="2042" t="s">
        <v>882</v>
      </c>
      <c r="C56" s="2043" t="s">
        <v>205</v>
      </c>
      <c r="D56" s="1894">
        <v>28938.74809115431</v>
      </c>
      <c r="E56" s="1894">
        <v>28073.675552100329</v>
      </c>
      <c r="F56" s="1895">
        <v>28746.296730927759</v>
      </c>
      <c r="G56" s="1894">
        <v>26424.611976268559</v>
      </c>
      <c r="H56" s="2044">
        <v>27594.457288060654</v>
      </c>
      <c r="I56" s="2045">
        <v>17857.194722011638</v>
      </c>
      <c r="J56" s="2046">
        <v>6661.5093912022794</v>
      </c>
      <c r="K56" s="2046">
        <v>985.16823419622619</v>
      </c>
      <c r="L56" s="2046">
        <v>0.4071536827005437</v>
      </c>
      <c r="M56" s="2046">
        <v>1.9233146823720297</v>
      </c>
      <c r="N56" s="2047">
        <v>3.5833456324819365E-2</v>
      </c>
      <c r="O56" s="2048" t="s">
        <v>833</v>
      </c>
      <c r="P56" s="2049"/>
    </row>
    <row r="57" spans="1:16" s="295" customFormat="1" ht="15" customHeight="1" x14ac:dyDescent="0.3">
      <c r="A57" s="4030"/>
      <c r="B57" s="1092" t="s">
        <v>1582</v>
      </c>
      <c r="C57" s="1991" t="s">
        <v>194</v>
      </c>
      <c r="D57" s="546"/>
      <c r="E57" s="546"/>
      <c r="F57" s="136"/>
      <c r="G57" s="546"/>
      <c r="H57" s="138">
        <v>-4.0069141901949989E-2</v>
      </c>
      <c r="I57" s="139">
        <v>-0.3788001672299125</v>
      </c>
      <c r="J57" s="140">
        <v>-0.76826547594788963</v>
      </c>
      <c r="K57" s="140">
        <v>-0.9657288643675519</v>
      </c>
      <c r="L57" s="140">
        <v>-0.99998583630835958</v>
      </c>
      <c r="M57" s="140">
        <v>-0.99993309347981851</v>
      </c>
      <c r="N57" s="2050">
        <v>-0.99999875345834421</v>
      </c>
      <c r="O57" s="2051"/>
      <c r="P57" s="2049"/>
    </row>
    <row r="58" spans="1:16" s="295" customFormat="1" ht="15" customHeight="1" x14ac:dyDescent="0.3">
      <c r="A58" s="4030"/>
      <c r="B58" s="1099" t="s">
        <v>883</v>
      </c>
      <c r="C58" s="1159" t="s">
        <v>205</v>
      </c>
      <c r="D58" s="1413">
        <v>6213.7745969400003</v>
      </c>
      <c r="E58" s="1413">
        <v>5894.9439739400004</v>
      </c>
      <c r="F58" s="253">
        <v>6037.3798865919989</v>
      </c>
      <c r="G58" s="1413">
        <v>5554.38949566464</v>
      </c>
      <c r="H58" s="238">
        <v>3772.7195996125652</v>
      </c>
      <c r="I58" s="252">
        <v>1746.6211603942402</v>
      </c>
      <c r="J58" s="254">
        <v>564.87275153432324</v>
      </c>
      <c r="K58" s="254">
        <v>755.82313418352896</v>
      </c>
      <c r="L58" s="254">
        <v>929.57354416623946</v>
      </c>
      <c r="M58" s="254">
        <v>0.839944281489027</v>
      </c>
      <c r="N58" s="2052">
        <v>0.37076293923076592</v>
      </c>
      <c r="O58" s="1994" t="s">
        <v>833</v>
      </c>
      <c r="P58" s="2049"/>
    </row>
    <row r="59" spans="1:16" s="295" customFormat="1" ht="15" customHeight="1" x14ac:dyDescent="0.3">
      <c r="A59" s="4030"/>
      <c r="B59" s="1092" t="s">
        <v>1583</v>
      </c>
      <c r="C59" s="339" t="s">
        <v>194</v>
      </c>
      <c r="D59" s="1418"/>
      <c r="E59" s="1418"/>
      <c r="F59" s="1419"/>
      <c r="G59" s="1418"/>
      <c r="H59" s="138">
        <v>-0.37510647491453397</v>
      </c>
      <c r="I59" s="139">
        <v>-0.71069881418706304</v>
      </c>
      <c r="J59" s="140">
        <v>-0.90643743442601477</v>
      </c>
      <c r="K59" s="140">
        <v>-0.87480941262912992</v>
      </c>
      <c r="L59" s="140">
        <v>-0.84603030426648074</v>
      </c>
      <c r="M59" s="140">
        <v>-0.99986087602614593</v>
      </c>
      <c r="N59" s="2050">
        <v>-0.99993858876761188</v>
      </c>
      <c r="O59" s="2051"/>
      <c r="P59" s="2049"/>
    </row>
    <row r="60" spans="1:16" s="295" customFormat="1" ht="15" customHeight="1" x14ac:dyDescent="0.3">
      <c r="A60" s="4030"/>
      <c r="B60" s="1099" t="s">
        <v>884</v>
      </c>
      <c r="C60" s="1159" t="s">
        <v>205</v>
      </c>
      <c r="D60" s="1413">
        <v>30112.431695999996</v>
      </c>
      <c r="E60" s="1413">
        <v>31841.510457600001</v>
      </c>
      <c r="F60" s="253">
        <v>32605.706708582402</v>
      </c>
      <c r="G60" s="1413">
        <v>29998.042895351802</v>
      </c>
      <c r="H60" s="238">
        <v>15082.029159608395</v>
      </c>
      <c r="I60" s="252">
        <v>12477.377535195254</v>
      </c>
      <c r="J60" s="254">
        <v>7748.4543615458324</v>
      </c>
      <c r="K60" s="254">
        <v>2854.8067710018636</v>
      </c>
      <c r="L60" s="254">
        <v>1.3981339111998483</v>
      </c>
      <c r="M60" s="254">
        <v>2.499133379947747E-3</v>
      </c>
      <c r="N60" s="2052">
        <v>2.388433797817612E-3</v>
      </c>
      <c r="O60" s="1994" t="s">
        <v>833</v>
      </c>
      <c r="P60" s="2049"/>
    </row>
    <row r="61" spans="1:16" s="295" customFormat="1" ht="15" customHeight="1" x14ac:dyDescent="0.3">
      <c r="A61" s="4030"/>
      <c r="B61" s="1092" t="s">
        <v>1584</v>
      </c>
      <c r="C61" s="339" t="s">
        <v>194</v>
      </c>
      <c r="D61" s="1418"/>
      <c r="E61" s="1418"/>
      <c r="F61" s="1419"/>
      <c r="G61" s="1418"/>
      <c r="H61" s="138">
        <v>-0.53744204060945755</v>
      </c>
      <c r="I61" s="139">
        <v>-0.61732534593672872</v>
      </c>
      <c r="J61" s="140">
        <v>-0.7623589505113747</v>
      </c>
      <c r="K61" s="140">
        <v>-0.91244456694292642</v>
      </c>
      <c r="L61" s="140">
        <v>-0.99995711996296555</v>
      </c>
      <c r="M61" s="140">
        <v>-0.99999992335288412</v>
      </c>
      <c r="N61" s="2050">
        <v>-0.99999992674798255</v>
      </c>
      <c r="O61" s="2051"/>
      <c r="P61" s="2049"/>
    </row>
    <row r="62" spans="1:16" s="295" customFormat="1" ht="15" customHeight="1" x14ac:dyDescent="0.3">
      <c r="A62" s="4030"/>
      <c r="B62" s="1099" t="s">
        <v>885</v>
      </c>
      <c r="C62" s="1159" t="s">
        <v>205</v>
      </c>
      <c r="D62" s="1413">
        <v>48040.617448996571</v>
      </c>
      <c r="E62" s="1413">
        <v>48998.600427449128</v>
      </c>
      <c r="F62" s="253">
        <v>50174.710111729451</v>
      </c>
      <c r="G62" s="1413">
        <v>37793.667323126196</v>
      </c>
      <c r="H62" s="238">
        <v>49497.988779207393</v>
      </c>
      <c r="I62" s="252">
        <v>29549.656419127699</v>
      </c>
      <c r="J62" s="254">
        <v>11338.919735623416</v>
      </c>
      <c r="K62" s="254">
        <v>1335.4864514880767</v>
      </c>
      <c r="L62" s="254">
        <v>0.54863509332107352</v>
      </c>
      <c r="M62" s="254">
        <v>2.6420261963051432</v>
      </c>
      <c r="N62" s="2052">
        <v>-2.4300706737173092E-2</v>
      </c>
      <c r="O62" s="1994" t="s">
        <v>833</v>
      </c>
      <c r="P62" s="2049"/>
    </row>
    <row r="63" spans="1:16" s="295" customFormat="1" ht="15" customHeight="1" x14ac:dyDescent="0.3">
      <c r="A63" s="4030"/>
      <c r="B63" s="1092" t="s">
        <v>1585</v>
      </c>
      <c r="C63" s="339" t="s">
        <v>194</v>
      </c>
      <c r="D63" s="1418"/>
      <c r="E63" s="1418"/>
      <c r="F63" s="1419"/>
      <c r="G63" s="1418"/>
      <c r="H63" s="138">
        <v>-1.348729929909176E-2</v>
      </c>
      <c r="I63" s="139">
        <v>-0.41106473055197956</v>
      </c>
      <c r="J63" s="140">
        <v>-0.77401125566298601</v>
      </c>
      <c r="K63" s="140">
        <v>-0.97338327518954859</v>
      </c>
      <c r="L63" s="140">
        <v>-0.99998906550546884</v>
      </c>
      <c r="M63" s="140">
        <v>-0.99994734346864345</v>
      </c>
      <c r="N63" s="2050">
        <v>-1.0000004843218164</v>
      </c>
      <c r="O63" s="2051"/>
      <c r="P63" s="2049"/>
    </row>
    <row r="64" spans="1:16" s="295" customFormat="1" ht="15" customHeight="1" x14ac:dyDescent="0.3">
      <c r="A64" s="4030"/>
      <c r="B64" s="1099" t="s">
        <v>886</v>
      </c>
      <c r="C64" s="1159" t="s">
        <v>205</v>
      </c>
      <c r="D64" s="1413">
        <v>1134.5778171647448</v>
      </c>
      <c r="E64" s="1413">
        <v>1297.1658756223367</v>
      </c>
      <c r="F64" s="253">
        <v>1328.2978566372731</v>
      </c>
      <c r="G64" s="1413">
        <v>1116.1836027295469</v>
      </c>
      <c r="H64" s="238">
        <v>912.87694633612</v>
      </c>
      <c r="I64" s="252">
        <v>578.35903353865729</v>
      </c>
      <c r="J64" s="254">
        <v>339.50378741978028</v>
      </c>
      <c r="K64" s="254">
        <v>172.17209524833314</v>
      </c>
      <c r="L64" s="254">
        <v>57.056109268133461</v>
      </c>
      <c r="M64" s="254">
        <v>0.14854383015585942</v>
      </c>
      <c r="N64" s="2052">
        <v>0.12508967371906338</v>
      </c>
      <c r="O64" s="1994" t="s">
        <v>833</v>
      </c>
      <c r="P64" s="2049"/>
    </row>
    <row r="65" spans="1:20" s="295" customFormat="1" ht="15" customHeight="1" thickBot="1" x14ac:dyDescent="0.35">
      <c r="A65" s="4030"/>
      <c r="B65" s="1092" t="s">
        <v>1586</v>
      </c>
      <c r="C65" s="339" t="s">
        <v>194</v>
      </c>
      <c r="D65" s="1418"/>
      <c r="E65" s="1418"/>
      <c r="F65" s="1419"/>
      <c r="G65" s="1418"/>
      <c r="H65" s="138">
        <v>-0.31274680466084259</v>
      </c>
      <c r="I65" s="139">
        <v>-0.56458633833616623</v>
      </c>
      <c r="J65" s="140">
        <v>-0.74440688455278381</v>
      </c>
      <c r="K65" s="140">
        <v>-0.87038141002184177</v>
      </c>
      <c r="L65" s="140">
        <v>-0.9570456965032097</v>
      </c>
      <c r="M65" s="140">
        <v>-0.99988816978856543</v>
      </c>
      <c r="N65" s="2050">
        <v>-0.99990582709059261</v>
      </c>
      <c r="O65" s="2051"/>
      <c r="P65" s="2049"/>
      <c r="T65" s="295">
        <v>29.75</v>
      </c>
    </row>
    <row r="66" spans="1:20" s="295" customFormat="1" ht="15" customHeight="1" x14ac:dyDescent="0.3">
      <c r="A66" s="4030"/>
      <c r="B66" s="3527" t="s">
        <v>887</v>
      </c>
      <c r="C66" s="3528" t="s">
        <v>205</v>
      </c>
      <c r="D66" s="3529">
        <v>160.43014151744373</v>
      </c>
      <c r="E66" s="3530">
        <v>165.22649927431311</v>
      </c>
      <c r="F66" s="3542">
        <v>169.19199366156843</v>
      </c>
      <c r="G66" s="3529">
        <v>135.35709523299533</v>
      </c>
      <c r="H66" s="3529">
        <v>147.25088451502148</v>
      </c>
      <c r="I66" s="3531">
        <v>77.084229204791669</v>
      </c>
      <c r="J66" s="3532">
        <v>25.54163965532366</v>
      </c>
      <c r="K66" s="3532">
        <v>3.241828136920768</v>
      </c>
      <c r="L66" s="3532">
        <v>1.296351092641039E-3</v>
      </c>
      <c r="M66" s="3532">
        <v>2.0993151355288577E-3</v>
      </c>
      <c r="N66" s="3551">
        <v>6.602766432510062E-6</v>
      </c>
      <c r="O66" s="3552" t="s">
        <v>888</v>
      </c>
      <c r="P66" s="2049"/>
    </row>
    <row r="67" spans="1:20" s="295" customFormat="1" ht="15" customHeight="1" thickBot="1" x14ac:dyDescent="0.35">
      <c r="A67" s="4030"/>
      <c r="B67" s="2053" t="s">
        <v>889</v>
      </c>
      <c r="C67" s="205" t="s">
        <v>194</v>
      </c>
      <c r="D67" s="2054"/>
      <c r="E67" s="2055"/>
      <c r="F67" s="2056"/>
      <c r="G67" s="2054"/>
      <c r="H67" s="1931">
        <v>-0.12968172235404551</v>
      </c>
      <c r="I67" s="2057">
        <v>-0.54439789060597155</v>
      </c>
      <c r="J67" s="2058">
        <v>-0.84903753952793937</v>
      </c>
      <c r="K67" s="2058">
        <v>-0.98083935257950006</v>
      </c>
      <c r="L67" s="2058">
        <v>-0.99999233798795917</v>
      </c>
      <c r="M67" s="2058">
        <v>-0.99998759211301846</v>
      </c>
      <c r="N67" s="2059">
        <v>-0.99999996097471111</v>
      </c>
      <c r="O67" s="2060" t="s">
        <v>890</v>
      </c>
      <c r="P67" s="2049"/>
    </row>
    <row r="68" spans="1:20" s="295" customFormat="1" ht="15" customHeight="1" x14ac:dyDescent="0.3">
      <c r="A68" s="4030"/>
      <c r="B68" s="1099" t="s">
        <v>846</v>
      </c>
      <c r="C68" s="1159" t="s">
        <v>205</v>
      </c>
      <c r="D68" s="1413">
        <v>2138.8916294000001</v>
      </c>
      <c r="E68" s="1413">
        <v>2153.0046413</v>
      </c>
      <c r="F68" s="253">
        <v>2204.6767526912004</v>
      </c>
      <c r="G68" s="1413">
        <v>2028.3026124759042</v>
      </c>
      <c r="H68" s="238">
        <v>1940.2336019456486</v>
      </c>
      <c r="I68" s="252">
        <v>1746.2102417510839</v>
      </c>
      <c r="J68" s="254">
        <v>1676.3618320810403</v>
      </c>
      <c r="K68" s="254">
        <v>1592.5437404769882</v>
      </c>
      <c r="L68" s="254">
        <v>1512.9165534531387</v>
      </c>
      <c r="M68" s="254">
        <v>1437.2707257804818</v>
      </c>
      <c r="N68" s="2052">
        <v>1365.4071894914575</v>
      </c>
      <c r="O68" s="1994" t="s">
        <v>833</v>
      </c>
      <c r="P68" s="2049"/>
    </row>
    <row r="69" spans="1:20" s="295" customFormat="1" ht="15" customHeight="1" x14ac:dyDescent="0.3">
      <c r="A69" s="4030"/>
      <c r="B69" s="1092" t="s">
        <v>1587</v>
      </c>
      <c r="C69" s="339" t="s">
        <v>194</v>
      </c>
      <c r="D69" s="1418"/>
      <c r="E69" s="1418"/>
      <c r="F69" s="1419"/>
      <c r="G69" s="1418"/>
      <c r="H69" s="138">
        <v>-0.11994645039131102</v>
      </c>
      <c r="I69" s="139">
        <v>-0.20795180535217983</v>
      </c>
      <c r="J69" s="140">
        <v>-0.23963373313809277</v>
      </c>
      <c r="K69" s="140">
        <v>-0.27765204648118813</v>
      </c>
      <c r="L69" s="140">
        <v>-0.31376944415712882</v>
      </c>
      <c r="M69" s="140">
        <v>-0.34808097194927234</v>
      </c>
      <c r="N69" s="2050">
        <v>-0.3806769233518088</v>
      </c>
      <c r="O69" s="2051"/>
      <c r="P69" s="2049"/>
    </row>
    <row r="70" spans="1:20" s="295" customFormat="1" ht="15" customHeight="1" x14ac:dyDescent="0.3">
      <c r="A70" s="4030"/>
      <c r="B70" s="1085" t="s">
        <v>891</v>
      </c>
      <c r="C70" s="1128" t="s">
        <v>205</v>
      </c>
      <c r="D70" s="1411">
        <v>18998.877328731833</v>
      </c>
      <c r="E70" s="1411">
        <v>19125.419836609311</v>
      </c>
      <c r="F70" s="964">
        <v>19584.429912687938</v>
      </c>
      <c r="G70" s="1411">
        <v>18017.675519672899</v>
      </c>
      <c r="H70" s="179">
        <v>30920.552025747784</v>
      </c>
      <c r="I70" s="180">
        <v>35125.943539482847</v>
      </c>
      <c r="J70" s="181">
        <v>4916.4270435124163</v>
      </c>
      <c r="K70" s="181">
        <v>1315.0525765745265</v>
      </c>
      <c r="L70" s="181">
        <v>416.82789048937968</v>
      </c>
      <c r="M70" s="181">
        <v>240.38152047344659</v>
      </c>
      <c r="N70" s="2061">
        <v>227.56795111869118</v>
      </c>
      <c r="O70" s="2062" t="s">
        <v>833</v>
      </c>
      <c r="P70" s="2049"/>
    </row>
    <row r="71" spans="1:20" s="295" customFormat="1" ht="15" customHeight="1" thickBot="1" x14ac:dyDescent="0.35">
      <c r="A71" s="4030"/>
      <c r="B71" s="1143" t="s">
        <v>1588</v>
      </c>
      <c r="C71" s="1144" t="s">
        <v>194</v>
      </c>
      <c r="D71" s="2063"/>
      <c r="E71" s="2063"/>
      <c r="F71" s="2064"/>
      <c r="G71" s="2063"/>
      <c r="H71" s="207">
        <v>0.57883339793902522</v>
      </c>
      <c r="I71" s="208">
        <v>0.79356477038559126</v>
      </c>
      <c r="J71" s="209">
        <v>-0.74896246327153659</v>
      </c>
      <c r="K71" s="209">
        <v>-0.93285213904937014</v>
      </c>
      <c r="L71" s="209">
        <v>-0.97871636333823875</v>
      </c>
      <c r="M71" s="209">
        <v>-0.98772588625019342</v>
      </c>
      <c r="N71" s="2065">
        <v>-0.98838015953830449</v>
      </c>
      <c r="O71" s="2066"/>
      <c r="P71" s="2049"/>
    </row>
    <row r="72" spans="1:20" ht="15" x14ac:dyDescent="0.3">
      <c r="A72" s="4163" t="s">
        <v>892</v>
      </c>
      <c r="B72" s="1116" t="s">
        <v>893</v>
      </c>
      <c r="C72" s="2043" t="s">
        <v>852</v>
      </c>
      <c r="D72" s="2067">
        <v>12608.746430580035</v>
      </c>
      <c r="E72" s="2067">
        <v>12776.741831109763</v>
      </c>
      <c r="F72" s="355">
        <v>13083.379310265867</v>
      </c>
      <c r="G72" s="1983">
        <v>13083.379310265867</v>
      </c>
      <c r="H72" s="491">
        <v>12064.039738248226</v>
      </c>
      <c r="I72" s="1174">
        <v>9214.5667265896318</v>
      </c>
      <c r="J72" s="356">
        <v>3091.882547971476</v>
      </c>
      <c r="K72" s="356">
        <v>838.02792929476755</v>
      </c>
      <c r="L72" s="356">
        <v>271.44170586596249</v>
      </c>
      <c r="M72" s="356">
        <v>156.53839741711963</v>
      </c>
      <c r="N72" s="355">
        <v>148.19409703980295</v>
      </c>
      <c r="O72" s="1984" t="s">
        <v>894</v>
      </c>
      <c r="P72" s="100"/>
    </row>
    <row r="73" spans="1:20" x14ac:dyDescent="0.3">
      <c r="A73" s="4030"/>
      <c r="B73" s="3553" t="s">
        <v>895</v>
      </c>
      <c r="C73" s="3554" t="s">
        <v>194</v>
      </c>
      <c r="D73" s="3555"/>
      <c r="E73" s="3555"/>
      <c r="F73" s="3556"/>
      <c r="G73" s="3555"/>
      <c r="H73" s="3557">
        <v>-7.79110310757265E-2</v>
      </c>
      <c r="I73" s="3558">
        <v>-0.29570438125573362</v>
      </c>
      <c r="J73" s="3559">
        <v>-0.76367859750535305</v>
      </c>
      <c r="K73" s="3559">
        <v>-0.93594713495486526</v>
      </c>
      <c r="L73" s="3559">
        <v>-0.97925293615442488</v>
      </c>
      <c r="M73" s="3559">
        <v>-0.98803532377187198</v>
      </c>
      <c r="N73" s="3560">
        <v>-0.98867310245117468</v>
      </c>
      <c r="O73" s="3561"/>
      <c r="P73" s="100"/>
    </row>
    <row r="74" spans="1:20" ht="15" x14ac:dyDescent="0.3">
      <c r="A74" s="4030"/>
      <c r="B74" s="1099" t="s">
        <v>896</v>
      </c>
      <c r="C74" s="1159" t="s">
        <v>852</v>
      </c>
      <c r="D74" s="1160">
        <v>3199.6954947000004</v>
      </c>
      <c r="E74" s="1160">
        <v>3221.6961586190992</v>
      </c>
      <c r="F74" s="1105">
        <v>3299.0168664259586</v>
      </c>
      <c r="G74" s="1160">
        <v>2955.1283559507151</v>
      </c>
      <c r="H74" s="238">
        <v>3041.9870608264996</v>
      </c>
      <c r="I74" s="1103">
        <v>2323.4831251872411</v>
      </c>
      <c r="J74" s="1104">
        <v>779.62829272727765</v>
      </c>
      <c r="K74" s="1104">
        <v>211.3114821268052</v>
      </c>
      <c r="L74" s="1104">
        <v>68.444913555368515</v>
      </c>
      <c r="M74" s="1104">
        <v>39.471668677919958</v>
      </c>
      <c r="N74" s="1105">
        <v>37.367626057853734</v>
      </c>
      <c r="O74" s="1988" t="s">
        <v>897</v>
      </c>
      <c r="P74" s="100"/>
    </row>
    <row r="75" spans="1:20" x14ac:dyDescent="0.3">
      <c r="A75" s="4030"/>
      <c r="B75" s="1092" t="s">
        <v>898</v>
      </c>
      <c r="C75" s="1991" t="s">
        <v>194</v>
      </c>
      <c r="D75" s="1989"/>
      <c r="E75" s="1989"/>
      <c r="F75" s="2039"/>
      <c r="G75" s="1989"/>
      <c r="H75" s="138">
        <v>-7.7911031075726611E-2</v>
      </c>
      <c r="I75" s="1110">
        <v>-0.29570438125573373</v>
      </c>
      <c r="J75" s="1111">
        <v>-0.76367859750535316</v>
      </c>
      <c r="K75" s="1111">
        <v>-0.93594713495486526</v>
      </c>
      <c r="L75" s="1111">
        <v>-0.97925293615442488</v>
      </c>
      <c r="M75" s="1111">
        <v>-0.98803532377187198</v>
      </c>
      <c r="N75" s="1112">
        <v>-0.98867310245117468</v>
      </c>
      <c r="O75" s="1998"/>
      <c r="P75" s="100"/>
    </row>
    <row r="76" spans="1:20" ht="15" x14ac:dyDescent="0.3">
      <c r="A76" s="4030"/>
      <c r="B76" s="2040" t="s">
        <v>899</v>
      </c>
      <c r="C76" s="1159" t="s">
        <v>852</v>
      </c>
      <c r="D76" s="1232">
        <v>2696.3023508837996</v>
      </c>
      <c r="E76" s="1232">
        <v>2662.5063034596005</v>
      </c>
      <c r="F76" s="350">
        <v>2726.4064547426306</v>
      </c>
      <c r="G76" s="1232">
        <v>2508.2939383632201</v>
      </c>
      <c r="H76" s="417">
        <v>2513.9893167221167</v>
      </c>
      <c r="I76" s="1468">
        <v>1920.1961209913227</v>
      </c>
      <c r="J76" s="351">
        <v>644.30819715523648</v>
      </c>
      <c r="K76" s="351">
        <v>174.63414470381394</v>
      </c>
      <c r="L76" s="351">
        <v>56.564928785533453</v>
      </c>
      <c r="M76" s="351">
        <v>32.620570497273867</v>
      </c>
      <c r="N76" s="350">
        <v>30.881726589325961</v>
      </c>
      <c r="O76" s="2041" t="s">
        <v>897</v>
      </c>
      <c r="P76" s="100"/>
    </row>
    <row r="77" spans="1:20" x14ac:dyDescent="0.3">
      <c r="A77" s="4030"/>
      <c r="B77" s="1158" t="s">
        <v>900</v>
      </c>
      <c r="C77" s="1991" t="s">
        <v>194</v>
      </c>
      <c r="D77" s="1093"/>
      <c r="E77" s="1093"/>
      <c r="F77" s="370"/>
      <c r="G77" s="1093"/>
      <c r="H77" s="185">
        <v>-7.7911031075726278E-2</v>
      </c>
      <c r="I77" s="1094">
        <v>-0.29570438125573362</v>
      </c>
      <c r="J77" s="1095">
        <v>-0.76367859750535305</v>
      </c>
      <c r="K77" s="1095">
        <v>-0.93594713495486526</v>
      </c>
      <c r="L77" s="1095">
        <v>-0.97925293615442488</v>
      </c>
      <c r="M77" s="1095">
        <v>-0.98803532377187198</v>
      </c>
      <c r="N77" s="2004">
        <v>-0.98867310245117468</v>
      </c>
      <c r="O77" s="1998"/>
      <c r="P77" s="100"/>
    </row>
    <row r="78" spans="1:20" ht="15" x14ac:dyDescent="0.3">
      <c r="A78" s="4030"/>
      <c r="B78" s="1992" t="s">
        <v>901</v>
      </c>
      <c r="C78" s="1159" t="s">
        <v>852</v>
      </c>
      <c r="D78" s="1462">
        <v>3782.6239291740103</v>
      </c>
      <c r="E78" s="1462">
        <v>3833.022549332929</v>
      </c>
      <c r="F78" s="307">
        <v>3925.01379307976</v>
      </c>
      <c r="G78" s="1462">
        <v>3925.01379307976</v>
      </c>
      <c r="H78" s="305">
        <v>3619.2119214744675</v>
      </c>
      <c r="I78" s="306">
        <v>2764.3700179768894</v>
      </c>
      <c r="J78" s="308">
        <v>927.56476439144274</v>
      </c>
      <c r="K78" s="308">
        <v>251.40837878843027</v>
      </c>
      <c r="L78" s="308">
        <v>81.432511759788724</v>
      </c>
      <c r="M78" s="308">
        <v>46.961519225135874</v>
      </c>
      <c r="N78" s="350">
        <v>44.458229111940888</v>
      </c>
      <c r="O78" s="2041" t="s">
        <v>897</v>
      </c>
      <c r="P78" s="100"/>
    </row>
    <row r="79" spans="1:20" ht="14.4" thickBot="1" x14ac:dyDescent="0.35">
      <c r="A79" s="4030"/>
      <c r="B79" s="1092" t="s">
        <v>902</v>
      </c>
      <c r="C79" s="1991" t="s">
        <v>194</v>
      </c>
      <c r="D79" s="1109"/>
      <c r="E79" s="1109"/>
      <c r="F79" s="339"/>
      <c r="G79" s="1109"/>
      <c r="H79" s="138">
        <v>-7.79110310757265E-2</v>
      </c>
      <c r="I79" s="1110">
        <v>-0.29570438125573362</v>
      </c>
      <c r="J79" s="1111">
        <v>-0.76367859750535305</v>
      </c>
      <c r="K79" s="1111">
        <v>-0.93594713495486526</v>
      </c>
      <c r="L79" s="1111">
        <v>-0.97925293615442488</v>
      </c>
      <c r="M79" s="1111">
        <v>-0.98803532377187198</v>
      </c>
      <c r="N79" s="1112">
        <v>-0.98867310245117468</v>
      </c>
      <c r="O79" s="1998"/>
      <c r="P79" s="100"/>
    </row>
    <row r="80" spans="1:20" s="295" customFormat="1" ht="15" customHeight="1" x14ac:dyDescent="0.3">
      <c r="A80" s="4030"/>
      <c r="B80" s="1116" t="s">
        <v>903</v>
      </c>
      <c r="C80" s="2068" t="s">
        <v>852</v>
      </c>
      <c r="D80" s="2069">
        <v>2691.3035724773508</v>
      </c>
      <c r="E80" s="2069">
        <v>2610.8518263453307</v>
      </c>
      <c r="F80" s="2070">
        <v>2673.4055959762813</v>
      </c>
      <c r="G80" s="2069">
        <v>2457.4889137929763</v>
      </c>
      <c r="H80" s="1153">
        <v>2566.2845277896408</v>
      </c>
      <c r="I80" s="2071">
        <v>1660.7191091470822</v>
      </c>
      <c r="J80" s="2072">
        <v>619.52037338181196</v>
      </c>
      <c r="K80" s="2072">
        <v>91.620645780249035</v>
      </c>
      <c r="L80" s="2072">
        <v>3.786529249115056E-2</v>
      </c>
      <c r="M80" s="2072">
        <v>0.17886826546059875</v>
      </c>
      <c r="N80" s="2073">
        <v>3.3325114382082009E-3</v>
      </c>
      <c r="O80" s="2074" t="s">
        <v>897</v>
      </c>
      <c r="P80" s="2049"/>
    </row>
    <row r="81" spans="1:69" s="295" customFormat="1" ht="15" customHeight="1" x14ac:dyDescent="0.3">
      <c r="A81" s="4030"/>
      <c r="B81" s="2075" t="s">
        <v>904</v>
      </c>
      <c r="C81" s="2076" t="s">
        <v>194</v>
      </c>
      <c r="D81" s="122"/>
      <c r="E81" s="122"/>
      <c r="F81" s="121"/>
      <c r="G81" s="122"/>
      <c r="H81" s="1905">
        <v>-4.0069141901949878E-2</v>
      </c>
      <c r="I81" s="1906">
        <v>-0.37880016722991239</v>
      </c>
      <c r="J81" s="1907">
        <v>-0.76826547594788963</v>
      </c>
      <c r="K81" s="1907">
        <v>-0.9657288643675519</v>
      </c>
      <c r="L81" s="1907">
        <v>-0.99998583630835958</v>
      </c>
      <c r="M81" s="1907">
        <v>-0.99993309347981851</v>
      </c>
      <c r="N81" s="2077">
        <v>-0.99999875345834421</v>
      </c>
      <c r="O81" s="2078"/>
      <c r="P81" s="2049"/>
    </row>
    <row r="82" spans="1:69" s="295" customFormat="1" ht="15" customHeight="1" x14ac:dyDescent="0.3">
      <c r="A82" s="4030"/>
      <c r="B82" s="1099" t="s">
        <v>905</v>
      </c>
      <c r="C82" s="1159" t="s">
        <v>852</v>
      </c>
      <c r="D82" s="1413">
        <v>577.88103751541996</v>
      </c>
      <c r="E82" s="1413">
        <v>548.2297895764201</v>
      </c>
      <c r="F82" s="253">
        <v>561.47632945305588</v>
      </c>
      <c r="G82" s="1413">
        <v>516.5582230968115</v>
      </c>
      <c r="H82" s="238">
        <v>350.86292276396858</v>
      </c>
      <c r="I82" s="252">
        <v>162.43576791666433</v>
      </c>
      <c r="J82" s="254">
        <v>52.533165892692061</v>
      </c>
      <c r="K82" s="254">
        <v>70.29155147906819</v>
      </c>
      <c r="L82" s="254">
        <v>86.450339607460265</v>
      </c>
      <c r="M82" s="254">
        <v>7.8114818178479511E-2</v>
      </c>
      <c r="N82" s="2052">
        <v>3.4480953348461227E-2</v>
      </c>
      <c r="O82" s="1994" t="s">
        <v>897</v>
      </c>
      <c r="P82" s="2049"/>
    </row>
    <row r="83" spans="1:69" s="295" customFormat="1" ht="15" customHeight="1" x14ac:dyDescent="0.3">
      <c r="A83" s="4030"/>
      <c r="B83" s="2079" t="s">
        <v>906</v>
      </c>
      <c r="C83" s="1991" t="s">
        <v>194</v>
      </c>
      <c r="D83" s="1418"/>
      <c r="E83" s="1418"/>
      <c r="F83" s="1419"/>
      <c r="G83" s="1418"/>
      <c r="H83" s="138">
        <v>-0.37510647491453397</v>
      </c>
      <c r="I83" s="139">
        <v>-0.71069881418706304</v>
      </c>
      <c r="J83" s="140">
        <v>-0.90643743442601477</v>
      </c>
      <c r="K83" s="140">
        <v>-0.87480941262912992</v>
      </c>
      <c r="L83" s="140">
        <v>-0.84603030426648074</v>
      </c>
      <c r="M83" s="140">
        <v>-0.99986087602614593</v>
      </c>
      <c r="N83" s="2050">
        <v>-0.99993858876761188</v>
      </c>
      <c r="O83" s="2051"/>
      <c r="P83" s="2049"/>
    </row>
    <row r="84" spans="1:69" s="295" customFormat="1" ht="15" customHeight="1" x14ac:dyDescent="0.3">
      <c r="A84" s="4030"/>
      <c r="B84" s="1099" t="s">
        <v>907</v>
      </c>
      <c r="C84" s="1159" t="s">
        <v>852</v>
      </c>
      <c r="D84" s="1413">
        <v>2800.4561477279999</v>
      </c>
      <c r="E84" s="1413">
        <v>2961.2604725568003</v>
      </c>
      <c r="F84" s="253">
        <v>3032.3307238981633</v>
      </c>
      <c r="G84" s="1413">
        <v>2789.8179892677176</v>
      </c>
      <c r="H84" s="238">
        <v>1402.6287118435807</v>
      </c>
      <c r="I84" s="252">
        <v>1160.3961107731584</v>
      </c>
      <c r="J84" s="254">
        <v>720.60625562376242</v>
      </c>
      <c r="K84" s="254">
        <v>265.49702970317333</v>
      </c>
      <c r="L84" s="254">
        <v>0.13002645374158589</v>
      </c>
      <c r="M84" s="254">
        <v>2.3241940433514047E-4</v>
      </c>
      <c r="N84" s="2052">
        <v>2.221243431970379E-4</v>
      </c>
      <c r="O84" s="1994" t="s">
        <v>897</v>
      </c>
      <c r="P84" s="2049"/>
    </row>
    <row r="85" spans="1:69" s="295" customFormat="1" ht="15" customHeight="1" x14ac:dyDescent="0.3">
      <c r="A85" s="4030"/>
      <c r="B85" s="2079" t="s">
        <v>908</v>
      </c>
      <c r="C85" s="1991" t="s">
        <v>194</v>
      </c>
      <c r="D85" s="1418"/>
      <c r="E85" s="1418"/>
      <c r="F85" s="1419"/>
      <c r="G85" s="1418"/>
      <c r="H85" s="138">
        <v>-0.53744204060945755</v>
      </c>
      <c r="I85" s="139">
        <v>-0.61732534593672872</v>
      </c>
      <c r="J85" s="140">
        <v>-0.7623589505113747</v>
      </c>
      <c r="K85" s="140">
        <v>-0.91244456694292631</v>
      </c>
      <c r="L85" s="140">
        <v>-0.99995711996296555</v>
      </c>
      <c r="M85" s="140">
        <v>-0.99999992335288412</v>
      </c>
      <c r="N85" s="2050">
        <v>-0.99999992674798255</v>
      </c>
      <c r="O85" s="2051"/>
      <c r="P85" s="2049"/>
    </row>
    <row r="86" spans="1:69" s="295" customFormat="1" ht="15" customHeight="1" x14ac:dyDescent="0.3">
      <c r="A86" s="4030"/>
      <c r="B86" s="1099" t="s">
        <v>909</v>
      </c>
      <c r="C86" s="1159" t="s">
        <v>852</v>
      </c>
      <c r="D86" s="1413">
        <v>4467.7774227566815</v>
      </c>
      <c r="E86" s="1413">
        <v>4556.8698397527687</v>
      </c>
      <c r="F86" s="253">
        <v>4666.2480403908385</v>
      </c>
      <c r="G86" s="1413">
        <v>3514.8110610507365</v>
      </c>
      <c r="H86" s="238">
        <v>4603.3129564662877</v>
      </c>
      <c r="I86" s="252">
        <v>2748.118046978876</v>
      </c>
      <c r="J86" s="254">
        <v>1054.5195354129776</v>
      </c>
      <c r="K86" s="254">
        <v>124.20023998839113</v>
      </c>
      <c r="L86" s="254">
        <v>5.1023063678859837E-2</v>
      </c>
      <c r="M86" s="254">
        <v>0.24570843625637831</v>
      </c>
      <c r="N86" s="2052">
        <v>-2.2599657265570975E-3</v>
      </c>
      <c r="O86" s="1994" t="s">
        <v>897</v>
      </c>
      <c r="P86" s="2049"/>
    </row>
    <row r="87" spans="1:69" s="295" customFormat="1" ht="15" customHeight="1" x14ac:dyDescent="0.3">
      <c r="A87" s="4030"/>
      <c r="B87" s="2079" t="s">
        <v>910</v>
      </c>
      <c r="C87" s="1991" t="s">
        <v>194</v>
      </c>
      <c r="D87" s="1418"/>
      <c r="E87" s="1418"/>
      <c r="F87" s="1419"/>
      <c r="G87" s="1418"/>
      <c r="H87" s="138">
        <v>-1.3487299299091537E-2</v>
      </c>
      <c r="I87" s="139">
        <v>-0.41106473055197956</v>
      </c>
      <c r="J87" s="140">
        <v>-0.77401125566298601</v>
      </c>
      <c r="K87" s="140">
        <v>-0.97338327518954859</v>
      </c>
      <c r="L87" s="140">
        <v>-0.99998906550546884</v>
      </c>
      <c r="M87" s="140">
        <v>-0.99994734346864345</v>
      </c>
      <c r="N87" s="2050">
        <v>-1.0000004843218164</v>
      </c>
      <c r="O87" s="2051"/>
      <c r="P87" s="2049"/>
    </row>
    <row r="88" spans="1:69" s="295" customFormat="1" ht="15" customHeight="1" x14ac:dyDescent="0.3">
      <c r="A88" s="4030"/>
      <c r="B88" s="1099" t="s">
        <v>911</v>
      </c>
      <c r="C88" s="1159" t="s">
        <v>852</v>
      </c>
      <c r="D88" s="1413">
        <v>105.51573699632127</v>
      </c>
      <c r="E88" s="1413">
        <v>120.63642643287731</v>
      </c>
      <c r="F88" s="253">
        <v>123.53170066726639</v>
      </c>
      <c r="G88" s="1413">
        <v>103.80507505384786</v>
      </c>
      <c r="H88" s="238">
        <v>84.897556009259162</v>
      </c>
      <c r="I88" s="252">
        <v>53.787390119095129</v>
      </c>
      <c r="J88" s="254">
        <v>31.573852230039567</v>
      </c>
      <c r="K88" s="254">
        <v>16.012004858094983</v>
      </c>
      <c r="L88" s="254">
        <v>5.3062181619364122</v>
      </c>
      <c r="M88" s="254">
        <v>1.3814576204494926E-2</v>
      </c>
      <c r="N88" s="2052">
        <v>1.1633339655872894E-2</v>
      </c>
      <c r="O88" s="1994" t="s">
        <v>897</v>
      </c>
      <c r="P88" s="2049"/>
    </row>
    <row r="89" spans="1:69" s="295" customFormat="1" ht="15" customHeight="1" x14ac:dyDescent="0.3">
      <c r="A89" s="4030"/>
      <c r="B89" s="2079" t="s">
        <v>912</v>
      </c>
      <c r="C89" s="1991" t="s">
        <v>194</v>
      </c>
      <c r="D89" s="1418"/>
      <c r="E89" s="1418"/>
      <c r="F89" s="1419"/>
      <c r="G89" s="1418"/>
      <c r="H89" s="138">
        <v>-0.31274680466084248</v>
      </c>
      <c r="I89" s="139">
        <v>-0.56458633833616612</v>
      </c>
      <c r="J89" s="140">
        <v>-0.74440688455278381</v>
      </c>
      <c r="K89" s="140">
        <v>-0.87038141002184166</v>
      </c>
      <c r="L89" s="140">
        <v>-0.9570456965032097</v>
      </c>
      <c r="M89" s="140">
        <v>-0.99988816978856543</v>
      </c>
      <c r="N89" s="2050">
        <v>-0.99990582709059261</v>
      </c>
      <c r="O89" s="2051"/>
      <c r="P89" s="2049"/>
    </row>
    <row r="90" spans="1:69" s="295" customFormat="1" ht="15" customHeight="1" x14ac:dyDescent="0.3">
      <c r="A90" s="4030"/>
      <c r="B90" s="1237" t="s">
        <v>887</v>
      </c>
      <c r="C90" s="1192" t="s">
        <v>852</v>
      </c>
      <c r="D90" s="1413">
        <v>14.920003161122267</v>
      </c>
      <c r="E90" s="253">
        <v>15.366064432511118</v>
      </c>
      <c r="F90" s="251">
        <v>15.734855410525865</v>
      </c>
      <c r="G90" s="1413">
        <v>12.588209856668566</v>
      </c>
      <c r="H90" s="238">
        <v>13.694332259896997</v>
      </c>
      <c r="I90" s="252">
        <v>7.1688333160456246</v>
      </c>
      <c r="J90" s="254">
        <v>2.3753724879451008</v>
      </c>
      <c r="K90" s="254">
        <v>0.30149001673363141</v>
      </c>
      <c r="L90" s="254">
        <v>1.2056065161561663E-4</v>
      </c>
      <c r="M90" s="254">
        <v>1.9523630760418377E-4</v>
      </c>
      <c r="N90" s="2052">
        <v>6.1405727822343576E-7</v>
      </c>
      <c r="O90" s="1994" t="s">
        <v>897</v>
      </c>
      <c r="P90" s="2049"/>
    </row>
    <row r="91" spans="1:69" s="295" customFormat="1" ht="15" customHeight="1" thickBot="1" x14ac:dyDescent="0.35">
      <c r="A91" s="4030"/>
      <c r="B91" s="2053" t="s">
        <v>913</v>
      </c>
      <c r="C91" s="269" t="s">
        <v>194</v>
      </c>
      <c r="D91" s="2054"/>
      <c r="E91" s="2055"/>
      <c r="F91" s="2056"/>
      <c r="G91" s="2054"/>
      <c r="H91" s="1931">
        <v>-0.12968172235404563</v>
      </c>
      <c r="I91" s="2057">
        <v>-0.54439789060597166</v>
      </c>
      <c r="J91" s="2058">
        <v>-0.84903753952793937</v>
      </c>
      <c r="K91" s="2058">
        <v>-0.98083935257950006</v>
      </c>
      <c r="L91" s="2058">
        <v>-0.99999233798795917</v>
      </c>
      <c r="M91" s="2058">
        <v>-0.99998759211301846</v>
      </c>
      <c r="N91" s="2059">
        <v>-0.99999996097471111</v>
      </c>
      <c r="O91" s="2080" t="s">
        <v>890</v>
      </c>
      <c r="P91" s="2049"/>
    </row>
    <row r="92" spans="1:69" s="295" customFormat="1" ht="15" customHeight="1" x14ac:dyDescent="0.3">
      <c r="A92" s="4030"/>
      <c r="B92" s="1099" t="s">
        <v>914</v>
      </c>
      <c r="C92" s="1159" t="s">
        <v>852</v>
      </c>
      <c r="D92" s="1413">
        <v>198.91692153419999</v>
      </c>
      <c r="E92" s="1413">
        <v>200.2294316409</v>
      </c>
      <c r="F92" s="253">
        <v>205.03493800028164</v>
      </c>
      <c r="G92" s="1413">
        <v>188.63214296025907</v>
      </c>
      <c r="H92" s="238">
        <v>180.44172498094531</v>
      </c>
      <c r="I92" s="252">
        <v>162.39755248285078</v>
      </c>
      <c r="J92" s="254">
        <v>155.90165038353678</v>
      </c>
      <c r="K92" s="254">
        <v>148.1065678643599</v>
      </c>
      <c r="L92" s="254">
        <v>140.70123947114189</v>
      </c>
      <c r="M92" s="254">
        <v>133.66617749758481</v>
      </c>
      <c r="N92" s="2052">
        <v>126.98286862270554</v>
      </c>
      <c r="O92" s="1994" t="s">
        <v>897</v>
      </c>
      <c r="P92" s="2049"/>
    </row>
    <row r="93" spans="1:69" s="295" customFormat="1" ht="15" customHeight="1" x14ac:dyDescent="0.3">
      <c r="A93" s="4030"/>
      <c r="B93" s="2079" t="s">
        <v>915</v>
      </c>
      <c r="C93" s="1991" t="s">
        <v>194</v>
      </c>
      <c r="D93" s="1418"/>
      <c r="E93" s="1418"/>
      <c r="F93" s="1419"/>
      <c r="G93" s="1418"/>
      <c r="H93" s="138">
        <v>-0.11994645039131113</v>
      </c>
      <c r="I93" s="139">
        <v>-0.20795180535217994</v>
      </c>
      <c r="J93" s="140">
        <v>-0.23963373313809266</v>
      </c>
      <c r="K93" s="140">
        <v>-0.27765204648118824</v>
      </c>
      <c r="L93" s="140">
        <v>-0.31376944415712893</v>
      </c>
      <c r="M93" s="140">
        <v>-0.34808097194927234</v>
      </c>
      <c r="N93" s="2050">
        <v>-0.38067692335180892</v>
      </c>
      <c r="O93" s="2051"/>
      <c r="P93" s="2049"/>
    </row>
    <row r="94" spans="1:69" s="295" customFormat="1" ht="15" customHeight="1" x14ac:dyDescent="0.3">
      <c r="A94" s="4030"/>
      <c r="B94" s="1099" t="s">
        <v>916</v>
      </c>
      <c r="C94" s="1159" t="s">
        <v>852</v>
      </c>
      <c r="D94" s="1411">
        <v>1766.8955915720605</v>
      </c>
      <c r="E94" s="1411">
        <v>1778.664044804666</v>
      </c>
      <c r="F94" s="964">
        <v>1821.3519818799782</v>
      </c>
      <c r="G94" s="1411">
        <v>1675.6438233295796</v>
      </c>
      <c r="H94" s="179">
        <v>2875.611338394544</v>
      </c>
      <c r="I94" s="180">
        <v>3266.7127491719048</v>
      </c>
      <c r="J94" s="181">
        <v>457.22771504665468</v>
      </c>
      <c r="K94" s="181">
        <v>122.29988962143096</v>
      </c>
      <c r="L94" s="181">
        <v>38.764993815512312</v>
      </c>
      <c r="M94" s="181">
        <v>22.355481404030531</v>
      </c>
      <c r="N94" s="2061">
        <v>21.163819454038279</v>
      </c>
      <c r="O94" s="2062" t="s">
        <v>897</v>
      </c>
      <c r="P94" s="2049"/>
    </row>
    <row r="95" spans="1:69" s="295" customFormat="1" ht="15" customHeight="1" thickBot="1" x14ac:dyDescent="0.35">
      <c r="A95" s="4030"/>
      <c r="B95" s="2081" t="s">
        <v>917</v>
      </c>
      <c r="C95" s="1335" t="s">
        <v>194</v>
      </c>
      <c r="D95" s="2063"/>
      <c r="E95" s="2063"/>
      <c r="F95" s="2064"/>
      <c r="G95" s="2063"/>
      <c r="H95" s="207">
        <v>0.57883339793902522</v>
      </c>
      <c r="I95" s="208">
        <v>0.79356477038559126</v>
      </c>
      <c r="J95" s="209">
        <v>-0.74896246327153659</v>
      </c>
      <c r="K95" s="209">
        <v>-0.93285213904937014</v>
      </c>
      <c r="L95" s="209">
        <v>-0.97871636333823875</v>
      </c>
      <c r="M95" s="209">
        <v>-0.98772588625019342</v>
      </c>
      <c r="N95" s="2065">
        <v>-0.9881012833672238</v>
      </c>
      <c r="O95" s="2066"/>
      <c r="P95" s="2049"/>
    </row>
    <row r="96" spans="1:69" x14ac:dyDescent="0.3">
      <c r="A96" s="4164" t="s">
        <v>866</v>
      </c>
      <c r="B96" s="413" t="s">
        <v>867</v>
      </c>
      <c r="C96" s="413"/>
      <c r="D96" s="2082"/>
      <c r="E96" s="2082"/>
      <c r="F96" s="413"/>
      <c r="G96" s="2083"/>
      <c r="H96" s="2082"/>
      <c r="I96" s="2084"/>
      <c r="J96" s="2085"/>
      <c r="K96" s="2085"/>
      <c r="L96" s="2085"/>
      <c r="M96" s="2085"/>
      <c r="N96" s="413"/>
      <c r="O96" s="2086"/>
      <c r="P96" s="100"/>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row>
    <row r="97" spans="1:69" ht="15" x14ac:dyDescent="0.3">
      <c r="A97" s="4030"/>
      <c r="B97" s="2020" t="s">
        <v>918</v>
      </c>
      <c r="C97" s="354" t="s">
        <v>869</v>
      </c>
      <c r="D97" s="1614"/>
      <c r="E97" s="1614"/>
      <c r="F97" s="354"/>
      <c r="G97" s="2087"/>
      <c r="H97" s="1643"/>
      <c r="I97" s="2088"/>
      <c r="J97" s="2089"/>
      <c r="K97" s="2089"/>
      <c r="L97" s="2089"/>
      <c r="M97" s="2089"/>
      <c r="N97" s="354"/>
      <c r="O97" s="2090"/>
      <c r="P97" s="100"/>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row>
    <row r="98" spans="1:69" x14ac:dyDescent="0.3">
      <c r="A98" s="4030"/>
      <c r="B98" s="1092" t="s">
        <v>193</v>
      </c>
      <c r="C98" s="339" t="s">
        <v>194</v>
      </c>
      <c r="D98" s="1109"/>
      <c r="E98" s="1109"/>
      <c r="F98" s="339"/>
      <c r="G98" s="2027"/>
      <c r="H98" s="1188"/>
      <c r="I98" s="1189"/>
      <c r="J98" s="1190"/>
      <c r="K98" s="1190"/>
      <c r="L98" s="1190"/>
      <c r="M98" s="1190"/>
      <c r="N98" s="339"/>
      <c r="O98" s="2091"/>
      <c r="P98" s="100"/>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row>
    <row r="99" spans="1:69" ht="14.4" thickBot="1" x14ac:dyDescent="0.35">
      <c r="A99" s="4031"/>
      <c r="B99" s="2092"/>
      <c r="C99" s="360"/>
      <c r="D99" s="1696"/>
      <c r="E99" s="1696"/>
      <c r="F99" s="360"/>
      <c r="G99" s="2031"/>
      <c r="H99" s="1351"/>
      <c r="I99" s="1697"/>
      <c r="J99" s="1698"/>
      <c r="K99" s="1698"/>
      <c r="L99" s="1698"/>
      <c r="M99" s="1698"/>
      <c r="N99" s="360"/>
      <c r="O99" s="2093"/>
      <c r="P99" s="100"/>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row>
    <row r="100" spans="1:69" ht="14.4" thickBot="1" x14ac:dyDescent="0.35">
      <c r="A100" s="1068"/>
      <c r="B100" s="1068"/>
      <c r="C100" s="1068"/>
      <c r="D100" s="1068"/>
      <c r="E100" s="1068"/>
      <c r="F100" s="1068"/>
      <c r="G100" s="2094"/>
      <c r="H100" s="1068"/>
      <c r="I100" s="1068"/>
      <c r="J100" s="1068"/>
      <c r="K100" s="1068"/>
      <c r="L100" s="1068"/>
      <c r="M100" s="1068"/>
      <c r="N100" s="1068"/>
      <c r="O100" s="1068"/>
      <c r="P100" s="100"/>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row>
    <row r="101" spans="1:69" ht="18" x14ac:dyDescent="0.3">
      <c r="A101" s="4109" t="s">
        <v>470</v>
      </c>
      <c r="B101" s="4110"/>
      <c r="C101" s="4110"/>
      <c r="D101" s="4110"/>
      <c r="E101" s="4110"/>
      <c r="F101" s="4110"/>
      <c r="G101" s="4110"/>
      <c r="H101" s="4110"/>
      <c r="I101" s="4110"/>
      <c r="J101" s="4110"/>
      <c r="K101" s="4110"/>
      <c r="L101" s="4110"/>
      <c r="M101" s="4110"/>
      <c r="N101" s="4110"/>
      <c r="O101" s="4111"/>
      <c r="P101" s="100"/>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row>
    <row r="102" spans="1:69" ht="36" customHeight="1" x14ac:dyDescent="0.3">
      <c r="A102" s="2095"/>
      <c r="B102" s="1269" t="s">
        <v>919</v>
      </c>
      <c r="C102" s="1314" t="s">
        <v>194</v>
      </c>
      <c r="D102" s="2096">
        <v>-0.08</v>
      </c>
      <c r="E102" s="4165" t="s">
        <v>920</v>
      </c>
      <c r="F102" s="4166"/>
      <c r="G102" s="4166"/>
      <c r="H102" s="4166"/>
      <c r="I102" s="4166"/>
      <c r="J102" s="4166"/>
      <c r="K102" s="4166"/>
      <c r="L102" s="4166"/>
      <c r="M102" s="4166"/>
      <c r="N102" s="4166"/>
      <c r="O102" s="4167"/>
      <c r="P102" s="2097" t="s">
        <v>185</v>
      </c>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row>
    <row r="103" spans="1:69" ht="27" customHeight="1" x14ac:dyDescent="0.3">
      <c r="A103" s="2098"/>
      <c r="B103" s="1494" t="s">
        <v>471</v>
      </c>
      <c r="C103" s="1494" t="s">
        <v>472</v>
      </c>
      <c r="D103" s="1494">
        <v>2017</v>
      </c>
      <c r="E103" s="1494">
        <v>2018</v>
      </c>
      <c r="F103" s="1494" t="s">
        <v>473</v>
      </c>
      <c r="G103" s="1494" t="s">
        <v>474</v>
      </c>
      <c r="H103" s="1494" t="s">
        <v>475</v>
      </c>
      <c r="I103" s="1494">
        <v>2025</v>
      </c>
      <c r="J103" s="1494">
        <v>2030</v>
      </c>
      <c r="K103" s="1494">
        <v>2035</v>
      </c>
      <c r="L103" s="1494">
        <v>2040</v>
      </c>
      <c r="M103" s="1494">
        <v>2045</v>
      </c>
      <c r="N103" s="1494">
        <v>2050</v>
      </c>
      <c r="O103" s="2099"/>
      <c r="P103" s="111" t="s">
        <v>35</v>
      </c>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row>
    <row r="104" spans="1:69" x14ac:dyDescent="0.3">
      <c r="A104" s="1268"/>
      <c r="B104" s="2100" t="s">
        <v>921</v>
      </c>
      <c r="C104" s="1639" t="s">
        <v>194</v>
      </c>
      <c r="D104" s="2101">
        <v>-1.9578036044844475E-2</v>
      </c>
      <c r="E104" s="2102">
        <v>-1.838537873712336E-2</v>
      </c>
      <c r="F104" s="2101">
        <v>-1.8385384814522017E-2</v>
      </c>
      <c r="G104" s="2101">
        <v>-1.9725952574306631E-2</v>
      </c>
      <c r="H104" s="1531">
        <v>-1.8385384814522017E-2</v>
      </c>
      <c r="I104" s="1532">
        <v>-1.8385384814522017E-2</v>
      </c>
      <c r="J104" s="1533">
        <v>-1.8385384814522017E-2</v>
      </c>
      <c r="K104" s="1533">
        <v>-1.8385384814522017E-2</v>
      </c>
      <c r="L104" s="1533">
        <v>-1.8385384814522017E-2</v>
      </c>
      <c r="M104" s="1533">
        <v>-1.8385384814522017E-2</v>
      </c>
      <c r="N104" s="1533">
        <v>-1.8385384814522017E-2</v>
      </c>
      <c r="O104" s="544"/>
      <c r="P104" s="100"/>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row>
    <row r="105" spans="1:69" x14ac:dyDescent="0.3">
      <c r="A105" s="1268"/>
      <c r="B105" s="1269" t="s">
        <v>922</v>
      </c>
      <c r="C105" s="1270" t="s">
        <v>194</v>
      </c>
      <c r="D105" s="2104">
        <v>-2.6561837569596788E-2</v>
      </c>
      <c r="E105" s="2105">
        <v>-1.9779785588893671E-2</v>
      </c>
      <c r="F105" s="2104">
        <v>-1.977979212722198E-2</v>
      </c>
      <c r="G105" s="2104">
        <v>-2.116908868877734E-2</v>
      </c>
      <c r="H105" s="1206">
        <v>-1.977979212722198E-2</v>
      </c>
      <c r="I105" s="1207">
        <v>-1.977979212722198E-2</v>
      </c>
      <c r="J105" s="1208">
        <v>-1.977979212722198E-2</v>
      </c>
      <c r="K105" s="1208">
        <v>-1.977979212722198E-2</v>
      </c>
      <c r="L105" s="1208">
        <v>-1.977979212722198E-2</v>
      </c>
      <c r="M105" s="1208">
        <v>-1.977979212722198E-2</v>
      </c>
      <c r="N105" s="1208">
        <v>-1.977979212722198E-2</v>
      </c>
      <c r="O105" s="3389"/>
      <c r="P105" s="100"/>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row>
    <row r="106" spans="1:69" x14ac:dyDescent="0.3">
      <c r="A106" s="1268"/>
      <c r="B106" s="1269" t="s">
        <v>923</v>
      </c>
      <c r="C106" s="1270" t="s">
        <v>194</v>
      </c>
      <c r="D106" s="2104">
        <v>0.25376793104029505</v>
      </c>
      <c r="E106" s="2105">
        <v>0.25215318593780095</v>
      </c>
      <c r="F106" s="2104">
        <v>0.25215326928856879</v>
      </c>
      <c r="G106" s="2104">
        <v>0.26275381391256375</v>
      </c>
      <c r="H106" s="1206">
        <v>0.25215326928856879</v>
      </c>
      <c r="I106" s="1207">
        <v>0.25215326928856879</v>
      </c>
      <c r="J106" s="1208">
        <v>0.25215326928856879</v>
      </c>
      <c r="K106" s="1208">
        <v>0.25215326928856879</v>
      </c>
      <c r="L106" s="1208">
        <v>0.25215326928856879</v>
      </c>
      <c r="M106" s="1208">
        <v>0.25215326928856879</v>
      </c>
      <c r="N106" s="1205">
        <v>0.25215326928856879</v>
      </c>
      <c r="O106" s="1996"/>
      <c r="P106" s="100"/>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row>
    <row r="107" spans="1:69" x14ac:dyDescent="0.3">
      <c r="A107" s="1268"/>
      <c r="B107" s="1269" t="s">
        <v>924</v>
      </c>
      <c r="C107" s="1270" t="s">
        <v>194</v>
      </c>
      <c r="D107" s="2104">
        <v>-0.21384380800492972</v>
      </c>
      <c r="E107" s="2105">
        <v>-0.20838695331361645</v>
      </c>
      <c r="F107" s="2104">
        <v>-0.20838702219719007</v>
      </c>
      <c r="G107" s="2104">
        <v>-0.22302374696907851</v>
      </c>
      <c r="H107" s="1206">
        <v>-0.20838702219719007</v>
      </c>
      <c r="I107" s="1207">
        <v>-0.20838702219719007</v>
      </c>
      <c r="J107" s="1208">
        <v>-0.20838702219719007</v>
      </c>
      <c r="K107" s="1208">
        <v>-0.20838702219719007</v>
      </c>
      <c r="L107" s="1208">
        <v>-0.20838702219719007</v>
      </c>
      <c r="M107" s="1208">
        <v>-0.20838702219719007</v>
      </c>
      <c r="N107" s="1205">
        <v>-0.20838702219719007</v>
      </c>
      <c r="O107" s="1996"/>
      <c r="P107" s="100"/>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row>
    <row r="108" spans="1:69" x14ac:dyDescent="0.3">
      <c r="A108" s="1268"/>
      <c r="B108" s="1269"/>
      <c r="C108" s="1270"/>
      <c r="D108" s="1093"/>
      <c r="E108" s="370"/>
      <c r="F108" s="1093"/>
      <c r="G108" s="1093"/>
      <c r="H108" s="1498"/>
      <c r="I108" s="1499"/>
      <c r="J108" s="372"/>
      <c r="K108" s="372"/>
      <c r="L108" s="372"/>
      <c r="M108" s="372"/>
      <c r="N108" s="370"/>
      <c r="O108" s="3389"/>
      <c r="P108" s="100"/>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row>
    <row r="109" spans="1:69" x14ac:dyDescent="0.3">
      <c r="A109" s="1259"/>
      <c r="B109" s="1269" t="s">
        <v>925</v>
      </c>
      <c r="C109" s="1270" t="s">
        <v>194</v>
      </c>
      <c r="D109" s="1273">
        <v>1</v>
      </c>
      <c r="E109" s="1274">
        <v>1</v>
      </c>
      <c r="F109" s="1273">
        <v>1</v>
      </c>
      <c r="G109" s="1273">
        <v>1</v>
      </c>
      <c r="H109" s="1275">
        <v>1</v>
      </c>
      <c r="I109" s="1276">
        <v>1</v>
      </c>
      <c r="J109" s="1277">
        <v>1</v>
      </c>
      <c r="K109" s="1277">
        <v>1</v>
      </c>
      <c r="L109" s="1277">
        <v>1</v>
      </c>
      <c r="M109" s="1277">
        <v>1</v>
      </c>
      <c r="N109" s="1274">
        <v>1</v>
      </c>
      <c r="O109" s="3390" t="s">
        <v>926</v>
      </c>
      <c r="P109" s="100"/>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row>
    <row r="110" spans="1:69" x14ac:dyDescent="0.3">
      <c r="A110" s="1259"/>
      <c r="B110" s="1269" t="s">
        <v>927</v>
      </c>
      <c r="C110" s="1270" t="s">
        <v>194</v>
      </c>
      <c r="D110" s="1273">
        <v>1</v>
      </c>
      <c r="E110" s="1274">
        <v>1</v>
      </c>
      <c r="F110" s="1273">
        <v>1</v>
      </c>
      <c r="G110" s="1273">
        <v>1</v>
      </c>
      <c r="H110" s="1275">
        <v>1</v>
      </c>
      <c r="I110" s="1276">
        <v>1</v>
      </c>
      <c r="J110" s="1277">
        <v>1</v>
      </c>
      <c r="K110" s="1277">
        <v>1</v>
      </c>
      <c r="L110" s="1277">
        <v>1</v>
      </c>
      <c r="M110" s="1277">
        <v>1</v>
      </c>
      <c r="N110" s="1274">
        <v>1</v>
      </c>
      <c r="O110" s="3390" t="s">
        <v>926</v>
      </c>
      <c r="P110" s="100"/>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row>
    <row r="111" spans="1:69" x14ac:dyDescent="0.3">
      <c r="A111" s="1268"/>
      <c r="B111" s="1269" t="s">
        <v>928</v>
      </c>
      <c r="C111" s="1270" t="s">
        <v>194</v>
      </c>
      <c r="D111" s="1273">
        <v>0.3</v>
      </c>
      <c r="E111" s="1274">
        <v>0.3</v>
      </c>
      <c r="F111" s="1273">
        <v>0.3</v>
      </c>
      <c r="G111" s="1273">
        <v>0.3</v>
      </c>
      <c r="H111" s="1275">
        <v>0.3</v>
      </c>
      <c r="I111" s="1276">
        <v>0.3</v>
      </c>
      <c r="J111" s="1277">
        <v>0.3</v>
      </c>
      <c r="K111" s="1277">
        <v>0.3</v>
      </c>
      <c r="L111" s="1277">
        <v>0.3</v>
      </c>
      <c r="M111" s="1277">
        <v>0.3</v>
      </c>
      <c r="N111" s="1274">
        <v>0.3</v>
      </c>
      <c r="O111" s="3390" t="s">
        <v>926</v>
      </c>
      <c r="P111" s="100"/>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row>
    <row r="112" spans="1:69" x14ac:dyDescent="0.3">
      <c r="A112" s="1268"/>
      <c r="B112" s="1269" t="s">
        <v>929</v>
      </c>
      <c r="C112" s="1270" t="s">
        <v>194</v>
      </c>
      <c r="D112" s="1273">
        <v>0</v>
      </c>
      <c r="E112" s="1274">
        <v>0</v>
      </c>
      <c r="F112" s="1273">
        <v>0</v>
      </c>
      <c r="G112" s="1273">
        <v>0</v>
      </c>
      <c r="H112" s="1275">
        <v>0.05</v>
      </c>
      <c r="I112" s="1276">
        <v>0.05</v>
      </c>
      <c r="J112" s="1277">
        <v>0.05</v>
      </c>
      <c r="K112" s="1277">
        <v>0.05</v>
      </c>
      <c r="L112" s="1277">
        <v>0.05</v>
      </c>
      <c r="M112" s="1277">
        <v>0.05</v>
      </c>
      <c r="N112" s="1274">
        <v>0.05</v>
      </c>
      <c r="O112" s="3390" t="s">
        <v>926</v>
      </c>
      <c r="P112" s="100"/>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row>
    <row r="113" spans="1:69" x14ac:dyDescent="0.3">
      <c r="A113" s="1268"/>
      <c r="B113" s="1269" t="s">
        <v>930</v>
      </c>
      <c r="C113" s="1270" t="s">
        <v>194</v>
      </c>
      <c r="D113" s="1273">
        <v>0.01</v>
      </c>
      <c r="E113" s="1274">
        <v>0.01</v>
      </c>
      <c r="F113" s="1273">
        <v>0.01</v>
      </c>
      <c r="G113" s="1273">
        <v>0.01</v>
      </c>
      <c r="H113" s="1275">
        <v>0.01</v>
      </c>
      <c r="I113" s="1276">
        <v>0.01</v>
      </c>
      <c r="J113" s="1277">
        <v>0.01</v>
      </c>
      <c r="K113" s="1277">
        <v>0.01</v>
      </c>
      <c r="L113" s="1277">
        <v>0.01</v>
      </c>
      <c r="M113" s="1277">
        <v>0.01</v>
      </c>
      <c r="N113" s="1274">
        <v>0.01</v>
      </c>
      <c r="O113" s="3390" t="s">
        <v>926</v>
      </c>
      <c r="P113" s="100"/>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row>
    <row r="114" spans="1:69" x14ac:dyDescent="0.3">
      <c r="A114" s="1269"/>
      <c r="B114" s="1269" t="s">
        <v>931</v>
      </c>
      <c r="C114" s="1270" t="s">
        <v>194</v>
      </c>
      <c r="D114" s="2101">
        <v>1.4996470721554633E-2</v>
      </c>
      <c r="E114" s="2101">
        <v>1.5497968814417293E-2</v>
      </c>
      <c r="F114" s="2101">
        <v>1.5497973937365055E-2</v>
      </c>
      <c r="G114" s="2101">
        <v>1.6676667539312885E-2</v>
      </c>
      <c r="H114" s="2107">
        <v>1.5497973937365055E-2</v>
      </c>
      <c r="I114" s="2108">
        <v>1.5497973937365055E-2</v>
      </c>
      <c r="J114" s="2109">
        <v>1.5497973937365055E-2</v>
      </c>
      <c r="K114" s="2109">
        <v>1.5497973937365055E-2</v>
      </c>
      <c r="L114" s="2109">
        <v>1.5497973937365055E-2</v>
      </c>
      <c r="M114" s="2109">
        <v>1.5497973937365055E-2</v>
      </c>
      <c r="N114" s="2110">
        <v>1.5497973937365055E-2</v>
      </c>
      <c r="O114" s="2111" t="s">
        <v>932</v>
      </c>
      <c r="P114" s="100"/>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row>
    <row r="115" spans="1:69" x14ac:dyDescent="0.3">
      <c r="A115" s="1269"/>
      <c r="B115" s="1269" t="s">
        <v>933</v>
      </c>
      <c r="C115" s="1270" t="s">
        <v>194</v>
      </c>
      <c r="D115" s="2096">
        <v>7.2999999999999995E-2</v>
      </c>
      <c r="E115" s="2112">
        <v>7.2999999999999995E-2</v>
      </c>
      <c r="F115" s="2096">
        <v>7.2999999999999995E-2</v>
      </c>
      <c r="G115" s="2096">
        <v>7.2999999999999995E-2</v>
      </c>
      <c r="H115" s="2113">
        <v>7.2999999999999995E-2</v>
      </c>
      <c r="I115" s="2114">
        <v>5.8000000000000003E-2</v>
      </c>
      <c r="J115" s="2115">
        <v>4.2999999999999997E-2</v>
      </c>
      <c r="K115" s="2115">
        <v>2.5000000000000001E-2</v>
      </c>
      <c r="L115" s="2115">
        <v>1.7999999999999999E-2</v>
      </c>
      <c r="M115" s="2115">
        <v>1.4E-2</v>
      </c>
      <c r="N115" s="2112">
        <v>1.0999999999999999E-2</v>
      </c>
      <c r="O115" s="2111" t="s">
        <v>934</v>
      </c>
      <c r="P115" s="100"/>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row>
    <row r="116" spans="1:69" x14ac:dyDescent="0.3">
      <c r="A116" s="1268"/>
      <c r="B116" s="1269"/>
      <c r="C116" s="1270"/>
      <c r="D116" s="1093"/>
      <c r="E116" s="370"/>
      <c r="F116" s="1093"/>
      <c r="G116" s="1093"/>
      <c r="H116" s="1206"/>
      <c r="I116" s="1207"/>
      <c r="J116" s="1208"/>
      <c r="K116" s="1208"/>
      <c r="L116" s="1208"/>
      <c r="M116" s="1208"/>
      <c r="N116" s="1205"/>
      <c r="O116" s="1986"/>
      <c r="P116" s="100"/>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row>
    <row r="117" spans="1:69" x14ac:dyDescent="0.3">
      <c r="A117" s="1268"/>
      <c r="B117" s="1269"/>
      <c r="C117" s="1270"/>
      <c r="D117" s="1093"/>
      <c r="E117" s="370"/>
      <c r="F117" s="1093"/>
      <c r="G117" s="1093"/>
      <c r="H117" s="1498"/>
      <c r="I117" s="1499"/>
      <c r="J117" s="372"/>
      <c r="K117" s="372"/>
      <c r="L117" s="372"/>
      <c r="M117" s="372"/>
      <c r="N117" s="370"/>
      <c r="O117" s="2106"/>
      <c r="P117" s="100"/>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row>
    <row r="118" spans="1:69" ht="15" x14ac:dyDescent="0.3">
      <c r="A118" s="1268"/>
      <c r="B118" s="1269" t="s">
        <v>935</v>
      </c>
      <c r="C118" s="1270" t="s">
        <v>936</v>
      </c>
      <c r="D118" s="2116">
        <v>93</v>
      </c>
      <c r="E118" s="2117">
        <v>93</v>
      </c>
      <c r="F118" s="2116">
        <v>93</v>
      </c>
      <c r="G118" s="2116">
        <v>93</v>
      </c>
      <c r="H118" s="1317">
        <v>93</v>
      </c>
      <c r="I118" s="1318">
        <v>93</v>
      </c>
      <c r="J118" s="1288">
        <v>93</v>
      </c>
      <c r="K118" s="1288">
        <v>93</v>
      </c>
      <c r="L118" s="1288">
        <v>93</v>
      </c>
      <c r="M118" s="1288">
        <v>93</v>
      </c>
      <c r="N118" s="2117">
        <v>93</v>
      </c>
      <c r="O118" s="2118"/>
      <c r="P118" s="100"/>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row>
    <row r="119" spans="1:69" x14ac:dyDescent="0.3">
      <c r="A119" s="1268"/>
      <c r="B119" s="1269"/>
      <c r="C119" s="2119"/>
      <c r="D119" s="2120"/>
      <c r="E119" s="370"/>
      <c r="F119" s="1093"/>
      <c r="G119" s="1093"/>
      <c r="H119" s="1498"/>
      <c r="I119" s="1499"/>
      <c r="J119" s="372"/>
      <c r="K119" s="372"/>
      <c r="L119" s="372"/>
      <c r="M119" s="372"/>
      <c r="N119" s="370"/>
      <c r="O119" s="2106"/>
      <c r="P119" s="100"/>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row>
    <row r="120" spans="1:69" ht="15" x14ac:dyDescent="0.3">
      <c r="A120" s="1268"/>
      <c r="B120" s="1537" t="s">
        <v>937</v>
      </c>
      <c r="C120" s="1538" t="s">
        <v>938</v>
      </c>
      <c r="D120" s="2121"/>
      <c r="E120" s="1159">
        <v>40</v>
      </c>
      <c r="F120" s="1378"/>
      <c r="G120" s="1378"/>
      <c r="H120" s="1541"/>
      <c r="I120" s="1542"/>
      <c r="J120" s="1543"/>
      <c r="K120" s="1543"/>
      <c r="L120" s="1543"/>
      <c r="M120" s="1543"/>
      <c r="N120" s="1159"/>
      <c r="O120" s="2122" t="s">
        <v>939</v>
      </c>
      <c r="P120" s="100"/>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row>
    <row r="121" spans="1:69" ht="15" x14ac:dyDescent="0.3">
      <c r="A121" s="1268"/>
      <c r="B121" s="1269" t="s">
        <v>940</v>
      </c>
      <c r="C121" s="1270" t="s">
        <v>938</v>
      </c>
      <c r="D121" s="1314"/>
      <c r="E121" s="127" t="s">
        <v>941</v>
      </c>
      <c r="F121" s="1558"/>
      <c r="G121" s="1558"/>
      <c r="H121" s="1498"/>
      <c r="I121" s="1499"/>
      <c r="J121" s="372"/>
      <c r="K121" s="372"/>
      <c r="L121" s="372"/>
      <c r="M121" s="372"/>
      <c r="N121" s="370"/>
      <c r="O121" s="2123" t="s">
        <v>942</v>
      </c>
      <c r="P121" s="100"/>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row>
    <row r="122" spans="1:69" ht="15" x14ac:dyDescent="0.3">
      <c r="A122" s="1268"/>
      <c r="B122" s="1289" t="s">
        <v>943</v>
      </c>
      <c r="C122" s="2124" t="s">
        <v>944</v>
      </c>
      <c r="D122" s="2124"/>
      <c r="E122" s="307">
        <v>271.3139376938804</v>
      </c>
      <c r="F122" s="1462"/>
      <c r="G122" s="1462"/>
      <c r="H122" s="2125"/>
      <c r="I122" s="2126"/>
      <c r="J122" s="2127"/>
      <c r="K122" s="2127"/>
      <c r="L122" s="2127"/>
      <c r="M122" s="2127"/>
      <c r="N122" s="1100"/>
      <c r="O122" s="2128" t="s">
        <v>945</v>
      </c>
      <c r="P122" s="100"/>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row>
    <row r="123" spans="1:69" ht="15" x14ac:dyDescent="0.3">
      <c r="A123" s="1268"/>
      <c r="B123" s="1296" t="s">
        <v>946</v>
      </c>
      <c r="C123" s="2120" t="s">
        <v>944</v>
      </c>
      <c r="D123" s="2120"/>
      <c r="E123" s="339"/>
      <c r="F123" s="1109"/>
      <c r="G123" s="1109"/>
      <c r="H123" s="1188"/>
      <c r="I123" s="1189"/>
      <c r="J123" s="1190"/>
      <c r="K123" s="1190"/>
      <c r="L123" s="1190"/>
      <c r="M123" s="1190"/>
      <c r="N123" s="339"/>
      <c r="O123" s="2129" t="s">
        <v>945</v>
      </c>
      <c r="P123" s="100"/>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row>
    <row r="124" spans="1:69" x14ac:dyDescent="0.3">
      <c r="A124" s="1268"/>
      <c r="B124" s="1311" t="s">
        <v>947</v>
      </c>
      <c r="C124" s="1639"/>
      <c r="D124" s="1496"/>
      <c r="E124" s="343"/>
      <c r="F124" s="1219"/>
      <c r="G124" s="1219"/>
      <c r="H124" s="341"/>
      <c r="I124" s="342"/>
      <c r="J124" s="344"/>
      <c r="K124" s="344"/>
      <c r="L124" s="344"/>
      <c r="M124" s="344"/>
      <c r="N124" s="343"/>
      <c r="O124" s="2103"/>
      <c r="P124" s="100"/>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row>
    <row r="125" spans="1:69" ht="14.4" thickBot="1" x14ac:dyDescent="0.35">
      <c r="A125" s="611"/>
      <c r="B125" s="1320"/>
      <c r="C125" s="1321"/>
      <c r="D125" s="2130"/>
      <c r="E125" s="1144"/>
      <c r="F125" s="1145"/>
      <c r="G125" s="1145"/>
      <c r="H125" s="1322"/>
      <c r="I125" s="1323"/>
      <c r="J125" s="1324"/>
      <c r="K125" s="1324"/>
      <c r="L125" s="1324"/>
      <c r="M125" s="1324"/>
      <c r="N125" s="1144"/>
      <c r="O125" s="2131"/>
      <c r="P125" s="100"/>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row>
    <row r="126" spans="1:69" ht="14.4" thickBot="1" x14ac:dyDescent="0.35">
      <c r="A126" s="100"/>
      <c r="B126" s="100"/>
      <c r="C126" s="100"/>
      <c r="D126" s="100"/>
      <c r="E126" s="100"/>
      <c r="F126" s="100"/>
      <c r="G126" s="2049"/>
      <c r="H126" s="100"/>
      <c r="I126" s="100"/>
      <c r="J126" s="100"/>
      <c r="K126" s="100"/>
      <c r="L126" s="100"/>
      <c r="M126" s="100"/>
      <c r="N126" s="100"/>
      <c r="O126" s="100"/>
      <c r="P126" s="100"/>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row>
    <row r="127" spans="1:69" ht="18" x14ac:dyDescent="0.3">
      <c r="A127" s="4109" t="s">
        <v>498</v>
      </c>
      <c r="B127" s="4110"/>
      <c r="C127" s="4110"/>
      <c r="D127" s="4110"/>
      <c r="E127" s="4110"/>
      <c r="F127" s="4110"/>
      <c r="G127" s="4110"/>
      <c r="H127" s="4110"/>
      <c r="I127" s="4110"/>
      <c r="J127" s="4110"/>
      <c r="K127" s="4110"/>
      <c r="L127" s="4110"/>
      <c r="M127" s="4110"/>
      <c r="N127" s="4111"/>
      <c r="O127" s="2132"/>
      <c r="P127" s="100"/>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row>
    <row r="128" spans="1:69" ht="14.4" x14ac:dyDescent="0.3">
      <c r="A128" s="102" t="s">
        <v>471</v>
      </c>
      <c r="B128" s="1327" t="s">
        <v>282</v>
      </c>
      <c r="C128" s="1328" t="s">
        <v>499</v>
      </c>
      <c r="D128" s="4071" t="s">
        <v>500</v>
      </c>
      <c r="E128" s="4008"/>
      <c r="F128" s="4008"/>
      <c r="G128" s="4008"/>
      <c r="H128" s="4008"/>
      <c r="I128" s="4008"/>
      <c r="J128" s="4008"/>
      <c r="K128" s="4008"/>
      <c r="L128" s="4008"/>
      <c r="M128" s="4008"/>
      <c r="N128" s="4112"/>
      <c r="O128" s="2132"/>
      <c r="P128" s="100"/>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row>
    <row r="129" spans="1:69" ht="14.4" x14ac:dyDescent="0.3">
      <c r="A129" s="102"/>
      <c r="B129" s="1327"/>
      <c r="C129" s="1328"/>
      <c r="D129" s="1328" t="s">
        <v>501</v>
      </c>
      <c r="E129" s="1329" t="s">
        <v>282</v>
      </c>
      <c r="F129" s="1330"/>
      <c r="G129" s="2133"/>
      <c r="H129" s="1331" t="s">
        <v>502</v>
      </c>
      <c r="I129" s="4071" t="s">
        <v>503</v>
      </c>
      <c r="J129" s="4113"/>
      <c r="K129" s="1329" t="s">
        <v>282</v>
      </c>
      <c r="L129" s="4073" t="s">
        <v>504</v>
      </c>
      <c r="M129" s="4114"/>
      <c r="N129" s="4115"/>
      <c r="O129" s="2132"/>
      <c r="P129" s="100"/>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row>
    <row r="130" spans="1:69" ht="14.4" x14ac:dyDescent="0.3">
      <c r="A130" s="1268" t="s">
        <v>948</v>
      </c>
      <c r="B130" s="1269" t="s">
        <v>949</v>
      </c>
      <c r="C130" s="1270" t="s">
        <v>662</v>
      </c>
      <c r="D130" s="1270">
        <v>1</v>
      </c>
      <c r="E130" s="1332" t="s">
        <v>505</v>
      </c>
      <c r="F130" s="373"/>
      <c r="G130" s="2134"/>
      <c r="H130" s="1333" t="s">
        <v>506</v>
      </c>
      <c r="I130" s="4157">
        <v>4.1666666666666699E-2</v>
      </c>
      <c r="J130" s="4158"/>
      <c r="K130" s="1332" t="s">
        <v>950</v>
      </c>
      <c r="L130" s="4098"/>
      <c r="M130" s="4099"/>
      <c r="N130" s="4100"/>
      <c r="O130" s="2132"/>
      <c r="P130" s="100"/>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row>
    <row r="131" spans="1:69" ht="14.4" x14ac:dyDescent="0.3">
      <c r="A131" s="1268" t="s">
        <v>951</v>
      </c>
      <c r="B131" s="1269" t="s">
        <v>949</v>
      </c>
      <c r="C131" s="1270" t="s">
        <v>662</v>
      </c>
      <c r="D131" s="1270">
        <v>1</v>
      </c>
      <c r="E131" s="1332" t="s">
        <v>505</v>
      </c>
      <c r="F131" s="373"/>
      <c r="G131" s="2134"/>
      <c r="H131" s="1333" t="s">
        <v>506</v>
      </c>
      <c r="I131" s="4157">
        <v>0.10526315789473684</v>
      </c>
      <c r="J131" s="4158"/>
      <c r="K131" s="1332" t="s">
        <v>950</v>
      </c>
      <c r="L131" s="4098"/>
      <c r="M131" s="4099"/>
      <c r="N131" s="4100"/>
      <c r="O131" s="2132"/>
      <c r="P131" s="100"/>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row>
    <row r="132" spans="1:69" ht="14.4" x14ac:dyDescent="0.3">
      <c r="A132" s="1259"/>
      <c r="B132" s="1269" t="s">
        <v>952</v>
      </c>
      <c r="C132" s="1270" t="s">
        <v>205</v>
      </c>
      <c r="D132" s="1270">
        <v>1</v>
      </c>
      <c r="E132" s="1332" t="s">
        <v>205</v>
      </c>
      <c r="F132" s="373"/>
      <c r="G132" s="2134"/>
      <c r="H132" s="1333" t="s">
        <v>506</v>
      </c>
      <c r="I132" s="4157">
        <v>0.27779999999999999</v>
      </c>
      <c r="J132" s="4158"/>
      <c r="K132" s="1332" t="s">
        <v>423</v>
      </c>
      <c r="L132" s="4098"/>
      <c r="M132" s="4099"/>
      <c r="N132" s="4100"/>
      <c r="O132" s="2132"/>
      <c r="P132" s="100"/>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row>
    <row r="133" spans="1:69" ht="14.4" x14ac:dyDescent="0.3">
      <c r="A133" s="1268"/>
      <c r="B133" s="1269"/>
      <c r="C133" s="1270"/>
      <c r="D133" s="1270">
        <v>1</v>
      </c>
      <c r="E133" s="1332" t="s">
        <v>953</v>
      </c>
      <c r="F133" s="373"/>
      <c r="G133" s="2134"/>
      <c r="H133" s="1333"/>
      <c r="I133" s="4061">
        <v>3.6</v>
      </c>
      <c r="J133" s="4101"/>
      <c r="K133" s="1332" t="s">
        <v>505</v>
      </c>
      <c r="L133" s="4098"/>
      <c r="M133" s="4099"/>
      <c r="N133" s="4100"/>
      <c r="O133" s="2132"/>
      <c r="P133" s="100"/>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row>
    <row r="134" spans="1:69" ht="14.4" x14ac:dyDescent="0.3">
      <c r="A134" s="1268"/>
      <c r="B134" s="1269" t="s">
        <v>954</v>
      </c>
      <c r="C134" s="1270" t="s">
        <v>955</v>
      </c>
      <c r="D134" s="1270">
        <v>1</v>
      </c>
      <c r="E134" s="1332" t="s">
        <v>956</v>
      </c>
      <c r="F134" s="373"/>
      <c r="G134" s="2134"/>
      <c r="H134" s="1333" t="s">
        <v>506</v>
      </c>
      <c r="I134" s="4061">
        <v>25</v>
      </c>
      <c r="J134" s="4101"/>
      <c r="K134" s="1332" t="s">
        <v>955</v>
      </c>
      <c r="L134" s="4156" t="s">
        <v>957</v>
      </c>
      <c r="M134" s="4099"/>
      <c r="N134" s="4100"/>
      <c r="O134" s="2132"/>
      <c r="P134" s="100"/>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row>
    <row r="135" spans="1:69" ht="15" thickBot="1" x14ac:dyDescent="0.35">
      <c r="A135" s="611"/>
      <c r="B135" s="1320"/>
      <c r="C135" s="1321"/>
      <c r="D135" s="1321"/>
      <c r="E135" s="1334"/>
      <c r="F135" s="1335"/>
      <c r="G135" s="2135"/>
      <c r="H135" s="1336"/>
      <c r="I135" s="4066"/>
      <c r="J135" s="4102"/>
      <c r="K135" s="1334"/>
      <c r="L135" s="4103"/>
      <c r="M135" s="4104"/>
      <c r="N135" s="4105"/>
      <c r="O135" s="2132"/>
      <c r="P135" s="100"/>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row>
    <row r="136" spans="1:69" x14ac:dyDescent="0.3">
      <c r="A136" s="100"/>
      <c r="B136" s="100"/>
      <c r="C136" s="100"/>
      <c r="D136" s="100"/>
      <c r="E136" s="100"/>
      <c r="F136" s="100"/>
      <c r="G136" s="2049"/>
      <c r="H136" s="100"/>
      <c r="I136" s="100"/>
      <c r="J136" s="100"/>
      <c r="K136" s="100"/>
      <c r="L136" s="100"/>
      <c r="M136" s="100"/>
      <c r="N136" s="100"/>
      <c r="O136" s="100"/>
      <c r="P136" s="100"/>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row>
    <row r="137" spans="1:69" x14ac:dyDescent="0.3">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row>
  </sheetData>
  <mergeCells count="29">
    <mergeCell ref="I46:N46"/>
    <mergeCell ref="I6:N6"/>
    <mergeCell ref="A7:A23"/>
    <mergeCell ref="B7:B8"/>
    <mergeCell ref="A24:A37"/>
    <mergeCell ref="A38:A41"/>
    <mergeCell ref="I130:J130"/>
    <mergeCell ref="L130:N130"/>
    <mergeCell ref="A47:A55"/>
    <mergeCell ref="B47:B48"/>
    <mergeCell ref="A56:A71"/>
    <mergeCell ref="A72:A95"/>
    <mergeCell ref="A96:A99"/>
    <mergeCell ref="A101:O101"/>
    <mergeCell ref="E102:O102"/>
    <mergeCell ref="A127:N127"/>
    <mergeCell ref="D128:N128"/>
    <mergeCell ref="I129:J129"/>
    <mergeCell ref="L129:N129"/>
    <mergeCell ref="I134:J134"/>
    <mergeCell ref="L134:N134"/>
    <mergeCell ref="I135:J135"/>
    <mergeCell ref="L135:N135"/>
    <mergeCell ref="I131:J131"/>
    <mergeCell ref="L131:N131"/>
    <mergeCell ref="I132:J132"/>
    <mergeCell ref="L132:N132"/>
    <mergeCell ref="I133:J133"/>
    <mergeCell ref="L133:N133"/>
  </mergeCells>
  <hyperlinks>
    <hyperlink ref="L134" r:id="rId1" xr:uid="{00000000-0004-0000-1400-000000000000}"/>
  </hyperlinks>
  <pageMargins left="0.70866141732283472" right="0.70866141732283472" top="0.74803149606299213" bottom="0.74803149606299213" header="0.31496062992125984" footer="0.31496062992125984"/>
  <pageSetup paperSize="8" scale="34"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pageSetUpPr fitToPage="1"/>
  </sheetPr>
  <dimension ref="A1:BQ137"/>
  <sheetViews>
    <sheetView zoomScale="70" zoomScaleNormal="70" workbookViewId="0">
      <selection sqref="A1:XFD1048576"/>
    </sheetView>
  </sheetViews>
  <sheetFormatPr defaultColWidth="9.21875" defaultRowHeight="13.8" x14ac:dyDescent="0.3"/>
  <cols>
    <col min="1" max="1" width="15.77734375" style="101" customWidth="1"/>
    <col min="2" max="2" width="79.21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177</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59" t="s">
        <v>830</v>
      </c>
      <c r="B7" s="4160" t="s">
        <v>831</v>
      </c>
      <c r="C7" s="1976" t="s">
        <v>662</v>
      </c>
      <c r="D7" s="1977">
        <v>344.5540625823495</v>
      </c>
      <c r="E7" s="1977">
        <v>330.51696072763895</v>
      </c>
      <c r="F7" s="1978">
        <v>335.47534304553051</v>
      </c>
      <c r="G7" s="1978">
        <v>240.74861439979733</v>
      </c>
      <c r="H7" s="278">
        <v>291.59862904314963</v>
      </c>
      <c r="I7" s="1979">
        <v>134.47037937197553</v>
      </c>
      <c r="J7" s="1980">
        <v>25.852170742632619</v>
      </c>
      <c r="K7" s="1980">
        <v>2.9182281426123073</v>
      </c>
      <c r="L7" s="1980">
        <v>2.5255239020919076</v>
      </c>
      <c r="M7" s="1980">
        <v>2.4687297848362877</v>
      </c>
      <c r="N7" s="1981">
        <v>2.3321450315043699</v>
      </c>
      <c r="O7" s="1982" t="s">
        <v>832</v>
      </c>
      <c r="P7" s="100"/>
    </row>
    <row r="8" spans="1:16" x14ac:dyDescent="0.3">
      <c r="A8" s="4030"/>
      <c r="B8" s="4161"/>
      <c r="C8" s="354" t="s">
        <v>205</v>
      </c>
      <c r="D8" s="1983">
        <v>8269.2975019763817</v>
      </c>
      <c r="E8" s="1983">
        <v>7932.4070574633288</v>
      </c>
      <c r="F8" s="357">
        <v>8051.4082330927258</v>
      </c>
      <c r="G8" s="357">
        <v>5777.9667455951312</v>
      </c>
      <c r="H8" s="491">
        <v>6998.3670970355861</v>
      </c>
      <c r="I8" s="1174">
        <v>3227.2891049274099</v>
      </c>
      <c r="J8" s="356">
        <v>620.45209782318238</v>
      </c>
      <c r="K8" s="356">
        <v>70.037475422695323</v>
      </c>
      <c r="L8" s="356">
        <v>60.612573650205732</v>
      </c>
      <c r="M8" s="356">
        <v>59.249514836070858</v>
      </c>
      <c r="N8" s="355">
        <v>55.971480756104839</v>
      </c>
      <c r="O8" s="1984" t="s">
        <v>833</v>
      </c>
      <c r="P8" s="100"/>
    </row>
    <row r="9" spans="1:16" x14ac:dyDescent="0.3">
      <c r="A9" s="4030"/>
      <c r="B9" s="1985" t="s">
        <v>834</v>
      </c>
      <c r="C9" s="370" t="s">
        <v>194</v>
      </c>
      <c r="D9" s="1093"/>
      <c r="E9" s="1093"/>
      <c r="F9" s="373"/>
      <c r="G9" s="373"/>
      <c r="H9" s="185">
        <v>-0.13078968368899158</v>
      </c>
      <c r="I9" s="1094">
        <v>-0.59916464157628035</v>
      </c>
      <c r="J9" s="1095">
        <v>-0.92293868602103502</v>
      </c>
      <c r="K9" s="1095">
        <v>-0.99130121422301898</v>
      </c>
      <c r="L9" s="1095">
        <v>-0.99247180469609309</v>
      </c>
      <c r="M9" s="1095">
        <v>-0.99264109915672327</v>
      </c>
      <c r="N9" s="1096">
        <v>-0.99304823713620038</v>
      </c>
      <c r="O9" s="1986"/>
      <c r="P9" s="100"/>
    </row>
    <row r="10" spans="1:16" x14ac:dyDescent="0.3">
      <c r="A10" s="4030"/>
      <c r="B10" s="1099" t="s">
        <v>835</v>
      </c>
      <c r="C10" s="1159" t="s">
        <v>205</v>
      </c>
      <c r="D10" s="1160">
        <v>5806.4678421000008</v>
      </c>
      <c r="E10" s="1160">
        <v>5590.9238501999989</v>
      </c>
      <c r="F10" s="1987">
        <v>5674.7877079529999</v>
      </c>
      <c r="G10" s="1987">
        <v>5112.5706511619592</v>
      </c>
      <c r="H10" s="238">
        <v>4932.5840186276491</v>
      </c>
      <c r="I10" s="1103">
        <v>2274.6555648958588</v>
      </c>
      <c r="J10" s="1104">
        <v>437.30659732653726</v>
      </c>
      <c r="K10" s="1104">
        <v>49.363762601328581</v>
      </c>
      <c r="L10" s="1104">
        <v>42.720910173680174</v>
      </c>
      <c r="M10" s="1104">
        <v>41.760200049471464</v>
      </c>
      <c r="N10" s="1105">
        <v>39.449778448094449</v>
      </c>
      <c r="O10" s="1988" t="s">
        <v>833</v>
      </c>
      <c r="P10" s="100"/>
    </row>
    <row r="11" spans="1:16" x14ac:dyDescent="0.3">
      <c r="A11" s="4030"/>
      <c r="B11" s="1092" t="s">
        <v>836</v>
      </c>
      <c r="C11" s="339" t="s">
        <v>194</v>
      </c>
      <c r="D11" s="1989"/>
      <c r="E11" s="1989"/>
      <c r="F11" s="1990"/>
      <c r="G11" s="1990"/>
      <c r="H11" s="185">
        <v>-0.13078968368899169</v>
      </c>
      <c r="I11" s="1094">
        <v>-0.59916464157628035</v>
      </c>
      <c r="J11" s="1095">
        <v>-0.92293868602103502</v>
      </c>
      <c r="K11" s="1095">
        <v>-0.99130121422301898</v>
      </c>
      <c r="L11" s="1095">
        <v>-0.99247180469609309</v>
      </c>
      <c r="M11" s="1095">
        <v>-0.99264109915672327</v>
      </c>
      <c r="N11" s="1096">
        <v>-0.99304823713620038</v>
      </c>
      <c r="O11" s="1986"/>
      <c r="P11" s="100"/>
    </row>
    <row r="12" spans="1:16" x14ac:dyDescent="0.3">
      <c r="A12" s="4030"/>
      <c r="B12" s="1099" t="s">
        <v>837</v>
      </c>
      <c r="C12" s="1159" t="s">
        <v>205</v>
      </c>
      <c r="D12" s="1160">
        <v>-617.9999241999999</v>
      </c>
      <c r="E12" s="1160">
        <v>-551.5860429999999</v>
      </c>
      <c r="F12" s="1987">
        <v>-559.85983364499998</v>
      </c>
      <c r="G12" s="1987">
        <v>-511.74693351830996</v>
      </c>
      <c r="H12" s="238">
        <v>-486.63594309239903</v>
      </c>
      <c r="I12" s="1103">
        <v>-224.41161708613762</v>
      </c>
      <c r="J12" s="1104">
        <v>-43.143534424728458</v>
      </c>
      <c r="K12" s="1104">
        <v>-4.8701007580141162</v>
      </c>
      <c r="L12" s="1104">
        <v>-4.2147341704923678</v>
      </c>
      <c r="M12" s="1104">
        <v>-4.1199530019269321</v>
      </c>
      <c r="N12" s="1105">
        <v>-3.8920128004663659</v>
      </c>
      <c r="O12" s="1988" t="s">
        <v>833</v>
      </c>
      <c r="P12" s="100"/>
    </row>
    <row r="13" spans="1:16" x14ac:dyDescent="0.3">
      <c r="A13" s="4030"/>
      <c r="B13" s="1092" t="s">
        <v>838</v>
      </c>
      <c r="C13" s="339" t="s">
        <v>194</v>
      </c>
      <c r="D13" s="1109"/>
      <c r="E13" s="1109"/>
      <c r="F13" s="1991"/>
      <c r="G13" s="1991"/>
      <c r="H13" s="185">
        <v>-1.0857540348884589</v>
      </c>
      <c r="I13" s="1094">
        <v>-1.0395453766088258</v>
      </c>
      <c r="J13" s="1095">
        <v>-1.0076026693235176</v>
      </c>
      <c r="K13" s="1095">
        <v>-1.0008581996382329</v>
      </c>
      <c r="L13" s="1095">
        <v>-1.0007427122189232</v>
      </c>
      <c r="M13" s="1095">
        <v>-1.0007260100666238</v>
      </c>
      <c r="N13" s="1096">
        <v>-1.0006858428897722</v>
      </c>
      <c r="O13" s="1986"/>
      <c r="P13" s="100"/>
    </row>
    <row r="14" spans="1:16" x14ac:dyDescent="0.3">
      <c r="A14" s="4030"/>
      <c r="B14" s="1099" t="s">
        <v>839</v>
      </c>
      <c r="C14" s="1159" t="s">
        <v>205</v>
      </c>
      <c r="D14" s="1160">
        <v>-58.848450800000009</v>
      </c>
      <c r="E14" s="1160">
        <v>-59.156410799999996</v>
      </c>
      <c r="F14" s="1987">
        <v>-60.043756961999989</v>
      </c>
      <c r="G14" s="1987">
        <v>-55.4573239705975</v>
      </c>
      <c r="H14" s="238">
        <v>-52.190652981441325</v>
      </c>
      <c r="I14" s="1103">
        <v>-24.067660842969975</v>
      </c>
      <c r="J14" s="1104">
        <v>-4.6270508077253467</v>
      </c>
      <c r="K14" s="1104">
        <v>-0.52230777905755377</v>
      </c>
      <c r="L14" s="1104">
        <v>-0.45202112919025345</v>
      </c>
      <c r="M14" s="1104">
        <v>-0.44185605374116166</v>
      </c>
      <c r="N14" s="1105">
        <v>-0.41740995985144375</v>
      </c>
      <c r="O14" s="1988" t="s">
        <v>833</v>
      </c>
      <c r="P14" s="100"/>
    </row>
    <row r="15" spans="1:16" x14ac:dyDescent="0.3">
      <c r="A15" s="4030"/>
      <c r="B15" s="1092" t="s">
        <v>840</v>
      </c>
      <c r="C15" s="339" t="s">
        <v>194</v>
      </c>
      <c r="D15" s="1989"/>
      <c r="E15" s="1989"/>
      <c r="F15" s="1990"/>
      <c r="G15" s="1990"/>
      <c r="H15" s="185">
        <v>-0.13078968368899158</v>
      </c>
      <c r="I15" s="1094">
        <v>-0.59916464157628035</v>
      </c>
      <c r="J15" s="1095">
        <v>-0.92293868602103502</v>
      </c>
      <c r="K15" s="1095">
        <v>-0.99130121422301898</v>
      </c>
      <c r="L15" s="1095">
        <v>-0.99247180469609309</v>
      </c>
      <c r="M15" s="1095">
        <v>-0.99264109915672327</v>
      </c>
      <c r="N15" s="1096">
        <v>-0.99304823713620038</v>
      </c>
      <c r="O15" s="1986"/>
      <c r="P15" s="100"/>
    </row>
    <row r="16" spans="1:16" x14ac:dyDescent="0.3">
      <c r="A16" s="4030"/>
      <c r="B16" s="1992" t="s">
        <v>841</v>
      </c>
      <c r="C16" s="1100" t="s">
        <v>205</v>
      </c>
      <c r="D16" s="1462">
        <v>-265.1313373000001</v>
      </c>
      <c r="E16" s="1462">
        <v>-294.59548199999989</v>
      </c>
      <c r="F16" s="309">
        <v>-299.01441422999977</v>
      </c>
      <c r="G16" s="309">
        <v>-289.15462338727968</v>
      </c>
      <c r="H16" s="305">
        <v>-259.90641357440899</v>
      </c>
      <c r="I16" s="1225">
        <v>-119.85554990174053</v>
      </c>
      <c r="J16" s="1226">
        <v>-23.042443659214314</v>
      </c>
      <c r="K16" s="1226">
        <v>-2.6010623336162491</v>
      </c>
      <c r="L16" s="1226">
        <v>-2.2510389090067466</v>
      </c>
      <c r="M16" s="1226">
        <v>-2.2004174250290274</v>
      </c>
      <c r="N16" s="1168">
        <v>-2.0786773005849208</v>
      </c>
      <c r="O16" s="1993" t="s">
        <v>833</v>
      </c>
      <c r="P16" s="100"/>
    </row>
    <row r="17" spans="1:16" x14ac:dyDescent="0.3">
      <c r="A17" s="4030"/>
      <c r="B17" s="1092" t="s">
        <v>842</v>
      </c>
      <c r="C17" s="339" t="s">
        <v>194</v>
      </c>
      <c r="D17" s="1109"/>
      <c r="E17" s="1109"/>
      <c r="F17" s="1991"/>
      <c r="G17" s="1991"/>
      <c r="H17" s="185">
        <v>-0.13078968368899158</v>
      </c>
      <c r="I17" s="1094">
        <v>-0.59916464157628035</v>
      </c>
      <c r="J17" s="1095">
        <v>-0.92293868602103502</v>
      </c>
      <c r="K17" s="1095">
        <v>-0.99130121422301898</v>
      </c>
      <c r="L17" s="1095">
        <v>-0.99247180469609309</v>
      </c>
      <c r="M17" s="1095">
        <v>-0.99264109915672327</v>
      </c>
      <c r="N17" s="1096">
        <v>-0.99304823713620038</v>
      </c>
      <c r="O17" s="1986"/>
      <c r="P17" s="100"/>
    </row>
    <row r="18" spans="1:16" x14ac:dyDescent="0.3">
      <c r="A18" s="4030"/>
      <c r="B18" s="1410" t="s">
        <v>843</v>
      </c>
      <c r="C18" s="1192" t="s">
        <v>205</v>
      </c>
      <c r="D18" s="1413">
        <v>170.02780260000003</v>
      </c>
      <c r="E18" s="1413">
        <v>171.4747107</v>
      </c>
      <c r="F18" s="1413">
        <v>174.04683136049997</v>
      </c>
      <c r="G18" s="1413">
        <v>160.99331900846252</v>
      </c>
      <c r="H18" s="238">
        <v>151.28330133978892</v>
      </c>
      <c r="I18" s="252">
        <v>69.764124030898685</v>
      </c>
      <c r="J18" s="254">
        <v>13.412277518515459</v>
      </c>
      <c r="K18" s="254">
        <v>1.5139961011673406</v>
      </c>
      <c r="L18" s="254">
        <v>1.3102585385079859</v>
      </c>
      <c r="M18" s="254">
        <v>1.2807933740684172</v>
      </c>
      <c r="N18" s="253">
        <v>1.2099322988139254</v>
      </c>
      <c r="O18" s="1994" t="s">
        <v>844</v>
      </c>
      <c r="P18" s="100"/>
    </row>
    <row r="19" spans="1:16" x14ac:dyDescent="0.3">
      <c r="A19" s="4030"/>
      <c r="B19" s="1356" t="s">
        <v>845</v>
      </c>
      <c r="C19" s="136" t="s">
        <v>194</v>
      </c>
      <c r="D19" s="546"/>
      <c r="E19" s="136"/>
      <c r="F19" s="546"/>
      <c r="G19" s="546"/>
      <c r="H19" s="185">
        <v>-0.13078968368899158</v>
      </c>
      <c r="I19" s="186">
        <v>-0.59916464157628035</v>
      </c>
      <c r="J19" s="187">
        <v>-0.92293868602103502</v>
      </c>
      <c r="K19" s="187">
        <v>-0.99130121422301898</v>
      </c>
      <c r="L19" s="187">
        <v>-0.99247180469609309</v>
      </c>
      <c r="M19" s="187">
        <v>-0.99264109915672327</v>
      </c>
      <c r="N19" s="1995">
        <v>-0.99304823713620038</v>
      </c>
      <c r="O19" s="1996"/>
      <c r="P19" s="100"/>
    </row>
    <row r="20" spans="1:16" x14ac:dyDescent="0.3">
      <c r="A20" s="4030"/>
      <c r="B20" s="1085" t="s">
        <v>846</v>
      </c>
      <c r="C20" s="1128" t="s">
        <v>205</v>
      </c>
      <c r="D20" s="1302">
        <v>71.072366099999996</v>
      </c>
      <c r="E20" s="1302">
        <v>69.893099300000003</v>
      </c>
      <c r="F20" s="1997">
        <v>70.941495789499982</v>
      </c>
      <c r="G20" s="1997">
        <v>64.691068649059986</v>
      </c>
      <c r="H20" s="238">
        <v>68.15163976428093</v>
      </c>
      <c r="I20" s="1103">
        <v>61.336475787852841</v>
      </c>
      <c r="J20" s="1104">
        <v>58.883016756338726</v>
      </c>
      <c r="K20" s="1104">
        <v>55.938865918521785</v>
      </c>
      <c r="L20" s="1104">
        <v>53.141922622595693</v>
      </c>
      <c r="M20" s="1104">
        <v>50.48482649146591</v>
      </c>
      <c r="N20" s="1105">
        <v>47.960585166892606</v>
      </c>
      <c r="O20" s="1988" t="s">
        <v>833</v>
      </c>
      <c r="P20" s="100"/>
    </row>
    <row r="21" spans="1:16" x14ac:dyDescent="0.3">
      <c r="A21" s="4030"/>
      <c r="B21" s="1092" t="s">
        <v>847</v>
      </c>
      <c r="C21" s="339" t="s">
        <v>194</v>
      </c>
      <c r="D21" s="1109"/>
      <c r="E21" s="1109"/>
      <c r="F21" s="1991"/>
      <c r="G21" s="1991"/>
      <c r="H21" s="138">
        <v>-3.9326151699665468E-2</v>
      </c>
      <c r="I21" s="1110">
        <v>-0.13539353652969877</v>
      </c>
      <c r="J21" s="1111">
        <v>-0.16997779506851085</v>
      </c>
      <c r="K21" s="1111">
        <v>-0.2114789053150854</v>
      </c>
      <c r="L21" s="1111">
        <v>-0.25090496004933116</v>
      </c>
      <c r="M21" s="1111">
        <v>-0.28835971204686461</v>
      </c>
      <c r="N21" s="1112">
        <v>-0.32394172644452146</v>
      </c>
      <c r="O21" s="1998"/>
      <c r="P21" s="100"/>
    </row>
    <row r="22" spans="1:16" x14ac:dyDescent="0.3">
      <c r="A22" s="4030"/>
      <c r="B22" s="1085" t="s">
        <v>848</v>
      </c>
      <c r="C22" s="1128" t="s">
        <v>205</v>
      </c>
      <c r="D22" s="1302">
        <v>1591.922313676381</v>
      </c>
      <c r="E22" s="1302">
        <v>1506.03837076333</v>
      </c>
      <c r="F22" s="1997">
        <v>1528.6440160922261</v>
      </c>
      <c r="G22" s="1997">
        <v>-126.2717177939551</v>
      </c>
      <c r="H22" s="238">
        <v>1335.2017085239684</v>
      </c>
      <c r="I22" s="1103">
        <v>645.63518798855569</v>
      </c>
      <c r="J22" s="1104">
        <v>171.21548836131575</v>
      </c>
      <c r="K22" s="1104">
        <v>68.619107869200604</v>
      </c>
      <c r="L22" s="1104">
        <v>64.115791890431879</v>
      </c>
      <c r="M22" s="1104">
        <v>61.211914797368181</v>
      </c>
      <c r="N22" s="1105">
        <v>58.094187414000267</v>
      </c>
      <c r="O22" s="1988" t="s">
        <v>833</v>
      </c>
      <c r="P22" s="100"/>
    </row>
    <row r="23" spans="1:16" ht="14.4" thickBot="1" x14ac:dyDescent="0.35">
      <c r="A23" s="4030"/>
      <c r="B23" s="1092" t="s">
        <v>849</v>
      </c>
      <c r="C23" s="339" t="s">
        <v>194</v>
      </c>
      <c r="D23" s="1109"/>
      <c r="E23" s="1109"/>
      <c r="F23" s="1991"/>
      <c r="G23" s="1991"/>
      <c r="H23" s="138">
        <v>-0.12654503306974452</v>
      </c>
      <c r="I23" s="1110">
        <v>-0.57764189622183215</v>
      </c>
      <c r="J23" s="1111">
        <v>-0.88799518621804097</v>
      </c>
      <c r="K23" s="1111">
        <v>-0.95511112649718399</v>
      </c>
      <c r="L23" s="1111">
        <v>-0.95805708116770361</v>
      </c>
      <c r="M23" s="1111">
        <v>-0.95995672363677698</v>
      </c>
      <c r="N23" s="1112">
        <v>-0.96199626152169149</v>
      </c>
      <c r="O23" s="1998"/>
      <c r="P23" s="100"/>
    </row>
    <row r="24" spans="1:16" ht="15" x14ac:dyDescent="0.3">
      <c r="A24" s="4169" t="s">
        <v>850</v>
      </c>
      <c r="B24" s="1999" t="s">
        <v>851</v>
      </c>
      <c r="C24" s="1976" t="s">
        <v>852</v>
      </c>
      <c r="D24" s="2000">
        <v>737.77772326760351</v>
      </c>
      <c r="E24" s="2000">
        <v>731.2137981091895</v>
      </c>
      <c r="F24" s="2000">
        <v>742.18340656919997</v>
      </c>
      <c r="G24" s="2000">
        <v>531.33463795598459</v>
      </c>
      <c r="H24" s="278">
        <v>644.51003752623137</v>
      </c>
      <c r="I24" s="1979">
        <v>294.43359450997878</v>
      </c>
      <c r="J24" s="1980">
        <v>52.225924539216457</v>
      </c>
      <c r="K24" s="1980">
        <v>1.3111706838881392</v>
      </c>
      <c r="L24" s="1980">
        <v>0.69477054556773366</v>
      </c>
      <c r="M24" s="1980">
        <v>0.81511601604826023</v>
      </c>
      <c r="N24" s="2001">
        <v>0.74501328979673753</v>
      </c>
      <c r="O24" s="2002" t="s">
        <v>853</v>
      </c>
      <c r="P24" s="100"/>
    </row>
    <row r="25" spans="1:16" x14ac:dyDescent="0.3">
      <c r="A25" s="4170"/>
      <c r="B25" s="2003" t="s">
        <v>854</v>
      </c>
      <c r="C25" s="339" t="s">
        <v>194</v>
      </c>
      <c r="D25" s="310"/>
      <c r="E25" s="310"/>
      <c r="F25" s="310"/>
      <c r="G25" s="310"/>
      <c r="H25" s="138">
        <v>-0.13160273886271756</v>
      </c>
      <c r="I25" s="1110">
        <v>-0.60328728464703785</v>
      </c>
      <c r="J25" s="1111">
        <v>-0.92963205041105024</v>
      </c>
      <c r="K25" s="1111">
        <v>-0.99823336028226617</v>
      </c>
      <c r="L25" s="1111">
        <v>-0.9990638829440025</v>
      </c>
      <c r="M25" s="1111">
        <v>-0.99890173236314161</v>
      </c>
      <c r="N25" s="2004">
        <v>-0.99899618708367433</v>
      </c>
      <c r="O25" s="1998"/>
      <c r="P25" s="100"/>
    </row>
    <row r="26" spans="1:16" ht="15" x14ac:dyDescent="0.3">
      <c r="A26" s="4170"/>
      <c r="B26" s="1099" t="s">
        <v>855</v>
      </c>
      <c r="C26" s="1159" t="s">
        <v>852</v>
      </c>
      <c r="D26" s="2005">
        <v>540.00150931530004</v>
      </c>
      <c r="E26" s="2005">
        <v>519.95591806859989</v>
      </c>
      <c r="F26" s="2005">
        <v>527.75525683962906</v>
      </c>
      <c r="G26" s="2005">
        <v>475.46907055806224</v>
      </c>
      <c r="H26" s="238">
        <v>458.73031373237137</v>
      </c>
      <c r="I26" s="1103">
        <v>211.54296753531489</v>
      </c>
      <c r="J26" s="1104">
        <v>40.669513551367963</v>
      </c>
      <c r="K26" s="1104">
        <v>4.5908299219235582</v>
      </c>
      <c r="L26" s="1104">
        <v>3.9730446461522559</v>
      </c>
      <c r="M26" s="1104">
        <v>3.8836986046008461</v>
      </c>
      <c r="N26" s="2006">
        <v>3.668829395672784</v>
      </c>
      <c r="O26" s="1988" t="s">
        <v>853</v>
      </c>
      <c r="P26" s="100"/>
    </row>
    <row r="27" spans="1:16" x14ac:dyDescent="0.3">
      <c r="A27" s="4170"/>
      <c r="B27" s="1092" t="s">
        <v>856</v>
      </c>
      <c r="C27" s="339" t="s">
        <v>194</v>
      </c>
      <c r="D27" s="2007"/>
      <c r="E27" s="2007"/>
      <c r="F27" s="2007"/>
      <c r="G27" s="2007"/>
      <c r="H27" s="185">
        <v>-0.1307896836889918</v>
      </c>
      <c r="I27" s="1094">
        <v>-0.59916464157628047</v>
      </c>
      <c r="J27" s="1095">
        <v>-0.92293868602103502</v>
      </c>
      <c r="K27" s="1095">
        <v>-0.99130121422301898</v>
      </c>
      <c r="L27" s="1095">
        <v>-0.99247180469609309</v>
      </c>
      <c r="M27" s="1095">
        <v>-0.99264109915672327</v>
      </c>
      <c r="N27" s="2008">
        <v>-0.99304823713620038</v>
      </c>
      <c r="O27" s="1986"/>
      <c r="P27" s="100"/>
    </row>
    <row r="28" spans="1:16" ht="15" x14ac:dyDescent="0.3">
      <c r="A28" s="4170"/>
      <c r="B28" s="1099" t="s">
        <v>857</v>
      </c>
      <c r="C28" s="1159" t="s">
        <v>852</v>
      </c>
      <c r="D28" s="2005">
        <v>57.473992950599992</v>
      </c>
      <c r="E28" s="2005">
        <v>51.297501998999991</v>
      </c>
      <c r="F28" s="2005">
        <v>52.066964528985004</v>
      </c>
      <c r="G28" s="2005">
        <v>47.592464817202824</v>
      </c>
      <c r="H28" s="238">
        <v>45.257142707593111</v>
      </c>
      <c r="I28" s="1103">
        <v>20.870280389010802</v>
      </c>
      <c r="J28" s="1104">
        <v>4.0123487014997465</v>
      </c>
      <c r="K28" s="1104">
        <v>0.45291937049531283</v>
      </c>
      <c r="L28" s="1104">
        <v>0.39197027785579019</v>
      </c>
      <c r="M28" s="1104">
        <v>0.3831556291792047</v>
      </c>
      <c r="N28" s="2006">
        <v>0.36195719044337205</v>
      </c>
      <c r="O28" s="1988" t="s">
        <v>853</v>
      </c>
      <c r="P28" s="100"/>
    </row>
    <row r="29" spans="1:16" x14ac:dyDescent="0.3">
      <c r="A29" s="4170"/>
      <c r="B29" s="1092" t="s">
        <v>857</v>
      </c>
      <c r="C29" s="339" t="s">
        <v>194</v>
      </c>
      <c r="D29" s="2007"/>
      <c r="E29" s="2007"/>
      <c r="F29" s="2007"/>
      <c r="G29" s="2007"/>
      <c r="H29" s="185">
        <v>-0.13078968368899158</v>
      </c>
      <c r="I29" s="1094">
        <v>-0.59916464157628035</v>
      </c>
      <c r="J29" s="1095">
        <v>-0.92293868602103502</v>
      </c>
      <c r="K29" s="1095">
        <v>-0.99130121422301898</v>
      </c>
      <c r="L29" s="1095">
        <v>-0.99247180469609309</v>
      </c>
      <c r="M29" s="1095">
        <v>-0.99264109915672327</v>
      </c>
      <c r="N29" s="2008">
        <v>-0.99304823713620038</v>
      </c>
      <c r="O29" s="1986"/>
      <c r="P29" s="100"/>
    </row>
    <row r="30" spans="1:16" ht="15" x14ac:dyDescent="0.3">
      <c r="A30" s="4171"/>
      <c r="B30" s="2009" t="s">
        <v>858</v>
      </c>
      <c r="C30" s="1159" t="s">
        <v>852</v>
      </c>
      <c r="D30" s="2010">
        <v>5.4729059244000009</v>
      </c>
      <c r="E30" s="2010">
        <v>5.5015462043999994</v>
      </c>
      <c r="F30" s="2010">
        <v>5.5840693974659992</v>
      </c>
      <c r="G30" s="2010">
        <v>5.1575311292655677</v>
      </c>
      <c r="H30" s="1161">
        <v>4.8537307272740433</v>
      </c>
      <c r="I30" s="1238">
        <v>2.2382924583962076</v>
      </c>
      <c r="J30" s="1239">
        <v>0.43031572511845723</v>
      </c>
      <c r="K30" s="1239">
        <v>4.85746234523525E-2</v>
      </c>
      <c r="L30" s="1239">
        <v>4.2037965014693569E-2</v>
      </c>
      <c r="M30" s="1239">
        <v>4.1092612997928039E-2</v>
      </c>
      <c r="N30" s="2011">
        <v>3.8819126266184271E-2</v>
      </c>
      <c r="O30" s="2012" t="s">
        <v>853</v>
      </c>
      <c r="P30" s="100"/>
    </row>
    <row r="31" spans="1:16" x14ac:dyDescent="0.3">
      <c r="A31" s="4171"/>
      <c r="B31" s="2003" t="s">
        <v>859</v>
      </c>
      <c r="C31" s="339" t="s">
        <v>194</v>
      </c>
      <c r="D31" s="310"/>
      <c r="E31" s="310"/>
      <c r="F31" s="310"/>
      <c r="G31" s="310"/>
      <c r="H31" s="138">
        <v>-0.13078968368899158</v>
      </c>
      <c r="I31" s="1110">
        <v>-0.59916464157628035</v>
      </c>
      <c r="J31" s="1111">
        <v>-0.92293868602103502</v>
      </c>
      <c r="K31" s="1111">
        <v>-0.99130121422301898</v>
      </c>
      <c r="L31" s="1111">
        <v>-0.99247180469609309</v>
      </c>
      <c r="M31" s="1111">
        <v>-0.99264109915672327</v>
      </c>
      <c r="N31" s="2004">
        <v>-0.99304823713620038</v>
      </c>
      <c r="O31" s="2013" t="s">
        <v>860</v>
      </c>
      <c r="P31" s="100"/>
    </row>
    <row r="32" spans="1:16" ht="15" x14ac:dyDescent="0.3">
      <c r="A32" s="4171"/>
      <c r="B32" s="2009" t="s">
        <v>861</v>
      </c>
      <c r="C32" s="1159" t="s">
        <v>852</v>
      </c>
      <c r="D32" s="2010">
        <v>24.657214368900007</v>
      </c>
      <c r="E32" s="2010">
        <v>27.397379825999991</v>
      </c>
      <c r="F32" s="2010">
        <v>27.80834052338998</v>
      </c>
      <c r="G32" s="2010">
        <v>26.89137997501701</v>
      </c>
      <c r="H32" s="1161">
        <v>24.171296462420035</v>
      </c>
      <c r="I32" s="1238">
        <v>11.14656614086187</v>
      </c>
      <c r="J32" s="1239">
        <v>2.1429472603069311</v>
      </c>
      <c r="K32" s="1239">
        <v>0.24189879702631117</v>
      </c>
      <c r="L32" s="1239">
        <v>0.20934661853762745</v>
      </c>
      <c r="M32" s="1239">
        <v>0.20463882052769955</v>
      </c>
      <c r="N32" s="2011">
        <v>0.19331698895439764</v>
      </c>
      <c r="O32" s="2012" t="s">
        <v>853</v>
      </c>
      <c r="P32" s="100"/>
    </row>
    <row r="33" spans="1:16" x14ac:dyDescent="0.3">
      <c r="A33" s="4171"/>
      <c r="B33" s="2003" t="s">
        <v>862</v>
      </c>
      <c r="C33" s="339" t="s">
        <v>194</v>
      </c>
      <c r="D33" s="310"/>
      <c r="E33" s="310"/>
      <c r="F33" s="310"/>
      <c r="G33" s="310"/>
      <c r="H33" s="138">
        <v>-0.13078968368899169</v>
      </c>
      <c r="I33" s="1110">
        <v>-0.59916464157628035</v>
      </c>
      <c r="J33" s="1111">
        <v>-0.92293868602103502</v>
      </c>
      <c r="K33" s="1111">
        <v>-0.99130121422301898</v>
      </c>
      <c r="L33" s="1111">
        <v>-0.99247180469609309</v>
      </c>
      <c r="M33" s="1111">
        <v>-0.99264109915672327</v>
      </c>
      <c r="N33" s="2004">
        <v>-0.99304823713620038</v>
      </c>
      <c r="O33" s="1998"/>
      <c r="P33" s="100"/>
    </row>
    <row r="34" spans="1:16" ht="15" x14ac:dyDescent="0.3">
      <c r="A34" s="4171"/>
      <c r="B34" s="1410" t="s">
        <v>843</v>
      </c>
      <c r="C34" s="1192" t="s">
        <v>852</v>
      </c>
      <c r="D34" s="1413">
        <v>15.812585641800002</v>
      </c>
      <c r="E34" s="1413">
        <v>15.947148095099999</v>
      </c>
      <c r="F34" s="1413">
        <v>16.186355316526498</v>
      </c>
      <c r="G34" s="1413">
        <v>14.972378667787014</v>
      </c>
      <c r="H34" s="238">
        <v>14.069347024600368</v>
      </c>
      <c r="I34" s="252">
        <v>6.4880635348735778</v>
      </c>
      <c r="J34" s="254">
        <v>1.2473418092219377</v>
      </c>
      <c r="K34" s="254">
        <v>0.14080163740856266</v>
      </c>
      <c r="L34" s="254">
        <v>0.12185404408124269</v>
      </c>
      <c r="M34" s="254">
        <v>0.11911378378836279</v>
      </c>
      <c r="N34" s="253">
        <v>0.11252370378969506</v>
      </c>
      <c r="O34" s="1994" t="s">
        <v>863</v>
      </c>
      <c r="P34" s="100"/>
    </row>
    <row r="35" spans="1:16" x14ac:dyDescent="0.3">
      <c r="A35" s="4171"/>
      <c r="B35" s="1356" t="s">
        <v>845</v>
      </c>
      <c r="C35" s="136" t="s">
        <v>194</v>
      </c>
      <c r="D35" s="546"/>
      <c r="E35" s="136"/>
      <c r="F35" s="546"/>
      <c r="G35" s="546"/>
      <c r="H35" s="138">
        <v>-0.13078968368899169</v>
      </c>
      <c r="I35" s="139">
        <v>-0.59916464157628035</v>
      </c>
      <c r="J35" s="140">
        <v>-0.92293868602103502</v>
      </c>
      <c r="K35" s="140">
        <v>-0.99130121422301898</v>
      </c>
      <c r="L35" s="140">
        <v>-0.99247180469609309</v>
      </c>
      <c r="M35" s="140">
        <v>-0.99264109915672327</v>
      </c>
      <c r="N35" s="1843">
        <v>-0.99304823713620038</v>
      </c>
      <c r="O35" s="2014" t="s">
        <v>860</v>
      </c>
      <c r="P35" s="100"/>
    </row>
    <row r="36" spans="1:16" ht="15" x14ac:dyDescent="0.3">
      <c r="A36" s="4171"/>
      <c r="B36" s="2009" t="s">
        <v>864</v>
      </c>
      <c r="C36" s="1159" t="s">
        <v>852</v>
      </c>
      <c r="D36" s="2010">
        <v>148.04877517190343</v>
      </c>
      <c r="E36" s="2010">
        <v>140.06156848098971</v>
      </c>
      <c r="F36" s="2010">
        <v>142.163893496577</v>
      </c>
      <c r="G36" s="2010">
        <v>-11.743269754837826</v>
      </c>
      <c r="H36" s="1161">
        <v>124.17375889272907</v>
      </c>
      <c r="I36" s="1238">
        <v>60.044072482935675</v>
      </c>
      <c r="J36" s="1239">
        <v>15.923040417602364</v>
      </c>
      <c r="K36" s="1239">
        <v>6.3815770318356559</v>
      </c>
      <c r="L36" s="1239">
        <v>5.9627686458101641</v>
      </c>
      <c r="M36" s="1239">
        <v>5.6927080761552409</v>
      </c>
      <c r="N36" s="2011">
        <v>5.4027594295020247</v>
      </c>
      <c r="O36" s="2012" t="s">
        <v>853</v>
      </c>
      <c r="P36" s="100"/>
    </row>
    <row r="37" spans="1:16" x14ac:dyDescent="0.3">
      <c r="A37" s="4171"/>
      <c r="B37" s="2003" t="s">
        <v>865</v>
      </c>
      <c r="C37" s="339" t="s">
        <v>194</v>
      </c>
      <c r="D37" s="310"/>
      <c r="E37" s="310"/>
      <c r="F37" s="310"/>
      <c r="G37" s="310"/>
      <c r="H37" s="138">
        <v>-0.12654503306974418</v>
      </c>
      <c r="I37" s="312">
        <v>-0.57764189622183215</v>
      </c>
      <c r="J37" s="314">
        <v>-0.88799518621804097</v>
      </c>
      <c r="K37" s="314">
        <v>-0.95511112649718399</v>
      </c>
      <c r="L37" s="314">
        <v>-0.95805708116770361</v>
      </c>
      <c r="M37" s="314">
        <v>-0.95995672363677698</v>
      </c>
      <c r="N37" s="2015">
        <v>-0.96199626152169149</v>
      </c>
      <c r="O37" s="1998"/>
      <c r="P37" s="100"/>
    </row>
    <row r="38" spans="1:16" ht="14.4" x14ac:dyDescent="0.3">
      <c r="A38" s="4172" t="s">
        <v>866</v>
      </c>
      <c r="B38" s="2016" t="s">
        <v>867</v>
      </c>
      <c r="C38" s="2017"/>
      <c r="D38" s="2018"/>
      <c r="E38" s="2017"/>
      <c r="F38" s="2017"/>
      <c r="G38" s="2017"/>
      <c r="H38" s="2017"/>
      <c r="I38" s="2017"/>
      <c r="J38" s="2017"/>
      <c r="K38" s="2017"/>
      <c r="L38" s="2017"/>
      <c r="M38" s="2017"/>
      <c r="N38" s="2017"/>
      <c r="O38" s="2019"/>
      <c r="P38" s="100"/>
    </row>
    <row r="39" spans="1:16" ht="15" x14ac:dyDescent="0.3">
      <c r="A39" s="4030"/>
      <c r="B39" s="2020" t="s">
        <v>868</v>
      </c>
      <c r="C39" s="354" t="s">
        <v>869</v>
      </c>
      <c r="D39" s="2021">
        <v>2.2435756672233809</v>
      </c>
      <c r="E39" s="2022">
        <v>2.1521725941511027</v>
      </c>
      <c r="F39" s="2021">
        <v>2.1844592717013156</v>
      </c>
      <c r="G39" s="2021">
        <v>1.5676429096117104</v>
      </c>
      <c r="H39" s="1713">
        <v>1.8987545345240155</v>
      </c>
      <c r="I39" s="2023">
        <v>0.87560851513441429</v>
      </c>
      <c r="J39" s="2024">
        <v>0.16833730181083631</v>
      </c>
      <c r="K39" s="2024">
        <v>1.9002143243069841E-2</v>
      </c>
      <c r="L39" s="2024">
        <v>1.6445036030797656E-2</v>
      </c>
      <c r="M39" s="2024">
        <v>1.6075219176626371E-2</v>
      </c>
      <c r="N39" s="2025">
        <v>1.5185842842496055E-2</v>
      </c>
      <c r="O39" s="2026" t="s">
        <v>853</v>
      </c>
      <c r="P39" s="100"/>
    </row>
    <row r="40" spans="1:16" ht="14.4" x14ac:dyDescent="0.3">
      <c r="A40" s="4030"/>
      <c r="B40" s="1092" t="s">
        <v>193</v>
      </c>
      <c r="C40" s="339" t="s">
        <v>194</v>
      </c>
      <c r="D40" s="1109"/>
      <c r="E40" s="2027"/>
      <c r="F40" s="2028"/>
      <c r="G40" s="1109"/>
      <c r="H40" s="138">
        <v>-0.13078968368899158</v>
      </c>
      <c r="I40" s="312">
        <v>-0.59916464157628035</v>
      </c>
      <c r="J40" s="314">
        <v>-0.92293868602103502</v>
      </c>
      <c r="K40" s="314">
        <v>-0.99130121422301898</v>
      </c>
      <c r="L40" s="314">
        <v>-0.99247180469609309</v>
      </c>
      <c r="M40" s="314">
        <v>-0.99264109915672327</v>
      </c>
      <c r="N40" s="2015">
        <v>-0.99304823713620038</v>
      </c>
      <c r="O40" s="2029"/>
      <c r="P40" s="100"/>
    </row>
    <row r="41" spans="1:16" ht="15" thickBot="1" x14ac:dyDescent="0.35">
      <c r="A41" s="4031"/>
      <c r="B41" s="360"/>
      <c r="C41" s="360"/>
      <c r="D41" s="2030"/>
      <c r="E41" s="2031"/>
      <c r="F41" s="2032"/>
      <c r="G41" s="1696"/>
      <c r="H41" s="1351"/>
      <c r="I41" s="2033"/>
      <c r="J41" s="2034"/>
      <c r="K41" s="2034"/>
      <c r="L41" s="2034"/>
      <c r="M41" s="2034"/>
      <c r="N41" s="2035"/>
      <c r="O41" s="2036"/>
      <c r="P41" s="100"/>
    </row>
    <row r="42" spans="1:16" ht="14.4" x14ac:dyDescent="0.3">
      <c r="A42" s="2037"/>
      <c r="B42" s="110"/>
      <c r="C42" s="389"/>
      <c r="D42" s="393"/>
      <c r="E42" s="110"/>
      <c r="F42" s="125"/>
      <c r="G42" s="295"/>
      <c r="H42" s="110"/>
      <c r="I42" s="2038"/>
      <c r="J42" s="2038"/>
      <c r="K42" s="2038"/>
      <c r="L42" s="2038"/>
      <c r="M42" s="2038"/>
      <c r="N42" s="2038"/>
      <c r="O42" s="2038"/>
      <c r="P42" s="100"/>
    </row>
    <row r="43" spans="1:16" x14ac:dyDescent="0.3">
      <c r="A43" s="3563" t="s">
        <v>385</v>
      </c>
      <c r="B43" s="3563" t="s">
        <v>870</v>
      </c>
      <c r="C43" s="3563"/>
      <c r="D43" s="3563"/>
      <c r="E43" s="3563"/>
      <c r="F43" s="3563"/>
      <c r="G43" s="3525"/>
      <c r="H43" s="3563"/>
      <c r="I43" s="3563"/>
      <c r="J43" s="3524"/>
      <c r="K43" s="3563"/>
      <c r="L43" s="3563"/>
      <c r="M43" s="3563"/>
      <c r="N43" s="3563"/>
      <c r="O43" s="3563"/>
      <c r="P43" s="100"/>
    </row>
    <row r="44" spans="1:16" x14ac:dyDescent="0.3">
      <c r="A44" s="3590" t="s">
        <v>178</v>
      </c>
      <c r="B44" s="3590" t="s">
        <v>223</v>
      </c>
      <c r="C44" s="3590"/>
      <c r="D44" s="3590"/>
      <c r="E44" s="3590"/>
      <c r="F44" s="3590"/>
      <c r="G44" s="3593"/>
      <c r="H44" s="3590"/>
      <c r="I44" s="3590"/>
      <c r="J44" s="3590"/>
      <c r="K44" s="3590"/>
      <c r="L44" s="3590"/>
      <c r="M44" s="3590"/>
      <c r="N44" s="3590"/>
      <c r="O44" s="3590"/>
      <c r="P44" s="100"/>
    </row>
    <row r="45" spans="1:16" x14ac:dyDescent="0.3">
      <c r="A45" s="3524"/>
      <c r="B45" s="3524" t="s">
        <v>321</v>
      </c>
      <c r="C45" s="3524" t="s">
        <v>179</v>
      </c>
      <c r="D45" s="3158">
        <v>2017</v>
      </c>
      <c r="E45" s="3158">
        <v>2018</v>
      </c>
      <c r="F45" s="3157">
        <v>2019</v>
      </c>
      <c r="G45" s="3159">
        <v>2020</v>
      </c>
      <c r="H45" s="3160">
        <v>2020</v>
      </c>
      <c r="I45" s="3161">
        <v>2025</v>
      </c>
      <c r="J45" s="3162">
        <v>2030</v>
      </c>
      <c r="K45" s="3162">
        <v>2035</v>
      </c>
      <c r="L45" s="3162">
        <v>2040</v>
      </c>
      <c r="M45" s="3162">
        <v>2045</v>
      </c>
      <c r="N45" s="3524">
        <v>2050</v>
      </c>
      <c r="O45" s="3524"/>
      <c r="P45" s="100"/>
    </row>
    <row r="46" spans="1:16" ht="15" thickBot="1" x14ac:dyDescent="0.35">
      <c r="A46" s="3524"/>
      <c r="B46" s="3524"/>
      <c r="C46" s="3524"/>
      <c r="D46" s="3158" t="s">
        <v>180</v>
      </c>
      <c r="E46" s="3158" t="s">
        <v>180</v>
      </c>
      <c r="F46" s="3157" t="s">
        <v>181</v>
      </c>
      <c r="G46" s="3159" t="s">
        <v>181</v>
      </c>
      <c r="H46" s="3159" t="s">
        <v>658</v>
      </c>
      <c r="I46" s="4138" t="s">
        <v>183</v>
      </c>
      <c r="J46" s="4139"/>
      <c r="K46" s="4139"/>
      <c r="L46" s="4139"/>
      <c r="M46" s="4139"/>
      <c r="N46" s="4139"/>
      <c r="O46" s="3526"/>
      <c r="P46" s="100"/>
    </row>
    <row r="47" spans="1:16" x14ac:dyDescent="0.3">
      <c r="A47" s="4159" t="s">
        <v>830</v>
      </c>
      <c r="B47" s="4160" t="s">
        <v>871</v>
      </c>
      <c r="C47" s="1976" t="s">
        <v>662</v>
      </c>
      <c r="D47" s="1977">
        <v>344.5540625823495</v>
      </c>
      <c r="E47" s="1977">
        <v>330.51696072763895</v>
      </c>
      <c r="F47" s="1981">
        <v>335.47534304553051</v>
      </c>
      <c r="G47" s="1977">
        <v>335.47534304553051</v>
      </c>
      <c r="H47" s="278">
        <v>291.59862904314963</v>
      </c>
      <c r="I47" s="1979">
        <v>134.47037937197553</v>
      </c>
      <c r="J47" s="1980">
        <v>25.852170742632619</v>
      </c>
      <c r="K47" s="1980">
        <v>2.9182281426123073</v>
      </c>
      <c r="L47" s="1980">
        <v>2.5255239020919076</v>
      </c>
      <c r="M47" s="1980">
        <v>2.4687297848362877</v>
      </c>
      <c r="N47" s="1981">
        <v>2.3321450315043699</v>
      </c>
      <c r="O47" s="1982"/>
      <c r="P47" s="100"/>
    </row>
    <row r="48" spans="1:16" x14ac:dyDescent="0.3">
      <c r="A48" s="4030"/>
      <c r="B48" s="4161"/>
      <c r="C48" s="354" t="s">
        <v>205</v>
      </c>
      <c r="D48" s="1983">
        <v>8269.2975019763817</v>
      </c>
      <c r="E48" s="1983">
        <v>7932.4070574633288</v>
      </c>
      <c r="F48" s="355">
        <v>8051.4082330927258</v>
      </c>
      <c r="G48" s="1983">
        <v>8051.4082330927258</v>
      </c>
      <c r="H48" s="491">
        <v>6998.3670970355861</v>
      </c>
      <c r="I48" s="1174">
        <v>3227.2891049274099</v>
      </c>
      <c r="J48" s="356">
        <v>620.45209782318238</v>
      </c>
      <c r="K48" s="356">
        <v>70.037475422695323</v>
      </c>
      <c r="L48" s="356">
        <v>60.612573650205732</v>
      </c>
      <c r="M48" s="356">
        <v>59.249514836070858</v>
      </c>
      <c r="N48" s="355">
        <v>55.971480756104839</v>
      </c>
      <c r="O48" s="1984" t="s">
        <v>872</v>
      </c>
      <c r="P48" s="100"/>
    </row>
    <row r="49" spans="1:16" x14ac:dyDescent="0.3">
      <c r="A49" s="4030"/>
      <c r="B49" s="1985" t="s">
        <v>873</v>
      </c>
      <c r="C49" s="370" t="s">
        <v>194</v>
      </c>
      <c r="D49" s="1093"/>
      <c r="E49" s="1093"/>
      <c r="F49" s="370"/>
      <c r="G49" s="1093"/>
      <c r="H49" s="185">
        <v>-0.13078968368899158</v>
      </c>
      <c r="I49" s="1094">
        <v>-0.59916464157628035</v>
      </c>
      <c r="J49" s="1095">
        <v>-0.92293868602103502</v>
      </c>
      <c r="K49" s="1095">
        <v>-0.99130121422301898</v>
      </c>
      <c r="L49" s="1095">
        <v>-0.99247180469609309</v>
      </c>
      <c r="M49" s="1095">
        <v>-0.99264109915672327</v>
      </c>
      <c r="N49" s="1096">
        <v>-0.99304823713620038</v>
      </c>
      <c r="O49" s="1986"/>
      <c r="P49" s="100"/>
    </row>
    <row r="50" spans="1:16" x14ac:dyDescent="0.3">
      <c r="A50" s="4030"/>
      <c r="B50" s="1099" t="s">
        <v>874</v>
      </c>
      <c r="C50" s="1159" t="s">
        <v>205</v>
      </c>
      <c r="D50" s="1160">
        <v>5806.4678421000008</v>
      </c>
      <c r="E50" s="1160">
        <v>5590.9238501999989</v>
      </c>
      <c r="F50" s="1105">
        <v>5674.7877079529999</v>
      </c>
      <c r="G50" s="1160">
        <v>5112.5706511619592</v>
      </c>
      <c r="H50" s="238">
        <v>4932.5840186276491</v>
      </c>
      <c r="I50" s="1103">
        <v>2274.6555648958588</v>
      </c>
      <c r="J50" s="1104">
        <v>437.30659732653726</v>
      </c>
      <c r="K50" s="1104">
        <v>49.363762601328581</v>
      </c>
      <c r="L50" s="1104">
        <v>42.720910173680174</v>
      </c>
      <c r="M50" s="1104">
        <v>41.760200049471464</v>
      </c>
      <c r="N50" s="1105">
        <v>39.449778448094449</v>
      </c>
      <c r="O50" s="1988" t="s">
        <v>875</v>
      </c>
      <c r="P50" s="100"/>
    </row>
    <row r="51" spans="1:16" x14ac:dyDescent="0.3">
      <c r="A51" s="4030"/>
      <c r="B51" s="1092" t="s">
        <v>876</v>
      </c>
      <c r="C51" s="339" t="s">
        <v>194</v>
      </c>
      <c r="D51" s="1989"/>
      <c r="E51" s="1989"/>
      <c r="F51" s="2039"/>
      <c r="G51" s="1989"/>
      <c r="H51" s="138">
        <v>-0.13078968368899169</v>
      </c>
      <c r="I51" s="1110">
        <v>-0.59916464157628035</v>
      </c>
      <c r="J51" s="1111">
        <v>-0.92293868602103502</v>
      </c>
      <c r="K51" s="1111">
        <v>-0.99130121422301898</v>
      </c>
      <c r="L51" s="1111">
        <v>-0.99247180469609309</v>
      </c>
      <c r="M51" s="1111">
        <v>-0.99264109915672327</v>
      </c>
      <c r="N51" s="1112">
        <v>-0.99304823713620038</v>
      </c>
      <c r="O51" s="1998"/>
      <c r="P51" s="100"/>
    </row>
    <row r="52" spans="1:16" x14ac:dyDescent="0.3">
      <c r="A52" s="4030"/>
      <c r="B52" s="2040" t="s">
        <v>877</v>
      </c>
      <c r="C52" s="343" t="s">
        <v>205</v>
      </c>
      <c r="D52" s="1232">
        <v>617.9999241999999</v>
      </c>
      <c r="E52" s="1232">
        <v>551.5860429999999</v>
      </c>
      <c r="F52" s="350">
        <v>559.85983364499998</v>
      </c>
      <c r="G52" s="1232">
        <v>511.74693351830996</v>
      </c>
      <c r="H52" s="417">
        <v>486.63594309239903</v>
      </c>
      <c r="I52" s="1468">
        <v>224.41161708613762</v>
      </c>
      <c r="J52" s="351">
        <v>43.143534424728458</v>
      </c>
      <c r="K52" s="351">
        <v>4.8701007580141162</v>
      </c>
      <c r="L52" s="351">
        <v>4.2147341704923678</v>
      </c>
      <c r="M52" s="351">
        <v>4.1199530019269321</v>
      </c>
      <c r="N52" s="350">
        <v>3.8920128004663659</v>
      </c>
      <c r="O52" s="2041" t="s">
        <v>875</v>
      </c>
      <c r="P52" s="100"/>
    </row>
    <row r="53" spans="1:16" x14ac:dyDescent="0.3">
      <c r="A53" s="4030"/>
      <c r="B53" s="1158" t="s">
        <v>878</v>
      </c>
      <c r="C53" s="370" t="s">
        <v>194</v>
      </c>
      <c r="D53" s="1093"/>
      <c r="E53" s="1093"/>
      <c r="F53" s="370"/>
      <c r="G53" s="1093"/>
      <c r="H53" s="185">
        <v>-0.13078968368899146</v>
      </c>
      <c r="I53" s="1094">
        <v>-0.59916464157628035</v>
      </c>
      <c r="J53" s="1095">
        <v>-0.92293868602103502</v>
      </c>
      <c r="K53" s="1095">
        <v>-0.99130121422301898</v>
      </c>
      <c r="L53" s="1095">
        <v>-0.99247180469609309</v>
      </c>
      <c r="M53" s="1095">
        <v>-0.99264109915672327</v>
      </c>
      <c r="N53" s="2004">
        <v>-0.99304823713620038</v>
      </c>
      <c r="O53" s="1998"/>
      <c r="P53" s="100"/>
    </row>
    <row r="54" spans="1:16" x14ac:dyDescent="0.3">
      <c r="A54" s="4030"/>
      <c r="B54" s="1992" t="s">
        <v>879</v>
      </c>
      <c r="C54" s="1100" t="s">
        <v>205</v>
      </c>
      <c r="D54" s="1462">
        <v>2480.7892505929144</v>
      </c>
      <c r="E54" s="1462">
        <v>2379.7221172389986</v>
      </c>
      <c r="F54" s="307">
        <v>2415.4224699278175</v>
      </c>
      <c r="G54" s="1462">
        <v>2415.4224699278175</v>
      </c>
      <c r="H54" s="305">
        <v>2099.5101291106757</v>
      </c>
      <c r="I54" s="306">
        <v>968.1867314782229</v>
      </c>
      <c r="J54" s="308">
        <v>186.13562934695472</v>
      </c>
      <c r="K54" s="308">
        <v>21.011242626808595</v>
      </c>
      <c r="L54" s="308">
        <v>18.18377209506172</v>
      </c>
      <c r="M54" s="308">
        <v>17.774854450821255</v>
      </c>
      <c r="N54" s="350">
        <v>16.791444226831452</v>
      </c>
      <c r="O54" s="2041" t="s">
        <v>875</v>
      </c>
      <c r="P54" s="100"/>
    </row>
    <row r="55" spans="1:16" ht="14.4" thickBot="1" x14ac:dyDescent="0.35">
      <c r="A55" s="4030"/>
      <c r="B55" s="1158" t="s">
        <v>880</v>
      </c>
      <c r="C55" s="370" t="s">
        <v>194</v>
      </c>
      <c r="D55" s="1093"/>
      <c r="E55" s="1093"/>
      <c r="F55" s="370"/>
      <c r="G55" s="1093"/>
      <c r="H55" s="185">
        <v>-0.13078968368899146</v>
      </c>
      <c r="I55" s="1094">
        <v>-0.59916464157628035</v>
      </c>
      <c r="J55" s="1095">
        <v>-0.92293868602103502</v>
      </c>
      <c r="K55" s="1095">
        <v>-0.99130121422301898</v>
      </c>
      <c r="L55" s="1095">
        <v>-0.99247180469609309</v>
      </c>
      <c r="M55" s="1095">
        <v>-0.99264109915672327</v>
      </c>
      <c r="N55" s="1096">
        <v>-0.99304823713620038</v>
      </c>
      <c r="O55" s="1986"/>
      <c r="P55" s="100"/>
    </row>
    <row r="56" spans="1:16" s="295" customFormat="1" ht="15" customHeight="1" x14ac:dyDescent="0.3">
      <c r="A56" s="4162" t="s">
        <v>881</v>
      </c>
      <c r="B56" s="2042" t="s">
        <v>882</v>
      </c>
      <c r="C56" s="2043" t="s">
        <v>205</v>
      </c>
      <c r="D56" s="1894">
        <v>1129.6502758453742</v>
      </c>
      <c r="E56" s="1894">
        <v>1100.1037365518521</v>
      </c>
      <c r="F56" s="1895">
        <v>1116.6052926001291</v>
      </c>
      <c r="G56" s="1894">
        <v>1015.9309162306432</v>
      </c>
      <c r="H56" s="2044">
        <v>948.93331978852882</v>
      </c>
      <c r="I56" s="2045">
        <v>509.35085821981352</v>
      </c>
      <c r="J56" s="2046">
        <v>37.456804625316074</v>
      </c>
      <c r="K56" s="2046">
        <v>0</v>
      </c>
      <c r="L56" s="2046">
        <v>0</v>
      </c>
      <c r="M56" s="2046">
        <v>0</v>
      </c>
      <c r="N56" s="2047">
        <v>0</v>
      </c>
      <c r="O56" s="2048" t="s">
        <v>833</v>
      </c>
      <c r="P56" s="2049"/>
    </row>
    <row r="57" spans="1:16" s="295" customFormat="1" ht="15" customHeight="1" x14ac:dyDescent="0.3">
      <c r="A57" s="4030"/>
      <c r="B57" s="1092" t="s">
        <v>1582</v>
      </c>
      <c r="C57" s="1991" t="s">
        <v>194</v>
      </c>
      <c r="D57" s="546"/>
      <c r="E57" s="546"/>
      <c r="F57" s="136"/>
      <c r="G57" s="546"/>
      <c r="H57" s="138">
        <v>-0.15016225869855859</v>
      </c>
      <c r="I57" s="139">
        <v>-0.54383983167969929</v>
      </c>
      <c r="J57" s="140">
        <v>-0.96645474916378549</v>
      </c>
      <c r="K57" s="140">
        <v>-1</v>
      </c>
      <c r="L57" s="140">
        <v>-1</v>
      </c>
      <c r="M57" s="140">
        <v>-1</v>
      </c>
      <c r="N57" s="2050">
        <v>-1</v>
      </c>
      <c r="O57" s="2051"/>
      <c r="P57" s="2049"/>
    </row>
    <row r="58" spans="1:16" s="295" customFormat="1" ht="15" customHeight="1" x14ac:dyDescent="0.3">
      <c r="A58" s="4030"/>
      <c r="B58" s="1099" t="s">
        <v>883</v>
      </c>
      <c r="C58" s="1159" t="s">
        <v>205</v>
      </c>
      <c r="D58" s="1413">
        <v>666.96157929999993</v>
      </c>
      <c r="E58" s="1413">
        <v>569.61071640000011</v>
      </c>
      <c r="F58" s="253">
        <v>578.15487714599976</v>
      </c>
      <c r="G58" s="1413">
        <v>531.12402739150991</v>
      </c>
      <c r="H58" s="238">
        <v>457.1154775423613</v>
      </c>
      <c r="I58" s="252">
        <v>3.8824924209614586</v>
      </c>
      <c r="J58" s="254">
        <v>0</v>
      </c>
      <c r="K58" s="254">
        <v>-4.0378938394730841E-6</v>
      </c>
      <c r="L58" s="254">
        <v>-4.0994255088250362E-6</v>
      </c>
      <c r="M58" s="254">
        <v>-7.8696227944905586E-6</v>
      </c>
      <c r="N58" s="2052">
        <v>-7.199999956242209E-6</v>
      </c>
      <c r="O58" s="1994" t="s">
        <v>833</v>
      </c>
      <c r="P58" s="2049"/>
    </row>
    <row r="59" spans="1:16" s="295" customFormat="1" ht="15" customHeight="1" x14ac:dyDescent="0.3">
      <c r="A59" s="4030"/>
      <c r="B59" s="1092" t="s">
        <v>1583</v>
      </c>
      <c r="C59" s="339" t="s">
        <v>194</v>
      </c>
      <c r="D59" s="1418"/>
      <c r="E59" s="1418"/>
      <c r="F59" s="1419"/>
      <c r="G59" s="1418"/>
      <c r="H59" s="138">
        <v>-0.20935462864403498</v>
      </c>
      <c r="I59" s="139">
        <v>-0.99328468447740692</v>
      </c>
      <c r="J59" s="140">
        <v>-1</v>
      </c>
      <c r="K59" s="140">
        <v>-1.0000000069841042</v>
      </c>
      <c r="L59" s="140">
        <v>-1.0000000070905317</v>
      </c>
      <c r="M59" s="140">
        <v>-1.0000000136116172</v>
      </c>
      <c r="N59" s="2050">
        <v>-1.0000000124534103</v>
      </c>
      <c r="O59" s="2051"/>
      <c r="P59" s="2049"/>
    </row>
    <row r="60" spans="1:16" s="295" customFormat="1" ht="15" customHeight="1" x14ac:dyDescent="0.3">
      <c r="A60" s="4030"/>
      <c r="B60" s="1099" t="s">
        <v>884</v>
      </c>
      <c r="C60" s="1159" t="s">
        <v>205</v>
      </c>
      <c r="D60" s="1413">
        <v>2008.5574896000001</v>
      </c>
      <c r="E60" s="1413">
        <v>1830.6194112000003</v>
      </c>
      <c r="F60" s="253">
        <v>1858.0787023679995</v>
      </c>
      <c r="G60" s="1413">
        <v>1709.0051471740799</v>
      </c>
      <c r="H60" s="238">
        <v>1952.8355019146766</v>
      </c>
      <c r="I60" s="252">
        <v>1360.7999999999993</v>
      </c>
      <c r="J60" s="254">
        <v>427.6800000000004</v>
      </c>
      <c r="K60" s="254">
        <v>2.8477220581635265E-13</v>
      </c>
      <c r="L60" s="254">
        <v>1.7939778103415489E-13</v>
      </c>
      <c r="M60" s="254">
        <v>0</v>
      </c>
      <c r="N60" s="2052">
        <v>-1.532107773982716E-13</v>
      </c>
      <c r="O60" s="1994" t="s">
        <v>833</v>
      </c>
      <c r="P60" s="2049"/>
    </row>
    <row r="61" spans="1:16" s="295" customFormat="1" ht="15" customHeight="1" x14ac:dyDescent="0.3">
      <c r="A61" s="4030"/>
      <c r="B61" s="1092" t="s">
        <v>1584</v>
      </c>
      <c r="C61" s="339" t="s">
        <v>194</v>
      </c>
      <c r="D61" s="1418"/>
      <c r="E61" s="1418"/>
      <c r="F61" s="1419"/>
      <c r="G61" s="1418"/>
      <c r="H61" s="138">
        <v>5.0997193728078205E-2</v>
      </c>
      <c r="I61" s="139">
        <v>-0.26763059160747671</v>
      </c>
      <c r="J61" s="140">
        <v>-0.7698267573623494</v>
      </c>
      <c r="K61" s="140">
        <v>-0.99999999999999989</v>
      </c>
      <c r="L61" s="140">
        <v>-0.99999999999999989</v>
      </c>
      <c r="M61" s="140">
        <v>-1</v>
      </c>
      <c r="N61" s="2050">
        <v>-1</v>
      </c>
      <c r="O61" s="2051"/>
      <c r="P61" s="2049"/>
    </row>
    <row r="62" spans="1:16" s="295" customFormat="1" ht="15" customHeight="1" x14ac:dyDescent="0.3">
      <c r="A62" s="4030"/>
      <c r="B62" s="1099" t="s">
        <v>885</v>
      </c>
      <c r="C62" s="1159" t="s">
        <v>205</v>
      </c>
      <c r="D62" s="1413">
        <v>2328.8886224970925</v>
      </c>
      <c r="E62" s="1413">
        <v>2260.1398430674408</v>
      </c>
      <c r="F62" s="253">
        <v>2294.0570104809017</v>
      </c>
      <c r="G62" s="1413">
        <v>546.53238081924724</v>
      </c>
      <c r="H62" s="238">
        <v>1732.6037908865096</v>
      </c>
      <c r="I62" s="252">
        <v>104.55615910168765</v>
      </c>
      <c r="J62" s="254">
        <v>-0.49454205380193078</v>
      </c>
      <c r="K62" s="254">
        <v>3.8775037029623478</v>
      </c>
      <c r="L62" s="254">
        <v>-1.2200056628238694</v>
      </c>
      <c r="M62" s="254">
        <v>0.28869063175986404</v>
      </c>
      <c r="N62" s="2052">
        <v>1.7532358410203158E-2</v>
      </c>
      <c r="O62" s="1994" t="s">
        <v>833</v>
      </c>
      <c r="P62" s="2049"/>
    </row>
    <row r="63" spans="1:16" s="295" customFormat="1" ht="15" customHeight="1" x14ac:dyDescent="0.3">
      <c r="A63" s="4030"/>
      <c r="B63" s="1092" t="s">
        <v>1585</v>
      </c>
      <c r="C63" s="339" t="s">
        <v>194</v>
      </c>
      <c r="D63" s="1418"/>
      <c r="E63" s="1418"/>
      <c r="F63" s="1419"/>
      <c r="G63" s="1418"/>
      <c r="H63" s="138">
        <v>-0.24474248766672757</v>
      </c>
      <c r="I63" s="139">
        <v>-0.95442303368050574</v>
      </c>
      <c r="J63" s="140">
        <v>-1.0002155753111377</v>
      </c>
      <c r="K63" s="140">
        <v>-0.9983097614029437</v>
      </c>
      <c r="L63" s="140">
        <v>-1.0005318113966872</v>
      </c>
      <c r="M63" s="140">
        <v>-0.99987415716765493</v>
      </c>
      <c r="N63" s="2050">
        <v>-0.99999235748792203</v>
      </c>
      <c r="O63" s="2051"/>
      <c r="P63" s="2049"/>
    </row>
    <row r="64" spans="1:16" s="295" customFormat="1" ht="15" customHeight="1" x14ac:dyDescent="0.3">
      <c r="A64" s="4030"/>
      <c r="B64" s="1099" t="s">
        <v>886</v>
      </c>
      <c r="C64" s="1159" t="s">
        <v>205</v>
      </c>
      <c r="D64" s="1413">
        <v>250.73886799620055</v>
      </c>
      <c r="E64" s="1413">
        <v>258.15598511232741</v>
      </c>
      <c r="F64" s="253">
        <v>262.02832488901242</v>
      </c>
      <c r="G64" s="1413">
        <v>207.57950319513404</v>
      </c>
      <c r="H64" s="238">
        <v>170.58102386424727</v>
      </c>
      <c r="I64" s="252">
        <v>43.237000704171336</v>
      </c>
      <c r="J64" s="254">
        <v>5.1743374155677992</v>
      </c>
      <c r="K64" s="254">
        <v>0</v>
      </c>
      <c r="L64" s="254">
        <v>3.4488978690468845E-2</v>
      </c>
      <c r="M64" s="254">
        <v>1.44942282526526E-2</v>
      </c>
      <c r="N64" s="2052">
        <v>2.8194237447140382E-14</v>
      </c>
      <c r="O64" s="1994" t="s">
        <v>833</v>
      </c>
      <c r="P64" s="2049"/>
    </row>
    <row r="65" spans="1:20" s="295" customFormat="1" ht="15" customHeight="1" thickBot="1" x14ac:dyDescent="0.35">
      <c r="A65" s="4030"/>
      <c r="B65" s="1092" t="s">
        <v>1586</v>
      </c>
      <c r="C65" s="339" t="s">
        <v>194</v>
      </c>
      <c r="D65" s="1418"/>
      <c r="E65" s="1418"/>
      <c r="F65" s="1419"/>
      <c r="G65" s="1418"/>
      <c r="H65" s="138">
        <v>-0.34899776985369646</v>
      </c>
      <c r="I65" s="139">
        <v>-0.83499111890867039</v>
      </c>
      <c r="J65" s="140">
        <v>-0.98025275543107981</v>
      </c>
      <c r="K65" s="140">
        <v>-1</v>
      </c>
      <c r="L65" s="140">
        <v>-0.99986837690656127</v>
      </c>
      <c r="M65" s="140">
        <v>-0.9999446844982931</v>
      </c>
      <c r="N65" s="2050">
        <v>-0.99999999999999989</v>
      </c>
      <c r="O65" s="2051"/>
      <c r="P65" s="2049"/>
      <c r="T65" s="295">
        <v>29.75</v>
      </c>
    </row>
    <row r="66" spans="1:20" s="295" customFormat="1" ht="15" customHeight="1" x14ac:dyDescent="0.3">
      <c r="A66" s="4030"/>
      <c r="B66" s="3527" t="s">
        <v>887</v>
      </c>
      <c r="C66" s="3528" t="s">
        <v>205</v>
      </c>
      <c r="D66" s="3529">
        <v>8.8537924641139369</v>
      </c>
      <c r="E66" s="3530">
        <v>8.4097468488001965</v>
      </c>
      <c r="F66" s="3542">
        <v>8.5359295544522151</v>
      </c>
      <c r="G66" s="3529">
        <v>4.053076582666538</v>
      </c>
      <c r="H66" s="3529">
        <v>7.0323062445490123</v>
      </c>
      <c r="I66" s="3531">
        <v>1.8569422733944942</v>
      </c>
      <c r="J66" s="3532">
        <v>0.3540890469249891</v>
      </c>
      <c r="K66" s="3532">
        <v>3.2508404436915428E-3</v>
      </c>
      <c r="L66" s="3532">
        <v>-7.6748159496868096E-4</v>
      </c>
      <c r="M66" s="3532">
        <v>1.4280871594664089E-4</v>
      </c>
      <c r="N66" s="3551">
        <v>6.9614888047740998E-6</v>
      </c>
      <c r="O66" s="3552" t="s">
        <v>888</v>
      </c>
      <c r="P66" s="2049"/>
    </row>
    <row r="67" spans="1:20" s="295" customFormat="1" ht="15" customHeight="1" thickBot="1" x14ac:dyDescent="0.35">
      <c r="A67" s="4030"/>
      <c r="B67" s="2053" t="s">
        <v>889</v>
      </c>
      <c r="C67" s="205" t="s">
        <v>194</v>
      </c>
      <c r="D67" s="2054"/>
      <c r="E67" s="2055"/>
      <c r="F67" s="2056"/>
      <c r="G67" s="2054"/>
      <c r="H67" s="1931">
        <v>-0.17615226324342559</v>
      </c>
      <c r="I67" s="2057">
        <v>-0.78245576400921202</v>
      </c>
      <c r="J67" s="2058">
        <v>-0.95851781054820195</v>
      </c>
      <c r="K67" s="2058">
        <v>-0.99961915800464918</v>
      </c>
      <c r="L67" s="2058">
        <v>-1.0000899118941966</v>
      </c>
      <c r="M67" s="2058">
        <v>-0.99998326969370643</v>
      </c>
      <c r="N67" s="2059">
        <v>-0.99999918444865787</v>
      </c>
      <c r="O67" s="2060" t="s">
        <v>890</v>
      </c>
      <c r="P67" s="2049"/>
    </row>
    <row r="68" spans="1:20" s="295" customFormat="1" ht="15" customHeight="1" x14ac:dyDescent="0.3">
      <c r="A68" s="4030"/>
      <c r="B68" s="1099" t="s">
        <v>846</v>
      </c>
      <c r="C68" s="1159" t="s">
        <v>205</v>
      </c>
      <c r="D68" s="1413">
        <v>71.072366099999996</v>
      </c>
      <c r="E68" s="1413">
        <v>69.893099300000003</v>
      </c>
      <c r="F68" s="253">
        <v>70.941495789499982</v>
      </c>
      <c r="G68" s="1413">
        <v>64.691068649059986</v>
      </c>
      <c r="H68" s="238">
        <v>68.15163976428093</v>
      </c>
      <c r="I68" s="252">
        <v>61.336475787852841</v>
      </c>
      <c r="J68" s="254">
        <v>58.883016756338726</v>
      </c>
      <c r="K68" s="254">
        <v>55.938865918521785</v>
      </c>
      <c r="L68" s="254">
        <v>53.141922622595693</v>
      </c>
      <c r="M68" s="254">
        <v>50.48482649146591</v>
      </c>
      <c r="N68" s="2052">
        <v>47.960585166892606</v>
      </c>
      <c r="O68" s="1994" t="s">
        <v>833</v>
      </c>
      <c r="P68" s="2049"/>
    </row>
    <row r="69" spans="1:20" s="295" customFormat="1" ht="15" customHeight="1" x14ac:dyDescent="0.3">
      <c r="A69" s="4030"/>
      <c r="B69" s="1092" t="s">
        <v>1587</v>
      </c>
      <c r="C69" s="339" t="s">
        <v>194</v>
      </c>
      <c r="D69" s="1418"/>
      <c r="E69" s="1418"/>
      <c r="F69" s="1419"/>
      <c r="G69" s="1418"/>
      <c r="H69" s="138">
        <v>-3.9326151699665468E-2</v>
      </c>
      <c r="I69" s="139">
        <v>-0.13539353652969877</v>
      </c>
      <c r="J69" s="140">
        <v>-0.16997779506851085</v>
      </c>
      <c r="K69" s="140">
        <v>-0.2114789053150854</v>
      </c>
      <c r="L69" s="140">
        <v>-0.25090496004933116</v>
      </c>
      <c r="M69" s="140">
        <v>-0.28835971204686461</v>
      </c>
      <c r="N69" s="2050">
        <v>-0.32394172644452146</v>
      </c>
      <c r="O69" s="2051"/>
      <c r="P69" s="2049"/>
    </row>
    <row r="70" spans="1:20" s="295" customFormat="1" ht="15" customHeight="1" x14ac:dyDescent="0.3">
      <c r="A70" s="4030"/>
      <c r="B70" s="1085" t="s">
        <v>891</v>
      </c>
      <c r="C70" s="1128" t="s">
        <v>205</v>
      </c>
      <c r="D70" s="1411">
        <v>1813.4283006377143</v>
      </c>
      <c r="E70" s="1411">
        <v>1843.884265831708</v>
      </c>
      <c r="F70" s="964">
        <v>1871.5425298191831</v>
      </c>
      <c r="G70" s="1411">
        <v>1703.1037021354571</v>
      </c>
      <c r="H70" s="179">
        <v>1668.1463432749813</v>
      </c>
      <c r="I70" s="180">
        <v>1144.1261186929237</v>
      </c>
      <c r="J70" s="181">
        <v>91.752481079761367</v>
      </c>
      <c r="K70" s="181">
        <v>10.221109839104743</v>
      </c>
      <c r="L70" s="181">
        <v>8.6561718111687718</v>
      </c>
      <c r="M70" s="181">
        <v>8.4615113542152276</v>
      </c>
      <c r="N70" s="2061">
        <v>7.9933704308021198</v>
      </c>
      <c r="O70" s="2062" t="s">
        <v>833</v>
      </c>
      <c r="P70" s="2049"/>
    </row>
    <row r="71" spans="1:20" s="295" customFormat="1" ht="15" customHeight="1" thickBot="1" x14ac:dyDescent="0.35">
      <c r="A71" s="4030"/>
      <c r="B71" s="1143" t="s">
        <v>1588</v>
      </c>
      <c r="C71" s="1144" t="s">
        <v>194</v>
      </c>
      <c r="D71" s="2063"/>
      <c r="E71" s="2063"/>
      <c r="F71" s="2064"/>
      <c r="G71" s="2063"/>
      <c r="H71" s="207">
        <v>-0.10867836733790526</v>
      </c>
      <c r="I71" s="208">
        <v>-0.38867212448361399</v>
      </c>
      <c r="J71" s="209">
        <v>-0.95097494199684263</v>
      </c>
      <c r="K71" s="209">
        <v>-0.9945386708149816</v>
      </c>
      <c r="L71" s="209">
        <v>-0.99537484632422157</v>
      </c>
      <c r="M71" s="209">
        <v>-0.99547885702868177</v>
      </c>
      <c r="N71" s="2065">
        <v>-0.99572899343539134</v>
      </c>
      <c r="O71" s="2066"/>
      <c r="P71" s="2049"/>
    </row>
    <row r="72" spans="1:20" ht="15" x14ac:dyDescent="0.3">
      <c r="A72" s="4163" t="s">
        <v>892</v>
      </c>
      <c r="B72" s="1116" t="s">
        <v>893</v>
      </c>
      <c r="C72" s="2043" t="s">
        <v>852</v>
      </c>
      <c r="D72" s="2067">
        <v>769.04466768380348</v>
      </c>
      <c r="E72" s="2067">
        <v>737.71385634408966</v>
      </c>
      <c r="F72" s="355">
        <v>748.7809656776235</v>
      </c>
      <c r="G72" s="1983">
        <v>748.7809656776235</v>
      </c>
      <c r="H72" s="491">
        <v>650.84814002430949</v>
      </c>
      <c r="I72" s="1174">
        <v>300.13788675824912</v>
      </c>
      <c r="J72" s="356">
        <v>57.702045097555967</v>
      </c>
      <c r="K72" s="356">
        <v>6.5134852143106654</v>
      </c>
      <c r="L72" s="356">
        <v>5.6369693494691324</v>
      </c>
      <c r="M72" s="356">
        <v>5.5102048797545891</v>
      </c>
      <c r="N72" s="355">
        <v>5.2053477103177501</v>
      </c>
      <c r="O72" s="1984" t="s">
        <v>894</v>
      </c>
      <c r="P72" s="100"/>
    </row>
    <row r="73" spans="1:20" x14ac:dyDescent="0.3">
      <c r="A73" s="4030"/>
      <c r="B73" s="3553" t="s">
        <v>895</v>
      </c>
      <c r="C73" s="3554" t="s">
        <v>194</v>
      </c>
      <c r="D73" s="3555"/>
      <c r="E73" s="3555"/>
      <c r="F73" s="3556"/>
      <c r="G73" s="3555"/>
      <c r="H73" s="3557">
        <v>-0.13078968368899158</v>
      </c>
      <c r="I73" s="3558">
        <v>-0.59916464157628035</v>
      </c>
      <c r="J73" s="3559">
        <v>-0.92293868602103502</v>
      </c>
      <c r="K73" s="3559">
        <v>-0.99130121422301898</v>
      </c>
      <c r="L73" s="3559">
        <v>-0.99247180469609309</v>
      </c>
      <c r="M73" s="3559">
        <v>-0.99264109915672327</v>
      </c>
      <c r="N73" s="3560">
        <v>-0.99304823713620038</v>
      </c>
      <c r="O73" s="3561"/>
      <c r="P73" s="100"/>
    </row>
    <row r="74" spans="1:20" ht="15" x14ac:dyDescent="0.3">
      <c r="A74" s="4030"/>
      <c r="B74" s="1099" t="s">
        <v>896</v>
      </c>
      <c r="C74" s="1159" t="s">
        <v>852</v>
      </c>
      <c r="D74" s="1160">
        <v>540.00150931530004</v>
      </c>
      <c r="E74" s="1160">
        <v>519.95591806859989</v>
      </c>
      <c r="F74" s="1105">
        <v>527.75525683962906</v>
      </c>
      <c r="G74" s="1160">
        <v>475.46907055806224</v>
      </c>
      <c r="H74" s="238">
        <v>458.73031373237137</v>
      </c>
      <c r="I74" s="1103">
        <v>211.54296753531489</v>
      </c>
      <c r="J74" s="1104">
        <v>40.669513551367963</v>
      </c>
      <c r="K74" s="1104">
        <v>4.5908299219235582</v>
      </c>
      <c r="L74" s="1104">
        <v>3.9730446461522559</v>
      </c>
      <c r="M74" s="1104">
        <v>3.8836986046008461</v>
      </c>
      <c r="N74" s="1105">
        <v>3.668829395672784</v>
      </c>
      <c r="O74" s="1988" t="s">
        <v>897</v>
      </c>
      <c r="P74" s="100"/>
    </row>
    <row r="75" spans="1:20" x14ac:dyDescent="0.3">
      <c r="A75" s="4030"/>
      <c r="B75" s="1092" t="s">
        <v>898</v>
      </c>
      <c r="C75" s="1991" t="s">
        <v>194</v>
      </c>
      <c r="D75" s="1989"/>
      <c r="E75" s="1989"/>
      <c r="F75" s="2039"/>
      <c r="G75" s="1989"/>
      <c r="H75" s="138">
        <v>-0.1307896836889918</v>
      </c>
      <c r="I75" s="1110">
        <v>-0.59916464157628047</v>
      </c>
      <c r="J75" s="1111">
        <v>-0.92293868602103502</v>
      </c>
      <c r="K75" s="1111">
        <v>-0.99130121422301898</v>
      </c>
      <c r="L75" s="1111">
        <v>-0.99247180469609309</v>
      </c>
      <c r="M75" s="1111">
        <v>-0.99264109915672327</v>
      </c>
      <c r="N75" s="1112">
        <v>-0.99304823713620038</v>
      </c>
      <c r="O75" s="1998"/>
      <c r="P75" s="100"/>
    </row>
    <row r="76" spans="1:20" ht="15" x14ac:dyDescent="0.3">
      <c r="A76" s="4030"/>
      <c r="B76" s="2040" t="s">
        <v>899</v>
      </c>
      <c r="C76" s="1159" t="s">
        <v>852</v>
      </c>
      <c r="D76" s="1232">
        <v>57.473992950599992</v>
      </c>
      <c r="E76" s="1232">
        <v>51.297501998999991</v>
      </c>
      <c r="F76" s="350">
        <v>52.066964528985004</v>
      </c>
      <c r="G76" s="1232">
        <v>47.592464817202824</v>
      </c>
      <c r="H76" s="417">
        <v>45.257142707593111</v>
      </c>
      <c r="I76" s="1468">
        <v>20.870280389010802</v>
      </c>
      <c r="J76" s="351">
        <v>4.0123487014997465</v>
      </c>
      <c r="K76" s="351">
        <v>0.45291937049531283</v>
      </c>
      <c r="L76" s="351">
        <v>0.39197027785579019</v>
      </c>
      <c r="M76" s="351">
        <v>0.3831556291792047</v>
      </c>
      <c r="N76" s="350">
        <v>0.36195719044337205</v>
      </c>
      <c r="O76" s="2041" t="s">
        <v>897</v>
      </c>
      <c r="P76" s="100"/>
    </row>
    <row r="77" spans="1:20" x14ac:dyDescent="0.3">
      <c r="A77" s="4030"/>
      <c r="B77" s="1158" t="s">
        <v>900</v>
      </c>
      <c r="C77" s="1991" t="s">
        <v>194</v>
      </c>
      <c r="D77" s="1093"/>
      <c r="E77" s="1093"/>
      <c r="F77" s="370"/>
      <c r="G77" s="1093"/>
      <c r="H77" s="185">
        <v>-0.13078968368899158</v>
      </c>
      <c r="I77" s="1094">
        <v>-0.59916464157628035</v>
      </c>
      <c r="J77" s="1095">
        <v>-0.92293868602103502</v>
      </c>
      <c r="K77" s="1095">
        <v>-0.99130121422301898</v>
      </c>
      <c r="L77" s="1095">
        <v>-0.99247180469609309</v>
      </c>
      <c r="M77" s="1095">
        <v>-0.99264109915672327</v>
      </c>
      <c r="N77" s="2004">
        <v>-0.99304823713620038</v>
      </c>
      <c r="O77" s="1998"/>
      <c r="P77" s="100"/>
    </row>
    <row r="78" spans="1:20" ht="15" x14ac:dyDescent="0.3">
      <c r="A78" s="4030"/>
      <c r="B78" s="1992" t="s">
        <v>901</v>
      </c>
      <c r="C78" s="1159" t="s">
        <v>852</v>
      </c>
      <c r="D78" s="1462">
        <v>230.71340030514105</v>
      </c>
      <c r="E78" s="1462">
        <v>221.31415690322686</v>
      </c>
      <c r="F78" s="307">
        <v>224.63428970328704</v>
      </c>
      <c r="G78" s="1462">
        <v>224.63428970328704</v>
      </c>
      <c r="H78" s="305">
        <v>195.25444200729285</v>
      </c>
      <c r="I78" s="306">
        <v>90.041366027474723</v>
      </c>
      <c r="J78" s="308">
        <v>17.310613529266789</v>
      </c>
      <c r="K78" s="308">
        <v>1.9540455642931993</v>
      </c>
      <c r="L78" s="308">
        <v>1.69109080484074</v>
      </c>
      <c r="M78" s="308">
        <v>1.6530614639263768</v>
      </c>
      <c r="N78" s="350">
        <v>1.561604313095325</v>
      </c>
      <c r="O78" s="2041" t="s">
        <v>897</v>
      </c>
      <c r="P78" s="100"/>
    </row>
    <row r="79" spans="1:20" ht="14.4" thickBot="1" x14ac:dyDescent="0.35">
      <c r="A79" s="4030"/>
      <c r="B79" s="1092" t="s">
        <v>902</v>
      </c>
      <c r="C79" s="1991" t="s">
        <v>194</v>
      </c>
      <c r="D79" s="1109"/>
      <c r="E79" s="1109"/>
      <c r="F79" s="339"/>
      <c r="G79" s="1109"/>
      <c r="H79" s="138">
        <v>-0.13078968368899146</v>
      </c>
      <c r="I79" s="1110">
        <v>-0.59916464157628035</v>
      </c>
      <c r="J79" s="1111">
        <v>-0.92293868602103502</v>
      </c>
      <c r="K79" s="1111">
        <v>-0.99130121422301898</v>
      </c>
      <c r="L79" s="1111">
        <v>-0.99247180469609309</v>
      </c>
      <c r="M79" s="1111">
        <v>-0.99264109915672327</v>
      </c>
      <c r="N79" s="1112">
        <v>-0.99304823713620038</v>
      </c>
      <c r="O79" s="1998"/>
      <c r="P79" s="100"/>
    </row>
    <row r="80" spans="1:20" s="295" customFormat="1" ht="15" customHeight="1" x14ac:dyDescent="0.3">
      <c r="A80" s="4030"/>
      <c r="B80" s="1116" t="s">
        <v>903</v>
      </c>
      <c r="C80" s="2068" t="s">
        <v>852</v>
      </c>
      <c r="D80" s="2069">
        <v>105.05747565361979</v>
      </c>
      <c r="E80" s="2069">
        <v>102.30964749932224</v>
      </c>
      <c r="F80" s="2070">
        <v>103.844292211812</v>
      </c>
      <c r="G80" s="2069">
        <v>94.481575209449815</v>
      </c>
      <c r="H80" s="1153">
        <v>88.250798740333181</v>
      </c>
      <c r="I80" s="2071">
        <v>47.369629814442654</v>
      </c>
      <c r="J80" s="2072">
        <v>3.483482830154395</v>
      </c>
      <c r="K80" s="2072">
        <v>0</v>
      </c>
      <c r="L80" s="2072">
        <v>0</v>
      </c>
      <c r="M80" s="2072">
        <v>0</v>
      </c>
      <c r="N80" s="2073">
        <v>0</v>
      </c>
      <c r="O80" s="2074" t="s">
        <v>897</v>
      </c>
      <c r="P80" s="2049"/>
    </row>
    <row r="81" spans="1:69" s="295" customFormat="1" ht="15" customHeight="1" x14ac:dyDescent="0.3">
      <c r="A81" s="4030"/>
      <c r="B81" s="2075" t="s">
        <v>904</v>
      </c>
      <c r="C81" s="2076" t="s">
        <v>194</v>
      </c>
      <c r="D81" s="122"/>
      <c r="E81" s="122"/>
      <c r="F81" s="121"/>
      <c r="G81" s="122"/>
      <c r="H81" s="1905">
        <v>-0.15016225869855859</v>
      </c>
      <c r="I81" s="1906">
        <v>-0.54383983167969929</v>
      </c>
      <c r="J81" s="1907">
        <v>-0.96645474916378549</v>
      </c>
      <c r="K81" s="1907">
        <v>-1</v>
      </c>
      <c r="L81" s="1907">
        <v>-1</v>
      </c>
      <c r="M81" s="1907">
        <v>-1</v>
      </c>
      <c r="N81" s="2077">
        <v>-1</v>
      </c>
      <c r="O81" s="2078"/>
      <c r="P81" s="2049"/>
    </row>
    <row r="82" spans="1:69" s="295" customFormat="1" ht="15" customHeight="1" x14ac:dyDescent="0.3">
      <c r="A82" s="4030"/>
      <c r="B82" s="1099" t="s">
        <v>905</v>
      </c>
      <c r="C82" s="1159" t="s">
        <v>852</v>
      </c>
      <c r="D82" s="1413">
        <v>62.027426874899994</v>
      </c>
      <c r="E82" s="1413">
        <v>52.973796625200009</v>
      </c>
      <c r="F82" s="253">
        <v>53.768403574577974</v>
      </c>
      <c r="G82" s="1413">
        <v>49.394534547410423</v>
      </c>
      <c r="H82" s="238">
        <v>42.511739411439599</v>
      </c>
      <c r="I82" s="252">
        <v>0.36107179514941568</v>
      </c>
      <c r="J82" s="254">
        <v>0</v>
      </c>
      <c r="K82" s="254">
        <v>-3.7552412707099682E-7</v>
      </c>
      <c r="L82" s="254">
        <v>-3.8124657232072835E-7</v>
      </c>
      <c r="M82" s="254">
        <v>-7.3187491988762203E-7</v>
      </c>
      <c r="N82" s="2052">
        <v>-6.695999959305254E-7</v>
      </c>
      <c r="O82" s="1994" t="s">
        <v>897</v>
      </c>
      <c r="P82" s="2049"/>
    </row>
    <row r="83" spans="1:69" s="295" customFormat="1" ht="15" customHeight="1" x14ac:dyDescent="0.3">
      <c r="A83" s="4030"/>
      <c r="B83" s="2079" t="s">
        <v>906</v>
      </c>
      <c r="C83" s="1991" t="s">
        <v>194</v>
      </c>
      <c r="D83" s="1418"/>
      <c r="E83" s="1418"/>
      <c r="F83" s="1419"/>
      <c r="G83" s="1418"/>
      <c r="H83" s="138">
        <v>-0.20935462864403498</v>
      </c>
      <c r="I83" s="139">
        <v>-0.99328468447740681</v>
      </c>
      <c r="J83" s="140">
        <v>-1</v>
      </c>
      <c r="K83" s="140">
        <v>-1.0000000069841042</v>
      </c>
      <c r="L83" s="140">
        <v>-1.0000000070905317</v>
      </c>
      <c r="M83" s="140">
        <v>-1.0000000136116172</v>
      </c>
      <c r="N83" s="2050">
        <v>-1.0000000124534103</v>
      </c>
      <c r="O83" s="2051"/>
      <c r="P83" s="2049"/>
    </row>
    <row r="84" spans="1:69" s="295" customFormat="1" ht="15" customHeight="1" x14ac:dyDescent="0.3">
      <c r="A84" s="4030"/>
      <c r="B84" s="1099" t="s">
        <v>907</v>
      </c>
      <c r="C84" s="1159" t="s">
        <v>852</v>
      </c>
      <c r="D84" s="1413">
        <v>186.7958465328</v>
      </c>
      <c r="E84" s="1413">
        <v>170.24760524160001</v>
      </c>
      <c r="F84" s="253">
        <v>172.80131932022397</v>
      </c>
      <c r="G84" s="1413">
        <v>158.93747868718944</v>
      </c>
      <c r="H84" s="238">
        <v>181.61370167806493</v>
      </c>
      <c r="I84" s="252">
        <v>126.55439999999993</v>
      </c>
      <c r="J84" s="254">
        <v>39.774240000000034</v>
      </c>
      <c r="K84" s="254">
        <v>2.6483815140920795E-14</v>
      </c>
      <c r="L84" s="254">
        <v>1.6683993636176405E-14</v>
      </c>
      <c r="M84" s="254">
        <v>0</v>
      </c>
      <c r="N84" s="2052">
        <v>-1.4248602298039259E-14</v>
      </c>
      <c r="O84" s="1994" t="s">
        <v>897</v>
      </c>
      <c r="P84" s="2049"/>
    </row>
    <row r="85" spans="1:69" s="295" customFormat="1" ht="15" customHeight="1" x14ac:dyDescent="0.3">
      <c r="A85" s="4030"/>
      <c r="B85" s="2079" t="s">
        <v>908</v>
      </c>
      <c r="C85" s="1991" t="s">
        <v>194</v>
      </c>
      <c r="D85" s="1418"/>
      <c r="E85" s="1418"/>
      <c r="F85" s="1419"/>
      <c r="G85" s="1418"/>
      <c r="H85" s="138">
        <v>5.0997193728078205E-2</v>
      </c>
      <c r="I85" s="139">
        <v>-0.26763059160747671</v>
      </c>
      <c r="J85" s="140">
        <v>-0.76982675736234951</v>
      </c>
      <c r="K85" s="140">
        <v>-0.99999999999999989</v>
      </c>
      <c r="L85" s="140">
        <v>-0.99999999999999989</v>
      </c>
      <c r="M85" s="140">
        <v>-1</v>
      </c>
      <c r="N85" s="2050">
        <v>-1</v>
      </c>
      <c r="O85" s="2051"/>
      <c r="P85" s="2049"/>
    </row>
    <row r="86" spans="1:69" s="295" customFormat="1" ht="15" customHeight="1" x14ac:dyDescent="0.3">
      <c r="A86" s="4030"/>
      <c r="B86" s="1099" t="s">
        <v>909</v>
      </c>
      <c r="C86" s="1159" t="s">
        <v>852</v>
      </c>
      <c r="D86" s="1413">
        <v>216.58664189222958</v>
      </c>
      <c r="E86" s="1413">
        <v>210.19300540527198</v>
      </c>
      <c r="F86" s="253">
        <v>213.34730197472385</v>
      </c>
      <c r="G86" s="1413">
        <v>50.827511416189992</v>
      </c>
      <c r="H86" s="238">
        <v>161.13215255244538</v>
      </c>
      <c r="I86" s="252">
        <v>9.7237227964569524</v>
      </c>
      <c r="J86" s="254">
        <v>-4.5992411003579564E-2</v>
      </c>
      <c r="K86" s="254">
        <v>0.36060784437549837</v>
      </c>
      <c r="L86" s="254">
        <v>-0.11346052664261985</v>
      </c>
      <c r="M86" s="254">
        <v>2.6848228753667356E-2</v>
      </c>
      <c r="N86" s="2052">
        <v>1.6305093321488937E-3</v>
      </c>
      <c r="O86" s="1994" t="s">
        <v>897</v>
      </c>
      <c r="P86" s="2049"/>
    </row>
    <row r="87" spans="1:69" s="295" customFormat="1" ht="15" customHeight="1" x14ac:dyDescent="0.3">
      <c r="A87" s="4030"/>
      <c r="B87" s="2079" t="s">
        <v>910</v>
      </c>
      <c r="C87" s="1991" t="s">
        <v>194</v>
      </c>
      <c r="D87" s="1418"/>
      <c r="E87" s="1418"/>
      <c r="F87" s="1419"/>
      <c r="G87" s="1418"/>
      <c r="H87" s="138">
        <v>-0.24474248766672768</v>
      </c>
      <c r="I87" s="139">
        <v>-0.95442303368050574</v>
      </c>
      <c r="J87" s="140">
        <v>-1.0002155753111377</v>
      </c>
      <c r="K87" s="140">
        <v>-0.9983097614029437</v>
      </c>
      <c r="L87" s="140">
        <v>-1.0005318113966872</v>
      </c>
      <c r="M87" s="140">
        <v>-0.99987415716765493</v>
      </c>
      <c r="N87" s="2050">
        <v>-0.99999235748792203</v>
      </c>
      <c r="O87" s="2051"/>
      <c r="P87" s="2049"/>
    </row>
    <row r="88" spans="1:69" s="295" customFormat="1" ht="15" customHeight="1" x14ac:dyDescent="0.3">
      <c r="A88" s="4030"/>
      <c r="B88" s="1099" t="s">
        <v>911</v>
      </c>
      <c r="C88" s="1159" t="s">
        <v>852</v>
      </c>
      <c r="D88" s="1413">
        <v>23.31871472364665</v>
      </c>
      <c r="E88" s="1413">
        <v>24.00850661544645</v>
      </c>
      <c r="F88" s="253">
        <v>24.368634214678156</v>
      </c>
      <c r="G88" s="1413">
        <v>19.304893797147464</v>
      </c>
      <c r="H88" s="238">
        <v>15.864035219374998</v>
      </c>
      <c r="I88" s="252">
        <v>4.0210410654879345</v>
      </c>
      <c r="J88" s="254">
        <v>0.48121337964780531</v>
      </c>
      <c r="K88" s="254">
        <v>0</v>
      </c>
      <c r="L88" s="254">
        <v>3.2074750182136025E-3</v>
      </c>
      <c r="M88" s="254">
        <v>1.3479632274966918E-3</v>
      </c>
      <c r="N88" s="2052">
        <v>2.6220640825840558E-15</v>
      </c>
      <c r="O88" s="1994" t="s">
        <v>897</v>
      </c>
      <c r="P88" s="2049"/>
    </row>
    <row r="89" spans="1:69" s="295" customFormat="1" ht="15" customHeight="1" x14ac:dyDescent="0.3">
      <c r="A89" s="4030"/>
      <c r="B89" s="2079" t="s">
        <v>912</v>
      </c>
      <c r="C89" s="1991" t="s">
        <v>194</v>
      </c>
      <c r="D89" s="1418"/>
      <c r="E89" s="1418"/>
      <c r="F89" s="1419"/>
      <c r="G89" s="1418"/>
      <c r="H89" s="138">
        <v>-0.34899776985369635</v>
      </c>
      <c r="I89" s="139">
        <v>-0.83499111890867039</v>
      </c>
      <c r="J89" s="140">
        <v>-0.98025275543107981</v>
      </c>
      <c r="K89" s="140">
        <v>-1</v>
      </c>
      <c r="L89" s="140">
        <v>-0.99986837690656127</v>
      </c>
      <c r="M89" s="140">
        <v>-0.9999446844982931</v>
      </c>
      <c r="N89" s="2050">
        <v>-0.99999999999999989</v>
      </c>
      <c r="O89" s="2051"/>
      <c r="P89" s="2049"/>
    </row>
    <row r="90" spans="1:69" s="295" customFormat="1" ht="15" customHeight="1" x14ac:dyDescent="0.3">
      <c r="A90" s="4030"/>
      <c r="B90" s="1237" t="s">
        <v>887</v>
      </c>
      <c r="C90" s="1192" t="s">
        <v>852</v>
      </c>
      <c r="D90" s="1413">
        <v>0.82340269916259612</v>
      </c>
      <c r="E90" s="253">
        <v>0.78210645693841829</v>
      </c>
      <c r="F90" s="251">
        <v>0.79384144856405603</v>
      </c>
      <c r="G90" s="1413">
        <v>0.376936122187988</v>
      </c>
      <c r="H90" s="238">
        <v>0.65400448074305817</v>
      </c>
      <c r="I90" s="252">
        <v>0.17269563142568797</v>
      </c>
      <c r="J90" s="254">
        <v>3.2930281364023983E-2</v>
      </c>
      <c r="K90" s="254">
        <v>3.0232816126331345E-4</v>
      </c>
      <c r="L90" s="254">
        <v>-7.1375788332087326E-5</v>
      </c>
      <c r="M90" s="254">
        <v>1.3281210583037602E-5</v>
      </c>
      <c r="N90" s="2052">
        <v>6.4741845884399133E-7</v>
      </c>
      <c r="O90" s="1994" t="s">
        <v>897</v>
      </c>
      <c r="P90" s="2049"/>
    </row>
    <row r="91" spans="1:69" s="295" customFormat="1" ht="15" customHeight="1" thickBot="1" x14ac:dyDescent="0.35">
      <c r="A91" s="4030"/>
      <c r="B91" s="2053" t="s">
        <v>913</v>
      </c>
      <c r="C91" s="269" t="s">
        <v>194</v>
      </c>
      <c r="D91" s="2054"/>
      <c r="E91" s="2055"/>
      <c r="F91" s="2056"/>
      <c r="G91" s="2054"/>
      <c r="H91" s="1931">
        <v>-0.17615226324342559</v>
      </c>
      <c r="I91" s="2057">
        <v>-0.78245576400921202</v>
      </c>
      <c r="J91" s="2058">
        <v>-0.95851781054820195</v>
      </c>
      <c r="K91" s="2058">
        <v>-0.99961915800464918</v>
      </c>
      <c r="L91" s="2058">
        <v>-1.0000899118941966</v>
      </c>
      <c r="M91" s="2058">
        <v>-0.99998326969370643</v>
      </c>
      <c r="N91" s="2059">
        <v>-0.99999918444865787</v>
      </c>
      <c r="O91" s="2080" t="s">
        <v>890</v>
      </c>
      <c r="P91" s="2049"/>
    </row>
    <row r="92" spans="1:69" s="295" customFormat="1" ht="15" customHeight="1" x14ac:dyDescent="0.3">
      <c r="A92" s="4030"/>
      <c r="B92" s="1099" t="s">
        <v>914</v>
      </c>
      <c r="C92" s="1159" t="s">
        <v>852</v>
      </c>
      <c r="D92" s="1413">
        <v>6.6097300472999994</v>
      </c>
      <c r="E92" s="1413">
        <v>6.5000582349000009</v>
      </c>
      <c r="F92" s="253">
        <v>6.5975591084234981</v>
      </c>
      <c r="G92" s="1413">
        <v>6.0162693843625785</v>
      </c>
      <c r="H92" s="238">
        <v>6.3381024980781264</v>
      </c>
      <c r="I92" s="252">
        <v>5.7042922482703142</v>
      </c>
      <c r="J92" s="254">
        <v>5.4761205583395016</v>
      </c>
      <c r="K92" s="254">
        <v>5.2023145304225267</v>
      </c>
      <c r="L92" s="254">
        <v>4.9421988039013991</v>
      </c>
      <c r="M92" s="254">
        <v>4.6950888637063297</v>
      </c>
      <c r="N92" s="2052">
        <v>4.4603344205210123</v>
      </c>
      <c r="O92" s="1994" t="s">
        <v>897</v>
      </c>
      <c r="P92" s="2049"/>
    </row>
    <row r="93" spans="1:69" s="295" customFormat="1" ht="15" customHeight="1" x14ac:dyDescent="0.3">
      <c r="A93" s="4030"/>
      <c r="B93" s="2079" t="s">
        <v>915</v>
      </c>
      <c r="C93" s="1991" t="s">
        <v>194</v>
      </c>
      <c r="D93" s="1418"/>
      <c r="E93" s="1418"/>
      <c r="F93" s="1419"/>
      <c r="G93" s="1418"/>
      <c r="H93" s="138">
        <v>-3.9326151699665357E-2</v>
      </c>
      <c r="I93" s="139">
        <v>-0.13539353652969877</v>
      </c>
      <c r="J93" s="140">
        <v>-0.16997779506851085</v>
      </c>
      <c r="K93" s="140">
        <v>-0.21147890531508529</v>
      </c>
      <c r="L93" s="140">
        <v>-0.25090496004933116</v>
      </c>
      <c r="M93" s="140">
        <v>-0.28835971204686461</v>
      </c>
      <c r="N93" s="2050">
        <v>-0.32394172644452146</v>
      </c>
      <c r="O93" s="2051"/>
      <c r="P93" s="2049"/>
    </row>
    <row r="94" spans="1:69" s="295" customFormat="1" ht="15" customHeight="1" x14ac:dyDescent="0.3">
      <c r="A94" s="4030"/>
      <c r="B94" s="1099" t="s">
        <v>916</v>
      </c>
      <c r="C94" s="1159" t="s">
        <v>852</v>
      </c>
      <c r="D94" s="1411">
        <v>168.64883195930742</v>
      </c>
      <c r="E94" s="1411">
        <v>171.48123672234885</v>
      </c>
      <c r="F94" s="964">
        <v>174.05345527318403</v>
      </c>
      <c r="G94" s="1411">
        <v>158.38864429859751</v>
      </c>
      <c r="H94" s="179">
        <v>155.13760992457324</v>
      </c>
      <c r="I94" s="180">
        <v>106.40372903844191</v>
      </c>
      <c r="J94" s="181">
        <v>8.5329807404178055</v>
      </c>
      <c r="K94" s="181">
        <v>0.95056321503674113</v>
      </c>
      <c r="L94" s="181">
        <v>0.80502397843869578</v>
      </c>
      <c r="M94" s="181">
        <v>0.78692055594201626</v>
      </c>
      <c r="N94" s="2061">
        <v>0.74338345006459716</v>
      </c>
      <c r="O94" s="2062" t="s">
        <v>897</v>
      </c>
      <c r="P94" s="2049"/>
    </row>
    <row r="95" spans="1:69" s="295" customFormat="1" ht="15" customHeight="1" thickBot="1" x14ac:dyDescent="0.35">
      <c r="A95" s="4030"/>
      <c r="B95" s="2081" t="s">
        <v>917</v>
      </c>
      <c r="C95" s="1335" t="s">
        <v>194</v>
      </c>
      <c r="D95" s="2063"/>
      <c r="E95" s="2063"/>
      <c r="F95" s="2064"/>
      <c r="G95" s="2063"/>
      <c r="H95" s="207">
        <v>-0.10867836733790548</v>
      </c>
      <c r="I95" s="208">
        <v>-0.38867212448361399</v>
      </c>
      <c r="J95" s="209">
        <v>-0.95097494199684263</v>
      </c>
      <c r="K95" s="209">
        <v>-0.9945386708149816</v>
      </c>
      <c r="L95" s="209">
        <v>-0.99537484632422157</v>
      </c>
      <c r="M95" s="209">
        <v>-0.99547885702868177</v>
      </c>
      <c r="N95" s="2065">
        <v>-0.99566492833692222</v>
      </c>
      <c r="O95" s="2066"/>
      <c r="P95" s="2049"/>
    </row>
    <row r="96" spans="1:69" x14ac:dyDescent="0.3">
      <c r="A96" s="4164" t="s">
        <v>866</v>
      </c>
      <c r="B96" s="413" t="s">
        <v>867</v>
      </c>
      <c r="C96" s="413"/>
      <c r="D96" s="2082"/>
      <c r="E96" s="2082"/>
      <c r="F96" s="413"/>
      <c r="G96" s="2083"/>
      <c r="H96" s="2082"/>
      <c r="I96" s="2084"/>
      <c r="J96" s="2085"/>
      <c r="K96" s="2085"/>
      <c r="L96" s="2085"/>
      <c r="M96" s="2085"/>
      <c r="N96" s="413"/>
      <c r="O96" s="2086"/>
      <c r="P96" s="100"/>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row>
    <row r="97" spans="1:69" ht="15" x14ac:dyDescent="0.3">
      <c r="A97" s="4030"/>
      <c r="B97" s="2020" t="s">
        <v>918</v>
      </c>
      <c r="C97" s="354" t="s">
        <v>869</v>
      </c>
      <c r="D97" s="1614"/>
      <c r="E97" s="1614"/>
      <c r="F97" s="354"/>
      <c r="G97" s="2087"/>
      <c r="H97" s="1643"/>
      <c r="I97" s="2088"/>
      <c r="J97" s="2089"/>
      <c r="K97" s="2089"/>
      <c r="L97" s="2089"/>
      <c r="M97" s="2089"/>
      <c r="N97" s="354"/>
      <c r="O97" s="2090"/>
      <c r="P97" s="100"/>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row>
    <row r="98" spans="1:69" x14ac:dyDescent="0.3">
      <c r="A98" s="4030"/>
      <c r="B98" s="1092" t="s">
        <v>193</v>
      </c>
      <c r="C98" s="339" t="s">
        <v>194</v>
      </c>
      <c r="D98" s="1109"/>
      <c r="E98" s="1109"/>
      <c r="F98" s="339"/>
      <c r="G98" s="2027"/>
      <c r="H98" s="1188"/>
      <c r="I98" s="1189"/>
      <c r="J98" s="1190"/>
      <c r="K98" s="1190"/>
      <c r="L98" s="1190"/>
      <c r="M98" s="1190"/>
      <c r="N98" s="339"/>
      <c r="O98" s="2091"/>
      <c r="P98" s="100"/>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row>
    <row r="99" spans="1:69" ht="14.4" thickBot="1" x14ac:dyDescent="0.35">
      <c r="A99" s="4031"/>
      <c r="B99" s="2092"/>
      <c r="C99" s="360"/>
      <c r="D99" s="1696"/>
      <c r="E99" s="1696"/>
      <c r="F99" s="360"/>
      <c r="G99" s="2031"/>
      <c r="H99" s="1351"/>
      <c r="I99" s="1697"/>
      <c r="J99" s="1698"/>
      <c r="K99" s="1698"/>
      <c r="L99" s="1698"/>
      <c r="M99" s="1698"/>
      <c r="N99" s="360"/>
      <c r="O99" s="2093"/>
      <c r="P99" s="100"/>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row>
    <row r="100" spans="1:69" ht="14.4" thickBot="1" x14ac:dyDescent="0.35">
      <c r="A100" s="1068"/>
      <c r="B100" s="1068"/>
      <c r="C100" s="1068"/>
      <c r="D100" s="1068"/>
      <c r="E100" s="1068"/>
      <c r="F100" s="1068"/>
      <c r="G100" s="2094"/>
      <c r="H100" s="1068"/>
      <c r="I100" s="1068"/>
      <c r="J100" s="1068"/>
      <c r="K100" s="1068"/>
      <c r="L100" s="1068"/>
      <c r="M100" s="1068"/>
      <c r="N100" s="1068"/>
      <c r="O100" s="1068"/>
      <c r="P100" s="100"/>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row>
    <row r="101" spans="1:69" ht="18" x14ac:dyDescent="0.3">
      <c r="A101" s="4109" t="s">
        <v>470</v>
      </c>
      <c r="B101" s="4110"/>
      <c r="C101" s="4110"/>
      <c r="D101" s="4110"/>
      <c r="E101" s="4110"/>
      <c r="F101" s="4110"/>
      <c r="G101" s="4110"/>
      <c r="H101" s="4110"/>
      <c r="I101" s="4110"/>
      <c r="J101" s="4110"/>
      <c r="K101" s="4110"/>
      <c r="L101" s="4110"/>
      <c r="M101" s="4110"/>
      <c r="N101" s="4110"/>
      <c r="O101" s="4111"/>
      <c r="P101" s="100"/>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row>
    <row r="102" spans="1:69" ht="36" customHeight="1" x14ac:dyDescent="0.3">
      <c r="A102" s="2095"/>
      <c r="B102" s="1269" t="s">
        <v>919</v>
      </c>
      <c r="C102" s="1314" t="s">
        <v>194</v>
      </c>
      <c r="D102" s="2096">
        <v>-0.08</v>
      </c>
      <c r="E102" s="4165" t="s">
        <v>920</v>
      </c>
      <c r="F102" s="4166"/>
      <c r="G102" s="4166"/>
      <c r="H102" s="4166"/>
      <c r="I102" s="4166"/>
      <c r="J102" s="4166"/>
      <c r="K102" s="4166"/>
      <c r="L102" s="4166"/>
      <c r="M102" s="4166"/>
      <c r="N102" s="4166"/>
      <c r="O102" s="4167"/>
      <c r="P102" s="2097" t="s">
        <v>185</v>
      </c>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row>
    <row r="103" spans="1:69" ht="27" customHeight="1" x14ac:dyDescent="0.3">
      <c r="A103" s="2098"/>
      <c r="B103" s="1494" t="s">
        <v>471</v>
      </c>
      <c r="C103" s="1494" t="s">
        <v>472</v>
      </c>
      <c r="D103" s="1494">
        <v>2017</v>
      </c>
      <c r="E103" s="1494">
        <v>2018</v>
      </c>
      <c r="F103" s="1494" t="s">
        <v>473</v>
      </c>
      <c r="G103" s="1494" t="s">
        <v>474</v>
      </c>
      <c r="H103" s="1494" t="s">
        <v>475</v>
      </c>
      <c r="I103" s="1494">
        <v>2025</v>
      </c>
      <c r="J103" s="1494">
        <v>2030</v>
      </c>
      <c r="K103" s="1494">
        <v>2035</v>
      </c>
      <c r="L103" s="1494">
        <v>2040</v>
      </c>
      <c r="M103" s="1494">
        <v>2045</v>
      </c>
      <c r="N103" s="1494">
        <v>2050</v>
      </c>
      <c r="O103" s="2099"/>
      <c r="P103" s="111" t="s">
        <v>35</v>
      </c>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row>
    <row r="104" spans="1:69" x14ac:dyDescent="0.3">
      <c r="A104" s="1268"/>
      <c r="B104" s="2100" t="s">
        <v>921</v>
      </c>
      <c r="C104" s="1639" t="s">
        <v>194</v>
      </c>
      <c r="D104" s="2101">
        <v>-7.1164994107341152E-3</v>
      </c>
      <c r="E104" s="2102">
        <v>-7.4575611628933947E-3</v>
      </c>
      <c r="F104" s="2101">
        <v>-7.4575472046255736E-3</v>
      </c>
      <c r="G104" s="2101">
        <v>-9.5980690807671628E-3</v>
      </c>
      <c r="H104" s="1531">
        <v>-7.4575472046255736E-3</v>
      </c>
      <c r="I104" s="1532">
        <v>-7.4575472046255736E-3</v>
      </c>
      <c r="J104" s="1533">
        <v>-7.4575472046255736E-3</v>
      </c>
      <c r="K104" s="1533">
        <v>-7.4575472046255736E-3</v>
      </c>
      <c r="L104" s="1533">
        <v>-7.4575472046255736E-3</v>
      </c>
      <c r="M104" s="1533">
        <v>-7.4575472046255736E-3</v>
      </c>
      <c r="N104" s="1533">
        <v>-7.4575472046255736E-3</v>
      </c>
      <c r="O104" s="544"/>
      <c r="P104" s="100"/>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row>
    <row r="105" spans="1:69" x14ac:dyDescent="0.3">
      <c r="A105" s="1268"/>
      <c r="B105" s="1269" t="s">
        <v>922</v>
      </c>
      <c r="C105" s="1270" t="s">
        <v>194</v>
      </c>
      <c r="D105" s="2104">
        <v>-3.2062135536499087E-2</v>
      </c>
      <c r="E105" s="2105">
        <v>-3.7138220450099714E-2</v>
      </c>
      <c r="F105" s="2104">
        <v>-3.7138150938738533E-2</v>
      </c>
      <c r="G105" s="2104">
        <v>-5.0044355760219372E-2</v>
      </c>
      <c r="H105" s="1206">
        <v>-3.7138150938738533E-2</v>
      </c>
      <c r="I105" s="1207">
        <v>-3.7138150938738533E-2</v>
      </c>
      <c r="J105" s="1208">
        <v>-3.7138150938738533E-2</v>
      </c>
      <c r="K105" s="1208">
        <v>-3.7138150938738533E-2</v>
      </c>
      <c r="L105" s="1208">
        <v>-3.7138150938738533E-2</v>
      </c>
      <c r="M105" s="1208">
        <v>-3.7138150938738533E-2</v>
      </c>
      <c r="N105" s="1208">
        <v>-3.7138150938738533E-2</v>
      </c>
      <c r="O105" s="3389"/>
      <c r="P105" s="100"/>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row>
    <row r="106" spans="1:69" x14ac:dyDescent="0.3">
      <c r="A106" s="1268"/>
      <c r="B106" s="1269" t="s">
        <v>923</v>
      </c>
      <c r="C106" s="1270" t="s">
        <v>194</v>
      </c>
      <c r="D106" s="2104">
        <v>0.70217183995523702</v>
      </c>
      <c r="E106" s="2105">
        <v>0.70482059350946835</v>
      </c>
      <c r="F106" s="2104">
        <v>0.70481927430143321</v>
      </c>
      <c r="G106" s="2104">
        <v>0.7048192743014331</v>
      </c>
      <c r="H106" s="1206">
        <v>0.70481927430143321</v>
      </c>
      <c r="I106" s="1207">
        <v>0.70481927430143321</v>
      </c>
      <c r="J106" s="1208">
        <v>0.70481927430143321</v>
      </c>
      <c r="K106" s="1208">
        <v>0.70481927430143321</v>
      </c>
      <c r="L106" s="1208">
        <v>0.70481927430143321</v>
      </c>
      <c r="M106" s="1208">
        <v>0.70481927430143321</v>
      </c>
      <c r="N106" s="1205">
        <v>0.70481927430143321</v>
      </c>
      <c r="O106" s="1996"/>
      <c r="P106" s="100"/>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row>
    <row r="107" spans="1:69" x14ac:dyDescent="0.3">
      <c r="A107" s="1268"/>
      <c r="B107" s="1269" t="s">
        <v>924</v>
      </c>
      <c r="C107" s="1270" t="s">
        <v>194</v>
      </c>
      <c r="D107" s="2104">
        <v>-7.4734271448366252E-2</v>
      </c>
      <c r="E107" s="2105">
        <v>-6.9535771299208807E-2</v>
      </c>
      <c r="F107" s="2104">
        <v>-6.9535641149566368E-2</v>
      </c>
      <c r="G107" s="2104">
        <v>-8.856868792269243E-2</v>
      </c>
      <c r="H107" s="1206">
        <v>-6.9535641149566368E-2</v>
      </c>
      <c r="I107" s="1207">
        <v>-6.9535641149566368E-2</v>
      </c>
      <c r="J107" s="1208">
        <v>-6.9535641149566368E-2</v>
      </c>
      <c r="K107" s="1208">
        <v>-6.9535641149566368E-2</v>
      </c>
      <c r="L107" s="1208">
        <v>-6.9535641149566368E-2</v>
      </c>
      <c r="M107" s="1208">
        <v>-6.9535641149566368E-2</v>
      </c>
      <c r="N107" s="1205">
        <v>-6.9535641149566368E-2</v>
      </c>
      <c r="O107" s="1996"/>
      <c r="P107" s="100"/>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row>
    <row r="108" spans="1:69" x14ac:dyDescent="0.3">
      <c r="A108" s="1268"/>
      <c r="B108" s="1269"/>
      <c r="C108" s="1270"/>
      <c r="D108" s="1093"/>
      <c r="E108" s="370"/>
      <c r="F108" s="1093"/>
      <c r="G108" s="1093"/>
      <c r="H108" s="1498"/>
      <c r="I108" s="1499"/>
      <c r="J108" s="372"/>
      <c r="K108" s="372"/>
      <c r="L108" s="372"/>
      <c r="M108" s="372"/>
      <c r="N108" s="370"/>
      <c r="O108" s="3389"/>
      <c r="P108" s="100"/>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row>
    <row r="109" spans="1:69" x14ac:dyDescent="0.3">
      <c r="A109" s="1259"/>
      <c r="B109" s="1269" t="s">
        <v>925</v>
      </c>
      <c r="C109" s="1270" t="s">
        <v>194</v>
      </c>
      <c r="D109" s="1273">
        <v>1</v>
      </c>
      <c r="E109" s="1274">
        <v>1</v>
      </c>
      <c r="F109" s="1273">
        <v>1</v>
      </c>
      <c r="G109" s="1273">
        <v>1</v>
      </c>
      <c r="H109" s="1275">
        <v>1</v>
      </c>
      <c r="I109" s="1276">
        <v>1</v>
      </c>
      <c r="J109" s="1277">
        <v>1</v>
      </c>
      <c r="K109" s="1277">
        <v>1</v>
      </c>
      <c r="L109" s="1277">
        <v>1</v>
      </c>
      <c r="M109" s="1277">
        <v>1</v>
      </c>
      <c r="N109" s="1274">
        <v>1</v>
      </c>
      <c r="O109" s="3390" t="s">
        <v>926</v>
      </c>
      <c r="P109" s="100"/>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row>
    <row r="110" spans="1:69" x14ac:dyDescent="0.3">
      <c r="A110" s="1259"/>
      <c r="B110" s="1269" t="s">
        <v>927</v>
      </c>
      <c r="C110" s="1270" t="s">
        <v>194</v>
      </c>
      <c r="D110" s="1273">
        <v>1</v>
      </c>
      <c r="E110" s="1274">
        <v>1</v>
      </c>
      <c r="F110" s="1273">
        <v>1</v>
      </c>
      <c r="G110" s="1273">
        <v>1</v>
      </c>
      <c r="H110" s="1275">
        <v>1</v>
      </c>
      <c r="I110" s="1276">
        <v>1</v>
      </c>
      <c r="J110" s="1277">
        <v>1</v>
      </c>
      <c r="K110" s="1277">
        <v>1</v>
      </c>
      <c r="L110" s="1277">
        <v>1</v>
      </c>
      <c r="M110" s="1277">
        <v>1</v>
      </c>
      <c r="N110" s="1274">
        <v>1</v>
      </c>
      <c r="O110" s="3390" t="s">
        <v>926</v>
      </c>
      <c r="P110" s="100"/>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row>
    <row r="111" spans="1:69" x14ac:dyDescent="0.3">
      <c r="A111" s="1268"/>
      <c r="B111" s="1269" t="s">
        <v>928</v>
      </c>
      <c r="C111" s="1270" t="s">
        <v>194</v>
      </c>
      <c r="D111" s="1273">
        <v>0.3</v>
      </c>
      <c r="E111" s="1274">
        <v>0.3</v>
      </c>
      <c r="F111" s="1273">
        <v>0.3</v>
      </c>
      <c r="G111" s="1273">
        <v>0.3</v>
      </c>
      <c r="H111" s="1275">
        <v>0.3</v>
      </c>
      <c r="I111" s="1276">
        <v>0.3</v>
      </c>
      <c r="J111" s="1277">
        <v>0.3</v>
      </c>
      <c r="K111" s="1277">
        <v>0.3</v>
      </c>
      <c r="L111" s="1277">
        <v>0.3</v>
      </c>
      <c r="M111" s="1277">
        <v>0.3</v>
      </c>
      <c r="N111" s="1274">
        <v>0.3</v>
      </c>
      <c r="O111" s="3390" t="s">
        <v>926</v>
      </c>
      <c r="P111" s="100"/>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row>
    <row r="112" spans="1:69" x14ac:dyDescent="0.3">
      <c r="A112" s="1268"/>
      <c r="B112" s="1269" t="s">
        <v>929</v>
      </c>
      <c r="C112" s="1270" t="s">
        <v>194</v>
      </c>
      <c r="D112" s="1273">
        <v>0</v>
      </c>
      <c r="E112" s="1274">
        <v>0</v>
      </c>
      <c r="F112" s="1273">
        <v>0</v>
      </c>
      <c r="G112" s="1273">
        <v>0</v>
      </c>
      <c r="H112" s="1275">
        <v>0.05</v>
      </c>
      <c r="I112" s="1276">
        <v>0.05</v>
      </c>
      <c r="J112" s="1277">
        <v>0.05</v>
      </c>
      <c r="K112" s="1277">
        <v>0.05</v>
      </c>
      <c r="L112" s="1277">
        <v>0.05</v>
      </c>
      <c r="M112" s="1277">
        <v>0.05</v>
      </c>
      <c r="N112" s="1274">
        <v>0.05</v>
      </c>
      <c r="O112" s="3390" t="s">
        <v>926</v>
      </c>
      <c r="P112" s="100"/>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row>
    <row r="113" spans="1:69" x14ac:dyDescent="0.3">
      <c r="A113" s="1268"/>
      <c r="B113" s="1269" t="s">
        <v>930</v>
      </c>
      <c r="C113" s="1270" t="s">
        <v>194</v>
      </c>
      <c r="D113" s="1273">
        <v>0.01</v>
      </c>
      <c r="E113" s="1274">
        <v>0.01</v>
      </c>
      <c r="F113" s="1273">
        <v>0.01</v>
      </c>
      <c r="G113" s="1273">
        <v>0.01</v>
      </c>
      <c r="H113" s="1275">
        <v>0.01</v>
      </c>
      <c r="I113" s="1276">
        <v>0.01</v>
      </c>
      <c r="J113" s="1277">
        <v>0.01</v>
      </c>
      <c r="K113" s="1277">
        <v>0.01</v>
      </c>
      <c r="L113" s="1277">
        <v>0.01</v>
      </c>
      <c r="M113" s="1277">
        <v>0.01</v>
      </c>
      <c r="N113" s="1274">
        <v>0.01</v>
      </c>
      <c r="O113" s="3390" t="s">
        <v>926</v>
      </c>
      <c r="P113" s="100"/>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row>
    <row r="114" spans="1:69" x14ac:dyDescent="0.3">
      <c r="A114" s="1269"/>
      <c r="B114" s="1269" t="s">
        <v>931</v>
      </c>
      <c r="C114" s="1270" t="s">
        <v>194</v>
      </c>
      <c r="D114" s="2101">
        <v>2.0561335779655163E-2</v>
      </c>
      <c r="E114" s="2101">
        <v>2.1616983276049273E-2</v>
      </c>
      <c r="F114" s="2101">
        <v>2.1616942815684888E-2</v>
      </c>
      <c r="G114" s="2101">
        <v>2.7863316993161441E-2</v>
      </c>
      <c r="H114" s="2107">
        <v>2.1616942815684888E-2</v>
      </c>
      <c r="I114" s="2108">
        <v>2.1616942815684888E-2</v>
      </c>
      <c r="J114" s="2109">
        <v>2.1616942815684888E-2</v>
      </c>
      <c r="K114" s="2109">
        <v>2.1616942815684888E-2</v>
      </c>
      <c r="L114" s="2109">
        <v>2.1616942815684888E-2</v>
      </c>
      <c r="M114" s="2109">
        <v>2.1616942815684888E-2</v>
      </c>
      <c r="N114" s="2110">
        <v>2.1616942815684888E-2</v>
      </c>
      <c r="O114" s="2111" t="s">
        <v>932</v>
      </c>
      <c r="P114" s="100"/>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row>
    <row r="115" spans="1:69" x14ac:dyDescent="0.3">
      <c r="A115" s="1269"/>
      <c r="B115" s="1269" t="s">
        <v>933</v>
      </c>
      <c r="C115" s="1270" t="s">
        <v>194</v>
      </c>
      <c r="D115" s="2096">
        <v>7.2999999999999995E-2</v>
      </c>
      <c r="E115" s="2112">
        <v>7.2999999999999995E-2</v>
      </c>
      <c r="F115" s="2096">
        <v>7.2999999999999995E-2</v>
      </c>
      <c r="G115" s="2096">
        <v>7.2999999999999995E-2</v>
      </c>
      <c r="H115" s="2113">
        <v>7.2999999999999995E-2</v>
      </c>
      <c r="I115" s="2114">
        <v>5.8000000000000003E-2</v>
      </c>
      <c r="J115" s="2115">
        <v>4.2999999999999997E-2</v>
      </c>
      <c r="K115" s="2115">
        <v>2.5000000000000001E-2</v>
      </c>
      <c r="L115" s="2115">
        <v>1.7999999999999999E-2</v>
      </c>
      <c r="M115" s="2115">
        <v>1.4E-2</v>
      </c>
      <c r="N115" s="2112">
        <v>1.0999999999999999E-2</v>
      </c>
      <c r="O115" s="2111" t="s">
        <v>934</v>
      </c>
      <c r="P115" s="100"/>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row>
    <row r="116" spans="1:69" x14ac:dyDescent="0.3">
      <c r="A116" s="1268"/>
      <c r="B116" s="1269"/>
      <c r="C116" s="1270"/>
      <c r="D116" s="1093"/>
      <c r="E116" s="370"/>
      <c r="F116" s="1093"/>
      <c r="G116" s="1093"/>
      <c r="H116" s="1206"/>
      <c r="I116" s="1207"/>
      <c r="J116" s="1208"/>
      <c r="K116" s="1208"/>
      <c r="L116" s="1208"/>
      <c r="M116" s="1208"/>
      <c r="N116" s="1205"/>
      <c r="O116" s="1986"/>
      <c r="P116" s="100"/>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row>
    <row r="117" spans="1:69" x14ac:dyDescent="0.3">
      <c r="A117" s="1268"/>
      <c r="B117" s="1269"/>
      <c r="C117" s="1270"/>
      <c r="D117" s="1093"/>
      <c r="E117" s="370"/>
      <c r="F117" s="1093"/>
      <c r="G117" s="1093"/>
      <c r="H117" s="1498"/>
      <c r="I117" s="1499"/>
      <c r="J117" s="372"/>
      <c r="K117" s="372"/>
      <c r="L117" s="372"/>
      <c r="M117" s="372"/>
      <c r="N117" s="370"/>
      <c r="O117" s="2106"/>
      <c r="P117" s="100"/>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row>
    <row r="118" spans="1:69" ht="15" x14ac:dyDescent="0.3">
      <c r="A118" s="1268"/>
      <c r="B118" s="1269" t="s">
        <v>935</v>
      </c>
      <c r="C118" s="1270" t="s">
        <v>936</v>
      </c>
      <c r="D118" s="2116">
        <v>93</v>
      </c>
      <c r="E118" s="2117">
        <v>93</v>
      </c>
      <c r="F118" s="2116">
        <v>93</v>
      </c>
      <c r="G118" s="2116">
        <v>93</v>
      </c>
      <c r="H118" s="1317">
        <v>93</v>
      </c>
      <c r="I118" s="1318">
        <v>93</v>
      </c>
      <c r="J118" s="1288">
        <v>93</v>
      </c>
      <c r="K118" s="1288">
        <v>93</v>
      </c>
      <c r="L118" s="1288">
        <v>93</v>
      </c>
      <c r="M118" s="1288">
        <v>93</v>
      </c>
      <c r="N118" s="2117">
        <v>93</v>
      </c>
      <c r="O118" s="2118"/>
      <c r="P118" s="100"/>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row>
    <row r="119" spans="1:69" x14ac:dyDescent="0.3">
      <c r="A119" s="1268"/>
      <c r="B119" s="1269"/>
      <c r="C119" s="2119"/>
      <c r="D119" s="2120"/>
      <c r="E119" s="370"/>
      <c r="F119" s="1093"/>
      <c r="G119" s="1093"/>
      <c r="H119" s="1498"/>
      <c r="I119" s="1499"/>
      <c r="J119" s="372"/>
      <c r="K119" s="372"/>
      <c r="L119" s="372"/>
      <c r="M119" s="372"/>
      <c r="N119" s="370"/>
      <c r="O119" s="2106"/>
      <c r="P119" s="100"/>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row>
    <row r="120" spans="1:69" ht="15" x14ac:dyDescent="0.3">
      <c r="A120" s="1268"/>
      <c r="B120" s="1537" t="s">
        <v>937</v>
      </c>
      <c r="C120" s="1538" t="s">
        <v>938</v>
      </c>
      <c r="D120" s="2121"/>
      <c r="E120" s="1159">
        <v>40</v>
      </c>
      <c r="F120" s="1378"/>
      <c r="G120" s="1378"/>
      <c r="H120" s="1541"/>
      <c r="I120" s="1542"/>
      <c r="J120" s="1543"/>
      <c r="K120" s="1543"/>
      <c r="L120" s="1543"/>
      <c r="M120" s="1543"/>
      <c r="N120" s="1159"/>
      <c r="O120" s="2122" t="s">
        <v>939</v>
      </c>
      <c r="P120" s="100"/>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row>
    <row r="121" spans="1:69" ht="15" x14ac:dyDescent="0.3">
      <c r="A121" s="1268"/>
      <c r="B121" s="1269" t="s">
        <v>940</v>
      </c>
      <c r="C121" s="1270" t="s">
        <v>938</v>
      </c>
      <c r="D121" s="1314"/>
      <c r="E121" s="127" t="s">
        <v>941</v>
      </c>
      <c r="F121" s="1558"/>
      <c r="G121" s="1558"/>
      <c r="H121" s="1498"/>
      <c r="I121" s="1499"/>
      <c r="J121" s="372"/>
      <c r="K121" s="372"/>
      <c r="L121" s="372"/>
      <c r="M121" s="372"/>
      <c r="N121" s="370"/>
      <c r="O121" s="2123" t="s">
        <v>942</v>
      </c>
      <c r="P121" s="100"/>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row>
    <row r="122" spans="1:69" ht="15" x14ac:dyDescent="0.3">
      <c r="A122" s="1268"/>
      <c r="B122" s="1289" t="s">
        <v>943</v>
      </c>
      <c r="C122" s="2124" t="s">
        <v>944</v>
      </c>
      <c r="D122" s="2124"/>
      <c r="E122" s="307">
        <v>271.3139376938804</v>
      </c>
      <c r="F122" s="1462"/>
      <c r="G122" s="1462"/>
      <c r="H122" s="2125"/>
      <c r="I122" s="2126"/>
      <c r="J122" s="2127"/>
      <c r="K122" s="2127"/>
      <c r="L122" s="2127"/>
      <c r="M122" s="2127"/>
      <c r="N122" s="1100"/>
      <c r="O122" s="2128" t="s">
        <v>945</v>
      </c>
      <c r="P122" s="100"/>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row>
    <row r="123" spans="1:69" ht="15" x14ac:dyDescent="0.3">
      <c r="A123" s="1268"/>
      <c r="B123" s="1296" t="s">
        <v>946</v>
      </c>
      <c r="C123" s="2120" t="s">
        <v>944</v>
      </c>
      <c r="D123" s="2120"/>
      <c r="E123" s="339"/>
      <c r="F123" s="1109"/>
      <c r="G123" s="1109"/>
      <c r="H123" s="1188"/>
      <c r="I123" s="1189"/>
      <c r="J123" s="1190"/>
      <c r="K123" s="1190"/>
      <c r="L123" s="1190"/>
      <c r="M123" s="1190"/>
      <c r="N123" s="339"/>
      <c r="O123" s="2129" t="s">
        <v>945</v>
      </c>
      <c r="P123" s="100"/>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row>
    <row r="124" spans="1:69" x14ac:dyDescent="0.3">
      <c r="A124" s="1268"/>
      <c r="B124" s="1311" t="s">
        <v>947</v>
      </c>
      <c r="C124" s="1639"/>
      <c r="D124" s="1496"/>
      <c r="E124" s="343"/>
      <c r="F124" s="1219"/>
      <c r="G124" s="1219"/>
      <c r="H124" s="341"/>
      <c r="I124" s="342"/>
      <c r="J124" s="344"/>
      <c r="K124" s="344"/>
      <c r="L124" s="344"/>
      <c r="M124" s="344"/>
      <c r="N124" s="343"/>
      <c r="O124" s="2103"/>
      <c r="P124" s="100"/>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row>
    <row r="125" spans="1:69" ht="14.4" thickBot="1" x14ac:dyDescent="0.35">
      <c r="A125" s="611"/>
      <c r="B125" s="1320"/>
      <c r="C125" s="1321"/>
      <c r="D125" s="2130"/>
      <c r="E125" s="1144"/>
      <c r="F125" s="1145"/>
      <c r="G125" s="1145"/>
      <c r="H125" s="1322"/>
      <c r="I125" s="1323"/>
      <c r="J125" s="1324"/>
      <c r="K125" s="1324"/>
      <c r="L125" s="1324"/>
      <c r="M125" s="1324"/>
      <c r="N125" s="1144"/>
      <c r="O125" s="2131"/>
      <c r="P125" s="100"/>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row>
    <row r="126" spans="1:69" ht="14.4" thickBot="1" x14ac:dyDescent="0.35">
      <c r="A126" s="100"/>
      <c r="B126" s="100"/>
      <c r="C126" s="100"/>
      <c r="D126" s="100"/>
      <c r="E126" s="100"/>
      <c r="F126" s="100"/>
      <c r="G126" s="2049"/>
      <c r="H126" s="100"/>
      <c r="I126" s="100"/>
      <c r="J126" s="100"/>
      <c r="K126" s="100"/>
      <c r="L126" s="100"/>
      <c r="M126" s="100"/>
      <c r="N126" s="100"/>
      <c r="O126" s="100"/>
      <c r="P126" s="100"/>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row>
    <row r="127" spans="1:69" ht="18" x14ac:dyDescent="0.3">
      <c r="A127" s="4109" t="s">
        <v>498</v>
      </c>
      <c r="B127" s="4110"/>
      <c r="C127" s="4110"/>
      <c r="D127" s="4110"/>
      <c r="E127" s="4110"/>
      <c r="F127" s="4110"/>
      <c r="G127" s="4110"/>
      <c r="H127" s="4110"/>
      <c r="I127" s="4110"/>
      <c r="J127" s="4110"/>
      <c r="K127" s="4110"/>
      <c r="L127" s="4110"/>
      <c r="M127" s="4110"/>
      <c r="N127" s="4111"/>
      <c r="O127" s="2132"/>
      <c r="P127" s="100"/>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row>
    <row r="128" spans="1:69" ht="14.4" x14ac:dyDescent="0.3">
      <c r="A128" s="102" t="s">
        <v>471</v>
      </c>
      <c r="B128" s="1327" t="s">
        <v>282</v>
      </c>
      <c r="C128" s="1328" t="s">
        <v>499</v>
      </c>
      <c r="D128" s="4071" t="s">
        <v>500</v>
      </c>
      <c r="E128" s="4008"/>
      <c r="F128" s="4008"/>
      <c r="G128" s="4008"/>
      <c r="H128" s="4008"/>
      <c r="I128" s="4008"/>
      <c r="J128" s="4008"/>
      <c r="K128" s="4008"/>
      <c r="L128" s="4008"/>
      <c r="M128" s="4008"/>
      <c r="N128" s="4112"/>
      <c r="O128" s="2132"/>
      <c r="P128" s="100"/>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row>
    <row r="129" spans="1:69" ht="14.4" x14ac:dyDescent="0.3">
      <c r="A129" s="102"/>
      <c r="B129" s="1327"/>
      <c r="C129" s="1328"/>
      <c r="D129" s="1328" t="s">
        <v>501</v>
      </c>
      <c r="E129" s="1329" t="s">
        <v>282</v>
      </c>
      <c r="F129" s="1330"/>
      <c r="G129" s="2133"/>
      <c r="H129" s="1331" t="s">
        <v>502</v>
      </c>
      <c r="I129" s="4071" t="s">
        <v>503</v>
      </c>
      <c r="J129" s="4113"/>
      <c r="K129" s="1329" t="s">
        <v>282</v>
      </c>
      <c r="L129" s="4073" t="s">
        <v>504</v>
      </c>
      <c r="M129" s="4114"/>
      <c r="N129" s="4115"/>
      <c r="O129" s="2132"/>
      <c r="P129" s="100"/>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row>
    <row r="130" spans="1:69" ht="14.4" x14ac:dyDescent="0.3">
      <c r="A130" s="1268" t="s">
        <v>948</v>
      </c>
      <c r="B130" s="1269" t="s">
        <v>949</v>
      </c>
      <c r="C130" s="1270" t="s">
        <v>662</v>
      </c>
      <c r="D130" s="1270">
        <v>1</v>
      </c>
      <c r="E130" s="1332" t="s">
        <v>505</v>
      </c>
      <c r="F130" s="373"/>
      <c r="G130" s="2134"/>
      <c r="H130" s="1333" t="s">
        <v>506</v>
      </c>
      <c r="I130" s="4157">
        <v>4.1666666666666699E-2</v>
      </c>
      <c r="J130" s="4158"/>
      <c r="K130" s="1332" t="s">
        <v>950</v>
      </c>
      <c r="L130" s="4098"/>
      <c r="M130" s="4099"/>
      <c r="N130" s="4100"/>
      <c r="O130" s="2132"/>
      <c r="P130" s="100"/>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row>
    <row r="131" spans="1:69" ht="14.4" x14ac:dyDescent="0.3">
      <c r="A131" s="1268" t="s">
        <v>951</v>
      </c>
      <c r="B131" s="1269" t="s">
        <v>949</v>
      </c>
      <c r="C131" s="1270" t="s">
        <v>662</v>
      </c>
      <c r="D131" s="1270">
        <v>1</v>
      </c>
      <c r="E131" s="1332" t="s">
        <v>505</v>
      </c>
      <c r="F131" s="373"/>
      <c r="G131" s="2134"/>
      <c r="H131" s="1333" t="s">
        <v>506</v>
      </c>
      <c r="I131" s="4157">
        <v>0.10526315789473684</v>
      </c>
      <c r="J131" s="4158"/>
      <c r="K131" s="1332" t="s">
        <v>950</v>
      </c>
      <c r="L131" s="4098"/>
      <c r="M131" s="4099"/>
      <c r="N131" s="4100"/>
      <c r="O131" s="2132"/>
      <c r="P131" s="100"/>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row>
    <row r="132" spans="1:69" ht="14.4" x14ac:dyDescent="0.3">
      <c r="A132" s="1259"/>
      <c r="B132" s="1269" t="s">
        <v>952</v>
      </c>
      <c r="C132" s="1270" t="s">
        <v>205</v>
      </c>
      <c r="D132" s="1270">
        <v>1</v>
      </c>
      <c r="E132" s="1332" t="s">
        <v>205</v>
      </c>
      <c r="F132" s="373"/>
      <c r="G132" s="2134"/>
      <c r="H132" s="1333" t="s">
        <v>506</v>
      </c>
      <c r="I132" s="4157">
        <v>0.27779999999999999</v>
      </c>
      <c r="J132" s="4158"/>
      <c r="K132" s="1332" t="s">
        <v>423</v>
      </c>
      <c r="L132" s="4098"/>
      <c r="M132" s="4099"/>
      <c r="N132" s="4100"/>
      <c r="O132" s="2132"/>
      <c r="P132" s="100"/>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row>
    <row r="133" spans="1:69" ht="14.4" x14ac:dyDescent="0.3">
      <c r="A133" s="1268"/>
      <c r="B133" s="1269"/>
      <c r="C133" s="1270"/>
      <c r="D133" s="1270">
        <v>1</v>
      </c>
      <c r="E133" s="1332" t="s">
        <v>953</v>
      </c>
      <c r="F133" s="373"/>
      <c r="G133" s="2134"/>
      <c r="H133" s="1333"/>
      <c r="I133" s="4061">
        <v>3.6</v>
      </c>
      <c r="J133" s="4101"/>
      <c r="K133" s="1332" t="s">
        <v>505</v>
      </c>
      <c r="L133" s="4098"/>
      <c r="M133" s="4099"/>
      <c r="N133" s="4100"/>
      <c r="O133" s="2132"/>
      <c r="P133" s="100"/>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row>
    <row r="134" spans="1:69" ht="14.4" x14ac:dyDescent="0.3">
      <c r="A134" s="1268"/>
      <c r="B134" s="1269" t="s">
        <v>954</v>
      </c>
      <c r="C134" s="1270" t="s">
        <v>955</v>
      </c>
      <c r="D134" s="1270">
        <v>1</v>
      </c>
      <c r="E134" s="1332" t="s">
        <v>956</v>
      </c>
      <c r="F134" s="373"/>
      <c r="G134" s="2134"/>
      <c r="H134" s="1333" t="s">
        <v>506</v>
      </c>
      <c r="I134" s="4061">
        <v>25</v>
      </c>
      <c r="J134" s="4101"/>
      <c r="K134" s="1332" t="s">
        <v>955</v>
      </c>
      <c r="L134" s="4156" t="s">
        <v>957</v>
      </c>
      <c r="M134" s="4099"/>
      <c r="N134" s="4100"/>
      <c r="O134" s="2132"/>
      <c r="P134" s="100"/>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row>
    <row r="135" spans="1:69" ht="15" thickBot="1" x14ac:dyDescent="0.35">
      <c r="A135" s="611"/>
      <c r="B135" s="1320"/>
      <c r="C135" s="1321"/>
      <c r="D135" s="1321"/>
      <c r="E135" s="1334"/>
      <c r="F135" s="1335"/>
      <c r="G135" s="2135"/>
      <c r="H135" s="1336"/>
      <c r="I135" s="4066"/>
      <c r="J135" s="4102"/>
      <c r="K135" s="1334"/>
      <c r="L135" s="4103"/>
      <c r="M135" s="4104"/>
      <c r="N135" s="4105"/>
      <c r="O135" s="2132"/>
      <c r="P135" s="100"/>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row>
    <row r="136" spans="1:69" x14ac:dyDescent="0.3">
      <c r="A136" s="100"/>
      <c r="B136" s="100"/>
      <c r="C136" s="100"/>
      <c r="D136" s="100"/>
      <c r="E136" s="100"/>
      <c r="F136" s="100"/>
      <c r="G136" s="2049"/>
      <c r="H136" s="100"/>
      <c r="I136" s="100"/>
      <c r="J136" s="100"/>
      <c r="K136" s="100"/>
      <c r="L136" s="100"/>
      <c r="M136" s="100"/>
      <c r="N136" s="100"/>
      <c r="O136" s="100"/>
      <c r="P136" s="100"/>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row>
    <row r="137" spans="1:69" x14ac:dyDescent="0.3">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row>
  </sheetData>
  <mergeCells count="29">
    <mergeCell ref="I46:N46"/>
    <mergeCell ref="I6:N6"/>
    <mergeCell ref="A7:A23"/>
    <mergeCell ref="B7:B8"/>
    <mergeCell ref="A24:A37"/>
    <mergeCell ref="A38:A41"/>
    <mergeCell ref="I130:J130"/>
    <mergeCell ref="L130:N130"/>
    <mergeCell ref="A47:A55"/>
    <mergeCell ref="B47:B48"/>
    <mergeCell ref="A56:A71"/>
    <mergeCell ref="A72:A95"/>
    <mergeCell ref="A96:A99"/>
    <mergeCell ref="A101:O101"/>
    <mergeCell ref="E102:O102"/>
    <mergeCell ref="A127:N127"/>
    <mergeCell ref="D128:N128"/>
    <mergeCell ref="I129:J129"/>
    <mergeCell ref="L129:N129"/>
    <mergeCell ref="I134:J134"/>
    <mergeCell ref="L134:N134"/>
    <mergeCell ref="I135:J135"/>
    <mergeCell ref="L135:N135"/>
    <mergeCell ref="I131:J131"/>
    <mergeCell ref="L131:N131"/>
    <mergeCell ref="I132:J132"/>
    <mergeCell ref="L132:N132"/>
    <mergeCell ref="I133:J133"/>
    <mergeCell ref="L133:N133"/>
  </mergeCells>
  <hyperlinks>
    <hyperlink ref="L134" r:id="rId1" xr:uid="{00000000-0004-0000-1500-000000000000}"/>
  </hyperlinks>
  <pageMargins left="0.70866141732283472" right="0.70866141732283472" top="0.74803149606299213" bottom="0.74803149606299213" header="0.31496062992125984" footer="0.31496062992125984"/>
  <pageSetup paperSize="8" scale="36"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fitToPage="1"/>
  </sheetPr>
  <dimension ref="A1:BQ137"/>
  <sheetViews>
    <sheetView topLeftCell="A25" zoomScale="70" zoomScaleNormal="70" workbookViewId="0">
      <selection activeCell="B55" sqref="B55"/>
    </sheetView>
  </sheetViews>
  <sheetFormatPr defaultColWidth="9.21875" defaultRowHeight="13.8" x14ac:dyDescent="0.3"/>
  <cols>
    <col min="1" max="1" width="15.77734375" style="101" customWidth="1"/>
    <col min="2" max="2" width="79.21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260</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59" t="s">
        <v>830</v>
      </c>
      <c r="B7" s="4160" t="s">
        <v>831</v>
      </c>
      <c r="C7" s="1976" t="s">
        <v>662</v>
      </c>
      <c r="D7" s="1977">
        <v>289.34954127046143</v>
      </c>
      <c r="E7" s="1977">
        <v>274.91259196434373</v>
      </c>
      <c r="F7" s="1978">
        <v>280.41168101293312</v>
      </c>
      <c r="G7" s="1978">
        <v>175.32679954902571</v>
      </c>
      <c r="H7" s="278">
        <v>333.9592962393483</v>
      </c>
      <c r="I7" s="1979">
        <v>180.79656893497304</v>
      </c>
      <c r="J7" s="1980">
        <v>0.33610793303754743</v>
      </c>
      <c r="K7" s="1980">
        <v>0.47916315775520762</v>
      </c>
      <c r="L7" s="1980">
        <v>0.29955273655260245</v>
      </c>
      <c r="M7" s="1980">
        <v>0.46661316786994322</v>
      </c>
      <c r="N7" s="1981">
        <v>0.28433542684864155</v>
      </c>
      <c r="O7" s="1982" t="s">
        <v>832</v>
      </c>
      <c r="P7" s="100"/>
    </row>
    <row r="8" spans="1:16" x14ac:dyDescent="0.3">
      <c r="A8" s="4030"/>
      <c r="B8" s="4161"/>
      <c r="C8" s="354" t="s">
        <v>205</v>
      </c>
      <c r="D8" s="1983">
        <v>6944.3889904910684</v>
      </c>
      <c r="E8" s="1983">
        <v>6597.902207144245</v>
      </c>
      <c r="F8" s="357">
        <v>6729.8803443103889</v>
      </c>
      <c r="G8" s="357">
        <v>4207.843189176614</v>
      </c>
      <c r="H8" s="491">
        <v>8015.023109744353</v>
      </c>
      <c r="I8" s="1174">
        <v>4339.1176544393493</v>
      </c>
      <c r="J8" s="356">
        <v>8.0665903929011318</v>
      </c>
      <c r="K8" s="356">
        <v>11.499915786124975</v>
      </c>
      <c r="L8" s="356">
        <v>7.189265677262453</v>
      </c>
      <c r="M8" s="356">
        <v>11.198716028878628</v>
      </c>
      <c r="N8" s="355">
        <v>6.8240502443673918</v>
      </c>
      <c r="O8" s="1984" t="s">
        <v>833</v>
      </c>
      <c r="P8" s="100"/>
    </row>
    <row r="9" spans="1:16" x14ac:dyDescent="0.3">
      <c r="A9" s="4030"/>
      <c r="B9" s="1985" t="s">
        <v>834</v>
      </c>
      <c r="C9" s="370" t="s">
        <v>194</v>
      </c>
      <c r="D9" s="1093"/>
      <c r="E9" s="1093"/>
      <c r="F9" s="373"/>
      <c r="G9" s="373"/>
      <c r="H9" s="185">
        <v>0.19096071544874582</v>
      </c>
      <c r="I9" s="1094">
        <v>-0.35524594310094249</v>
      </c>
      <c r="J9" s="1095">
        <v>-0.99880137684769965</v>
      </c>
      <c r="K9" s="1095">
        <v>-0.99829121541576182</v>
      </c>
      <c r="L9" s="1095">
        <v>-0.9989317394501166</v>
      </c>
      <c r="M9" s="1095">
        <v>-0.99833597100454452</v>
      </c>
      <c r="N9" s="1096">
        <v>-0.99898600719548658</v>
      </c>
      <c r="O9" s="1986"/>
      <c r="P9" s="100"/>
    </row>
    <row r="10" spans="1:16" x14ac:dyDescent="0.3">
      <c r="A10" s="4030"/>
      <c r="B10" s="1099" t="s">
        <v>835</v>
      </c>
      <c r="C10" s="1159" t="s">
        <v>205</v>
      </c>
      <c r="D10" s="1160">
        <v>964.80195069999991</v>
      </c>
      <c r="E10" s="1160">
        <v>894.96157570000014</v>
      </c>
      <c r="F10" s="1987">
        <v>912.86080721399992</v>
      </c>
      <c r="G10" s="1987">
        <v>827.86586850126002</v>
      </c>
      <c r="H10" s="238">
        <v>1087.1813600647049</v>
      </c>
      <c r="I10" s="1103">
        <v>588.57070883537483</v>
      </c>
      <c r="J10" s="1104">
        <v>1.094176098354239</v>
      </c>
      <c r="K10" s="1104">
        <v>1.5598824749224833</v>
      </c>
      <c r="L10" s="1104">
        <v>0.97517318788142537</v>
      </c>
      <c r="M10" s="1104">
        <v>1.5190268520190222</v>
      </c>
      <c r="N10" s="1105">
        <v>0.92563429003735698</v>
      </c>
      <c r="O10" s="1988" t="s">
        <v>833</v>
      </c>
      <c r="P10" s="100"/>
    </row>
    <row r="11" spans="1:16" x14ac:dyDescent="0.3">
      <c r="A11" s="4030"/>
      <c r="B11" s="1092" t="s">
        <v>836</v>
      </c>
      <c r="C11" s="339" t="s">
        <v>194</v>
      </c>
      <c r="D11" s="1989"/>
      <c r="E11" s="1989"/>
      <c r="F11" s="1990"/>
      <c r="G11" s="1990"/>
      <c r="H11" s="185">
        <v>0.19096071544874582</v>
      </c>
      <c r="I11" s="1094">
        <v>-0.35524594310094249</v>
      </c>
      <c r="J11" s="1095">
        <v>-0.99880137684769965</v>
      </c>
      <c r="K11" s="1095">
        <v>-0.99829121541576182</v>
      </c>
      <c r="L11" s="1095">
        <v>-0.9989317394501166</v>
      </c>
      <c r="M11" s="1095">
        <v>-0.99833597100454452</v>
      </c>
      <c r="N11" s="1096">
        <v>-0.99898600719548658</v>
      </c>
      <c r="O11" s="1986"/>
      <c r="P11" s="100"/>
    </row>
    <row r="12" spans="1:16" x14ac:dyDescent="0.3">
      <c r="A12" s="4030"/>
      <c r="B12" s="1099" t="s">
        <v>837</v>
      </c>
      <c r="C12" s="1159" t="s">
        <v>205</v>
      </c>
      <c r="D12" s="1160">
        <v>-3042.6368812000001</v>
      </c>
      <c r="E12" s="1160">
        <v>-3579.4516468000002</v>
      </c>
      <c r="F12" s="1987">
        <v>-3651.0406797360006</v>
      </c>
      <c r="G12" s="1987">
        <v>-3358.75145825958</v>
      </c>
      <c r="H12" s="238">
        <v>-4348.2460200708629</v>
      </c>
      <c r="I12" s="1103">
        <v>-2354.0232901632789</v>
      </c>
      <c r="J12" s="1104">
        <v>-4.376221888721787</v>
      </c>
      <c r="K12" s="1104">
        <v>-6.2388420299592804</v>
      </c>
      <c r="L12" s="1104">
        <v>-3.9002627241814163</v>
      </c>
      <c r="M12" s="1104">
        <v>-6.0754375546683157</v>
      </c>
      <c r="N12" s="1105">
        <v>-3.7021289782382856</v>
      </c>
      <c r="O12" s="1988" t="s">
        <v>833</v>
      </c>
      <c r="P12" s="100"/>
    </row>
    <row r="13" spans="1:16" x14ac:dyDescent="0.3">
      <c r="A13" s="4030"/>
      <c r="B13" s="1092" t="s">
        <v>838</v>
      </c>
      <c r="C13" s="339" t="s">
        <v>194</v>
      </c>
      <c r="D13" s="1109"/>
      <c r="E13" s="1109"/>
      <c r="F13" s="1991"/>
      <c r="G13" s="1991"/>
      <c r="H13" s="185">
        <v>-5.7633176774687769</v>
      </c>
      <c r="I13" s="1094">
        <v>-3.5787319069460612</v>
      </c>
      <c r="J13" s="1095">
        <v>-1.0047939640459291</v>
      </c>
      <c r="K13" s="1095">
        <v>-1.0068343848050612</v>
      </c>
      <c r="L13" s="1095">
        <v>-1.0042725711229565</v>
      </c>
      <c r="M13" s="1095">
        <v>-1.0066553821860424</v>
      </c>
      <c r="N13" s="1096">
        <v>-1.0040555240722153</v>
      </c>
      <c r="O13" s="1986"/>
      <c r="P13" s="100"/>
    </row>
    <row r="14" spans="1:16" x14ac:dyDescent="0.3">
      <c r="A14" s="4030"/>
      <c r="B14" s="1099" t="s">
        <v>839</v>
      </c>
      <c r="C14" s="1159" t="s">
        <v>205</v>
      </c>
      <c r="D14" s="1160">
        <v>-96.428225600000005</v>
      </c>
      <c r="E14" s="1160">
        <v>-104.7703827</v>
      </c>
      <c r="F14" s="1987">
        <v>-106.86579035400001</v>
      </c>
      <c r="G14" s="1987">
        <v>-99.183819464820004</v>
      </c>
      <c r="H14" s="238">
        <v>-127.27295813699556</v>
      </c>
      <c r="I14" s="1103">
        <v>-68.902151874465687</v>
      </c>
      <c r="J14" s="1104">
        <v>-0.12809181050717425</v>
      </c>
      <c r="K14" s="1104">
        <v>-0.18261061513934201</v>
      </c>
      <c r="L14" s="1104">
        <v>-0.11416050796728744</v>
      </c>
      <c r="M14" s="1104">
        <v>-0.17782777377132628</v>
      </c>
      <c r="N14" s="1105">
        <v>-0.10836114246760138</v>
      </c>
      <c r="O14" s="1988" t="s">
        <v>833</v>
      </c>
      <c r="P14" s="100"/>
    </row>
    <row r="15" spans="1:16" x14ac:dyDescent="0.3">
      <c r="A15" s="4030"/>
      <c r="B15" s="1092" t="s">
        <v>840</v>
      </c>
      <c r="C15" s="339" t="s">
        <v>194</v>
      </c>
      <c r="D15" s="1989"/>
      <c r="E15" s="1989"/>
      <c r="F15" s="1990"/>
      <c r="G15" s="1990"/>
      <c r="H15" s="185">
        <v>0.19096071544874604</v>
      </c>
      <c r="I15" s="1094">
        <v>-0.35524594310094237</v>
      </c>
      <c r="J15" s="1095">
        <v>-0.99880137684769965</v>
      </c>
      <c r="K15" s="1095">
        <v>-0.99829121541576182</v>
      </c>
      <c r="L15" s="1095">
        <v>-0.9989317394501166</v>
      </c>
      <c r="M15" s="1095">
        <v>-0.99833597100454452</v>
      </c>
      <c r="N15" s="1096">
        <v>-0.99898600719548658</v>
      </c>
      <c r="O15" s="1986"/>
      <c r="P15" s="100"/>
    </row>
    <row r="16" spans="1:16" x14ac:dyDescent="0.3">
      <c r="A16" s="4030"/>
      <c r="B16" s="1992" t="s">
        <v>841</v>
      </c>
      <c r="C16" s="1100" t="s">
        <v>205</v>
      </c>
      <c r="D16" s="1462">
        <v>-144.58931690000006</v>
      </c>
      <c r="E16" s="1462">
        <v>-149.08290879999998</v>
      </c>
      <c r="F16" s="309">
        <v>-152.06456697600001</v>
      </c>
      <c r="G16" s="309">
        <v>-142.70558912231994</v>
      </c>
      <c r="H16" s="305">
        <v>-181.1029254801407</v>
      </c>
      <c r="I16" s="1225">
        <v>-98.044246468374439</v>
      </c>
      <c r="J16" s="1226">
        <v>-0.18226811062195289</v>
      </c>
      <c r="K16" s="1226">
        <v>-0.25984558785743955</v>
      </c>
      <c r="L16" s="1226">
        <v>-0.16244457793556177</v>
      </c>
      <c r="M16" s="1226">
        <v>-0.25303984862945106</v>
      </c>
      <c r="N16" s="1168">
        <v>-0.15419237673512115</v>
      </c>
      <c r="O16" s="1993" t="s">
        <v>833</v>
      </c>
      <c r="P16" s="100"/>
    </row>
    <row r="17" spans="1:16" x14ac:dyDescent="0.3">
      <c r="A17" s="4030"/>
      <c r="B17" s="1092" t="s">
        <v>842</v>
      </c>
      <c r="C17" s="339" t="s">
        <v>194</v>
      </c>
      <c r="D17" s="1109"/>
      <c r="E17" s="1109"/>
      <c r="F17" s="1991"/>
      <c r="G17" s="1991"/>
      <c r="H17" s="185">
        <v>0.19096071544874582</v>
      </c>
      <c r="I17" s="1094">
        <v>-0.3552459431009426</v>
      </c>
      <c r="J17" s="1095">
        <v>-0.99880137684769965</v>
      </c>
      <c r="K17" s="1095">
        <v>-0.99829121541576182</v>
      </c>
      <c r="L17" s="1095">
        <v>-0.9989317394501166</v>
      </c>
      <c r="M17" s="1095">
        <v>-0.99833597100454452</v>
      </c>
      <c r="N17" s="1096">
        <v>-0.99898600719548658</v>
      </c>
      <c r="O17" s="1986"/>
      <c r="P17" s="100"/>
    </row>
    <row r="18" spans="1:16" x14ac:dyDescent="0.3">
      <c r="A18" s="4030"/>
      <c r="B18" s="1410" t="s">
        <v>843</v>
      </c>
      <c r="C18" s="1192" t="s">
        <v>205</v>
      </c>
      <c r="D18" s="1413">
        <v>196.00995749999996</v>
      </c>
      <c r="E18" s="1413">
        <v>222.60360690000002</v>
      </c>
      <c r="F18" s="1413">
        <v>227.05567903799999</v>
      </c>
      <c r="G18" s="1413">
        <v>210.02650311015</v>
      </c>
      <c r="H18" s="238">
        <v>270.41439395379729</v>
      </c>
      <c r="I18" s="252">
        <v>146.39507020172078</v>
      </c>
      <c r="J18" s="254">
        <v>0.27215419375621219</v>
      </c>
      <c r="K18" s="254">
        <v>0.38798924410386132</v>
      </c>
      <c r="L18" s="254">
        <v>0.24255462454328103</v>
      </c>
      <c r="M18" s="254">
        <v>0.37782723350207287</v>
      </c>
      <c r="N18" s="253">
        <v>0.23023282476845272</v>
      </c>
      <c r="O18" s="1994" t="s">
        <v>844</v>
      </c>
      <c r="P18" s="100"/>
    </row>
    <row r="19" spans="1:16" x14ac:dyDescent="0.3">
      <c r="A19" s="4030"/>
      <c r="B19" s="1356" t="s">
        <v>845</v>
      </c>
      <c r="C19" s="136" t="s">
        <v>194</v>
      </c>
      <c r="D19" s="546"/>
      <c r="E19" s="136"/>
      <c r="F19" s="546"/>
      <c r="G19" s="546"/>
      <c r="H19" s="185">
        <v>0.19096071544874582</v>
      </c>
      <c r="I19" s="186">
        <v>-0.35524594310094249</v>
      </c>
      <c r="J19" s="187">
        <v>-0.99880137684769965</v>
      </c>
      <c r="K19" s="187">
        <v>-0.99829121541576182</v>
      </c>
      <c r="L19" s="187">
        <v>-0.9989317394501166</v>
      </c>
      <c r="M19" s="187">
        <v>-0.99833597100454452</v>
      </c>
      <c r="N19" s="1995">
        <v>-0.99898600719548658</v>
      </c>
      <c r="O19" s="1996"/>
      <c r="P19" s="100"/>
    </row>
    <row r="20" spans="1:16" x14ac:dyDescent="0.3">
      <c r="A20" s="4030"/>
      <c r="B20" s="1085" t="s">
        <v>846</v>
      </c>
      <c r="C20" s="1128" t="s">
        <v>205</v>
      </c>
      <c r="D20" s="1302">
        <v>8.8867216999999989</v>
      </c>
      <c r="E20" s="1302">
        <v>8.2418958</v>
      </c>
      <c r="F20" s="1997">
        <v>8.4067337160000015</v>
      </c>
      <c r="G20" s="1997">
        <v>7.7053490642700009</v>
      </c>
      <c r="H20" s="238">
        <v>6.9085203694915016</v>
      </c>
      <c r="I20" s="1103">
        <v>6.2176683325423516</v>
      </c>
      <c r="J20" s="1104">
        <v>5.9689615992406573</v>
      </c>
      <c r="K20" s="1104">
        <v>5.6705135192786242</v>
      </c>
      <c r="L20" s="1104">
        <v>5.3869878433146923</v>
      </c>
      <c r="M20" s="1104">
        <v>5.1176384511489568</v>
      </c>
      <c r="N20" s="1105">
        <v>4.8617565285915099</v>
      </c>
      <c r="O20" s="1988" t="s">
        <v>833</v>
      </c>
      <c r="P20" s="100"/>
    </row>
    <row r="21" spans="1:16" x14ac:dyDescent="0.3">
      <c r="A21" s="4030"/>
      <c r="B21" s="1092" t="s">
        <v>847</v>
      </c>
      <c r="C21" s="339" t="s">
        <v>194</v>
      </c>
      <c r="D21" s="1109"/>
      <c r="E21" s="1109"/>
      <c r="F21" s="1991"/>
      <c r="G21" s="1991"/>
      <c r="H21" s="138">
        <v>-0.17821586803172385</v>
      </c>
      <c r="I21" s="1110">
        <v>-0.26039428122855146</v>
      </c>
      <c r="J21" s="1111">
        <v>-0.28997850997940944</v>
      </c>
      <c r="K21" s="1111">
        <v>-0.32547958448043901</v>
      </c>
      <c r="L21" s="1111">
        <v>-0.35920560525641709</v>
      </c>
      <c r="M21" s="1111">
        <v>-0.39124532499359643</v>
      </c>
      <c r="N21" s="1112">
        <v>-0.42168305874391643</v>
      </c>
      <c r="O21" s="1998"/>
      <c r="P21" s="100"/>
    </row>
    <row r="22" spans="1:16" x14ac:dyDescent="0.3">
      <c r="A22" s="4030"/>
      <c r="B22" s="1085" t="s">
        <v>848</v>
      </c>
      <c r="C22" s="1128" t="s">
        <v>205</v>
      </c>
      <c r="D22" s="1302">
        <v>2704.8193377910684</v>
      </c>
      <c r="E22" s="1302">
        <v>1877.8775889442447</v>
      </c>
      <c r="F22" s="1997">
        <v>1915.4552337463886</v>
      </c>
      <c r="G22" s="1997">
        <v>-212.95819710709603</v>
      </c>
      <c r="H22" s="238">
        <v>2278.1283663611412</v>
      </c>
      <c r="I22" s="1103">
        <v>1235.7949254303978</v>
      </c>
      <c r="J22" s="1104">
        <v>8.2547940839366358</v>
      </c>
      <c r="K22" s="1104">
        <v>8.9292485975250528</v>
      </c>
      <c r="L22" s="1104">
        <v>7.4242125226114535</v>
      </c>
      <c r="M22" s="1104">
        <v>8.2910224509394688</v>
      </c>
      <c r="N22" s="1105">
        <v>6.7954899854805362</v>
      </c>
      <c r="O22" s="1988" t="s">
        <v>833</v>
      </c>
      <c r="P22" s="100"/>
    </row>
    <row r="23" spans="1:16" ht="14.4" thickBot="1" x14ac:dyDescent="0.35">
      <c r="A23" s="4030"/>
      <c r="B23" s="1092" t="s">
        <v>849</v>
      </c>
      <c r="C23" s="339" t="s">
        <v>194</v>
      </c>
      <c r="D23" s="1109"/>
      <c r="E23" s="1109"/>
      <c r="F23" s="1991"/>
      <c r="G23" s="1991"/>
      <c r="H23" s="138">
        <v>0.18934043783702004</v>
      </c>
      <c r="I23" s="1110">
        <v>-0.35482964902638892</v>
      </c>
      <c r="J23" s="1111">
        <v>-0.99569042703869859</v>
      </c>
      <c r="K23" s="1111">
        <v>-0.99533831517426774</v>
      </c>
      <c r="L23" s="1111">
        <v>-0.99612404801124455</v>
      </c>
      <c r="M23" s="1111">
        <v>-0.99567151332755333</v>
      </c>
      <c r="N23" s="1112">
        <v>-0.99645228462364566</v>
      </c>
      <c r="O23" s="1998"/>
      <c r="P23" s="100"/>
    </row>
    <row r="24" spans="1:16" ht="15" x14ac:dyDescent="0.3">
      <c r="A24" s="4169" t="s">
        <v>850</v>
      </c>
      <c r="B24" s="1999" t="s">
        <v>851</v>
      </c>
      <c r="C24" s="1976" t="s">
        <v>852</v>
      </c>
      <c r="D24" s="2000">
        <v>631.55490452586946</v>
      </c>
      <c r="E24" s="2000">
        <v>612.83840895501476</v>
      </c>
      <c r="F24" s="2000">
        <v>625.09704578527806</v>
      </c>
      <c r="G24" s="2000">
        <v>390.61281913044797</v>
      </c>
      <c r="H24" s="278">
        <v>744.75465681186211</v>
      </c>
      <c r="I24" s="1979">
        <v>402.959698707933</v>
      </c>
      <c r="J24" s="1980">
        <v>0.19507947781042412</v>
      </c>
      <c r="K24" s="1980">
        <v>0.54213441081671054</v>
      </c>
      <c r="L24" s="1980">
        <v>0.16761183855714173</v>
      </c>
      <c r="M24" s="1980">
        <v>0.56554021472885951</v>
      </c>
      <c r="N24" s="2001">
        <v>0.18249331556715703</v>
      </c>
      <c r="O24" s="2002" t="s">
        <v>853</v>
      </c>
      <c r="P24" s="100"/>
    </row>
    <row r="25" spans="1:16" x14ac:dyDescent="0.3">
      <c r="A25" s="4170"/>
      <c r="B25" s="2003" t="s">
        <v>854</v>
      </c>
      <c r="C25" s="339" t="s">
        <v>194</v>
      </c>
      <c r="D25" s="310"/>
      <c r="E25" s="310"/>
      <c r="F25" s="310"/>
      <c r="G25" s="310"/>
      <c r="H25" s="138">
        <v>0.19142245485461262</v>
      </c>
      <c r="I25" s="1110">
        <v>-0.35536457670870136</v>
      </c>
      <c r="J25" s="1111">
        <v>-0.99968792129298045</v>
      </c>
      <c r="K25" s="1111">
        <v>-0.99913271960814398</v>
      </c>
      <c r="L25" s="1111">
        <v>-0.99973186269286141</v>
      </c>
      <c r="M25" s="1111">
        <v>-0.99909527613585436</v>
      </c>
      <c r="N25" s="2004">
        <v>-0.99970805602618407</v>
      </c>
      <c r="O25" s="1998"/>
      <c r="P25" s="100"/>
    </row>
    <row r="26" spans="1:16" ht="15" x14ac:dyDescent="0.3">
      <c r="A26" s="4170"/>
      <c r="B26" s="1099" t="s">
        <v>855</v>
      </c>
      <c r="C26" s="1159" t="s">
        <v>852</v>
      </c>
      <c r="D26" s="2005">
        <v>89.7265814151</v>
      </c>
      <c r="E26" s="2005">
        <v>83.231426540100017</v>
      </c>
      <c r="F26" s="2005">
        <v>84.896055070901994</v>
      </c>
      <c r="G26" s="2005">
        <v>76.991525770617187</v>
      </c>
      <c r="H26" s="238">
        <v>101.10786648601756</v>
      </c>
      <c r="I26" s="1103">
        <v>54.737075921689858</v>
      </c>
      <c r="J26" s="1104">
        <v>0.10175837714694423</v>
      </c>
      <c r="K26" s="1104">
        <v>0.14506907016779094</v>
      </c>
      <c r="L26" s="1104">
        <v>9.0691106472972557E-2</v>
      </c>
      <c r="M26" s="1104">
        <v>0.14126949723776905</v>
      </c>
      <c r="N26" s="2006">
        <v>8.6083988973474204E-2</v>
      </c>
      <c r="O26" s="1988" t="s">
        <v>853</v>
      </c>
      <c r="P26" s="100"/>
    </row>
    <row r="27" spans="1:16" x14ac:dyDescent="0.3">
      <c r="A27" s="4170"/>
      <c r="B27" s="1092" t="s">
        <v>856</v>
      </c>
      <c r="C27" s="339" t="s">
        <v>194</v>
      </c>
      <c r="D27" s="2007"/>
      <c r="E27" s="2007"/>
      <c r="F27" s="2007"/>
      <c r="G27" s="2007"/>
      <c r="H27" s="185">
        <v>0.19096071544874582</v>
      </c>
      <c r="I27" s="1094">
        <v>-0.3552459431009426</v>
      </c>
      <c r="J27" s="1095">
        <v>-0.99880137684769965</v>
      </c>
      <c r="K27" s="1095">
        <v>-0.99829121541576182</v>
      </c>
      <c r="L27" s="1095">
        <v>-0.9989317394501166</v>
      </c>
      <c r="M27" s="1095">
        <v>-0.99833597100454452</v>
      </c>
      <c r="N27" s="2008">
        <v>-0.99898600719548658</v>
      </c>
      <c r="O27" s="1986"/>
      <c r="P27" s="100"/>
    </row>
    <row r="28" spans="1:16" ht="15" x14ac:dyDescent="0.3">
      <c r="A28" s="4170"/>
      <c r="B28" s="1099" t="s">
        <v>857</v>
      </c>
      <c r="C28" s="1159" t="s">
        <v>852</v>
      </c>
      <c r="D28" s="2005">
        <v>282.96522995160001</v>
      </c>
      <c r="E28" s="2005">
        <v>332.88900315240005</v>
      </c>
      <c r="F28" s="2005">
        <v>339.54678321544804</v>
      </c>
      <c r="G28" s="2005">
        <v>312.3638856181409</v>
      </c>
      <c r="H28" s="238">
        <v>404.38687986659028</v>
      </c>
      <c r="I28" s="1103">
        <v>218.92416598518494</v>
      </c>
      <c r="J28" s="1104">
        <v>0.4069886356511262</v>
      </c>
      <c r="K28" s="1104">
        <v>0.58021230878621299</v>
      </c>
      <c r="L28" s="1104">
        <v>0.36272443334887172</v>
      </c>
      <c r="M28" s="1104">
        <v>0.56501569258415341</v>
      </c>
      <c r="N28" s="2006">
        <v>0.34429799497616059</v>
      </c>
      <c r="O28" s="1988" t="s">
        <v>853</v>
      </c>
      <c r="P28" s="100"/>
    </row>
    <row r="29" spans="1:16" x14ac:dyDescent="0.3">
      <c r="A29" s="4170"/>
      <c r="B29" s="1092" t="s">
        <v>857</v>
      </c>
      <c r="C29" s="339" t="s">
        <v>194</v>
      </c>
      <c r="D29" s="2007"/>
      <c r="E29" s="2007"/>
      <c r="F29" s="2007"/>
      <c r="G29" s="2007"/>
      <c r="H29" s="185">
        <v>0.19096071544874604</v>
      </c>
      <c r="I29" s="1094">
        <v>-0.35524594310094249</v>
      </c>
      <c r="J29" s="1095">
        <v>-0.99880137684769965</v>
      </c>
      <c r="K29" s="1095">
        <v>-0.99829121541576182</v>
      </c>
      <c r="L29" s="1095">
        <v>-0.9989317394501166</v>
      </c>
      <c r="M29" s="1095">
        <v>-0.99833597100454452</v>
      </c>
      <c r="N29" s="2008">
        <v>-0.99898600719548658</v>
      </c>
      <c r="O29" s="1986"/>
      <c r="P29" s="100"/>
    </row>
    <row r="30" spans="1:16" ht="15" x14ac:dyDescent="0.3">
      <c r="A30" s="4171"/>
      <c r="B30" s="2009" t="s">
        <v>858</v>
      </c>
      <c r="C30" s="1159" t="s">
        <v>852</v>
      </c>
      <c r="D30" s="2010">
        <v>8.9678249807999997</v>
      </c>
      <c r="E30" s="2010">
        <v>9.7436455910999999</v>
      </c>
      <c r="F30" s="2010">
        <v>9.9385185029220011</v>
      </c>
      <c r="G30" s="2010">
        <v>9.2240952102282616</v>
      </c>
      <c r="H30" s="1161">
        <v>11.836385106740586</v>
      </c>
      <c r="I30" s="1238">
        <v>6.4079001243253089</v>
      </c>
      <c r="J30" s="1239">
        <v>1.1912538377167206E-2</v>
      </c>
      <c r="K30" s="1239">
        <v>1.6982787207958809E-2</v>
      </c>
      <c r="L30" s="1239">
        <v>1.0616927240957733E-2</v>
      </c>
      <c r="M30" s="1239">
        <v>1.6537982960733343E-2</v>
      </c>
      <c r="N30" s="2011">
        <v>1.0077586249486929E-2</v>
      </c>
      <c r="O30" s="2012" t="s">
        <v>853</v>
      </c>
      <c r="P30" s="100"/>
    </row>
    <row r="31" spans="1:16" x14ac:dyDescent="0.3">
      <c r="A31" s="4171"/>
      <c r="B31" s="2003" t="s">
        <v>859</v>
      </c>
      <c r="C31" s="339" t="s">
        <v>194</v>
      </c>
      <c r="D31" s="310"/>
      <c r="E31" s="310"/>
      <c r="F31" s="310"/>
      <c r="G31" s="310"/>
      <c r="H31" s="138">
        <v>0.19096071544874604</v>
      </c>
      <c r="I31" s="1110">
        <v>-0.35524594310094237</v>
      </c>
      <c r="J31" s="1111">
        <v>-0.99880137684769965</v>
      </c>
      <c r="K31" s="1111">
        <v>-0.99829121541576182</v>
      </c>
      <c r="L31" s="1111">
        <v>-0.9989317394501166</v>
      </c>
      <c r="M31" s="1111">
        <v>-0.99833597100454452</v>
      </c>
      <c r="N31" s="2004">
        <v>-0.99898600719548658</v>
      </c>
      <c r="O31" s="2013" t="s">
        <v>860</v>
      </c>
      <c r="P31" s="100"/>
    </row>
    <row r="32" spans="1:16" ht="15" x14ac:dyDescent="0.3">
      <c r="A32" s="4171"/>
      <c r="B32" s="2009" t="s">
        <v>861</v>
      </c>
      <c r="C32" s="1159" t="s">
        <v>852</v>
      </c>
      <c r="D32" s="2010">
        <v>13.446806471700006</v>
      </c>
      <c r="E32" s="2010">
        <v>13.864710518399999</v>
      </c>
      <c r="F32" s="2010">
        <v>14.142004728768001</v>
      </c>
      <c r="G32" s="2010">
        <v>13.271619788375753</v>
      </c>
      <c r="H32" s="1161">
        <v>16.842572069653084</v>
      </c>
      <c r="I32" s="1238">
        <v>9.1181149215588224</v>
      </c>
      <c r="J32" s="1239">
        <v>1.6950934287841619E-2</v>
      </c>
      <c r="K32" s="1239">
        <v>2.4165639670741878E-2</v>
      </c>
      <c r="L32" s="1239">
        <v>1.5107345748007244E-2</v>
      </c>
      <c r="M32" s="1239">
        <v>2.3532705922538949E-2</v>
      </c>
      <c r="N32" s="2011">
        <v>1.4339891036366266E-2</v>
      </c>
      <c r="O32" s="2012" t="s">
        <v>853</v>
      </c>
      <c r="P32" s="100"/>
    </row>
    <row r="33" spans="1:16" x14ac:dyDescent="0.3">
      <c r="A33" s="4171"/>
      <c r="B33" s="2003" t="s">
        <v>862</v>
      </c>
      <c r="C33" s="339" t="s">
        <v>194</v>
      </c>
      <c r="D33" s="310"/>
      <c r="E33" s="310"/>
      <c r="F33" s="310"/>
      <c r="G33" s="310"/>
      <c r="H33" s="138">
        <v>0.19096071544874582</v>
      </c>
      <c r="I33" s="1110">
        <v>-0.3552459431009426</v>
      </c>
      <c r="J33" s="1111">
        <v>-0.99880137684769965</v>
      </c>
      <c r="K33" s="1111">
        <v>-0.99829121541576182</v>
      </c>
      <c r="L33" s="1111">
        <v>-0.9989317394501166</v>
      </c>
      <c r="M33" s="1111">
        <v>-0.99833597100454452</v>
      </c>
      <c r="N33" s="2004">
        <v>-0.99898600719548658</v>
      </c>
      <c r="O33" s="1998"/>
      <c r="P33" s="100"/>
    </row>
    <row r="34" spans="1:16" ht="15" x14ac:dyDescent="0.3">
      <c r="A34" s="4171"/>
      <c r="B34" s="1410" t="s">
        <v>843</v>
      </c>
      <c r="C34" s="1192" t="s">
        <v>852</v>
      </c>
      <c r="D34" s="1413">
        <v>18.228926047499996</v>
      </c>
      <c r="E34" s="1413">
        <v>20.702135441700001</v>
      </c>
      <c r="F34" s="1413">
        <v>21.116178150534001</v>
      </c>
      <c r="G34" s="1413">
        <v>19.532464789243949</v>
      </c>
      <c r="H34" s="238">
        <v>25.148538637703147</v>
      </c>
      <c r="I34" s="252">
        <v>13.614741528760032</v>
      </c>
      <c r="J34" s="254">
        <v>2.5310340019327731E-2</v>
      </c>
      <c r="K34" s="254">
        <v>3.6082999701659103E-2</v>
      </c>
      <c r="L34" s="254">
        <v>2.2557580082525133E-2</v>
      </c>
      <c r="M34" s="254">
        <v>3.513793271569278E-2</v>
      </c>
      <c r="N34" s="253">
        <v>2.1411652703466105E-2</v>
      </c>
      <c r="O34" s="1994" t="s">
        <v>863</v>
      </c>
      <c r="P34" s="100"/>
    </row>
    <row r="35" spans="1:16" x14ac:dyDescent="0.3">
      <c r="A35" s="4171"/>
      <c r="B35" s="1356" t="s">
        <v>845</v>
      </c>
      <c r="C35" s="136" t="s">
        <v>194</v>
      </c>
      <c r="D35" s="546"/>
      <c r="E35" s="136"/>
      <c r="F35" s="546"/>
      <c r="G35" s="546"/>
      <c r="H35" s="138">
        <v>0.19096071544874582</v>
      </c>
      <c r="I35" s="139">
        <v>-0.3552459431009426</v>
      </c>
      <c r="J35" s="140">
        <v>-0.99880137684769965</v>
      </c>
      <c r="K35" s="140">
        <v>-0.99829121541576182</v>
      </c>
      <c r="L35" s="140">
        <v>-0.9989317394501166</v>
      </c>
      <c r="M35" s="140">
        <v>-0.99833597100454452</v>
      </c>
      <c r="N35" s="1843">
        <v>-0.99898600719548658</v>
      </c>
      <c r="O35" s="2014" t="s">
        <v>860</v>
      </c>
      <c r="P35" s="100"/>
    </row>
    <row r="36" spans="1:16" ht="15" x14ac:dyDescent="0.3">
      <c r="A36" s="4171"/>
      <c r="B36" s="2009" t="s">
        <v>864</v>
      </c>
      <c r="C36" s="1159" t="s">
        <v>852</v>
      </c>
      <c r="D36" s="2010">
        <v>251.54819841456938</v>
      </c>
      <c r="E36" s="2010">
        <v>174.64261577181477</v>
      </c>
      <c r="F36" s="2010">
        <v>178.13733673841412</v>
      </c>
      <c r="G36" s="2010">
        <v>-19.805112330959933</v>
      </c>
      <c r="H36" s="1161">
        <v>211.86593807158613</v>
      </c>
      <c r="I36" s="1238">
        <v>114.92892806502699</v>
      </c>
      <c r="J36" s="1239">
        <v>0.76769584980610717</v>
      </c>
      <c r="K36" s="1239">
        <v>0.83042011956982997</v>
      </c>
      <c r="L36" s="1239">
        <v>0.69045176460286517</v>
      </c>
      <c r="M36" s="1239">
        <v>0.7710650879373705</v>
      </c>
      <c r="N36" s="2011">
        <v>0.63198056864968988</v>
      </c>
      <c r="O36" s="2012" t="s">
        <v>853</v>
      </c>
      <c r="P36" s="100"/>
    </row>
    <row r="37" spans="1:16" x14ac:dyDescent="0.3">
      <c r="A37" s="4171"/>
      <c r="B37" s="2003" t="s">
        <v>865</v>
      </c>
      <c r="C37" s="339" t="s">
        <v>194</v>
      </c>
      <c r="D37" s="310"/>
      <c r="E37" s="310"/>
      <c r="F37" s="310"/>
      <c r="G37" s="310"/>
      <c r="H37" s="138">
        <v>0.18934043783702004</v>
      </c>
      <c r="I37" s="312">
        <v>-0.3548296490263888</v>
      </c>
      <c r="J37" s="314">
        <v>-0.99569042703869859</v>
      </c>
      <c r="K37" s="314">
        <v>-0.99533831517426774</v>
      </c>
      <c r="L37" s="314">
        <v>-0.99612404801124455</v>
      </c>
      <c r="M37" s="314">
        <v>-0.99567151332755333</v>
      </c>
      <c r="N37" s="2015">
        <v>-0.99645228462364566</v>
      </c>
      <c r="O37" s="1998"/>
      <c r="P37" s="100"/>
    </row>
    <row r="38" spans="1:16" ht="14.4" x14ac:dyDescent="0.3">
      <c r="A38" s="4172" t="s">
        <v>866</v>
      </c>
      <c r="B38" s="2016" t="s">
        <v>867</v>
      </c>
      <c r="C38" s="2017"/>
      <c r="D38" s="2018"/>
      <c r="E38" s="2017"/>
      <c r="F38" s="2017"/>
      <c r="G38" s="2017"/>
      <c r="H38" s="2017"/>
      <c r="I38" s="2017"/>
      <c r="J38" s="2017"/>
      <c r="K38" s="2017"/>
      <c r="L38" s="2017"/>
      <c r="M38" s="2017"/>
      <c r="N38" s="2017"/>
      <c r="O38" s="2019"/>
      <c r="P38" s="100"/>
    </row>
    <row r="39" spans="1:16" ht="15" x14ac:dyDescent="0.3">
      <c r="A39" s="4030"/>
      <c r="B39" s="2020" t="s">
        <v>868</v>
      </c>
      <c r="C39" s="354" t="s">
        <v>869</v>
      </c>
      <c r="D39" s="2021">
        <v>1.8841095218881627</v>
      </c>
      <c r="E39" s="2022">
        <v>1.7901028283394496</v>
      </c>
      <c r="F39" s="2021">
        <v>1.8259103364234992</v>
      </c>
      <c r="G39" s="2021">
        <v>1.1416465048538829</v>
      </c>
      <c r="H39" s="1713">
        <v>2.1745874806121908</v>
      </c>
      <c r="I39" s="2023">
        <v>1.177263096942974</v>
      </c>
      <c r="J39" s="2024">
        <v>2.188578403261632E-3</v>
      </c>
      <c r="K39" s="2024">
        <v>3.1200874350815829E-3</v>
      </c>
      <c r="L39" s="2024">
        <v>1.9505479800255379E-3</v>
      </c>
      <c r="M39" s="2024">
        <v>3.0383677429106359E-3</v>
      </c>
      <c r="N39" s="2025">
        <v>1.8514599428202038E-3</v>
      </c>
      <c r="O39" s="2026" t="s">
        <v>853</v>
      </c>
      <c r="P39" s="100"/>
    </row>
    <row r="40" spans="1:16" ht="14.4" x14ac:dyDescent="0.3">
      <c r="A40" s="4030"/>
      <c r="B40" s="1092" t="s">
        <v>193</v>
      </c>
      <c r="C40" s="339" t="s">
        <v>194</v>
      </c>
      <c r="D40" s="1109"/>
      <c r="E40" s="2027"/>
      <c r="F40" s="2028"/>
      <c r="G40" s="1109"/>
      <c r="H40" s="138">
        <v>0.19096071544874582</v>
      </c>
      <c r="I40" s="312">
        <v>-0.35524594310094249</v>
      </c>
      <c r="J40" s="314">
        <v>-0.99880137684769965</v>
      </c>
      <c r="K40" s="314">
        <v>-0.99829121541576182</v>
      </c>
      <c r="L40" s="314">
        <v>-0.9989317394501166</v>
      </c>
      <c r="M40" s="314">
        <v>-0.99833597100454452</v>
      </c>
      <c r="N40" s="2015">
        <v>-0.99898600719548658</v>
      </c>
      <c r="O40" s="2029"/>
      <c r="P40" s="100"/>
    </row>
    <row r="41" spans="1:16" ht="15" thickBot="1" x14ac:dyDescent="0.35">
      <c r="A41" s="4031"/>
      <c r="B41" s="360"/>
      <c r="C41" s="360"/>
      <c r="D41" s="2030"/>
      <c r="E41" s="2031"/>
      <c r="F41" s="2032"/>
      <c r="G41" s="1696"/>
      <c r="H41" s="1351"/>
      <c r="I41" s="2033"/>
      <c r="J41" s="2034"/>
      <c r="K41" s="2034"/>
      <c r="L41" s="2034"/>
      <c r="M41" s="2034"/>
      <c r="N41" s="2035"/>
      <c r="O41" s="2036"/>
      <c r="P41" s="100"/>
    </row>
    <row r="42" spans="1:16" ht="14.4" x14ac:dyDescent="0.3">
      <c r="A42" s="2037"/>
      <c r="B42" s="110"/>
      <c r="C42" s="389"/>
      <c r="D42" s="393"/>
      <c r="E42" s="110"/>
      <c r="F42" s="125"/>
      <c r="G42" s="295"/>
      <c r="H42" s="110"/>
      <c r="I42" s="2038"/>
      <c r="J42" s="2038"/>
      <c r="K42" s="2038"/>
      <c r="L42" s="2038"/>
      <c r="M42" s="2038"/>
      <c r="N42" s="2038"/>
      <c r="O42" s="2038"/>
      <c r="P42" s="100"/>
    </row>
    <row r="43" spans="1:16" x14ac:dyDescent="0.3">
      <c r="A43" s="3563" t="s">
        <v>385</v>
      </c>
      <c r="B43" s="3563" t="s">
        <v>870</v>
      </c>
      <c r="C43" s="3563"/>
      <c r="D43" s="3563"/>
      <c r="E43" s="3563"/>
      <c r="F43" s="3563"/>
      <c r="G43" s="3525"/>
      <c r="H43" s="3563"/>
      <c r="I43" s="3563"/>
      <c r="J43" s="3524"/>
      <c r="K43" s="3563"/>
      <c r="L43" s="3563"/>
      <c r="M43" s="3563"/>
      <c r="N43" s="3563"/>
      <c r="O43" s="3563"/>
      <c r="P43" s="100"/>
    </row>
    <row r="44" spans="1:16" x14ac:dyDescent="0.3">
      <c r="A44" s="3590" t="s">
        <v>178</v>
      </c>
      <c r="B44" s="3590" t="s">
        <v>223</v>
      </c>
      <c r="C44" s="3590"/>
      <c r="D44" s="3590"/>
      <c r="E44" s="3590"/>
      <c r="F44" s="3590"/>
      <c r="G44" s="3593"/>
      <c r="H44" s="3590"/>
      <c r="I44" s="3590"/>
      <c r="J44" s="3590"/>
      <c r="K44" s="3590"/>
      <c r="L44" s="3590"/>
      <c r="M44" s="3590"/>
      <c r="N44" s="3590"/>
      <c r="O44" s="3590"/>
      <c r="P44" s="100"/>
    </row>
    <row r="45" spans="1:16" x14ac:dyDescent="0.3">
      <c r="A45" s="3524"/>
      <c r="B45" s="3524" t="s">
        <v>321</v>
      </c>
      <c r="C45" s="3524" t="s">
        <v>179</v>
      </c>
      <c r="D45" s="3158">
        <v>2017</v>
      </c>
      <c r="E45" s="3158">
        <v>2018</v>
      </c>
      <c r="F45" s="3157">
        <v>2019</v>
      </c>
      <c r="G45" s="3159">
        <v>2020</v>
      </c>
      <c r="H45" s="3160">
        <v>2020</v>
      </c>
      <c r="I45" s="3161">
        <v>2025</v>
      </c>
      <c r="J45" s="3162">
        <v>2030</v>
      </c>
      <c r="K45" s="3162">
        <v>2035</v>
      </c>
      <c r="L45" s="3162">
        <v>2040</v>
      </c>
      <c r="M45" s="3162">
        <v>2045</v>
      </c>
      <c r="N45" s="3524">
        <v>2050</v>
      </c>
      <c r="O45" s="3524"/>
      <c r="P45" s="100"/>
    </row>
    <row r="46" spans="1:16" ht="15" thickBot="1" x14ac:dyDescent="0.35">
      <c r="A46" s="3524"/>
      <c r="B46" s="3524"/>
      <c r="C46" s="3524"/>
      <c r="D46" s="3158" t="s">
        <v>180</v>
      </c>
      <c r="E46" s="3158" t="s">
        <v>180</v>
      </c>
      <c r="F46" s="3157" t="s">
        <v>181</v>
      </c>
      <c r="G46" s="3159" t="s">
        <v>181</v>
      </c>
      <c r="H46" s="3159" t="s">
        <v>658</v>
      </c>
      <c r="I46" s="4138" t="s">
        <v>183</v>
      </c>
      <c r="J46" s="4139"/>
      <c r="K46" s="4139"/>
      <c r="L46" s="4139"/>
      <c r="M46" s="4139"/>
      <c r="N46" s="4139"/>
      <c r="O46" s="3526"/>
      <c r="P46" s="100"/>
    </row>
    <row r="47" spans="1:16" x14ac:dyDescent="0.3">
      <c r="A47" s="4159" t="s">
        <v>830</v>
      </c>
      <c r="B47" s="4160" t="s">
        <v>871</v>
      </c>
      <c r="C47" s="1976" t="s">
        <v>662</v>
      </c>
      <c r="D47" s="1977">
        <v>289.34954127046143</v>
      </c>
      <c r="E47" s="1977">
        <v>274.91259196434373</v>
      </c>
      <c r="F47" s="1981">
        <v>280.41168101293312</v>
      </c>
      <c r="G47" s="1977">
        <v>280.41168101293312</v>
      </c>
      <c r="H47" s="278">
        <v>333.9592962393483</v>
      </c>
      <c r="I47" s="1979">
        <v>180.79656893497304</v>
      </c>
      <c r="J47" s="1980">
        <v>0.33610793303754743</v>
      </c>
      <c r="K47" s="1980">
        <v>0.47916315775520762</v>
      </c>
      <c r="L47" s="1980">
        <v>0.29955273655260245</v>
      </c>
      <c r="M47" s="1980">
        <v>0.46661316786994322</v>
      </c>
      <c r="N47" s="1981">
        <v>0.28433542684864155</v>
      </c>
      <c r="O47" s="1982"/>
      <c r="P47" s="100"/>
    </row>
    <row r="48" spans="1:16" x14ac:dyDescent="0.3">
      <c r="A48" s="4030"/>
      <c r="B48" s="4161"/>
      <c r="C48" s="354" t="s">
        <v>205</v>
      </c>
      <c r="D48" s="1983">
        <v>6944.3889904910684</v>
      </c>
      <c r="E48" s="1983">
        <v>6597.902207144245</v>
      </c>
      <c r="F48" s="355">
        <v>6729.8803443103889</v>
      </c>
      <c r="G48" s="1983">
        <v>6729.8803443103889</v>
      </c>
      <c r="H48" s="491">
        <v>8015.023109744353</v>
      </c>
      <c r="I48" s="1174">
        <v>4339.1176544393493</v>
      </c>
      <c r="J48" s="356">
        <v>8.0665903929011318</v>
      </c>
      <c r="K48" s="356">
        <v>11.499915786124975</v>
      </c>
      <c r="L48" s="356">
        <v>7.189265677262453</v>
      </c>
      <c r="M48" s="356">
        <v>11.198716028878628</v>
      </c>
      <c r="N48" s="355">
        <v>6.8240502443673918</v>
      </c>
      <c r="O48" s="1984" t="s">
        <v>1723</v>
      </c>
      <c r="P48" s="100"/>
    </row>
    <row r="49" spans="1:16" x14ac:dyDescent="0.3">
      <c r="A49" s="4030"/>
      <c r="B49" s="1985" t="s">
        <v>873</v>
      </c>
      <c r="C49" s="370" t="s">
        <v>194</v>
      </c>
      <c r="D49" s="1093"/>
      <c r="E49" s="1093"/>
      <c r="F49" s="370"/>
      <c r="G49" s="1093"/>
      <c r="H49" s="185">
        <v>0.19096071544874582</v>
      </c>
      <c r="I49" s="1094">
        <v>-0.35524594310094249</v>
      </c>
      <c r="J49" s="1095">
        <v>-0.99880137684769965</v>
      </c>
      <c r="K49" s="1095">
        <v>-0.99829121541576182</v>
      </c>
      <c r="L49" s="1095">
        <v>-0.9989317394501166</v>
      </c>
      <c r="M49" s="1095">
        <v>-0.99833597100454452</v>
      </c>
      <c r="N49" s="1096">
        <v>-0.99898600719548658</v>
      </c>
      <c r="O49" s="1986"/>
      <c r="P49" s="100"/>
    </row>
    <row r="50" spans="1:16" x14ac:dyDescent="0.3">
      <c r="A50" s="4030"/>
      <c r="B50" s="1099" t="s">
        <v>874</v>
      </c>
      <c r="C50" s="1159" t="s">
        <v>205</v>
      </c>
      <c r="D50" s="1160">
        <v>964.80195069999991</v>
      </c>
      <c r="E50" s="1160">
        <v>894.96157570000014</v>
      </c>
      <c r="F50" s="1105">
        <v>912.86080721399992</v>
      </c>
      <c r="G50" s="1160">
        <v>827.86586850126002</v>
      </c>
      <c r="H50" s="238">
        <v>1087.1813600647049</v>
      </c>
      <c r="I50" s="1103">
        <v>588.57070883537483</v>
      </c>
      <c r="J50" s="1104">
        <v>1.094176098354239</v>
      </c>
      <c r="K50" s="1104">
        <v>1.5598824749224833</v>
      </c>
      <c r="L50" s="1104">
        <v>0.97517318788142537</v>
      </c>
      <c r="M50" s="1104">
        <v>1.5190268520190222</v>
      </c>
      <c r="N50" s="1105">
        <v>0.92563429003735698</v>
      </c>
      <c r="O50" s="1988" t="s">
        <v>875</v>
      </c>
      <c r="P50" s="100"/>
    </row>
    <row r="51" spans="1:16" x14ac:dyDescent="0.3">
      <c r="A51" s="4030"/>
      <c r="B51" s="1092" t="s">
        <v>876</v>
      </c>
      <c r="C51" s="339" t="s">
        <v>194</v>
      </c>
      <c r="D51" s="1989"/>
      <c r="E51" s="1989"/>
      <c r="F51" s="2039"/>
      <c r="G51" s="1989"/>
      <c r="H51" s="138">
        <v>0.19096071544874582</v>
      </c>
      <c r="I51" s="1110">
        <v>-0.35524594310094249</v>
      </c>
      <c r="J51" s="1111">
        <v>-0.99880137684769965</v>
      </c>
      <c r="K51" s="1111">
        <v>-0.99829121541576182</v>
      </c>
      <c r="L51" s="1111">
        <v>-0.9989317394501166</v>
      </c>
      <c r="M51" s="1111">
        <v>-0.99833597100454452</v>
      </c>
      <c r="N51" s="1112">
        <v>-0.99898600719548658</v>
      </c>
      <c r="O51" s="1998"/>
      <c r="P51" s="100"/>
    </row>
    <row r="52" spans="1:16" x14ac:dyDescent="0.3">
      <c r="A52" s="4030"/>
      <c r="B52" s="2040" t="s">
        <v>877</v>
      </c>
      <c r="C52" s="343" t="s">
        <v>205</v>
      </c>
      <c r="D52" s="1232">
        <v>3042.6368812000001</v>
      </c>
      <c r="E52" s="1232">
        <v>3579.4516468000002</v>
      </c>
      <c r="F52" s="350">
        <v>3651.0406797360006</v>
      </c>
      <c r="G52" s="1232">
        <v>3358.75145825958</v>
      </c>
      <c r="H52" s="417">
        <v>4348.2460200708629</v>
      </c>
      <c r="I52" s="1468">
        <v>2354.0232901632789</v>
      </c>
      <c r="J52" s="351">
        <v>4.376221888721787</v>
      </c>
      <c r="K52" s="351">
        <v>6.2388420299592804</v>
      </c>
      <c r="L52" s="351">
        <v>3.9002627241814163</v>
      </c>
      <c r="M52" s="351">
        <v>6.0754375546683157</v>
      </c>
      <c r="N52" s="350">
        <v>3.7021289782382856</v>
      </c>
      <c r="O52" s="2041" t="s">
        <v>875</v>
      </c>
      <c r="P52" s="100"/>
    </row>
    <row r="53" spans="1:16" x14ac:dyDescent="0.3">
      <c r="A53" s="4030"/>
      <c r="B53" s="1158" t="s">
        <v>878</v>
      </c>
      <c r="C53" s="370" t="s">
        <v>194</v>
      </c>
      <c r="D53" s="1093"/>
      <c r="E53" s="1093"/>
      <c r="F53" s="370"/>
      <c r="G53" s="1093"/>
      <c r="H53" s="185">
        <v>0.19096071544874582</v>
      </c>
      <c r="I53" s="1094">
        <v>-0.35524594310094249</v>
      </c>
      <c r="J53" s="1095">
        <v>-0.99880137684769965</v>
      </c>
      <c r="K53" s="1095">
        <v>-0.99829121541576182</v>
      </c>
      <c r="L53" s="1095">
        <v>-0.9989317394501166</v>
      </c>
      <c r="M53" s="1095">
        <v>-0.99833597100454452</v>
      </c>
      <c r="N53" s="2004">
        <v>-0.99898600719548658</v>
      </c>
      <c r="O53" s="1998"/>
      <c r="P53" s="100"/>
    </row>
    <row r="54" spans="1:16" x14ac:dyDescent="0.3">
      <c r="A54" s="4030"/>
      <c r="B54" s="1992" t="s">
        <v>879</v>
      </c>
      <c r="C54" s="1100" t="s">
        <v>205</v>
      </c>
      <c r="D54" s="1462">
        <v>2083.3166971473206</v>
      </c>
      <c r="E54" s="1462">
        <v>1979.3706621432734</v>
      </c>
      <c r="F54" s="307">
        <v>2018.9641032931165</v>
      </c>
      <c r="G54" s="1462">
        <v>2018.9641032931165</v>
      </c>
      <c r="H54" s="305">
        <v>2404.5069329233056</v>
      </c>
      <c r="I54" s="306">
        <v>1301.7352963318046</v>
      </c>
      <c r="J54" s="308">
        <v>2.4199771178703395</v>
      </c>
      <c r="K54" s="308">
        <v>3.4499747358374924</v>
      </c>
      <c r="L54" s="308">
        <v>2.1567797031787359</v>
      </c>
      <c r="M54" s="308">
        <v>3.3596148086635886</v>
      </c>
      <c r="N54" s="350">
        <v>2.0472150733102175</v>
      </c>
      <c r="O54" s="2041" t="s">
        <v>875</v>
      </c>
      <c r="P54" s="100"/>
    </row>
    <row r="55" spans="1:16" ht="14.4" thickBot="1" x14ac:dyDescent="0.35">
      <c r="A55" s="4030"/>
      <c r="B55" s="1158" t="s">
        <v>880</v>
      </c>
      <c r="C55" s="370" t="s">
        <v>194</v>
      </c>
      <c r="D55" s="1093"/>
      <c r="E55" s="1093"/>
      <c r="F55" s="370"/>
      <c r="G55" s="1093"/>
      <c r="H55" s="185">
        <v>0.19096071544874582</v>
      </c>
      <c r="I55" s="1094">
        <v>-0.35524594310094249</v>
      </c>
      <c r="J55" s="1095">
        <v>-0.99880137684769965</v>
      </c>
      <c r="K55" s="1095">
        <v>-0.99829121541576182</v>
      </c>
      <c r="L55" s="1095">
        <v>-0.9989317394501166</v>
      </c>
      <c r="M55" s="1095">
        <v>-0.99833597100454452</v>
      </c>
      <c r="N55" s="1096">
        <v>-0.99898600719548658</v>
      </c>
      <c r="O55" s="1986"/>
      <c r="P55" s="100"/>
    </row>
    <row r="56" spans="1:16" s="295" customFormat="1" ht="15" customHeight="1" x14ac:dyDescent="0.3">
      <c r="A56" s="4162" t="s">
        <v>881</v>
      </c>
      <c r="B56" s="2042" t="s">
        <v>882</v>
      </c>
      <c r="C56" s="2043" t="s">
        <v>205</v>
      </c>
      <c r="D56" s="1894">
        <v>825.69896656030903</v>
      </c>
      <c r="E56" s="1894">
        <v>800.06739542982803</v>
      </c>
      <c r="F56" s="1895">
        <v>816.06874333842461</v>
      </c>
      <c r="G56" s="1894">
        <v>742.7713270050773</v>
      </c>
      <c r="H56" s="2044">
        <v>987.51822901065134</v>
      </c>
      <c r="I56" s="2045">
        <v>557.57694092557279</v>
      </c>
      <c r="J56" s="2046">
        <v>2.3230410214702311E-2</v>
      </c>
      <c r="K56" s="2046">
        <v>2.2229886546557658E-2</v>
      </c>
      <c r="L56" s="2046">
        <v>2.0744010615034971E-2</v>
      </c>
      <c r="M56" s="2046">
        <v>0.17428526131933914</v>
      </c>
      <c r="N56" s="2047">
        <v>0.13302434414646</v>
      </c>
      <c r="O56" s="2048" t="s">
        <v>833</v>
      </c>
      <c r="P56" s="2049"/>
    </row>
    <row r="57" spans="1:16" s="295" customFormat="1" ht="15" customHeight="1" x14ac:dyDescent="0.3">
      <c r="A57" s="4030"/>
      <c r="B57" s="1092" t="s">
        <v>1582</v>
      </c>
      <c r="C57" s="1991" t="s">
        <v>194</v>
      </c>
      <c r="D57" s="546"/>
      <c r="E57" s="546"/>
      <c r="F57" s="136"/>
      <c r="G57" s="546"/>
      <c r="H57" s="138">
        <v>0.21009196476616721</v>
      </c>
      <c r="I57" s="139">
        <v>-0.31675248503624531</v>
      </c>
      <c r="J57" s="140">
        <v>-0.99997153375814929</v>
      </c>
      <c r="K57" s="140">
        <v>-0.99997275978680955</v>
      </c>
      <c r="L57" s="140">
        <v>-0.99997458055980659</v>
      </c>
      <c r="M57" s="140">
        <v>-0.99978643311272242</v>
      </c>
      <c r="N57" s="2050">
        <v>-0.99983699370275814</v>
      </c>
      <c r="O57" s="2051"/>
      <c r="P57" s="2049"/>
    </row>
    <row r="58" spans="1:16" s="295" customFormat="1" ht="15" customHeight="1" x14ac:dyDescent="0.3">
      <c r="A58" s="4030"/>
      <c r="B58" s="1099" t="s">
        <v>883</v>
      </c>
      <c r="C58" s="1159" t="s">
        <v>205</v>
      </c>
      <c r="D58" s="1413">
        <v>61.425040734743902</v>
      </c>
      <c r="E58" s="1413">
        <v>54.439309063960515</v>
      </c>
      <c r="F58" s="253">
        <v>55.528095245239719</v>
      </c>
      <c r="G58" s="1413">
        <v>50.947117919029964</v>
      </c>
      <c r="H58" s="238">
        <v>82.248605411355101</v>
      </c>
      <c r="I58" s="252">
        <v>13.774592202052853</v>
      </c>
      <c r="J58" s="254">
        <v>5.1209646329991455E-2</v>
      </c>
      <c r="K58" s="254">
        <v>5.8727076673177322E-2</v>
      </c>
      <c r="L58" s="254">
        <v>6.5529537295984722E-2</v>
      </c>
      <c r="M58" s="254">
        <v>6.3343502805573604E-2</v>
      </c>
      <c r="N58" s="2052">
        <v>9.8393264999990654E-2</v>
      </c>
      <c r="O58" s="1994" t="s">
        <v>833</v>
      </c>
      <c r="P58" s="2049"/>
    </row>
    <row r="59" spans="1:16" s="295" customFormat="1" ht="15" customHeight="1" x14ac:dyDescent="0.3">
      <c r="A59" s="4030"/>
      <c r="B59" s="1092" t="s">
        <v>1583</v>
      </c>
      <c r="C59" s="339" t="s">
        <v>194</v>
      </c>
      <c r="D59" s="1418"/>
      <c r="E59" s="1418"/>
      <c r="F59" s="1419"/>
      <c r="G59" s="1418"/>
      <c r="H59" s="138">
        <v>0.48120703669204401</v>
      </c>
      <c r="I59" s="139">
        <v>-0.75193472527344229</v>
      </c>
      <c r="J59" s="140">
        <v>-0.99907777052132218</v>
      </c>
      <c r="K59" s="140">
        <v>-0.99894238985843453</v>
      </c>
      <c r="L59" s="140">
        <v>-0.99881988501484564</v>
      </c>
      <c r="M59" s="140">
        <v>-0.99885925309474755</v>
      </c>
      <c r="N59" s="2050">
        <v>-0.99822804537837218</v>
      </c>
      <c r="O59" s="2051"/>
      <c r="P59" s="2049"/>
    </row>
    <row r="60" spans="1:16" s="295" customFormat="1" ht="15" customHeight="1" x14ac:dyDescent="0.3">
      <c r="A60" s="4030"/>
      <c r="B60" s="1099" t="s">
        <v>884</v>
      </c>
      <c r="C60" s="1159" t="s">
        <v>205</v>
      </c>
      <c r="D60" s="1413">
        <v>195.478488</v>
      </c>
      <c r="E60" s="1413">
        <v>198.8183952</v>
      </c>
      <c r="F60" s="253">
        <v>202.794763104</v>
      </c>
      <c r="G60" s="1413">
        <v>186.48872120016003</v>
      </c>
      <c r="H60" s="238">
        <v>257.5817994289319</v>
      </c>
      <c r="I60" s="252">
        <v>128.64278604565553</v>
      </c>
      <c r="J60" s="254">
        <v>3.9110524230837078E-3</v>
      </c>
      <c r="K60" s="254">
        <v>1.8708795786200564E-3</v>
      </c>
      <c r="L60" s="254">
        <v>3.0696385751930711E-3</v>
      </c>
      <c r="M60" s="254">
        <v>1.4213944630895501E-3</v>
      </c>
      <c r="N60" s="2052">
        <v>2.5371996609934505E-3</v>
      </c>
      <c r="O60" s="1994" t="s">
        <v>833</v>
      </c>
      <c r="P60" s="2049"/>
    </row>
    <row r="61" spans="1:16" s="295" customFormat="1" ht="15" customHeight="1" x14ac:dyDescent="0.3">
      <c r="A61" s="4030"/>
      <c r="B61" s="1092" t="s">
        <v>1584</v>
      </c>
      <c r="C61" s="339" t="s">
        <v>194</v>
      </c>
      <c r="D61" s="1418"/>
      <c r="E61" s="1418"/>
      <c r="F61" s="1419"/>
      <c r="G61" s="1418"/>
      <c r="H61" s="138">
        <v>0.27016001540846135</v>
      </c>
      <c r="I61" s="139">
        <v>-0.36565035469045537</v>
      </c>
      <c r="J61" s="140">
        <v>-0.999980714233626</v>
      </c>
      <c r="K61" s="140">
        <v>-0.99999077451730023</v>
      </c>
      <c r="L61" s="140">
        <v>-0.99998486332423875</v>
      </c>
      <c r="M61" s="140">
        <v>-0.99999299097056882</v>
      </c>
      <c r="N61" s="2050">
        <v>-0.99998748883046995</v>
      </c>
      <c r="O61" s="2051"/>
      <c r="P61" s="2049"/>
    </row>
    <row r="62" spans="1:16" s="295" customFormat="1" ht="15" customHeight="1" x14ac:dyDescent="0.3">
      <c r="A62" s="4030"/>
      <c r="B62" s="1099" t="s">
        <v>885</v>
      </c>
      <c r="C62" s="1159" t="s">
        <v>205</v>
      </c>
      <c r="D62" s="1413">
        <v>5260.7266467863492</v>
      </c>
      <c r="E62" s="1413">
        <v>4910.3388548700377</v>
      </c>
      <c r="F62" s="253">
        <v>5008.5657249906981</v>
      </c>
      <c r="G62" s="1413">
        <v>2640.8667357509739</v>
      </c>
      <c r="H62" s="238">
        <v>4761.4746628105167</v>
      </c>
      <c r="I62" s="252">
        <v>2025.8250541782113</v>
      </c>
      <c r="J62" s="254">
        <v>0.69688581700384655</v>
      </c>
      <c r="K62" s="254">
        <v>3.8613423279618244</v>
      </c>
      <c r="L62" s="254">
        <v>0.53436650364791038</v>
      </c>
      <c r="M62" s="254">
        <v>4.0061723324402543</v>
      </c>
      <c r="N62" s="2052">
        <v>0.60964214559689212</v>
      </c>
      <c r="O62" s="1994" t="s">
        <v>833</v>
      </c>
      <c r="P62" s="2049"/>
    </row>
    <row r="63" spans="1:16" s="295" customFormat="1" ht="15" customHeight="1" x14ac:dyDescent="0.3">
      <c r="A63" s="4030"/>
      <c r="B63" s="1092" t="s">
        <v>1585</v>
      </c>
      <c r="C63" s="339" t="s">
        <v>194</v>
      </c>
      <c r="D63" s="1418"/>
      <c r="E63" s="1418"/>
      <c r="F63" s="1419"/>
      <c r="G63" s="1418"/>
      <c r="H63" s="138">
        <v>-4.9333696660362802E-2</v>
      </c>
      <c r="I63" s="139">
        <v>-0.59552790850478976</v>
      </c>
      <c r="J63" s="140">
        <v>-0.99986086120153583</v>
      </c>
      <c r="K63" s="140">
        <v>-0.99922905227963865</v>
      </c>
      <c r="L63" s="140">
        <v>-0.99989330947560862</v>
      </c>
      <c r="M63" s="140">
        <v>-0.99920013581683653</v>
      </c>
      <c r="N63" s="2050">
        <v>-0.99987828009472757</v>
      </c>
      <c r="O63" s="2051"/>
      <c r="P63" s="2049"/>
    </row>
    <row r="64" spans="1:16" s="295" customFormat="1" ht="15" customHeight="1" x14ac:dyDescent="0.3">
      <c r="A64" s="4030"/>
      <c r="B64" s="1099" t="s">
        <v>886</v>
      </c>
      <c r="C64" s="1159" t="s">
        <v>205</v>
      </c>
      <c r="D64" s="1413">
        <v>21.139782309916555</v>
      </c>
      <c r="E64" s="1413">
        <v>23.472407854413763</v>
      </c>
      <c r="F64" s="253">
        <v>23.941856011502054</v>
      </c>
      <c r="G64" s="1413">
        <v>16.728336704462972</v>
      </c>
      <c r="H64" s="238">
        <v>-39.936578557436185</v>
      </c>
      <c r="I64" s="252">
        <v>-5.4986732730043533E-14</v>
      </c>
      <c r="J64" s="254">
        <v>1.4069583187733391E-13</v>
      </c>
      <c r="K64" s="254">
        <v>1.0792787779730702E-13</v>
      </c>
      <c r="L64" s="254">
        <v>1.2186284030370798E-13</v>
      </c>
      <c r="M64" s="254">
        <v>0</v>
      </c>
      <c r="N64" s="2052">
        <v>-1.5692465880820893E-13</v>
      </c>
      <c r="O64" s="1994" t="s">
        <v>833</v>
      </c>
      <c r="P64" s="2049"/>
    </row>
    <row r="65" spans="1:20" s="295" customFormat="1" ht="15" customHeight="1" thickBot="1" x14ac:dyDescent="0.35">
      <c r="A65" s="4030"/>
      <c r="B65" s="1092" t="s">
        <v>1586</v>
      </c>
      <c r="C65" s="339" t="s">
        <v>194</v>
      </c>
      <c r="D65" s="1418"/>
      <c r="E65" s="1418"/>
      <c r="F65" s="1419"/>
      <c r="G65" s="1418"/>
      <c r="H65" s="138">
        <v>-2.6680652718924551</v>
      </c>
      <c r="I65" s="139">
        <v>-1.0000000000000022</v>
      </c>
      <c r="J65" s="140">
        <v>-0.99999999999999412</v>
      </c>
      <c r="K65" s="140">
        <v>-0.99999999999999545</v>
      </c>
      <c r="L65" s="140">
        <v>-0.99999999999999489</v>
      </c>
      <c r="M65" s="140">
        <v>-1</v>
      </c>
      <c r="N65" s="2050">
        <v>-1.0000000000000067</v>
      </c>
      <c r="O65" s="2051"/>
      <c r="P65" s="2049"/>
      <c r="T65" s="295">
        <v>29.75</v>
      </c>
    </row>
    <row r="66" spans="1:20" s="295" customFormat="1" ht="15" customHeight="1" x14ac:dyDescent="0.3">
      <c r="A66" s="4030"/>
      <c r="B66" s="3527" t="s">
        <v>887</v>
      </c>
      <c r="C66" s="3528" t="s">
        <v>205</v>
      </c>
      <c r="D66" s="3529">
        <v>13.255062989503687</v>
      </c>
      <c r="E66" s="3530">
        <v>12.391109746226752</v>
      </c>
      <c r="F66" s="3542">
        <v>12.638980611711297</v>
      </c>
      <c r="G66" s="3529">
        <v>6.8536475184905985</v>
      </c>
      <c r="H66" s="3529">
        <v>12.252480369896546</v>
      </c>
      <c r="I66" s="3531">
        <v>4.1916738962901396</v>
      </c>
      <c r="J66" s="3532">
        <v>1.056228155261649E-3</v>
      </c>
      <c r="K66" s="3532">
        <v>3.2430572878308101E-3</v>
      </c>
      <c r="L66" s="3532">
        <v>3.5204691547190055E-4</v>
      </c>
      <c r="M66" s="3532">
        <v>1.9307991536735506E-3</v>
      </c>
      <c r="N66" s="3551">
        <v>2.7915893097879758E-4</v>
      </c>
      <c r="O66" s="3552" t="s">
        <v>888</v>
      </c>
      <c r="P66" s="2049"/>
    </row>
    <row r="67" spans="1:20" s="295" customFormat="1" ht="15" customHeight="1" thickBot="1" x14ac:dyDescent="0.35">
      <c r="A67" s="4030"/>
      <c r="B67" s="2053" t="s">
        <v>889</v>
      </c>
      <c r="C67" s="205" t="s">
        <v>194</v>
      </c>
      <c r="D67" s="2054"/>
      <c r="E67" s="2055"/>
      <c r="F67" s="2056"/>
      <c r="G67" s="2054"/>
      <c r="H67" s="1931">
        <v>-3.0580016987811431E-2</v>
      </c>
      <c r="I67" s="2057">
        <v>-0.66835348315938314</v>
      </c>
      <c r="J67" s="2058">
        <v>-0.99991643090628024</v>
      </c>
      <c r="K67" s="2058">
        <v>-0.99974340831848207</v>
      </c>
      <c r="L67" s="2058">
        <v>-0.99997214594069828</v>
      </c>
      <c r="M67" s="2058">
        <v>-0.99984723458220326</v>
      </c>
      <c r="N67" s="2059">
        <v>-0.99997791286025706</v>
      </c>
      <c r="O67" s="2060" t="s">
        <v>890</v>
      </c>
      <c r="P67" s="2049"/>
    </row>
    <row r="68" spans="1:20" s="295" customFormat="1" ht="15" customHeight="1" x14ac:dyDescent="0.3">
      <c r="A68" s="4030"/>
      <c r="B68" s="1099" t="s">
        <v>846</v>
      </c>
      <c r="C68" s="1159" t="s">
        <v>205</v>
      </c>
      <c r="D68" s="1413">
        <v>8.8867216999999989</v>
      </c>
      <c r="E68" s="1413">
        <v>8.2418958</v>
      </c>
      <c r="F68" s="253">
        <v>8.4067337160000015</v>
      </c>
      <c r="G68" s="1413">
        <v>7.7053490642700009</v>
      </c>
      <c r="H68" s="238">
        <v>6.9085203694915016</v>
      </c>
      <c r="I68" s="252">
        <v>6.2176683325423516</v>
      </c>
      <c r="J68" s="254">
        <v>5.9689615992406573</v>
      </c>
      <c r="K68" s="254">
        <v>5.6705135192786242</v>
      </c>
      <c r="L68" s="254">
        <v>5.3869878433146923</v>
      </c>
      <c r="M68" s="254">
        <v>5.1176384511489568</v>
      </c>
      <c r="N68" s="2052">
        <v>4.8617565285915099</v>
      </c>
      <c r="O68" s="1994" t="s">
        <v>833</v>
      </c>
      <c r="P68" s="2049"/>
    </row>
    <row r="69" spans="1:20" s="295" customFormat="1" ht="15" customHeight="1" x14ac:dyDescent="0.3">
      <c r="A69" s="4030"/>
      <c r="B69" s="1092" t="s">
        <v>1587</v>
      </c>
      <c r="C69" s="339" t="s">
        <v>194</v>
      </c>
      <c r="D69" s="1418"/>
      <c r="E69" s="1418"/>
      <c r="F69" s="1419"/>
      <c r="G69" s="1418"/>
      <c r="H69" s="138">
        <v>-0.17821586803172385</v>
      </c>
      <c r="I69" s="139">
        <v>-0.26039428122855146</v>
      </c>
      <c r="J69" s="140">
        <v>-0.28997850997940944</v>
      </c>
      <c r="K69" s="140">
        <v>-0.32547958448043901</v>
      </c>
      <c r="L69" s="140">
        <v>-0.35920560525641709</v>
      </c>
      <c r="M69" s="140">
        <v>-0.39124532499359643</v>
      </c>
      <c r="N69" s="2050">
        <v>-0.42168305874391643</v>
      </c>
      <c r="O69" s="2051"/>
      <c r="P69" s="2049"/>
    </row>
    <row r="70" spans="1:20" s="295" customFormat="1" ht="15" customHeight="1" x14ac:dyDescent="0.3">
      <c r="A70" s="4030"/>
      <c r="B70" s="1085" t="s">
        <v>891</v>
      </c>
      <c r="C70" s="1128" t="s">
        <v>205</v>
      </c>
      <c r="D70" s="1411">
        <v>571.03334439975015</v>
      </c>
      <c r="E70" s="1411">
        <v>602.52394892600455</v>
      </c>
      <c r="F70" s="964">
        <v>614.57442790452467</v>
      </c>
      <c r="G70" s="1411">
        <v>562.33560153264011</v>
      </c>
      <c r="H70" s="179">
        <v>1959.2278712708419</v>
      </c>
      <c r="I70" s="180">
        <v>1607.0806127553144</v>
      </c>
      <c r="J70" s="181">
        <v>1.3223918676887103</v>
      </c>
      <c r="K70" s="181">
        <v>1.8852320960860613</v>
      </c>
      <c r="L70" s="181">
        <v>1.1785681438135169</v>
      </c>
      <c r="M70" s="181">
        <v>1.8358550867014145</v>
      </c>
      <c r="N70" s="2061">
        <v>1.1186967613717036</v>
      </c>
      <c r="O70" s="2062" t="s">
        <v>833</v>
      </c>
      <c r="P70" s="2049"/>
    </row>
    <row r="71" spans="1:20" s="295" customFormat="1" ht="15" customHeight="1" thickBot="1" x14ac:dyDescent="0.35">
      <c r="A71" s="4030"/>
      <c r="B71" s="1143" t="s">
        <v>1588</v>
      </c>
      <c r="C71" s="1144" t="s">
        <v>194</v>
      </c>
      <c r="D71" s="2063"/>
      <c r="E71" s="2063"/>
      <c r="F71" s="2064"/>
      <c r="G71" s="2063"/>
      <c r="H71" s="207">
        <v>2.187942391210608</v>
      </c>
      <c r="I71" s="208">
        <v>1.6149487186358775</v>
      </c>
      <c r="J71" s="209">
        <v>-0.99784828035849527</v>
      </c>
      <c r="K71" s="209">
        <v>-0.99693245925881746</v>
      </c>
      <c r="L71" s="209">
        <v>-0.99808230201208992</v>
      </c>
      <c r="M71" s="209">
        <v>-0.99701280267556691</v>
      </c>
      <c r="N71" s="2065">
        <v>-0.99817972126633048</v>
      </c>
      <c r="O71" s="2066"/>
      <c r="P71" s="2049"/>
    </row>
    <row r="72" spans="1:20" ht="15" x14ac:dyDescent="0.3">
      <c r="A72" s="4163" t="s">
        <v>892</v>
      </c>
      <c r="B72" s="1116" t="s">
        <v>893</v>
      </c>
      <c r="C72" s="2043" t="s">
        <v>852</v>
      </c>
      <c r="D72" s="2067">
        <v>645.82817611566929</v>
      </c>
      <c r="E72" s="2067">
        <v>613.60490526441481</v>
      </c>
      <c r="F72" s="355">
        <v>625.87887202086608</v>
      </c>
      <c r="G72" s="1983">
        <v>625.87887202086608</v>
      </c>
      <c r="H72" s="491">
        <v>745.39714920622487</v>
      </c>
      <c r="I72" s="1174">
        <v>403.5379418628595</v>
      </c>
      <c r="J72" s="356">
        <v>0.75019290653980519</v>
      </c>
      <c r="K72" s="356">
        <v>1.0694921681096226</v>
      </c>
      <c r="L72" s="356">
        <v>0.66860170798540808</v>
      </c>
      <c r="M72" s="356">
        <v>1.0414805906857125</v>
      </c>
      <c r="N72" s="355">
        <v>0.63463667272616753</v>
      </c>
      <c r="O72" s="1984" t="s">
        <v>894</v>
      </c>
      <c r="P72" s="100"/>
    </row>
    <row r="73" spans="1:20" x14ac:dyDescent="0.3">
      <c r="A73" s="4030"/>
      <c r="B73" s="3553" t="s">
        <v>895</v>
      </c>
      <c r="C73" s="3554" t="s">
        <v>194</v>
      </c>
      <c r="D73" s="3555"/>
      <c r="E73" s="3555"/>
      <c r="F73" s="3556"/>
      <c r="G73" s="3555"/>
      <c r="H73" s="3557">
        <v>0.19096071544874604</v>
      </c>
      <c r="I73" s="3558">
        <v>-0.35524594310094237</v>
      </c>
      <c r="J73" s="3559">
        <v>-0.99880137684769965</v>
      </c>
      <c r="K73" s="3559">
        <v>-0.99829121541576182</v>
      </c>
      <c r="L73" s="3559">
        <v>-0.9989317394501166</v>
      </c>
      <c r="M73" s="3559">
        <v>-0.99833597100454452</v>
      </c>
      <c r="N73" s="3560">
        <v>-0.99898600719548658</v>
      </c>
      <c r="O73" s="3561"/>
      <c r="P73" s="100"/>
    </row>
    <row r="74" spans="1:20" ht="15" x14ac:dyDescent="0.3">
      <c r="A74" s="4030"/>
      <c r="B74" s="1099" t="s">
        <v>896</v>
      </c>
      <c r="C74" s="1159" t="s">
        <v>852</v>
      </c>
      <c r="D74" s="1160">
        <v>89.7265814151</v>
      </c>
      <c r="E74" s="1160">
        <v>83.231426540100017</v>
      </c>
      <c r="F74" s="1105">
        <v>84.896055070901994</v>
      </c>
      <c r="G74" s="1160">
        <v>76.991525770617187</v>
      </c>
      <c r="H74" s="238">
        <v>101.10786648601756</v>
      </c>
      <c r="I74" s="1103">
        <v>54.737075921689858</v>
      </c>
      <c r="J74" s="1104">
        <v>0.10175837714694423</v>
      </c>
      <c r="K74" s="1104">
        <v>0.14506907016779094</v>
      </c>
      <c r="L74" s="1104">
        <v>9.0691106472972557E-2</v>
      </c>
      <c r="M74" s="1104">
        <v>0.14126949723776905</v>
      </c>
      <c r="N74" s="1105">
        <v>8.6083988973474204E-2</v>
      </c>
      <c r="O74" s="1988" t="s">
        <v>897</v>
      </c>
      <c r="P74" s="100"/>
    </row>
    <row r="75" spans="1:20" x14ac:dyDescent="0.3">
      <c r="A75" s="4030"/>
      <c r="B75" s="1092" t="s">
        <v>898</v>
      </c>
      <c r="C75" s="1991" t="s">
        <v>194</v>
      </c>
      <c r="D75" s="1989"/>
      <c r="E75" s="1989"/>
      <c r="F75" s="2039"/>
      <c r="G75" s="1989"/>
      <c r="H75" s="138">
        <v>0.19096071544874582</v>
      </c>
      <c r="I75" s="1110">
        <v>-0.3552459431009426</v>
      </c>
      <c r="J75" s="1111">
        <v>-0.99880137684769965</v>
      </c>
      <c r="K75" s="1111">
        <v>-0.99829121541576182</v>
      </c>
      <c r="L75" s="1111">
        <v>-0.9989317394501166</v>
      </c>
      <c r="M75" s="1111">
        <v>-0.99833597100454452</v>
      </c>
      <c r="N75" s="1112">
        <v>-0.99898600719548658</v>
      </c>
      <c r="O75" s="1998"/>
      <c r="P75" s="100"/>
    </row>
    <row r="76" spans="1:20" ht="15" x14ac:dyDescent="0.3">
      <c r="A76" s="4030"/>
      <c r="B76" s="2040" t="s">
        <v>899</v>
      </c>
      <c r="C76" s="1159" t="s">
        <v>852</v>
      </c>
      <c r="D76" s="1232">
        <v>282.96522995160001</v>
      </c>
      <c r="E76" s="1232">
        <v>332.88900315240005</v>
      </c>
      <c r="F76" s="350">
        <v>339.54678321544804</v>
      </c>
      <c r="G76" s="1232">
        <v>312.3638856181409</v>
      </c>
      <c r="H76" s="417">
        <v>404.38687986659028</v>
      </c>
      <c r="I76" s="1468">
        <v>218.92416598518494</v>
      </c>
      <c r="J76" s="351">
        <v>0.4069886356511262</v>
      </c>
      <c r="K76" s="351">
        <v>0.58021230878621299</v>
      </c>
      <c r="L76" s="351">
        <v>0.36272443334887172</v>
      </c>
      <c r="M76" s="351">
        <v>0.56501569258415341</v>
      </c>
      <c r="N76" s="350">
        <v>0.34429799497616059</v>
      </c>
      <c r="O76" s="2041" t="s">
        <v>897</v>
      </c>
      <c r="P76" s="100"/>
    </row>
    <row r="77" spans="1:20" x14ac:dyDescent="0.3">
      <c r="A77" s="4030"/>
      <c r="B77" s="1158" t="s">
        <v>900</v>
      </c>
      <c r="C77" s="1991" t="s">
        <v>194</v>
      </c>
      <c r="D77" s="1093"/>
      <c r="E77" s="1093"/>
      <c r="F77" s="370"/>
      <c r="G77" s="1093"/>
      <c r="H77" s="185">
        <v>0.19096071544874604</v>
      </c>
      <c r="I77" s="1094">
        <v>-0.35524594310094249</v>
      </c>
      <c r="J77" s="1095">
        <v>-0.99880137684769965</v>
      </c>
      <c r="K77" s="1095">
        <v>-0.99829121541576182</v>
      </c>
      <c r="L77" s="1095">
        <v>-0.9989317394501166</v>
      </c>
      <c r="M77" s="1095">
        <v>-0.99833597100454452</v>
      </c>
      <c r="N77" s="2004">
        <v>-0.99898600719548658</v>
      </c>
      <c r="O77" s="1998"/>
      <c r="P77" s="100"/>
    </row>
    <row r="78" spans="1:20" ht="15" x14ac:dyDescent="0.3">
      <c r="A78" s="4030"/>
      <c r="B78" s="1992" t="s">
        <v>901</v>
      </c>
      <c r="C78" s="1159" t="s">
        <v>852</v>
      </c>
      <c r="D78" s="1462">
        <v>193.74845283470083</v>
      </c>
      <c r="E78" s="1462">
        <v>184.08147157932441</v>
      </c>
      <c r="F78" s="307">
        <v>187.76366160625986</v>
      </c>
      <c r="G78" s="1462">
        <v>187.76366160625986</v>
      </c>
      <c r="H78" s="305">
        <v>223.6191447618674</v>
      </c>
      <c r="I78" s="306">
        <v>121.06138255885783</v>
      </c>
      <c r="J78" s="308">
        <v>0.22505787196194157</v>
      </c>
      <c r="K78" s="308">
        <v>0.32084765043288677</v>
      </c>
      <c r="L78" s="308">
        <v>0.20058051239562244</v>
      </c>
      <c r="M78" s="308">
        <v>0.31244417720571377</v>
      </c>
      <c r="N78" s="350">
        <v>0.19039100181785024</v>
      </c>
      <c r="O78" s="2041" t="s">
        <v>897</v>
      </c>
      <c r="P78" s="100"/>
    </row>
    <row r="79" spans="1:20" ht="14.4" thickBot="1" x14ac:dyDescent="0.35">
      <c r="A79" s="4030"/>
      <c r="B79" s="1092" t="s">
        <v>902</v>
      </c>
      <c r="C79" s="1991" t="s">
        <v>194</v>
      </c>
      <c r="D79" s="1109"/>
      <c r="E79" s="1109"/>
      <c r="F79" s="339"/>
      <c r="G79" s="1109"/>
      <c r="H79" s="138">
        <v>0.1909607154487456</v>
      </c>
      <c r="I79" s="1110">
        <v>-0.3552459431009426</v>
      </c>
      <c r="J79" s="1111">
        <v>-0.99880137684769965</v>
      </c>
      <c r="K79" s="1111">
        <v>-0.99829121541576182</v>
      </c>
      <c r="L79" s="1111">
        <v>-0.9989317394501166</v>
      </c>
      <c r="M79" s="1111">
        <v>-0.99833597100454452</v>
      </c>
      <c r="N79" s="1112">
        <v>-0.99898600719548658</v>
      </c>
      <c r="O79" s="1998"/>
      <c r="P79" s="100"/>
    </row>
    <row r="80" spans="1:20" s="295" customFormat="1" ht="15" customHeight="1" x14ac:dyDescent="0.3">
      <c r="A80" s="4030"/>
      <c r="B80" s="1116" t="s">
        <v>903</v>
      </c>
      <c r="C80" s="2068" t="s">
        <v>852</v>
      </c>
      <c r="D80" s="2069">
        <v>76.790003890108736</v>
      </c>
      <c r="E80" s="2069">
        <v>74.406267774974012</v>
      </c>
      <c r="F80" s="2070">
        <v>75.894393130473489</v>
      </c>
      <c r="G80" s="2069">
        <v>69.077733411472195</v>
      </c>
      <c r="H80" s="1153">
        <v>91.839195297990571</v>
      </c>
      <c r="I80" s="2071">
        <v>51.854655506078274</v>
      </c>
      <c r="J80" s="2072">
        <v>2.1604281499673149E-3</v>
      </c>
      <c r="K80" s="2072">
        <v>2.067379448829862E-3</v>
      </c>
      <c r="L80" s="2072">
        <v>1.9291929871982523E-3</v>
      </c>
      <c r="M80" s="2072">
        <v>1.6208529302698539E-2</v>
      </c>
      <c r="N80" s="2073">
        <v>1.237126400562078E-2</v>
      </c>
      <c r="O80" s="2074" t="s">
        <v>897</v>
      </c>
      <c r="P80" s="2049"/>
    </row>
    <row r="81" spans="1:69" s="295" customFormat="1" ht="15" customHeight="1" x14ac:dyDescent="0.3">
      <c r="A81" s="4030"/>
      <c r="B81" s="2075" t="s">
        <v>904</v>
      </c>
      <c r="C81" s="2076" t="s">
        <v>194</v>
      </c>
      <c r="D81" s="122"/>
      <c r="E81" s="122"/>
      <c r="F81" s="121"/>
      <c r="G81" s="122"/>
      <c r="H81" s="1905">
        <v>0.21009196476616721</v>
      </c>
      <c r="I81" s="1906">
        <v>-0.3167524850362452</v>
      </c>
      <c r="J81" s="1907">
        <v>-0.99997153375814929</v>
      </c>
      <c r="K81" s="1907">
        <v>-0.99997275978680955</v>
      </c>
      <c r="L81" s="1907">
        <v>-0.99997458055980659</v>
      </c>
      <c r="M81" s="1907">
        <v>-0.99978643311272242</v>
      </c>
      <c r="N81" s="2077">
        <v>-0.99983699370275814</v>
      </c>
      <c r="O81" s="2078"/>
      <c r="P81" s="2049"/>
    </row>
    <row r="82" spans="1:69" s="295" customFormat="1" ht="15" customHeight="1" x14ac:dyDescent="0.3">
      <c r="A82" s="4030"/>
      <c r="B82" s="1099" t="s">
        <v>905</v>
      </c>
      <c r="C82" s="1159" t="s">
        <v>852</v>
      </c>
      <c r="D82" s="1413">
        <v>5.7125287883311833</v>
      </c>
      <c r="E82" s="1413">
        <v>5.0628557429483276</v>
      </c>
      <c r="F82" s="253">
        <v>5.1641128578072939</v>
      </c>
      <c r="G82" s="1413">
        <v>4.7380819664697862</v>
      </c>
      <c r="H82" s="238">
        <v>7.6491203032560247</v>
      </c>
      <c r="I82" s="252">
        <v>1.2810370747909152</v>
      </c>
      <c r="J82" s="254">
        <v>4.7624971086892053E-3</v>
      </c>
      <c r="K82" s="254">
        <v>5.4616181306054914E-3</v>
      </c>
      <c r="L82" s="254">
        <v>6.0942469685265786E-3</v>
      </c>
      <c r="M82" s="254">
        <v>5.8909457609183456E-3</v>
      </c>
      <c r="N82" s="2052">
        <v>9.1505736449991309E-3</v>
      </c>
      <c r="O82" s="1994" t="s">
        <v>897</v>
      </c>
      <c r="P82" s="2049"/>
    </row>
    <row r="83" spans="1:69" s="295" customFormat="1" ht="15" customHeight="1" x14ac:dyDescent="0.3">
      <c r="A83" s="4030"/>
      <c r="B83" s="2079" t="s">
        <v>906</v>
      </c>
      <c r="C83" s="1991" t="s">
        <v>194</v>
      </c>
      <c r="D83" s="1418"/>
      <c r="E83" s="1418"/>
      <c r="F83" s="1419"/>
      <c r="G83" s="1418"/>
      <c r="H83" s="138">
        <v>0.48120703669204401</v>
      </c>
      <c r="I83" s="139">
        <v>-0.75193472527344229</v>
      </c>
      <c r="J83" s="140">
        <v>-0.99907777052132218</v>
      </c>
      <c r="K83" s="140">
        <v>-0.99894238985843453</v>
      </c>
      <c r="L83" s="140">
        <v>-0.99881988501484564</v>
      </c>
      <c r="M83" s="140">
        <v>-0.99885925309474755</v>
      </c>
      <c r="N83" s="2050">
        <v>-0.99822804537837218</v>
      </c>
      <c r="O83" s="2051"/>
      <c r="P83" s="2049"/>
    </row>
    <row r="84" spans="1:69" s="295" customFormat="1" ht="15" customHeight="1" x14ac:dyDescent="0.3">
      <c r="A84" s="4030"/>
      <c r="B84" s="1099" t="s">
        <v>907</v>
      </c>
      <c r="C84" s="1159" t="s">
        <v>852</v>
      </c>
      <c r="D84" s="1413">
        <v>18.179499384</v>
      </c>
      <c r="E84" s="1413">
        <v>18.4901107536</v>
      </c>
      <c r="F84" s="253">
        <v>18.859912968671999</v>
      </c>
      <c r="G84" s="1413">
        <v>17.343451071614883</v>
      </c>
      <c r="H84" s="238">
        <v>23.955107346890664</v>
      </c>
      <c r="I84" s="252">
        <v>11.963779102245963</v>
      </c>
      <c r="J84" s="254">
        <v>3.637278753467848E-4</v>
      </c>
      <c r="K84" s="254">
        <v>1.7399180081166524E-4</v>
      </c>
      <c r="L84" s="254">
        <v>2.8547638749295564E-4</v>
      </c>
      <c r="M84" s="254">
        <v>1.3218968506732815E-4</v>
      </c>
      <c r="N84" s="2052">
        <v>2.3595956847239087E-4</v>
      </c>
      <c r="O84" s="1994" t="s">
        <v>897</v>
      </c>
      <c r="P84" s="2049"/>
    </row>
    <row r="85" spans="1:69" s="295" customFormat="1" ht="15" customHeight="1" x14ac:dyDescent="0.3">
      <c r="A85" s="4030"/>
      <c r="B85" s="2079" t="s">
        <v>908</v>
      </c>
      <c r="C85" s="1991" t="s">
        <v>194</v>
      </c>
      <c r="D85" s="1418"/>
      <c r="E85" s="1418"/>
      <c r="F85" s="1419"/>
      <c r="G85" s="1418"/>
      <c r="H85" s="138">
        <v>0.27016001540846113</v>
      </c>
      <c r="I85" s="139">
        <v>-0.36565035469045537</v>
      </c>
      <c r="J85" s="140">
        <v>-0.999980714233626</v>
      </c>
      <c r="K85" s="140">
        <v>-0.99999077451730023</v>
      </c>
      <c r="L85" s="140">
        <v>-0.99998486332423875</v>
      </c>
      <c r="M85" s="140">
        <v>-0.99999299097056882</v>
      </c>
      <c r="N85" s="2050">
        <v>-0.99998748883046995</v>
      </c>
      <c r="O85" s="2051"/>
      <c r="P85" s="2049"/>
    </row>
    <row r="86" spans="1:69" s="295" customFormat="1" ht="15" customHeight="1" x14ac:dyDescent="0.3">
      <c r="A86" s="4030"/>
      <c r="B86" s="1099" t="s">
        <v>909</v>
      </c>
      <c r="C86" s="1159" t="s">
        <v>852</v>
      </c>
      <c r="D86" s="1413">
        <v>489.24757815113048</v>
      </c>
      <c r="E86" s="1413">
        <v>456.66151350291352</v>
      </c>
      <c r="F86" s="253">
        <v>465.79661242413493</v>
      </c>
      <c r="G86" s="1413">
        <v>245.60060642484058</v>
      </c>
      <c r="H86" s="238">
        <v>442.81714364137804</v>
      </c>
      <c r="I86" s="252">
        <v>188.40173003857365</v>
      </c>
      <c r="J86" s="254">
        <v>6.4810380981357718E-2</v>
      </c>
      <c r="K86" s="254">
        <v>0.35910483650044966</v>
      </c>
      <c r="L86" s="254">
        <v>4.9696084839255666E-2</v>
      </c>
      <c r="M86" s="254">
        <v>0.37257402691694363</v>
      </c>
      <c r="N86" s="2052">
        <v>5.6696719540510969E-2</v>
      </c>
      <c r="O86" s="1994" t="s">
        <v>897</v>
      </c>
      <c r="P86" s="2049"/>
    </row>
    <row r="87" spans="1:69" s="295" customFormat="1" ht="15" customHeight="1" x14ac:dyDescent="0.3">
      <c r="A87" s="4030"/>
      <c r="B87" s="2079" t="s">
        <v>910</v>
      </c>
      <c r="C87" s="1991" t="s">
        <v>194</v>
      </c>
      <c r="D87" s="1418"/>
      <c r="E87" s="1418"/>
      <c r="F87" s="1419"/>
      <c r="G87" s="1418"/>
      <c r="H87" s="138">
        <v>-4.9333696660362913E-2</v>
      </c>
      <c r="I87" s="139">
        <v>-0.59552790850478987</v>
      </c>
      <c r="J87" s="140">
        <v>-0.99986086120153583</v>
      </c>
      <c r="K87" s="140">
        <v>-0.99922905227963865</v>
      </c>
      <c r="L87" s="140">
        <v>-0.99989330947560862</v>
      </c>
      <c r="M87" s="140">
        <v>-0.99920013581683653</v>
      </c>
      <c r="N87" s="2050">
        <v>-0.99987828009472757</v>
      </c>
      <c r="O87" s="2051"/>
      <c r="P87" s="2049"/>
    </row>
    <row r="88" spans="1:69" s="295" customFormat="1" ht="15" customHeight="1" x14ac:dyDescent="0.3">
      <c r="A88" s="4030"/>
      <c r="B88" s="1099" t="s">
        <v>911</v>
      </c>
      <c r="C88" s="1159" t="s">
        <v>852</v>
      </c>
      <c r="D88" s="1413">
        <v>1.9659997548222394</v>
      </c>
      <c r="E88" s="1413">
        <v>2.18293393046048</v>
      </c>
      <c r="F88" s="253">
        <v>2.2265926090696913</v>
      </c>
      <c r="G88" s="1413">
        <v>1.5557353135150562</v>
      </c>
      <c r="H88" s="238">
        <v>-3.7141018058415654</v>
      </c>
      <c r="I88" s="252">
        <v>-5.1137661438940487E-15</v>
      </c>
      <c r="J88" s="254">
        <v>1.3084712364592054E-14</v>
      </c>
      <c r="K88" s="254">
        <v>1.0037292635149554E-14</v>
      </c>
      <c r="L88" s="254">
        <v>1.1333244148244842E-14</v>
      </c>
      <c r="M88" s="254">
        <v>0</v>
      </c>
      <c r="N88" s="2052">
        <v>-1.4593993269163432E-14</v>
      </c>
      <c r="O88" s="1994" t="s">
        <v>897</v>
      </c>
      <c r="P88" s="2049"/>
    </row>
    <row r="89" spans="1:69" s="295" customFormat="1" ht="15" customHeight="1" x14ac:dyDescent="0.3">
      <c r="A89" s="4030"/>
      <c r="B89" s="2079" t="s">
        <v>912</v>
      </c>
      <c r="C89" s="1991" t="s">
        <v>194</v>
      </c>
      <c r="D89" s="1418"/>
      <c r="E89" s="1418"/>
      <c r="F89" s="1419"/>
      <c r="G89" s="1418"/>
      <c r="H89" s="138">
        <v>-2.6680652718924551</v>
      </c>
      <c r="I89" s="139">
        <v>-1.0000000000000022</v>
      </c>
      <c r="J89" s="140">
        <v>-0.99999999999999412</v>
      </c>
      <c r="K89" s="140">
        <v>-0.99999999999999545</v>
      </c>
      <c r="L89" s="140">
        <v>-0.99999999999999489</v>
      </c>
      <c r="M89" s="140">
        <v>-1</v>
      </c>
      <c r="N89" s="2050">
        <v>-1.0000000000000067</v>
      </c>
      <c r="O89" s="2051"/>
      <c r="P89" s="2049"/>
    </row>
    <row r="90" spans="1:69" s="295" customFormat="1" ht="15" customHeight="1" x14ac:dyDescent="0.3">
      <c r="A90" s="4030"/>
      <c r="B90" s="1237" t="s">
        <v>887</v>
      </c>
      <c r="C90" s="1192" t="s">
        <v>852</v>
      </c>
      <c r="D90" s="1413">
        <v>1.2327208580238427</v>
      </c>
      <c r="E90" s="253">
        <v>1.1523732063990879</v>
      </c>
      <c r="F90" s="251">
        <v>1.1754251968891505</v>
      </c>
      <c r="G90" s="1413">
        <v>0.63738921921962577</v>
      </c>
      <c r="H90" s="238">
        <v>1.1394806744003787</v>
      </c>
      <c r="I90" s="252">
        <v>0.389825672354983</v>
      </c>
      <c r="J90" s="254">
        <v>9.8229218439333351E-5</v>
      </c>
      <c r="K90" s="254">
        <v>3.0160432776826535E-4</v>
      </c>
      <c r="L90" s="254">
        <v>3.2740363138886754E-5</v>
      </c>
      <c r="M90" s="254">
        <v>1.7956432129164022E-4</v>
      </c>
      <c r="N90" s="2052">
        <v>2.5961780581028174E-5</v>
      </c>
      <c r="O90" s="1994" t="s">
        <v>897</v>
      </c>
      <c r="P90" s="2049"/>
    </row>
    <row r="91" spans="1:69" s="295" customFormat="1" ht="15" customHeight="1" thickBot="1" x14ac:dyDescent="0.35">
      <c r="A91" s="4030"/>
      <c r="B91" s="2053" t="s">
        <v>913</v>
      </c>
      <c r="C91" s="269" t="s">
        <v>194</v>
      </c>
      <c r="D91" s="2054"/>
      <c r="E91" s="2055"/>
      <c r="F91" s="2056"/>
      <c r="G91" s="2054"/>
      <c r="H91" s="1931">
        <v>-3.0580016987811431E-2</v>
      </c>
      <c r="I91" s="2057">
        <v>-0.66835348315938314</v>
      </c>
      <c r="J91" s="2058">
        <v>-0.99991643090628024</v>
      </c>
      <c r="K91" s="2058">
        <v>-0.99974340831848207</v>
      </c>
      <c r="L91" s="2058">
        <v>-0.99997214594069828</v>
      </c>
      <c r="M91" s="2058">
        <v>-0.99984723458220326</v>
      </c>
      <c r="N91" s="2059">
        <v>-0.99997791286025706</v>
      </c>
      <c r="O91" s="2080" t="s">
        <v>890</v>
      </c>
      <c r="P91" s="2049"/>
    </row>
    <row r="92" spans="1:69" s="295" customFormat="1" ht="15" customHeight="1" x14ac:dyDescent="0.3">
      <c r="A92" s="4030"/>
      <c r="B92" s="1099" t="s">
        <v>914</v>
      </c>
      <c r="C92" s="1159" t="s">
        <v>852</v>
      </c>
      <c r="D92" s="1413">
        <v>0.8264651180999999</v>
      </c>
      <c r="E92" s="1413">
        <v>0.76649630940000002</v>
      </c>
      <c r="F92" s="253">
        <v>0.78182623558800013</v>
      </c>
      <c r="G92" s="1413">
        <v>0.71659746297711013</v>
      </c>
      <c r="H92" s="238">
        <v>0.64249239436270966</v>
      </c>
      <c r="I92" s="252">
        <v>0.57824315492643874</v>
      </c>
      <c r="J92" s="254">
        <v>0.55511342872938108</v>
      </c>
      <c r="K92" s="254">
        <v>0.52735775729291212</v>
      </c>
      <c r="L92" s="254">
        <v>0.5009898694282664</v>
      </c>
      <c r="M92" s="254">
        <v>0.47594037595685296</v>
      </c>
      <c r="N92" s="2052">
        <v>0.45214335715901038</v>
      </c>
      <c r="O92" s="1994" t="s">
        <v>897</v>
      </c>
      <c r="P92" s="2049"/>
    </row>
    <row r="93" spans="1:69" s="295" customFormat="1" ht="15" customHeight="1" x14ac:dyDescent="0.3">
      <c r="A93" s="4030"/>
      <c r="B93" s="2079" t="s">
        <v>915</v>
      </c>
      <c r="C93" s="1991" t="s">
        <v>194</v>
      </c>
      <c r="D93" s="1418"/>
      <c r="E93" s="1418"/>
      <c r="F93" s="1419"/>
      <c r="G93" s="1418"/>
      <c r="H93" s="138">
        <v>-0.17821586803172385</v>
      </c>
      <c r="I93" s="139">
        <v>-0.26039428122855135</v>
      </c>
      <c r="J93" s="140">
        <v>-0.28997850997940955</v>
      </c>
      <c r="K93" s="140">
        <v>-0.3254795844804389</v>
      </c>
      <c r="L93" s="140">
        <v>-0.35920560525641709</v>
      </c>
      <c r="M93" s="140">
        <v>-0.39124532499359643</v>
      </c>
      <c r="N93" s="2050">
        <v>-0.42168305874391643</v>
      </c>
      <c r="O93" s="2051"/>
      <c r="P93" s="2049"/>
    </row>
    <row r="94" spans="1:69" s="295" customFormat="1" ht="15" customHeight="1" x14ac:dyDescent="0.3">
      <c r="A94" s="4030"/>
      <c r="B94" s="1099" t="s">
        <v>916</v>
      </c>
      <c r="C94" s="1159" t="s">
        <v>852</v>
      </c>
      <c r="D94" s="1411">
        <v>53.10610102917677</v>
      </c>
      <c r="E94" s="1411">
        <v>56.034727250118422</v>
      </c>
      <c r="F94" s="964">
        <v>57.155421795120795</v>
      </c>
      <c r="G94" s="1411">
        <v>52.297210942535528</v>
      </c>
      <c r="H94" s="179">
        <v>182.20819202818828</v>
      </c>
      <c r="I94" s="180">
        <v>149.45849698624426</v>
      </c>
      <c r="J94" s="181">
        <v>0.12298244369505007</v>
      </c>
      <c r="K94" s="181">
        <v>0.1753265849360037</v>
      </c>
      <c r="L94" s="181">
        <v>0.10960683737465708</v>
      </c>
      <c r="M94" s="181">
        <v>0.17073452306323156</v>
      </c>
      <c r="N94" s="2061">
        <v>0.10403879880756844</v>
      </c>
      <c r="O94" s="2062" t="s">
        <v>897</v>
      </c>
      <c r="P94" s="2049"/>
    </row>
    <row r="95" spans="1:69" s="295" customFormat="1" ht="15" customHeight="1" thickBot="1" x14ac:dyDescent="0.35">
      <c r="A95" s="4030"/>
      <c r="B95" s="2081" t="s">
        <v>917</v>
      </c>
      <c r="C95" s="1335" t="s">
        <v>194</v>
      </c>
      <c r="D95" s="2063"/>
      <c r="E95" s="2063"/>
      <c r="F95" s="2064"/>
      <c r="G95" s="2063"/>
      <c r="H95" s="207">
        <v>2.187942391210608</v>
      </c>
      <c r="I95" s="208">
        <v>1.614948718635878</v>
      </c>
      <c r="J95" s="209">
        <v>-0.99784828035849527</v>
      </c>
      <c r="K95" s="209">
        <v>-0.99693245925881746</v>
      </c>
      <c r="L95" s="209">
        <v>-0.99808230201208992</v>
      </c>
      <c r="M95" s="209">
        <v>-0.99701280267556691</v>
      </c>
      <c r="N95" s="2065">
        <v>-0.99814331569165715</v>
      </c>
      <c r="O95" s="2066"/>
      <c r="P95" s="2049"/>
    </row>
    <row r="96" spans="1:69" x14ac:dyDescent="0.3">
      <c r="A96" s="4164" t="s">
        <v>866</v>
      </c>
      <c r="B96" s="413" t="s">
        <v>867</v>
      </c>
      <c r="C96" s="413"/>
      <c r="D96" s="2082"/>
      <c r="E96" s="2082"/>
      <c r="F96" s="413"/>
      <c r="G96" s="2083"/>
      <c r="H96" s="2082"/>
      <c r="I96" s="2084"/>
      <c r="J96" s="2085"/>
      <c r="K96" s="2085"/>
      <c r="L96" s="2085"/>
      <c r="M96" s="2085"/>
      <c r="N96" s="413"/>
      <c r="O96" s="2086"/>
      <c r="P96" s="100"/>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row>
    <row r="97" spans="1:69" ht="15" x14ac:dyDescent="0.3">
      <c r="A97" s="4030"/>
      <c r="B97" s="2020" t="s">
        <v>918</v>
      </c>
      <c r="C97" s="354" t="s">
        <v>869</v>
      </c>
      <c r="D97" s="1614"/>
      <c r="E97" s="1614"/>
      <c r="F97" s="354"/>
      <c r="G97" s="2087"/>
      <c r="H97" s="1643"/>
      <c r="I97" s="2088"/>
      <c r="J97" s="2089"/>
      <c r="K97" s="2089"/>
      <c r="L97" s="2089"/>
      <c r="M97" s="2089"/>
      <c r="N97" s="354"/>
      <c r="O97" s="2090"/>
      <c r="P97" s="100"/>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row>
    <row r="98" spans="1:69" x14ac:dyDescent="0.3">
      <c r="A98" s="4030"/>
      <c r="B98" s="1092" t="s">
        <v>193</v>
      </c>
      <c r="C98" s="339" t="s">
        <v>194</v>
      </c>
      <c r="D98" s="1109"/>
      <c r="E98" s="1109"/>
      <c r="F98" s="339"/>
      <c r="G98" s="2027"/>
      <c r="H98" s="1188"/>
      <c r="I98" s="1189"/>
      <c r="J98" s="1190"/>
      <c r="K98" s="1190"/>
      <c r="L98" s="1190"/>
      <c r="M98" s="1190"/>
      <c r="N98" s="339"/>
      <c r="O98" s="2091"/>
      <c r="P98" s="100"/>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row>
    <row r="99" spans="1:69" ht="14.4" thickBot="1" x14ac:dyDescent="0.35">
      <c r="A99" s="4031"/>
      <c r="B99" s="2092"/>
      <c r="C99" s="360"/>
      <c r="D99" s="1696"/>
      <c r="E99" s="1696"/>
      <c r="F99" s="360"/>
      <c r="G99" s="2031"/>
      <c r="H99" s="1351"/>
      <c r="I99" s="1697"/>
      <c r="J99" s="1698"/>
      <c r="K99" s="1698"/>
      <c r="L99" s="1698"/>
      <c r="M99" s="1698"/>
      <c r="N99" s="360"/>
      <c r="O99" s="2093"/>
      <c r="P99" s="100"/>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row>
    <row r="100" spans="1:69" ht="14.4" thickBot="1" x14ac:dyDescent="0.35">
      <c r="A100" s="1068"/>
      <c r="B100" s="1068"/>
      <c r="C100" s="1068"/>
      <c r="D100" s="1068"/>
      <c r="E100" s="1068"/>
      <c r="F100" s="1068"/>
      <c r="G100" s="2094"/>
      <c r="H100" s="1068"/>
      <c r="I100" s="1068"/>
      <c r="J100" s="1068"/>
      <c r="K100" s="1068"/>
      <c r="L100" s="1068"/>
      <c r="M100" s="1068"/>
      <c r="N100" s="1068"/>
      <c r="O100" s="1068"/>
      <c r="P100" s="100"/>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row>
    <row r="101" spans="1:69" ht="18" x14ac:dyDescent="0.3">
      <c r="A101" s="4109" t="s">
        <v>470</v>
      </c>
      <c r="B101" s="4110"/>
      <c r="C101" s="4110"/>
      <c r="D101" s="4110"/>
      <c r="E101" s="4110"/>
      <c r="F101" s="4110"/>
      <c r="G101" s="4110"/>
      <c r="H101" s="4110"/>
      <c r="I101" s="4110"/>
      <c r="J101" s="4110"/>
      <c r="K101" s="4110"/>
      <c r="L101" s="4110"/>
      <c r="M101" s="4110"/>
      <c r="N101" s="4110"/>
      <c r="O101" s="4111"/>
      <c r="P101" s="100"/>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row>
    <row r="102" spans="1:69" ht="36" customHeight="1" x14ac:dyDescent="0.3">
      <c r="A102" s="2095"/>
      <c r="B102" s="1269" t="s">
        <v>919</v>
      </c>
      <c r="C102" s="1314" t="s">
        <v>194</v>
      </c>
      <c r="D102" s="2096">
        <v>-0.08</v>
      </c>
      <c r="E102" s="4165" t="s">
        <v>920</v>
      </c>
      <c r="F102" s="4166"/>
      <c r="G102" s="4166"/>
      <c r="H102" s="4166"/>
      <c r="I102" s="4166"/>
      <c r="J102" s="4166"/>
      <c r="K102" s="4166"/>
      <c r="L102" s="4166"/>
      <c r="M102" s="4166"/>
      <c r="N102" s="4166"/>
      <c r="O102" s="4167"/>
      <c r="P102" s="2097" t="s">
        <v>185</v>
      </c>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row>
    <row r="103" spans="1:69" ht="27" customHeight="1" x14ac:dyDescent="0.3">
      <c r="A103" s="2098"/>
      <c r="B103" s="1494" t="s">
        <v>471</v>
      </c>
      <c r="C103" s="1494" t="s">
        <v>472</v>
      </c>
      <c r="D103" s="1494">
        <v>2017</v>
      </c>
      <c r="E103" s="1494">
        <v>2018</v>
      </c>
      <c r="F103" s="1494" t="s">
        <v>473</v>
      </c>
      <c r="G103" s="1494" t="s">
        <v>474</v>
      </c>
      <c r="H103" s="1494" t="s">
        <v>475</v>
      </c>
      <c r="I103" s="1494">
        <v>2025</v>
      </c>
      <c r="J103" s="1494">
        <v>2030</v>
      </c>
      <c r="K103" s="1494">
        <v>2035</v>
      </c>
      <c r="L103" s="1494">
        <v>2040</v>
      </c>
      <c r="M103" s="1494">
        <v>2045</v>
      </c>
      <c r="N103" s="1494">
        <v>2050</v>
      </c>
      <c r="O103" s="2099"/>
      <c r="P103" s="111" t="s">
        <v>35</v>
      </c>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row>
    <row r="104" spans="1:69" x14ac:dyDescent="0.3">
      <c r="A104" s="1268"/>
      <c r="B104" s="2100" t="s">
        <v>921</v>
      </c>
      <c r="C104" s="1639" t="s">
        <v>194</v>
      </c>
      <c r="D104" s="2101">
        <v>-1.388577536944415E-2</v>
      </c>
      <c r="E104" s="2102">
        <v>-1.5879347618483045E-2</v>
      </c>
      <c r="F104" s="2101">
        <v>-1.587930020841263E-2</v>
      </c>
      <c r="G104" s="2101">
        <v>-1.587930020841263E-2</v>
      </c>
      <c r="H104" s="1531">
        <v>-1.587930020841263E-2</v>
      </c>
      <c r="I104" s="1532">
        <v>-1.587930020841263E-2</v>
      </c>
      <c r="J104" s="1533">
        <v>-1.587930020841263E-2</v>
      </c>
      <c r="K104" s="1533">
        <v>-1.587930020841263E-2</v>
      </c>
      <c r="L104" s="1533">
        <v>-1.587930020841263E-2</v>
      </c>
      <c r="M104" s="1533">
        <v>-1.587930020841263E-2</v>
      </c>
      <c r="N104" s="1533">
        <v>-1.587930020841263E-2</v>
      </c>
      <c r="O104" s="544"/>
      <c r="P104" s="100"/>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row>
    <row r="105" spans="1:69" x14ac:dyDescent="0.3">
      <c r="A105" s="1268"/>
      <c r="B105" s="1269" t="s">
        <v>922</v>
      </c>
      <c r="C105" s="1270" t="s">
        <v>194</v>
      </c>
      <c r="D105" s="2104">
        <v>-2.0821027897196684E-2</v>
      </c>
      <c r="E105" s="2105">
        <v>-2.2595501436588766E-2</v>
      </c>
      <c r="F105" s="2104">
        <v>-2.2595433974477604E-2</v>
      </c>
      <c r="G105" s="2104">
        <v>-3.3914188981515825E-2</v>
      </c>
      <c r="H105" s="1206">
        <v>-2.2595433974477604E-2</v>
      </c>
      <c r="I105" s="1207">
        <v>-2.2595433974477604E-2</v>
      </c>
      <c r="J105" s="1208">
        <v>-2.2595433974477604E-2</v>
      </c>
      <c r="K105" s="1208">
        <v>-2.2595433974477604E-2</v>
      </c>
      <c r="L105" s="1208">
        <v>-2.2595433974477604E-2</v>
      </c>
      <c r="M105" s="1208">
        <v>-2.2595433974477604E-2</v>
      </c>
      <c r="N105" s="1208">
        <v>-2.2595433974477604E-2</v>
      </c>
      <c r="O105" s="3389"/>
      <c r="P105" s="100"/>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row>
    <row r="106" spans="1:69" x14ac:dyDescent="0.3">
      <c r="A106" s="1268"/>
      <c r="B106" s="1269" t="s">
        <v>923</v>
      </c>
      <c r="C106" s="1270" t="s">
        <v>194</v>
      </c>
      <c r="D106" s="2104">
        <v>0.13893259032883964</v>
      </c>
      <c r="E106" s="2105">
        <v>0.1356433526297087</v>
      </c>
      <c r="F106" s="2104">
        <v>0.13564294764701953</v>
      </c>
      <c r="G106" s="2104">
        <v>0.19674351711363461</v>
      </c>
      <c r="H106" s="1206">
        <v>0.13564294764701953</v>
      </c>
      <c r="I106" s="1207">
        <v>0.13564294764701953</v>
      </c>
      <c r="J106" s="1208">
        <v>0.13564294764701953</v>
      </c>
      <c r="K106" s="1208">
        <v>0.13564294764701953</v>
      </c>
      <c r="L106" s="1208">
        <v>0.13564294764701953</v>
      </c>
      <c r="M106" s="1208">
        <v>0.13564294764701953</v>
      </c>
      <c r="N106" s="1205">
        <v>0.13564294764701953</v>
      </c>
      <c r="O106" s="1996"/>
      <c r="P106" s="100"/>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row>
    <row r="107" spans="1:69" x14ac:dyDescent="0.3">
      <c r="A107" s="1268"/>
      <c r="B107" s="1269" t="s">
        <v>924</v>
      </c>
      <c r="C107" s="1270" t="s">
        <v>194</v>
      </c>
      <c r="D107" s="2104">
        <v>-0.43814320962812908</v>
      </c>
      <c r="E107" s="2105">
        <v>-0.54251359514303654</v>
      </c>
      <c r="F107" s="2104">
        <v>-0.54251197539086748</v>
      </c>
      <c r="G107" s="2104">
        <v>-0.79821212608372338</v>
      </c>
      <c r="H107" s="1206">
        <v>-0.54251197539086748</v>
      </c>
      <c r="I107" s="1207">
        <v>-0.54251197539086748</v>
      </c>
      <c r="J107" s="1208">
        <v>-0.54251197539086748</v>
      </c>
      <c r="K107" s="1208">
        <v>-0.54251197539086748</v>
      </c>
      <c r="L107" s="1208">
        <v>-0.54251197539086748</v>
      </c>
      <c r="M107" s="1208">
        <v>-0.54251197539086748</v>
      </c>
      <c r="N107" s="1205">
        <v>-0.54251197539086748</v>
      </c>
      <c r="O107" s="1996"/>
      <c r="P107" s="100"/>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row>
    <row r="108" spans="1:69" x14ac:dyDescent="0.3">
      <c r="A108" s="1268"/>
      <c r="B108" s="1269"/>
      <c r="C108" s="1270"/>
      <c r="D108" s="1093"/>
      <c r="E108" s="370"/>
      <c r="F108" s="1093"/>
      <c r="G108" s="1093"/>
      <c r="H108" s="1498"/>
      <c r="I108" s="1499"/>
      <c r="J108" s="372"/>
      <c r="K108" s="372"/>
      <c r="L108" s="372"/>
      <c r="M108" s="372"/>
      <c r="N108" s="370"/>
      <c r="O108" s="3389"/>
      <c r="P108" s="100"/>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row>
    <row r="109" spans="1:69" x14ac:dyDescent="0.3">
      <c r="A109" s="1259"/>
      <c r="B109" s="1269" t="s">
        <v>925</v>
      </c>
      <c r="C109" s="1270" t="s">
        <v>194</v>
      </c>
      <c r="D109" s="1273">
        <v>1</v>
      </c>
      <c r="E109" s="1274">
        <v>1</v>
      </c>
      <c r="F109" s="1273">
        <v>1</v>
      </c>
      <c r="G109" s="1273">
        <v>1</v>
      </c>
      <c r="H109" s="1275">
        <v>1</v>
      </c>
      <c r="I109" s="1276">
        <v>1</v>
      </c>
      <c r="J109" s="1277">
        <v>1</v>
      </c>
      <c r="K109" s="1277">
        <v>1</v>
      </c>
      <c r="L109" s="1277">
        <v>1</v>
      </c>
      <c r="M109" s="1277">
        <v>1</v>
      </c>
      <c r="N109" s="1274">
        <v>1</v>
      </c>
      <c r="O109" s="3390" t="s">
        <v>926</v>
      </c>
      <c r="P109" s="100"/>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row>
    <row r="110" spans="1:69" x14ac:dyDescent="0.3">
      <c r="A110" s="1259"/>
      <c r="B110" s="1269" t="s">
        <v>927</v>
      </c>
      <c r="C110" s="1270" t="s">
        <v>194</v>
      </c>
      <c r="D110" s="1273">
        <v>1</v>
      </c>
      <c r="E110" s="1274">
        <v>1</v>
      </c>
      <c r="F110" s="1273">
        <v>1</v>
      </c>
      <c r="G110" s="1273">
        <v>1</v>
      </c>
      <c r="H110" s="1275">
        <v>1</v>
      </c>
      <c r="I110" s="1276">
        <v>1</v>
      </c>
      <c r="J110" s="1277">
        <v>1</v>
      </c>
      <c r="K110" s="1277">
        <v>1</v>
      </c>
      <c r="L110" s="1277">
        <v>1</v>
      </c>
      <c r="M110" s="1277">
        <v>1</v>
      </c>
      <c r="N110" s="1274">
        <v>1</v>
      </c>
      <c r="O110" s="3390" t="s">
        <v>926</v>
      </c>
      <c r="P110" s="100"/>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row>
    <row r="111" spans="1:69" x14ac:dyDescent="0.3">
      <c r="A111" s="1268"/>
      <c r="B111" s="1269" t="s">
        <v>928</v>
      </c>
      <c r="C111" s="1270" t="s">
        <v>194</v>
      </c>
      <c r="D111" s="1273">
        <v>0.3</v>
      </c>
      <c r="E111" s="1274">
        <v>0.3</v>
      </c>
      <c r="F111" s="1273">
        <v>0.3</v>
      </c>
      <c r="G111" s="1273">
        <v>0.3</v>
      </c>
      <c r="H111" s="1275">
        <v>0.3</v>
      </c>
      <c r="I111" s="1276">
        <v>0.3</v>
      </c>
      <c r="J111" s="1277">
        <v>0.3</v>
      </c>
      <c r="K111" s="1277">
        <v>0.3</v>
      </c>
      <c r="L111" s="1277">
        <v>0.3</v>
      </c>
      <c r="M111" s="1277">
        <v>0.3</v>
      </c>
      <c r="N111" s="1274">
        <v>0.3</v>
      </c>
      <c r="O111" s="3390" t="s">
        <v>926</v>
      </c>
      <c r="P111" s="100"/>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row>
    <row r="112" spans="1:69" x14ac:dyDescent="0.3">
      <c r="A112" s="1268"/>
      <c r="B112" s="1269" t="s">
        <v>929</v>
      </c>
      <c r="C112" s="1270" t="s">
        <v>194</v>
      </c>
      <c r="D112" s="1273">
        <v>0</v>
      </c>
      <c r="E112" s="1274">
        <v>0</v>
      </c>
      <c r="F112" s="1273">
        <v>0</v>
      </c>
      <c r="G112" s="1273">
        <v>0</v>
      </c>
      <c r="H112" s="1275">
        <v>0.05</v>
      </c>
      <c r="I112" s="1276">
        <v>0.05</v>
      </c>
      <c r="J112" s="1277">
        <v>0.05</v>
      </c>
      <c r="K112" s="1277">
        <v>0.05</v>
      </c>
      <c r="L112" s="1277">
        <v>0.05</v>
      </c>
      <c r="M112" s="1277">
        <v>0.05</v>
      </c>
      <c r="N112" s="1274">
        <v>0.05</v>
      </c>
      <c r="O112" s="3390" t="s">
        <v>926</v>
      </c>
      <c r="P112" s="100"/>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row>
    <row r="113" spans="1:69" x14ac:dyDescent="0.3">
      <c r="A113" s="1268"/>
      <c r="B113" s="1269" t="s">
        <v>930</v>
      </c>
      <c r="C113" s="1270" t="s">
        <v>194</v>
      </c>
      <c r="D113" s="1273">
        <v>0.01</v>
      </c>
      <c r="E113" s="1274">
        <v>0.01</v>
      </c>
      <c r="F113" s="1273">
        <v>0.01</v>
      </c>
      <c r="G113" s="1273">
        <v>0.01</v>
      </c>
      <c r="H113" s="1275">
        <v>0.01</v>
      </c>
      <c r="I113" s="1276">
        <v>0.01</v>
      </c>
      <c r="J113" s="1277">
        <v>0.01</v>
      </c>
      <c r="K113" s="1277">
        <v>0.01</v>
      </c>
      <c r="L113" s="1277">
        <v>0.01</v>
      </c>
      <c r="M113" s="1277">
        <v>0.01</v>
      </c>
      <c r="N113" s="1274">
        <v>0.01</v>
      </c>
      <c r="O113" s="3390" t="s">
        <v>926</v>
      </c>
      <c r="P113" s="100"/>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row>
    <row r="114" spans="1:69" x14ac:dyDescent="0.3">
      <c r="A114" s="1269"/>
      <c r="B114" s="1269" t="s">
        <v>1724</v>
      </c>
      <c r="C114" s="1270" t="s">
        <v>194</v>
      </c>
      <c r="D114" s="2101">
        <v>2.8225659272312627E-2</v>
      </c>
      <c r="E114" s="2101">
        <v>3.3738542935505107E-2</v>
      </c>
      <c r="F114" s="2101">
        <v>3.3738442204244927E-2</v>
      </c>
      <c r="G114" s="2101">
        <v>4.9913101241600151E-2</v>
      </c>
      <c r="H114" s="2107">
        <v>3.3738442204244927E-2</v>
      </c>
      <c r="I114" s="2108">
        <v>3.3738442204244927E-2</v>
      </c>
      <c r="J114" s="2109">
        <v>3.3738442204244927E-2</v>
      </c>
      <c r="K114" s="2109">
        <v>3.3738442204244927E-2</v>
      </c>
      <c r="L114" s="2109">
        <v>3.3738442204244927E-2</v>
      </c>
      <c r="M114" s="2109">
        <v>3.3738442204244927E-2</v>
      </c>
      <c r="N114" s="2110">
        <v>3.3738442204244927E-2</v>
      </c>
      <c r="O114" s="2111" t="s">
        <v>932</v>
      </c>
      <c r="P114" s="100"/>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row>
    <row r="115" spans="1:69" x14ac:dyDescent="0.3">
      <c r="A115" s="1269"/>
      <c r="B115" s="1269" t="s">
        <v>933</v>
      </c>
      <c r="C115" s="1270" t="s">
        <v>194</v>
      </c>
      <c r="D115" s="2096">
        <v>7.2999999999999995E-2</v>
      </c>
      <c r="E115" s="2112">
        <v>7.2999999999999995E-2</v>
      </c>
      <c r="F115" s="2096">
        <v>7.2999999999999995E-2</v>
      </c>
      <c r="G115" s="2096">
        <v>7.2999999999999995E-2</v>
      </c>
      <c r="H115" s="2113">
        <v>7.2999999999999995E-2</v>
      </c>
      <c r="I115" s="2114">
        <v>5.8000000000000003E-2</v>
      </c>
      <c r="J115" s="2115">
        <v>4.2999999999999997E-2</v>
      </c>
      <c r="K115" s="2115">
        <v>2.5000000000000001E-2</v>
      </c>
      <c r="L115" s="2115">
        <v>1.7999999999999999E-2</v>
      </c>
      <c r="M115" s="2115">
        <v>1.4E-2</v>
      </c>
      <c r="N115" s="2112">
        <v>1.0999999999999999E-2</v>
      </c>
      <c r="O115" s="2111" t="s">
        <v>934</v>
      </c>
      <c r="P115" s="100"/>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row>
    <row r="116" spans="1:69" x14ac:dyDescent="0.3">
      <c r="A116" s="1268"/>
      <c r="B116" s="1269"/>
      <c r="C116" s="1270"/>
      <c r="D116" s="1093"/>
      <c r="E116" s="370"/>
      <c r="F116" s="1093"/>
      <c r="G116" s="1093"/>
      <c r="H116" s="1206"/>
      <c r="I116" s="1207"/>
      <c r="J116" s="1208"/>
      <c r="K116" s="1208"/>
      <c r="L116" s="1208"/>
      <c r="M116" s="1208"/>
      <c r="N116" s="1205"/>
      <c r="O116" s="1986"/>
      <c r="P116" s="100"/>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row>
    <row r="117" spans="1:69" x14ac:dyDescent="0.3">
      <c r="A117" s="1268"/>
      <c r="B117" s="1269"/>
      <c r="C117" s="1270"/>
      <c r="D117" s="1093"/>
      <c r="E117" s="370"/>
      <c r="F117" s="1093"/>
      <c r="G117" s="1093"/>
      <c r="H117" s="1498"/>
      <c r="I117" s="1499"/>
      <c r="J117" s="372"/>
      <c r="K117" s="372"/>
      <c r="L117" s="372"/>
      <c r="M117" s="372"/>
      <c r="N117" s="370"/>
      <c r="O117" s="2106"/>
      <c r="P117" s="100"/>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row>
    <row r="118" spans="1:69" ht="15" x14ac:dyDescent="0.3">
      <c r="A118" s="1268"/>
      <c r="B118" s="1269" t="s">
        <v>935</v>
      </c>
      <c r="C118" s="1270" t="s">
        <v>936</v>
      </c>
      <c r="D118" s="2116">
        <v>93</v>
      </c>
      <c r="E118" s="2117">
        <v>93</v>
      </c>
      <c r="F118" s="2116">
        <v>93</v>
      </c>
      <c r="G118" s="2116">
        <v>93</v>
      </c>
      <c r="H118" s="1317">
        <v>93</v>
      </c>
      <c r="I118" s="1318">
        <v>93</v>
      </c>
      <c r="J118" s="1288">
        <v>93</v>
      </c>
      <c r="K118" s="1288">
        <v>93</v>
      </c>
      <c r="L118" s="1288">
        <v>93</v>
      </c>
      <c r="M118" s="1288">
        <v>93</v>
      </c>
      <c r="N118" s="2117">
        <v>93</v>
      </c>
      <c r="O118" s="2118"/>
      <c r="P118" s="100"/>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row>
    <row r="119" spans="1:69" x14ac:dyDescent="0.3">
      <c r="A119" s="1268"/>
      <c r="B119" s="1269"/>
      <c r="C119" s="2119"/>
      <c r="D119" s="2120"/>
      <c r="E119" s="370"/>
      <c r="F119" s="1093"/>
      <c r="G119" s="1093"/>
      <c r="H119" s="1498"/>
      <c r="I119" s="1499"/>
      <c r="J119" s="372"/>
      <c r="K119" s="372"/>
      <c r="L119" s="372"/>
      <c r="M119" s="372"/>
      <c r="N119" s="370"/>
      <c r="O119" s="2106"/>
      <c r="P119" s="100"/>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row>
    <row r="120" spans="1:69" ht="15" x14ac:dyDescent="0.3">
      <c r="A120" s="1268"/>
      <c r="B120" s="1537" t="s">
        <v>937</v>
      </c>
      <c r="C120" s="1538" t="s">
        <v>938</v>
      </c>
      <c r="D120" s="2121"/>
      <c r="E120" s="1159">
        <v>40</v>
      </c>
      <c r="F120" s="1378"/>
      <c r="G120" s="1378"/>
      <c r="H120" s="1541"/>
      <c r="I120" s="1542"/>
      <c r="J120" s="1543"/>
      <c r="K120" s="1543"/>
      <c r="L120" s="1543"/>
      <c r="M120" s="1543"/>
      <c r="N120" s="1159"/>
      <c r="O120" s="2122" t="s">
        <v>939</v>
      </c>
      <c r="P120" s="100"/>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row>
    <row r="121" spans="1:69" ht="15" x14ac:dyDescent="0.3">
      <c r="A121" s="1268"/>
      <c r="B121" s="1269" t="s">
        <v>940</v>
      </c>
      <c r="C121" s="1270" t="s">
        <v>938</v>
      </c>
      <c r="D121" s="1314"/>
      <c r="E121" s="127" t="s">
        <v>941</v>
      </c>
      <c r="F121" s="1558"/>
      <c r="G121" s="1558"/>
      <c r="H121" s="1498"/>
      <c r="I121" s="1499"/>
      <c r="J121" s="372"/>
      <c r="K121" s="372"/>
      <c r="L121" s="372"/>
      <c r="M121" s="372"/>
      <c r="N121" s="370"/>
      <c r="O121" s="2123" t="s">
        <v>942</v>
      </c>
      <c r="P121" s="100"/>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row>
    <row r="122" spans="1:69" ht="15" x14ac:dyDescent="0.3">
      <c r="A122" s="1268"/>
      <c r="B122" s="1289" t="s">
        <v>943</v>
      </c>
      <c r="C122" s="2124" t="s">
        <v>944</v>
      </c>
      <c r="D122" s="2124"/>
      <c r="E122" s="307">
        <v>271.3139376938804</v>
      </c>
      <c r="F122" s="1462"/>
      <c r="G122" s="1462"/>
      <c r="H122" s="2125"/>
      <c r="I122" s="2126"/>
      <c r="J122" s="2127"/>
      <c r="K122" s="2127"/>
      <c r="L122" s="2127"/>
      <c r="M122" s="2127"/>
      <c r="N122" s="1100"/>
      <c r="O122" s="2128" t="s">
        <v>945</v>
      </c>
      <c r="P122" s="100"/>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row>
    <row r="123" spans="1:69" ht="15" x14ac:dyDescent="0.3">
      <c r="A123" s="1268"/>
      <c r="B123" s="1296" t="s">
        <v>946</v>
      </c>
      <c r="C123" s="2120" t="s">
        <v>944</v>
      </c>
      <c r="D123" s="2120"/>
      <c r="E123" s="339"/>
      <c r="F123" s="1109"/>
      <c r="G123" s="1109"/>
      <c r="H123" s="1188"/>
      <c r="I123" s="1189"/>
      <c r="J123" s="1190"/>
      <c r="K123" s="1190"/>
      <c r="L123" s="1190"/>
      <c r="M123" s="1190"/>
      <c r="N123" s="339"/>
      <c r="O123" s="2129" t="s">
        <v>945</v>
      </c>
      <c r="P123" s="100"/>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row>
    <row r="124" spans="1:69" x14ac:dyDescent="0.3">
      <c r="A124" s="1268"/>
      <c r="B124" s="1311" t="s">
        <v>947</v>
      </c>
      <c r="C124" s="1639"/>
      <c r="D124" s="1496"/>
      <c r="E124" s="343"/>
      <c r="F124" s="1219"/>
      <c r="G124" s="1219"/>
      <c r="H124" s="341"/>
      <c r="I124" s="342"/>
      <c r="J124" s="344"/>
      <c r="K124" s="344"/>
      <c r="L124" s="344"/>
      <c r="M124" s="344"/>
      <c r="N124" s="343"/>
      <c r="O124" s="2103"/>
      <c r="P124" s="100"/>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row>
    <row r="125" spans="1:69" ht="14.4" thickBot="1" x14ac:dyDescent="0.35">
      <c r="A125" s="611"/>
      <c r="B125" s="1320"/>
      <c r="C125" s="1321"/>
      <c r="D125" s="2130"/>
      <c r="E125" s="1144"/>
      <c r="F125" s="1145"/>
      <c r="G125" s="1145"/>
      <c r="H125" s="1322"/>
      <c r="I125" s="1323"/>
      <c r="J125" s="1324"/>
      <c r="K125" s="1324"/>
      <c r="L125" s="1324"/>
      <c r="M125" s="1324"/>
      <c r="N125" s="1144"/>
      <c r="O125" s="2131"/>
      <c r="P125" s="100"/>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row>
    <row r="126" spans="1:69" ht="14.4" thickBot="1" x14ac:dyDescent="0.35">
      <c r="A126" s="100"/>
      <c r="B126" s="100"/>
      <c r="C126" s="100"/>
      <c r="D126" s="100"/>
      <c r="E126" s="100"/>
      <c r="F126" s="100"/>
      <c r="G126" s="2049"/>
      <c r="H126" s="100"/>
      <c r="I126" s="100"/>
      <c r="J126" s="100"/>
      <c r="K126" s="100"/>
      <c r="L126" s="100"/>
      <c r="M126" s="100"/>
      <c r="N126" s="100"/>
      <c r="O126" s="100"/>
      <c r="P126" s="100"/>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row>
    <row r="127" spans="1:69" ht="18" x14ac:dyDescent="0.3">
      <c r="A127" s="4109" t="s">
        <v>498</v>
      </c>
      <c r="B127" s="4110"/>
      <c r="C127" s="4110"/>
      <c r="D127" s="4110"/>
      <c r="E127" s="4110"/>
      <c r="F127" s="4110"/>
      <c r="G127" s="4110"/>
      <c r="H127" s="4110"/>
      <c r="I127" s="4110"/>
      <c r="J127" s="4110"/>
      <c r="K127" s="4110"/>
      <c r="L127" s="4110"/>
      <c r="M127" s="4110"/>
      <c r="N127" s="4111"/>
      <c r="O127" s="2132"/>
      <c r="P127" s="100"/>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row>
    <row r="128" spans="1:69" ht="14.4" x14ac:dyDescent="0.3">
      <c r="A128" s="102" t="s">
        <v>471</v>
      </c>
      <c r="B128" s="1327" t="s">
        <v>282</v>
      </c>
      <c r="C128" s="1328" t="s">
        <v>499</v>
      </c>
      <c r="D128" s="4071" t="s">
        <v>500</v>
      </c>
      <c r="E128" s="4008"/>
      <c r="F128" s="4008"/>
      <c r="G128" s="4008"/>
      <c r="H128" s="4008"/>
      <c r="I128" s="4008"/>
      <c r="J128" s="4008"/>
      <c r="K128" s="4008"/>
      <c r="L128" s="4008"/>
      <c r="M128" s="4008"/>
      <c r="N128" s="4112"/>
      <c r="O128" s="2132"/>
      <c r="P128" s="100"/>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row>
    <row r="129" spans="1:69" ht="14.4" x14ac:dyDescent="0.3">
      <c r="A129" s="102"/>
      <c r="B129" s="1327"/>
      <c r="C129" s="1328"/>
      <c r="D129" s="1328" t="s">
        <v>501</v>
      </c>
      <c r="E129" s="1329" t="s">
        <v>282</v>
      </c>
      <c r="F129" s="1330"/>
      <c r="G129" s="2133"/>
      <c r="H129" s="1331" t="s">
        <v>502</v>
      </c>
      <c r="I129" s="4071" t="s">
        <v>503</v>
      </c>
      <c r="J129" s="4113"/>
      <c r="K129" s="1329" t="s">
        <v>282</v>
      </c>
      <c r="L129" s="4073" t="s">
        <v>504</v>
      </c>
      <c r="M129" s="4114"/>
      <c r="N129" s="4115"/>
      <c r="O129" s="2132"/>
      <c r="P129" s="100"/>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row>
    <row r="130" spans="1:69" ht="14.4" x14ac:dyDescent="0.3">
      <c r="A130" s="1268" t="s">
        <v>948</v>
      </c>
      <c r="B130" s="1269" t="s">
        <v>949</v>
      </c>
      <c r="C130" s="1270" t="s">
        <v>662</v>
      </c>
      <c r="D130" s="1270">
        <v>1</v>
      </c>
      <c r="E130" s="1332" t="s">
        <v>505</v>
      </c>
      <c r="F130" s="373"/>
      <c r="G130" s="2134"/>
      <c r="H130" s="1333" t="s">
        <v>506</v>
      </c>
      <c r="I130" s="4157">
        <v>4.1666666666666699E-2</v>
      </c>
      <c r="J130" s="4158"/>
      <c r="K130" s="1332" t="s">
        <v>950</v>
      </c>
      <c r="L130" s="4098"/>
      <c r="M130" s="4099"/>
      <c r="N130" s="4100"/>
      <c r="O130" s="2132"/>
      <c r="P130" s="100"/>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row>
    <row r="131" spans="1:69" ht="14.4" x14ac:dyDescent="0.3">
      <c r="A131" s="1268" t="s">
        <v>951</v>
      </c>
      <c r="B131" s="1269" t="s">
        <v>949</v>
      </c>
      <c r="C131" s="1270" t="s">
        <v>662</v>
      </c>
      <c r="D131" s="1270">
        <v>1</v>
      </c>
      <c r="E131" s="1332" t="s">
        <v>505</v>
      </c>
      <c r="F131" s="373"/>
      <c r="G131" s="2134"/>
      <c r="H131" s="1333" t="s">
        <v>506</v>
      </c>
      <c r="I131" s="4157">
        <v>0.10526315789473684</v>
      </c>
      <c r="J131" s="4158"/>
      <c r="K131" s="1332" t="s">
        <v>950</v>
      </c>
      <c r="L131" s="4098"/>
      <c r="M131" s="4099"/>
      <c r="N131" s="4100"/>
      <c r="O131" s="2132"/>
      <c r="P131" s="100"/>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row>
    <row r="132" spans="1:69" ht="14.4" x14ac:dyDescent="0.3">
      <c r="A132" s="1259"/>
      <c r="B132" s="1269" t="s">
        <v>952</v>
      </c>
      <c r="C132" s="1270" t="s">
        <v>205</v>
      </c>
      <c r="D132" s="1270">
        <v>1</v>
      </c>
      <c r="E132" s="1332" t="s">
        <v>205</v>
      </c>
      <c r="F132" s="373"/>
      <c r="G132" s="2134"/>
      <c r="H132" s="1333" t="s">
        <v>506</v>
      </c>
      <c r="I132" s="4157">
        <v>0.27779999999999999</v>
      </c>
      <c r="J132" s="4158"/>
      <c r="K132" s="1332" t="s">
        <v>423</v>
      </c>
      <c r="L132" s="4098"/>
      <c r="M132" s="4099"/>
      <c r="N132" s="4100"/>
      <c r="O132" s="2132"/>
      <c r="P132" s="100"/>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row>
    <row r="133" spans="1:69" ht="14.4" x14ac:dyDescent="0.3">
      <c r="A133" s="1268"/>
      <c r="B133" s="1269"/>
      <c r="C133" s="1270"/>
      <c r="D133" s="1270">
        <v>1</v>
      </c>
      <c r="E133" s="1332" t="s">
        <v>953</v>
      </c>
      <c r="F133" s="373"/>
      <c r="G133" s="2134"/>
      <c r="H133" s="1333"/>
      <c r="I133" s="4061">
        <v>3.6</v>
      </c>
      <c r="J133" s="4101"/>
      <c r="K133" s="1332" t="s">
        <v>505</v>
      </c>
      <c r="L133" s="4098"/>
      <c r="M133" s="4099"/>
      <c r="N133" s="4100"/>
      <c r="O133" s="2132"/>
      <c r="P133" s="100"/>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row>
    <row r="134" spans="1:69" ht="14.4" x14ac:dyDescent="0.3">
      <c r="A134" s="1268"/>
      <c r="B134" s="1269" t="s">
        <v>954</v>
      </c>
      <c r="C134" s="1270" t="s">
        <v>955</v>
      </c>
      <c r="D134" s="1270">
        <v>1</v>
      </c>
      <c r="E134" s="1332" t="s">
        <v>956</v>
      </c>
      <c r="F134" s="373"/>
      <c r="G134" s="2134"/>
      <c r="H134" s="1333" t="s">
        <v>506</v>
      </c>
      <c r="I134" s="4061">
        <v>25</v>
      </c>
      <c r="J134" s="4101"/>
      <c r="K134" s="1332" t="s">
        <v>955</v>
      </c>
      <c r="L134" s="4156" t="s">
        <v>957</v>
      </c>
      <c r="M134" s="4099"/>
      <c r="N134" s="4100"/>
      <c r="O134" s="2132"/>
      <c r="P134" s="100"/>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row>
    <row r="135" spans="1:69" ht="15" thickBot="1" x14ac:dyDescent="0.35">
      <c r="A135" s="611"/>
      <c r="B135" s="1320"/>
      <c r="C135" s="1321"/>
      <c r="D135" s="1321"/>
      <c r="E135" s="1334"/>
      <c r="F135" s="1335"/>
      <c r="G135" s="2135"/>
      <c r="H135" s="1336"/>
      <c r="I135" s="4066"/>
      <c r="J135" s="4102"/>
      <c r="K135" s="1334"/>
      <c r="L135" s="4103"/>
      <c r="M135" s="4104"/>
      <c r="N135" s="4105"/>
      <c r="O135" s="2132"/>
      <c r="P135" s="100"/>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row>
    <row r="136" spans="1:69" x14ac:dyDescent="0.3">
      <c r="A136" s="100"/>
      <c r="B136" s="100"/>
      <c r="C136" s="100"/>
      <c r="D136" s="100"/>
      <c r="E136" s="100"/>
      <c r="F136" s="100"/>
      <c r="G136" s="2049"/>
      <c r="H136" s="100"/>
      <c r="I136" s="100"/>
      <c r="J136" s="100"/>
      <c r="K136" s="100"/>
      <c r="L136" s="100"/>
      <c r="M136" s="100"/>
      <c r="N136" s="100"/>
      <c r="O136" s="100"/>
      <c r="P136" s="100"/>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row>
    <row r="137" spans="1:69" x14ac:dyDescent="0.3">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row>
  </sheetData>
  <mergeCells count="29">
    <mergeCell ref="I46:N46"/>
    <mergeCell ref="I6:N6"/>
    <mergeCell ref="A7:A23"/>
    <mergeCell ref="B7:B8"/>
    <mergeCell ref="A24:A37"/>
    <mergeCell ref="A38:A41"/>
    <mergeCell ref="I130:J130"/>
    <mergeCell ref="L130:N130"/>
    <mergeCell ref="A47:A55"/>
    <mergeCell ref="B47:B48"/>
    <mergeCell ref="A56:A71"/>
    <mergeCell ref="A72:A95"/>
    <mergeCell ref="A96:A99"/>
    <mergeCell ref="A101:O101"/>
    <mergeCell ref="E102:O102"/>
    <mergeCell ref="A127:N127"/>
    <mergeCell ref="D128:N128"/>
    <mergeCell ref="I129:J129"/>
    <mergeCell ref="L129:N129"/>
    <mergeCell ref="I134:J134"/>
    <mergeCell ref="L134:N134"/>
    <mergeCell ref="I135:J135"/>
    <mergeCell ref="L135:N135"/>
    <mergeCell ref="I131:J131"/>
    <mergeCell ref="L131:N131"/>
    <mergeCell ref="I132:J132"/>
    <mergeCell ref="L132:N132"/>
    <mergeCell ref="I133:J133"/>
    <mergeCell ref="L133:N133"/>
  </mergeCells>
  <hyperlinks>
    <hyperlink ref="L134" r:id="rId1" xr:uid="{00000000-0004-0000-1600-000000000000}"/>
  </hyperlinks>
  <pageMargins left="0.70866141732283472" right="0.70866141732283472" top="0.74803149606299213" bottom="0.74803149606299213" header="0.31496062992125984" footer="0.31496062992125984"/>
  <pageSetup paperSize="8" scale="36" orientation="portrait"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Q109"/>
  <sheetViews>
    <sheetView zoomScale="70" zoomScaleNormal="70" workbookViewId="0">
      <selection sqref="A1:XFD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1694</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73" t="s">
        <v>830</v>
      </c>
      <c r="B7" s="4175" t="s">
        <v>958</v>
      </c>
      <c r="C7" s="115" t="s">
        <v>662</v>
      </c>
      <c r="D7" s="1703">
        <v>2102.3449484858347</v>
      </c>
      <c r="E7" s="1703">
        <v>2133.8884800195747</v>
      </c>
      <c r="F7" s="2137">
        <v>2185.1090953436678</v>
      </c>
      <c r="G7" s="2138">
        <v>2008.7966837645556</v>
      </c>
      <c r="H7" s="278">
        <v>1679.9190788323733</v>
      </c>
      <c r="I7" s="1704">
        <v>495.91476569285976</v>
      </c>
      <c r="J7" s="1705">
        <v>201.90820695492411</v>
      </c>
      <c r="K7" s="1705">
        <v>69.75827730591574</v>
      </c>
      <c r="L7" s="1705">
        <v>1.6777743424479505E-2</v>
      </c>
      <c r="M7" s="1705">
        <v>1.1893574358398563E-2</v>
      </c>
      <c r="N7" s="2137">
        <v>8.7821810912584765E-3</v>
      </c>
      <c r="O7" s="2139"/>
      <c r="P7" s="100"/>
    </row>
    <row r="8" spans="1:16" x14ac:dyDescent="0.3">
      <c r="A8" s="4173"/>
      <c r="B8" s="4176"/>
      <c r="C8" s="559" t="s">
        <v>205</v>
      </c>
      <c r="D8" s="1708">
        <v>19972.277010615431</v>
      </c>
      <c r="E8" s="1708">
        <v>20271.940560185962</v>
      </c>
      <c r="F8" s="1427">
        <v>20758.536405764844</v>
      </c>
      <c r="G8" s="2140">
        <v>19083.56849576328</v>
      </c>
      <c r="H8" s="491">
        <v>15959.231248907548</v>
      </c>
      <c r="I8" s="1425">
        <v>4711.1902740821679</v>
      </c>
      <c r="J8" s="1426">
        <v>1918.1279660717792</v>
      </c>
      <c r="K8" s="1426">
        <v>662.70363440619951</v>
      </c>
      <c r="L8" s="1426">
        <v>0.15938856253255529</v>
      </c>
      <c r="M8" s="1426">
        <v>0.11298895640478636</v>
      </c>
      <c r="N8" s="1427">
        <v>8.3430720366955535E-2</v>
      </c>
      <c r="O8" s="2141" t="s">
        <v>833</v>
      </c>
      <c r="P8" s="100"/>
    </row>
    <row r="9" spans="1:16" x14ac:dyDescent="0.3">
      <c r="A9" s="4173"/>
      <c r="B9" s="2142" t="s">
        <v>960</v>
      </c>
      <c r="C9" s="127" t="s">
        <v>194</v>
      </c>
      <c r="D9" s="1485"/>
      <c r="E9" s="1485"/>
      <c r="F9" s="216"/>
      <c r="G9" s="184"/>
      <c r="H9" s="185">
        <v>-0.21274279581050881</v>
      </c>
      <c r="I9" s="186">
        <v>-0.77304805204022831</v>
      </c>
      <c r="J9" s="187">
        <v>-0.90759811151526582</v>
      </c>
      <c r="K9" s="187">
        <v>-0.96807560892288336</v>
      </c>
      <c r="L9" s="187">
        <v>-0.99999232178225783</v>
      </c>
      <c r="M9" s="187">
        <v>-0.99999455698830608</v>
      </c>
      <c r="N9" s="1995">
        <v>-0.99999598089582342</v>
      </c>
      <c r="O9" s="2143"/>
      <c r="P9" s="100"/>
    </row>
    <row r="10" spans="1:16" x14ac:dyDescent="0.3">
      <c r="A10" s="4173"/>
      <c r="B10" s="1237" t="s">
        <v>961</v>
      </c>
      <c r="C10" s="1192" t="s">
        <v>205</v>
      </c>
      <c r="D10" s="1413">
        <v>-85.408224700000005</v>
      </c>
      <c r="E10" s="1413">
        <v>-13.2585196</v>
      </c>
      <c r="F10" s="253">
        <v>-13.576724070399999</v>
      </c>
      <c r="G10" s="251">
        <v>-12.490586144768001</v>
      </c>
      <c r="H10" s="238">
        <v>-10.437830240380073</v>
      </c>
      <c r="I10" s="252">
        <v>-3.0812639746896</v>
      </c>
      <c r="J10" s="254">
        <v>-1.254514943541108</v>
      </c>
      <c r="K10" s="254">
        <v>-0.43342864876955206</v>
      </c>
      <c r="L10" s="254">
        <v>-1.0424504363810748E-4</v>
      </c>
      <c r="M10" s="254">
        <v>-7.3898267880014276E-5</v>
      </c>
      <c r="N10" s="253">
        <v>-5.4566268414872E-5</v>
      </c>
      <c r="O10" s="1994" t="s">
        <v>833</v>
      </c>
      <c r="P10" s="100"/>
    </row>
    <row r="11" spans="1:16" x14ac:dyDescent="0.3">
      <c r="A11" s="4173"/>
      <c r="B11" s="1356" t="s">
        <v>962</v>
      </c>
      <c r="C11" s="136" t="s">
        <v>194</v>
      </c>
      <c r="D11" s="1418"/>
      <c r="E11" s="1418"/>
      <c r="F11" s="1419"/>
      <c r="G11" s="196"/>
      <c r="H11" s="138">
        <v>-0.21274542292187182</v>
      </c>
      <c r="I11" s="139">
        <v>-0.77304805204022831</v>
      </c>
      <c r="J11" s="140">
        <v>-0.9075981115152657</v>
      </c>
      <c r="K11" s="140">
        <v>-0.96807560892288336</v>
      </c>
      <c r="L11" s="140">
        <v>-0.99999232178225783</v>
      </c>
      <c r="M11" s="140">
        <v>-0.99999455698830608</v>
      </c>
      <c r="N11" s="1843">
        <v>-0.99999598089582342</v>
      </c>
      <c r="O11" s="2144"/>
      <c r="P11" s="100"/>
    </row>
    <row r="12" spans="1:16" x14ac:dyDescent="0.3">
      <c r="A12" s="4173"/>
      <c r="B12" s="1223" t="s">
        <v>963</v>
      </c>
      <c r="C12" s="552" t="s">
        <v>205</v>
      </c>
      <c r="D12" s="571">
        <v>-179.04805819999999</v>
      </c>
      <c r="E12" s="571">
        <v>-197.9034125</v>
      </c>
      <c r="F12" s="572">
        <v>-202.65309440000001</v>
      </c>
      <c r="G12" s="1884">
        <v>-186.44084684800001</v>
      </c>
      <c r="H12" s="305">
        <v>-155.80036731000587</v>
      </c>
      <c r="I12" s="574">
        <v>-45.99251453415549</v>
      </c>
      <c r="J12" s="575">
        <v>-18.725528629835122</v>
      </c>
      <c r="K12" s="575">
        <v>-6.4695766386134306</v>
      </c>
      <c r="L12" s="575">
        <v>-1.5560145849309516E-3</v>
      </c>
      <c r="M12" s="575">
        <v>-1.1030431626238247E-3</v>
      </c>
      <c r="N12" s="572">
        <v>-8.1448389808875307E-4</v>
      </c>
      <c r="O12" s="2145" t="s">
        <v>833</v>
      </c>
      <c r="P12" s="100"/>
    </row>
    <row r="13" spans="1:16" x14ac:dyDescent="0.3">
      <c r="A13" s="4173"/>
      <c r="B13" s="2146" t="s">
        <v>964</v>
      </c>
      <c r="C13" s="127" t="s">
        <v>194</v>
      </c>
      <c r="D13" s="1485"/>
      <c r="E13" s="1485"/>
      <c r="F13" s="216"/>
      <c r="G13" s="184"/>
      <c r="H13" s="185">
        <v>-0.21274542292187171</v>
      </c>
      <c r="I13" s="186">
        <v>-0.77304805204022842</v>
      </c>
      <c r="J13" s="187">
        <v>-0.90759811151526582</v>
      </c>
      <c r="K13" s="187">
        <v>-0.96807560892288336</v>
      </c>
      <c r="L13" s="187">
        <v>-0.99999232178225783</v>
      </c>
      <c r="M13" s="187">
        <v>-0.99999455698830608</v>
      </c>
      <c r="N13" s="1995">
        <v>-0.99999598089582342</v>
      </c>
      <c r="O13" s="2143"/>
      <c r="P13" s="100"/>
    </row>
    <row r="14" spans="1:16" x14ac:dyDescent="0.3">
      <c r="A14" s="4173"/>
      <c r="B14" s="1237" t="s">
        <v>1681</v>
      </c>
      <c r="C14" s="1192" t="s">
        <v>205</v>
      </c>
      <c r="D14" s="1413">
        <v>483.41095510000002</v>
      </c>
      <c r="E14" s="1413">
        <v>507.1734232</v>
      </c>
      <c r="F14" s="251">
        <v>519.34558535680003</v>
      </c>
      <c r="G14" s="1413">
        <v>480.39466645504007</v>
      </c>
      <c r="H14" s="238">
        <v>399.27459878658254</v>
      </c>
      <c r="I14" s="252">
        <v>117.86649226103363</v>
      </c>
      <c r="J14" s="254">
        <v>47.988512863178066</v>
      </c>
      <c r="K14" s="254">
        <v>16.579791571104529</v>
      </c>
      <c r="L14" s="254">
        <v>3.9876484878124969E-3</v>
      </c>
      <c r="M14" s="254">
        <v>2.8268040942713885E-3</v>
      </c>
      <c r="N14" s="253">
        <v>2.0873040111673304E-3</v>
      </c>
      <c r="O14" s="1994" t="s">
        <v>844</v>
      </c>
      <c r="P14" s="100"/>
    </row>
    <row r="15" spans="1:16" x14ac:dyDescent="0.3">
      <c r="A15" s="4173"/>
      <c r="B15" s="1356" t="s">
        <v>966</v>
      </c>
      <c r="C15" s="136" t="s">
        <v>194</v>
      </c>
      <c r="D15" s="546"/>
      <c r="E15" s="136"/>
      <c r="F15" s="451"/>
      <c r="G15" s="546"/>
      <c r="H15" s="185">
        <v>-0.21274542292187182</v>
      </c>
      <c r="I15" s="186">
        <v>-0.77304805204022831</v>
      </c>
      <c r="J15" s="187">
        <v>-0.90759811151526582</v>
      </c>
      <c r="K15" s="187">
        <v>10.001732881735709</v>
      </c>
      <c r="L15" s="187">
        <v>-0.99735394481281481</v>
      </c>
      <c r="M15" s="187">
        <v>-0.99812423796639449</v>
      </c>
      <c r="N15" s="1995">
        <v>-0.99861494271050666</v>
      </c>
      <c r="O15" s="1996"/>
      <c r="P15" s="100"/>
    </row>
    <row r="16" spans="1:16" x14ac:dyDescent="0.3">
      <c r="A16" s="4173"/>
      <c r="B16" s="1223" t="s">
        <v>967</v>
      </c>
      <c r="C16" s="552" t="s">
        <v>205</v>
      </c>
      <c r="D16" s="571">
        <v>19707.820727715432</v>
      </c>
      <c r="E16" s="571">
        <v>20060.778628085962</v>
      </c>
      <c r="F16" s="572">
        <v>20542.306587294443</v>
      </c>
      <c r="G16" s="1884">
        <v>18884.637062770511</v>
      </c>
      <c r="H16" s="305">
        <v>15792.993051357162</v>
      </c>
      <c r="I16" s="574">
        <v>4662.116495573322</v>
      </c>
      <c r="J16" s="575">
        <v>1898.1479224984027</v>
      </c>
      <c r="K16" s="575">
        <v>655.80062911881646</v>
      </c>
      <c r="L16" s="575">
        <v>0.15772830290398621</v>
      </c>
      <c r="M16" s="575">
        <v>0.1118120149742825</v>
      </c>
      <c r="N16" s="572">
        <v>8.2561670200451909E-2</v>
      </c>
      <c r="O16" s="2145" t="s">
        <v>833</v>
      </c>
      <c r="P16" s="100"/>
    </row>
    <row r="17" spans="1:16" ht="14.4" thickBot="1" x14ac:dyDescent="0.35">
      <c r="A17" s="4174"/>
      <c r="B17" s="2147" t="s">
        <v>968</v>
      </c>
      <c r="C17" s="471" t="s">
        <v>194</v>
      </c>
      <c r="D17" s="594"/>
      <c r="E17" s="594"/>
      <c r="F17" s="471"/>
      <c r="G17" s="270"/>
      <c r="H17" s="207">
        <v>-0.21274276815724968</v>
      </c>
      <c r="I17" s="208">
        <v>-0.77304805204022842</v>
      </c>
      <c r="J17" s="209">
        <v>-0.90759811151526582</v>
      </c>
      <c r="K17" s="209">
        <v>-0.96807560892288336</v>
      </c>
      <c r="L17" s="209">
        <v>-0.99999232178225783</v>
      </c>
      <c r="M17" s="209">
        <v>-0.99999455698830608</v>
      </c>
      <c r="N17" s="271">
        <v>-0.99999598089582342</v>
      </c>
      <c r="O17" s="2148"/>
      <c r="P17" s="100"/>
    </row>
    <row r="18" spans="1:16" ht="14.25" customHeight="1" x14ac:dyDescent="0.3">
      <c r="A18" s="4177" t="s">
        <v>892</v>
      </c>
      <c r="B18" s="2149" t="s">
        <v>969</v>
      </c>
      <c r="C18" s="115" t="s">
        <v>852</v>
      </c>
      <c r="D18" s="1703">
        <v>2216.9227481783132</v>
      </c>
      <c r="E18" s="1703">
        <v>2250.1854021806421</v>
      </c>
      <c r="F18" s="2137">
        <v>2304.1975410398977</v>
      </c>
      <c r="G18" s="2138">
        <v>2118.2761030297243</v>
      </c>
      <c r="H18" s="278">
        <v>1771.4746686287378</v>
      </c>
      <c r="I18" s="1704">
        <v>522.94212042312063</v>
      </c>
      <c r="J18" s="1705">
        <v>212.91220423396749</v>
      </c>
      <c r="K18" s="1705">
        <v>73.560103419088151</v>
      </c>
      <c r="L18" s="1705">
        <v>1.7692130441113636E-2</v>
      </c>
      <c r="M18" s="1705">
        <v>1.2541774160931286E-2</v>
      </c>
      <c r="N18" s="2150">
        <v>9.2608099607320651E-3</v>
      </c>
      <c r="O18" s="2151" t="s">
        <v>853</v>
      </c>
      <c r="P18" s="100"/>
    </row>
    <row r="19" spans="1:16" ht="14.25" customHeight="1" x14ac:dyDescent="0.3">
      <c r="A19" s="4177"/>
      <c r="B19" s="2152" t="s">
        <v>970</v>
      </c>
      <c r="C19" s="127" t="s">
        <v>194</v>
      </c>
      <c r="D19" s="1558"/>
      <c r="E19" s="1558"/>
      <c r="F19" s="127"/>
      <c r="G19" s="1097"/>
      <c r="H19" s="185">
        <v>-0.21274279581050892</v>
      </c>
      <c r="I19" s="186">
        <v>-0.77304805204022831</v>
      </c>
      <c r="J19" s="187">
        <v>-0.90759811151526582</v>
      </c>
      <c r="K19" s="187">
        <v>-0.96807560892288336</v>
      </c>
      <c r="L19" s="187">
        <v>-0.99999232178225783</v>
      </c>
      <c r="M19" s="187">
        <v>-0.99999455698830608</v>
      </c>
      <c r="N19" s="2153">
        <v>-0.99999598089582342</v>
      </c>
      <c r="O19" s="2143"/>
      <c r="P19" s="100"/>
    </row>
    <row r="20" spans="1:16" ht="14.25" customHeight="1" x14ac:dyDescent="0.3">
      <c r="A20" s="4177"/>
      <c r="B20" s="2154" t="s">
        <v>971</v>
      </c>
      <c r="C20" s="1192" t="s">
        <v>852</v>
      </c>
      <c r="D20" s="1413">
        <v>9.4803129416999994</v>
      </c>
      <c r="E20" s="1413">
        <v>1.4716956755999999</v>
      </c>
      <c r="F20" s="253">
        <v>1.5070163718143998</v>
      </c>
      <c r="G20" s="251">
        <v>1.386455062069248</v>
      </c>
      <c r="H20" s="238">
        <v>1.158599156682188</v>
      </c>
      <c r="I20" s="252">
        <v>0.34202030119054561</v>
      </c>
      <c r="J20" s="254">
        <v>0.13925115873306299</v>
      </c>
      <c r="K20" s="254">
        <v>4.8110580013420272E-2</v>
      </c>
      <c r="L20" s="254">
        <v>1.157119984382993E-5</v>
      </c>
      <c r="M20" s="254">
        <v>8.2027077346815851E-6</v>
      </c>
      <c r="N20" s="2052">
        <v>6.0568557940507923E-6</v>
      </c>
      <c r="O20" s="1994" t="s">
        <v>853</v>
      </c>
      <c r="P20" s="100"/>
    </row>
    <row r="21" spans="1:16" ht="14.25" customHeight="1" x14ac:dyDescent="0.3">
      <c r="A21" s="4177"/>
      <c r="B21" s="1712" t="s">
        <v>972</v>
      </c>
      <c r="C21" s="136" t="s">
        <v>194</v>
      </c>
      <c r="D21" s="546"/>
      <c r="E21" s="546"/>
      <c r="F21" s="136"/>
      <c r="G21" s="451"/>
      <c r="H21" s="185">
        <v>-0.21274542292187182</v>
      </c>
      <c r="I21" s="186">
        <v>-0.77304805204022831</v>
      </c>
      <c r="J21" s="187">
        <v>-0.9075981115152657</v>
      </c>
      <c r="K21" s="187">
        <v>-0.96807560892288336</v>
      </c>
      <c r="L21" s="187">
        <v>-0.99999232178225783</v>
      </c>
      <c r="M21" s="187">
        <v>-0.99999455698830608</v>
      </c>
      <c r="N21" s="2153">
        <v>-0.99999598089582342</v>
      </c>
      <c r="O21" s="2143"/>
      <c r="P21" s="100"/>
    </row>
    <row r="22" spans="1:16" ht="14.25" customHeight="1" x14ac:dyDescent="0.3">
      <c r="A22" s="4177"/>
      <c r="B22" s="1223" t="s">
        <v>973</v>
      </c>
      <c r="C22" s="1192" t="s">
        <v>852</v>
      </c>
      <c r="D22" s="571">
        <v>19.8743344602</v>
      </c>
      <c r="E22" s="571">
        <v>21.9672787875</v>
      </c>
      <c r="F22" s="572">
        <v>22.494493478400003</v>
      </c>
      <c r="G22" s="1884">
        <v>20.694934000128001</v>
      </c>
      <c r="H22" s="305">
        <v>17.29384077141065</v>
      </c>
      <c r="I22" s="574">
        <v>5.1051691132912591</v>
      </c>
      <c r="J22" s="575">
        <v>2.0785336779116985</v>
      </c>
      <c r="K22" s="575">
        <v>0.71812300688609088</v>
      </c>
      <c r="L22" s="575">
        <v>1.7271761892733565E-4</v>
      </c>
      <c r="M22" s="575">
        <v>1.2243779105124454E-4</v>
      </c>
      <c r="N22" s="576">
        <v>9.0407712687851595E-5</v>
      </c>
      <c r="O22" s="2145" t="s">
        <v>853</v>
      </c>
      <c r="P22" s="100"/>
    </row>
    <row r="23" spans="1:16" ht="14.25" customHeight="1" x14ac:dyDescent="0.3">
      <c r="A23" s="4177"/>
      <c r="B23" s="2146" t="s">
        <v>974</v>
      </c>
      <c r="C23" s="127" t="s">
        <v>194</v>
      </c>
      <c r="D23" s="1485"/>
      <c r="E23" s="1485"/>
      <c r="F23" s="216"/>
      <c r="G23" s="184"/>
      <c r="H23" s="185">
        <v>-0.21274542292187171</v>
      </c>
      <c r="I23" s="186">
        <v>-0.77304805204022842</v>
      </c>
      <c r="J23" s="187">
        <v>-0.90759811151526582</v>
      </c>
      <c r="K23" s="187">
        <v>-0.96807560892288336</v>
      </c>
      <c r="L23" s="187">
        <v>-0.99999232178225783</v>
      </c>
      <c r="M23" s="187">
        <v>-0.99999455698830608</v>
      </c>
      <c r="N23" s="2153">
        <v>-0.99999598089582342</v>
      </c>
      <c r="O23" s="2143"/>
      <c r="P23" s="100"/>
    </row>
    <row r="24" spans="1:16" ht="15" x14ac:dyDescent="0.3">
      <c r="A24" s="4177"/>
      <c r="B24" s="1237" t="s">
        <v>975</v>
      </c>
      <c r="C24" s="1192" t="s">
        <v>852</v>
      </c>
      <c r="D24" s="1413">
        <v>53.658616016099998</v>
      </c>
      <c r="E24" s="1413">
        <v>56.296249975199999</v>
      </c>
      <c r="F24" s="251">
        <v>57.647359974604804</v>
      </c>
      <c r="G24" s="1413">
        <v>53.323807976509443</v>
      </c>
      <c r="H24" s="238">
        <v>44.319480465310662</v>
      </c>
      <c r="I24" s="252">
        <v>13.083180640974733</v>
      </c>
      <c r="J24" s="254">
        <v>5.3267249278127657</v>
      </c>
      <c r="K24" s="254">
        <v>1.8403568643926027</v>
      </c>
      <c r="L24" s="254">
        <v>4.4262898214718718E-4</v>
      </c>
      <c r="M24" s="254">
        <v>3.1377525446412411E-4</v>
      </c>
      <c r="N24" s="253">
        <v>2.3169074523957366E-4</v>
      </c>
      <c r="O24" s="1994" t="s">
        <v>863</v>
      </c>
      <c r="P24" s="100"/>
    </row>
    <row r="25" spans="1:16" x14ac:dyDescent="0.3">
      <c r="A25" s="4177"/>
      <c r="B25" s="1356" t="s">
        <v>966</v>
      </c>
      <c r="C25" s="136" t="s">
        <v>194</v>
      </c>
      <c r="D25" s="546"/>
      <c r="E25" s="136"/>
      <c r="F25" s="451"/>
      <c r="G25" s="546"/>
      <c r="H25" s="138">
        <v>29.11456865716611</v>
      </c>
      <c r="I25" s="139">
        <v>7.6815119501475611</v>
      </c>
      <c r="J25" s="140">
        <v>2.5346164961695528</v>
      </c>
      <c r="K25" s="140">
        <v>0.22119234987266356</v>
      </c>
      <c r="L25" s="140">
        <v>-0.99970628787422244</v>
      </c>
      <c r="M25" s="140">
        <v>-0.9997917904142698</v>
      </c>
      <c r="N25" s="1843">
        <v>-0.99984625864086629</v>
      </c>
      <c r="O25" s="2014" t="s">
        <v>860</v>
      </c>
      <c r="P25" s="100"/>
    </row>
    <row r="26" spans="1:16" ht="14.25" customHeight="1" x14ac:dyDescent="0.3">
      <c r="A26" s="4177"/>
      <c r="B26" s="2154" t="s">
        <v>976</v>
      </c>
      <c r="C26" s="1192" t="s">
        <v>852</v>
      </c>
      <c r="D26" s="1413">
        <v>2187.5681007764128</v>
      </c>
      <c r="E26" s="1413">
        <v>2226.7464277175418</v>
      </c>
      <c r="F26" s="253">
        <v>2280.1960311896828</v>
      </c>
      <c r="G26" s="251">
        <v>2096.1947139675267</v>
      </c>
      <c r="H26" s="238">
        <v>1753.022228700645</v>
      </c>
      <c r="I26" s="252">
        <v>517.49493100863879</v>
      </c>
      <c r="J26" s="254">
        <v>210.69441939732269</v>
      </c>
      <c r="K26" s="254">
        <v>72.793869832188633</v>
      </c>
      <c r="L26" s="254">
        <v>1.7507841622342469E-2</v>
      </c>
      <c r="M26" s="254">
        <v>1.2411133662145359E-2</v>
      </c>
      <c r="N26" s="2052">
        <v>9.164345392250162E-3</v>
      </c>
      <c r="O26" s="1994" t="s">
        <v>853</v>
      </c>
      <c r="P26" s="100"/>
    </row>
    <row r="27" spans="1:16" ht="15" customHeight="1" x14ac:dyDescent="0.3">
      <c r="A27" s="4177"/>
      <c r="B27" s="1712" t="s">
        <v>977</v>
      </c>
      <c r="C27" s="136" t="s">
        <v>194</v>
      </c>
      <c r="D27" s="546"/>
      <c r="E27" s="546"/>
      <c r="F27" s="136"/>
      <c r="G27" s="451"/>
      <c r="H27" s="138">
        <v>-0.21274276815724968</v>
      </c>
      <c r="I27" s="139">
        <v>-0.77304805204022831</v>
      </c>
      <c r="J27" s="140">
        <v>-0.9075981115152657</v>
      </c>
      <c r="K27" s="140">
        <v>-0.96807560892288336</v>
      </c>
      <c r="L27" s="140">
        <v>-0.99999232178225783</v>
      </c>
      <c r="M27" s="140">
        <v>-0.99999455698830608</v>
      </c>
      <c r="N27" s="2050">
        <v>-0.99999598089582342</v>
      </c>
      <c r="O27" s="2144"/>
      <c r="P27" s="100"/>
    </row>
    <row r="28" spans="1:16" ht="14.25" customHeight="1" x14ac:dyDescent="0.3">
      <c r="A28" s="4172" t="s">
        <v>866</v>
      </c>
      <c r="B28" s="2016" t="s">
        <v>978</v>
      </c>
      <c r="C28" s="2017"/>
      <c r="D28" s="2017"/>
      <c r="E28" s="2017"/>
      <c r="F28" s="2017"/>
      <c r="G28" s="2155"/>
      <c r="H28" s="2017"/>
      <c r="I28" s="2017"/>
      <c r="J28" s="2017"/>
      <c r="K28" s="2017"/>
      <c r="L28" s="2017"/>
      <c r="M28" s="2017"/>
      <c r="N28" s="2017"/>
      <c r="O28" s="2156"/>
      <c r="P28" s="100"/>
    </row>
    <row r="29" spans="1:16" ht="15" x14ac:dyDescent="0.3">
      <c r="A29" s="4030"/>
      <c r="B29" s="2020" t="s">
        <v>979</v>
      </c>
      <c r="C29" s="354" t="s">
        <v>869</v>
      </c>
      <c r="D29" s="1614"/>
      <c r="E29" s="1614"/>
      <c r="F29" s="354"/>
      <c r="G29" s="2157"/>
      <c r="H29" s="1643"/>
      <c r="I29" s="2158"/>
      <c r="J29" s="2159"/>
      <c r="K29" s="2159"/>
      <c r="L29" s="2159"/>
      <c r="M29" s="2159"/>
      <c r="N29" s="2160"/>
      <c r="O29" s="3391" t="s">
        <v>980</v>
      </c>
      <c r="P29" s="100"/>
    </row>
    <row r="30" spans="1:16" ht="14.4" x14ac:dyDescent="0.3">
      <c r="A30" s="4030"/>
      <c r="B30" s="2161" t="s">
        <v>193</v>
      </c>
      <c r="C30" s="354" t="s">
        <v>194</v>
      </c>
      <c r="D30" s="1614"/>
      <c r="E30" s="1614"/>
      <c r="F30" s="354"/>
      <c r="G30" s="2185"/>
      <c r="H30" s="1643"/>
      <c r="I30" s="2158"/>
      <c r="J30" s="2159"/>
      <c r="K30" s="2159"/>
      <c r="L30" s="2159"/>
      <c r="M30" s="2159"/>
      <c r="N30" s="2160"/>
      <c r="O30" s="2029"/>
      <c r="P30" s="100"/>
    </row>
    <row r="31" spans="1:16" ht="15" thickBot="1" x14ac:dyDescent="0.35">
      <c r="A31" s="4031"/>
      <c r="B31" s="360"/>
      <c r="C31" s="360"/>
      <c r="D31" s="1696"/>
      <c r="E31" s="1696"/>
      <c r="F31" s="360"/>
      <c r="G31" s="2186"/>
      <c r="H31" s="1351"/>
      <c r="I31" s="2033"/>
      <c r="J31" s="2034"/>
      <c r="K31" s="2034"/>
      <c r="L31" s="2034"/>
      <c r="M31" s="2034"/>
      <c r="N31" s="2035"/>
      <c r="O31" s="2036"/>
      <c r="P31" s="100"/>
    </row>
    <row r="32" spans="1:16" ht="14.4" x14ac:dyDescent="0.3">
      <c r="A32" s="2037"/>
      <c r="B32" s="110"/>
      <c r="C32" s="110"/>
      <c r="D32" s="110"/>
      <c r="E32" s="110"/>
      <c r="F32" s="110"/>
      <c r="G32" s="1553"/>
      <c r="H32" s="110"/>
      <c r="I32" s="110"/>
      <c r="J32" s="110"/>
      <c r="K32" s="110"/>
      <c r="L32" s="110"/>
      <c r="M32" s="2038"/>
      <c r="N32" s="2038"/>
      <c r="O32" s="2038"/>
      <c r="P32" s="100"/>
    </row>
    <row r="33" spans="1:16" x14ac:dyDescent="0.3">
      <c r="A33" s="3563" t="s">
        <v>385</v>
      </c>
      <c r="B33" s="3563" t="s">
        <v>870</v>
      </c>
      <c r="C33" s="3563"/>
      <c r="D33" s="3563"/>
      <c r="E33" s="3563"/>
      <c r="F33" s="3563"/>
      <c r="G33" s="3525"/>
      <c r="H33" s="3566"/>
      <c r="I33" s="3563"/>
      <c r="J33" s="3524"/>
      <c r="K33" s="3563"/>
      <c r="L33" s="3563"/>
      <c r="M33" s="3563"/>
      <c r="N33" s="3563"/>
      <c r="O33" s="3563"/>
      <c r="P33" s="100"/>
    </row>
    <row r="34" spans="1:16" x14ac:dyDescent="0.3">
      <c r="A34" s="3590" t="s">
        <v>178</v>
      </c>
      <c r="B34" s="3590" t="s">
        <v>223</v>
      </c>
      <c r="C34" s="3590"/>
      <c r="D34" s="3590"/>
      <c r="E34" s="3590"/>
      <c r="F34" s="3590"/>
      <c r="G34" s="3593"/>
      <c r="H34" s="3594"/>
      <c r="I34" s="3590"/>
      <c r="J34" s="3590"/>
      <c r="K34" s="3590"/>
      <c r="L34" s="3590"/>
      <c r="M34" s="3590"/>
      <c r="N34" s="3590"/>
      <c r="O34" s="3590"/>
      <c r="P34" s="100"/>
    </row>
    <row r="35" spans="1:16" x14ac:dyDescent="0.3">
      <c r="A35" s="3524"/>
      <c r="B35" s="3524" t="s">
        <v>321</v>
      </c>
      <c r="C35" s="3524" t="s">
        <v>179</v>
      </c>
      <c r="D35" s="3158">
        <v>2017</v>
      </c>
      <c r="E35" s="3158">
        <v>2018</v>
      </c>
      <c r="F35" s="3157">
        <v>2019</v>
      </c>
      <c r="G35" s="3159">
        <v>2020</v>
      </c>
      <c r="H35" s="3160">
        <v>2020</v>
      </c>
      <c r="I35" s="3161">
        <v>2025</v>
      </c>
      <c r="J35" s="3162">
        <v>2030</v>
      </c>
      <c r="K35" s="3162">
        <v>2035</v>
      </c>
      <c r="L35" s="3162">
        <v>2040</v>
      </c>
      <c r="M35" s="3162">
        <v>2045</v>
      </c>
      <c r="N35" s="3524">
        <v>2050</v>
      </c>
      <c r="O35" s="3524"/>
      <c r="P35" s="100"/>
    </row>
    <row r="36" spans="1:16" ht="15" thickBot="1" x14ac:dyDescent="0.35">
      <c r="A36" s="3524"/>
      <c r="B36" s="3524"/>
      <c r="C36" s="3524"/>
      <c r="D36" s="3158" t="s">
        <v>180</v>
      </c>
      <c r="E36" s="3158" t="s">
        <v>180</v>
      </c>
      <c r="F36" s="3157" t="s">
        <v>181</v>
      </c>
      <c r="G36" s="3159" t="s">
        <v>181</v>
      </c>
      <c r="H36" s="3159" t="s">
        <v>658</v>
      </c>
      <c r="I36" s="4178" t="s">
        <v>183</v>
      </c>
      <c r="J36" s="4179"/>
      <c r="K36" s="4179"/>
      <c r="L36" s="4179"/>
      <c r="M36" s="4179"/>
      <c r="N36" s="4179"/>
      <c r="O36" s="3526"/>
      <c r="P36" s="100"/>
    </row>
    <row r="37" spans="1:16" x14ac:dyDescent="0.3">
      <c r="A37" s="4180" t="s">
        <v>830</v>
      </c>
      <c r="B37" s="4160" t="s">
        <v>981</v>
      </c>
      <c r="C37" s="1976" t="s">
        <v>662</v>
      </c>
      <c r="D37" s="1977">
        <v>2133.8884800195747</v>
      </c>
      <c r="E37" s="1977">
        <v>2133.8884800195747</v>
      </c>
      <c r="F37" s="1981">
        <v>2185.1090953436678</v>
      </c>
      <c r="G37" s="2000">
        <v>2185.1090953436678</v>
      </c>
      <c r="H37" s="278">
        <v>1679.9190788323733</v>
      </c>
      <c r="I37" s="1979">
        <v>495.91476569285976</v>
      </c>
      <c r="J37" s="1980">
        <v>201.90820695492411</v>
      </c>
      <c r="K37" s="1980">
        <v>69.75827730591574</v>
      </c>
      <c r="L37" s="1980">
        <v>1.6777743424479505E-2</v>
      </c>
      <c r="M37" s="1980">
        <v>1.1893574358398563E-2</v>
      </c>
      <c r="N37" s="1981">
        <v>8.7821810912584765E-3</v>
      </c>
      <c r="O37" s="1982"/>
      <c r="P37" s="100"/>
    </row>
    <row r="38" spans="1:16" x14ac:dyDescent="0.3">
      <c r="A38" s="4173"/>
      <c r="B38" s="4161"/>
      <c r="C38" s="354" t="s">
        <v>205</v>
      </c>
      <c r="D38" s="1983">
        <v>20271.940560185962</v>
      </c>
      <c r="E38" s="1983">
        <v>20271.940560185962</v>
      </c>
      <c r="F38" s="355">
        <v>20758.536405764844</v>
      </c>
      <c r="G38" s="2164">
        <v>20758.536405764844</v>
      </c>
      <c r="H38" s="491">
        <v>15959.231248907548</v>
      </c>
      <c r="I38" s="1174">
        <v>4711.1902740821679</v>
      </c>
      <c r="J38" s="356">
        <v>1918.1279660717792</v>
      </c>
      <c r="K38" s="356">
        <v>662.70363440619951</v>
      </c>
      <c r="L38" s="356">
        <v>0.15938856253255529</v>
      </c>
      <c r="M38" s="356">
        <v>0.11298895640478636</v>
      </c>
      <c r="N38" s="355">
        <v>8.3430720366955535E-2</v>
      </c>
      <c r="O38" s="1984" t="s">
        <v>872</v>
      </c>
      <c r="P38" s="100"/>
    </row>
    <row r="39" spans="1:16" x14ac:dyDescent="0.3">
      <c r="A39" s="4173"/>
      <c r="B39" s="2165" t="s">
        <v>982</v>
      </c>
      <c r="C39" s="339" t="s">
        <v>194</v>
      </c>
      <c r="D39" s="1989"/>
      <c r="E39" s="1989"/>
      <c r="F39" s="2039"/>
      <c r="G39" s="2166"/>
      <c r="H39" s="1765"/>
      <c r="I39" s="2167"/>
      <c r="J39" s="2168"/>
      <c r="K39" s="2168"/>
      <c r="L39" s="2168"/>
      <c r="M39" s="2168"/>
      <c r="N39" s="2039"/>
      <c r="O39" s="2169"/>
      <c r="P39" s="100"/>
    </row>
    <row r="40" spans="1:16" ht="14.4" thickBot="1" x14ac:dyDescent="0.35">
      <c r="A40" s="4174"/>
      <c r="B40" s="1985"/>
      <c r="C40" s="343"/>
      <c r="D40" s="1219"/>
      <c r="E40" s="1219"/>
      <c r="F40" s="343"/>
      <c r="G40" s="340"/>
      <c r="H40" s="2170"/>
      <c r="I40" s="2171"/>
      <c r="J40" s="2172"/>
      <c r="K40" s="2172"/>
      <c r="L40" s="2172"/>
      <c r="M40" s="2172"/>
      <c r="N40" s="2173"/>
      <c r="O40" s="2174"/>
      <c r="P40" s="100"/>
    </row>
    <row r="41" spans="1:16" s="295" customFormat="1" ht="15" customHeight="1" x14ac:dyDescent="0.3">
      <c r="A41" s="4180" t="s">
        <v>881</v>
      </c>
      <c r="B41" s="2042" t="s">
        <v>983</v>
      </c>
      <c r="C41" s="2043" t="s">
        <v>205</v>
      </c>
      <c r="D41" s="1894">
        <v>1146.3794953863999</v>
      </c>
      <c r="E41" s="1894">
        <v>1329.7493692471039</v>
      </c>
      <c r="F41" s="1895">
        <v>1361.662471998874</v>
      </c>
      <c r="G41" s="2175">
        <v>1252.770871754072</v>
      </c>
      <c r="H41" s="2044">
        <v>1364.0828437261189</v>
      </c>
      <c r="I41" s="2045">
        <v>669.66343243686731</v>
      </c>
      <c r="J41" s="2046">
        <v>359.19321989650371</v>
      </c>
      <c r="K41" s="2046">
        <v>3.5311777507240056E-5</v>
      </c>
      <c r="L41" s="2046">
        <v>3.6890644906390593E-5</v>
      </c>
      <c r="M41" s="2046">
        <v>3.7804830784222462E-5</v>
      </c>
      <c r="N41" s="2047">
        <v>2.8907025862678615E-8</v>
      </c>
      <c r="O41" s="2048" t="s">
        <v>844</v>
      </c>
      <c r="P41" s="2049"/>
    </row>
    <row r="42" spans="1:16" s="295" customFormat="1" ht="15" customHeight="1" x14ac:dyDescent="0.3">
      <c r="A42" s="4173"/>
      <c r="B42" s="1092" t="s">
        <v>1577</v>
      </c>
      <c r="C42" s="370" t="s">
        <v>194</v>
      </c>
      <c r="D42" s="546"/>
      <c r="E42" s="546"/>
      <c r="F42" s="136"/>
      <c r="G42" s="451"/>
      <c r="H42" s="138">
        <v>2.5819508001311942E-2</v>
      </c>
      <c r="I42" s="139">
        <v>-0.50820159458913172</v>
      </c>
      <c r="J42" s="140">
        <v>-0.7362097970070216</v>
      </c>
      <c r="K42" s="140">
        <v>-0.99999997406715813</v>
      </c>
      <c r="L42" s="140">
        <v>-0.99999997290764364</v>
      </c>
      <c r="M42" s="140">
        <v>-0.99999997223626891</v>
      </c>
      <c r="N42" s="2050">
        <v>-0.99999999997877076</v>
      </c>
      <c r="O42" s="2144"/>
      <c r="P42" s="2049"/>
    </row>
    <row r="43" spans="1:16" s="295" customFormat="1" ht="15" customHeight="1" x14ac:dyDescent="0.3">
      <c r="A43" s="4181"/>
      <c r="B43" s="1237" t="s">
        <v>984</v>
      </c>
      <c r="C43" s="1192" t="s">
        <v>205</v>
      </c>
      <c r="D43" s="1413">
        <v>264.25046282000005</v>
      </c>
      <c r="E43" s="1413">
        <v>283.91710575999997</v>
      </c>
      <c r="F43" s="253">
        <v>290.95195026773337</v>
      </c>
      <c r="G43" s="251">
        <v>267.67579424631469</v>
      </c>
      <c r="H43" s="238">
        <v>168.93773041429435</v>
      </c>
      <c r="I43" s="252">
        <v>37.174202823857058</v>
      </c>
      <c r="J43" s="254">
        <v>3.2968950715084732E-6</v>
      </c>
      <c r="K43" s="254">
        <v>6.491183327799201E-6</v>
      </c>
      <c r="L43" s="254">
        <v>7.8747000956713678E-6</v>
      </c>
      <c r="M43" s="254">
        <v>6.0138815485306065E-6</v>
      </c>
      <c r="N43" s="2052">
        <v>6.1421156888113874E-6</v>
      </c>
      <c r="O43" s="1994" t="s">
        <v>844</v>
      </c>
      <c r="P43" s="2049"/>
    </row>
    <row r="44" spans="1:16" s="295" customFormat="1" ht="15" customHeight="1" x14ac:dyDescent="0.3">
      <c r="A44" s="4173"/>
      <c r="B44" s="1356" t="s">
        <v>1578</v>
      </c>
      <c r="C44" s="127" t="s">
        <v>194</v>
      </c>
      <c r="D44" s="1418"/>
      <c r="E44" s="1418"/>
      <c r="F44" s="2176"/>
      <c r="G44" s="196"/>
      <c r="H44" s="138">
        <v>-0.40497516004865053</v>
      </c>
      <c r="I44" s="139">
        <v>-0.87223250165654698</v>
      </c>
      <c r="J44" s="140">
        <v>-0.99999998866859263</v>
      </c>
      <c r="K44" s="140">
        <v>-0.99999997768984428</v>
      </c>
      <c r="L44" s="140">
        <v>-0.99999997293470588</v>
      </c>
      <c r="M44" s="140">
        <v>-0.99999997933032747</v>
      </c>
      <c r="N44" s="2050">
        <v>-0.99999997888958747</v>
      </c>
      <c r="O44" s="2144"/>
      <c r="P44" s="2049"/>
    </row>
    <row r="45" spans="1:16" s="295" customFormat="1" ht="15" customHeight="1" x14ac:dyDescent="0.3">
      <c r="A45" s="4181"/>
      <c r="B45" s="1237" t="s">
        <v>985</v>
      </c>
      <c r="C45" s="1192" t="s">
        <v>205</v>
      </c>
      <c r="D45" s="1413">
        <v>3516.7864320000003</v>
      </c>
      <c r="E45" s="1413">
        <v>3350.6848799999998</v>
      </c>
      <c r="F45" s="253">
        <v>3431.1013171200002</v>
      </c>
      <c r="G45" s="251">
        <v>3156.6132117504003</v>
      </c>
      <c r="H45" s="238">
        <v>1095.9420180357415</v>
      </c>
      <c r="I45" s="252">
        <v>526.69204004948074</v>
      </c>
      <c r="J45" s="254">
        <v>9.1703742695073043E-5</v>
      </c>
      <c r="K45" s="254">
        <v>9.7001788347135553E-5</v>
      </c>
      <c r="L45" s="254">
        <v>1.4830942209280424E-4</v>
      </c>
      <c r="M45" s="254">
        <v>1.4494403350284128E-4</v>
      </c>
      <c r="N45" s="2052">
        <v>1.4035392624454129E-4</v>
      </c>
      <c r="O45" s="1994" t="s">
        <v>844</v>
      </c>
      <c r="P45" s="2049"/>
    </row>
    <row r="46" spans="1:16" s="295" customFormat="1" ht="15" customHeight="1" x14ac:dyDescent="0.3">
      <c r="A46" s="4181"/>
      <c r="B46" s="1356" t="s">
        <v>1579</v>
      </c>
      <c r="C46" s="127" t="s">
        <v>194</v>
      </c>
      <c r="D46" s="1418"/>
      <c r="E46" s="1418"/>
      <c r="F46" s="2176"/>
      <c r="G46" s="196"/>
      <c r="H46" s="138">
        <v>-0.6729199977660264</v>
      </c>
      <c r="I46" s="139">
        <v>-0.84649475740588864</v>
      </c>
      <c r="J46" s="140">
        <v>-0.99999997327279666</v>
      </c>
      <c r="K46" s="140">
        <v>-0.99999997172867272</v>
      </c>
      <c r="L46" s="140">
        <v>-0.99999995677498033</v>
      </c>
      <c r="M46" s="140">
        <v>-0.99999995775582817</v>
      </c>
      <c r="N46" s="2050">
        <v>-0.99999995909362238</v>
      </c>
      <c r="O46" s="2144"/>
      <c r="P46" s="2049"/>
    </row>
    <row r="47" spans="1:16" s="295" customFormat="1" ht="15" customHeight="1" x14ac:dyDescent="0.3">
      <c r="A47" s="4173"/>
      <c r="B47" s="1237" t="s">
        <v>986</v>
      </c>
      <c r="C47" s="1192" t="s">
        <v>205</v>
      </c>
      <c r="D47" s="1413">
        <v>14867.85732664547</v>
      </c>
      <c r="E47" s="1413">
        <v>15132.370980966325</v>
      </c>
      <c r="F47" s="253">
        <v>15495.397204784605</v>
      </c>
      <c r="G47" s="251">
        <v>14255.737068713461</v>
      </c>
      <c r="H47" s="238">
        <v>13309.408983591067</v>
      </c>
      <c r="I47" s="252">
        <v>3465.1620888267735</v>
      </c>
      <c r="J47" s="254">
        <v>1558.9346511746378</v>
      </c>
      <c r="K47" s="254">
        <v>662.7034956014503</v>
      </c>
      <c r="L47" s="254">
        <v>0.15919548776546041</v>
      </c>
      <c r="M47" s="254">
        <v>0.11280019365895076</v>
      </c>
      <c r="N47" s="2052">
        <v>8.3284195417996323E-2</v>
      </c>
      <c r="O47" s="1994" t="s">
        <v>844</v>
      </c>
      <c r="P47" s="2049"/>
    </row>
    <row r="48" spans="1:16" s="295" customFormat="1" ht="15" customHeight="1" x14ac:dyDescent="0.3">
      <c r="A48" s="4173"/>
      <c r="B48" s="1356" t="s">
        <v>1580</v>
      </c>
      <c r="C48" s="127" t="s">
        <v>194</v>
      </c>
      <c r="D48" s="1418"/>
      <c r="E48" s="1418"/>
      <c r="F48" s="2176"/>
      <c r="G48" s="196"/>
      <c r="H48" s="138">
        <v>-0.12046770460942313</v>
      </c>
      <c r="I48" s="139">
        <v>-0.77637474902825887</v>
      </c>
      <c r="J48" s="140">
        <v>-0.899393695394057</v>
      </c>
      <c r="K48" s="140">
        <v>-0.95723223568629634</v>
      </c>
      <c r="L48" s="140">
        <v>-0.99998972627254001</v>
      </c>
      <c r="M48" s="140">
        <v>-0.99999272040644271</v>
      </c>
      <c r="N48" s="2050">
        <v>-0.99999462523003979</v>
      </c>
      <c r="O48" s="2144"/>
      <c r="P48" s="2049"/>
    </row>
    <row r="49" spans="1:16" s="295" customFormat="1" ht="15" customHeight="1" x14ac:dyDescent="0.3">
      <c r="A49" s="4173"/>
      <c r="B49" s="1237" t="s">
        <v>987</v>
      </c>
      <c r="C49" s="1192" t="s">
        <v>205</v>
      </c>
      <c r="D49" s="1413">
        <v>177.0032937635624</v>
      </c>
      <c r="E49" s="1413">
        <v>175.21822421253106</v>
      </c>
      <c r="F49" s="253">
        <v>179.42346159363183</v>
      </c>
      <c r="G49" s="251">
        <v>150.77154929903287</v>
      </c>
      <c r="H49" s="238">
        <v>20.859673140326855</v>
      </c>
      <c r="I49" s="252">
        <v>12.498509945189374</v>
      </c>
      <c r="J49" s="254">
        <v>0</v>
      </c>
      <c r="K49" s="254">
        <v>0</v>
      </c>
      <c r="L49" s="254">
        <v>0</v>
      </c>
      <c r="M49" s="254">
        <v>0</v>
      </c>
      <c r="N49" s="2052">
        <v>0</v>
      </c>
      <c r="O49" s="1994" t="s">
        <v>844</v>
      </c>
      <c r="P49" s="2049"/>
    </row>
    <row r="50" spans="1:16" s="295" customFormat="1" ht="15" customHeight="1" x14ac:dyDescent="0.3">
      <c r="A50" s="4173"/>
      <c r="B50" s="1356" t="s">
        <v>1581</v>
      </c>
      <c r="C50" s="183" t="s">
        <v>194</v>
      </c>
      <c r="D50" s="1418"/>
      <c r="E50" s="1418"/>
      <c r="F50" s="1419"/>
      <c r="G50" s="196"/>
      <c r="H50" s="138">
        <v>-0.88095032218209735</v>
      </c>
      <c r="I50" s="139">
        <v>-0.93034071556652553</v>
      </c>
      <c r="J50" s="140">
        <v>-1</v>
      </c>
      <c r="K50" s="140">
        <v>-1</v>
      </c>
      <c r="L50" s="140">
        <v>-1</v>
      </c>
      <c r="M50" s="140">
        <v>-1</v>
      </c>
      <c r="N50" s="2050">
        <v>-1</v>
      </c>
      <c r="O50" s="2144"/>
      <c r="P50" s="2049"/>
    </row>
    <row r="51" spans="1:16" s="295" customFormat="1" ht="15" customHeight="1" x14ac:dyDescent="0.3">
      <c r="A51" s="4030"/>
      <c r="B51" s="1410" t="s">
        <v>988</v>
      </c>
      <c r="C51" s="1182" t="s">
        <v>205</v>
      </c>
      <c r="D51" s="1411">
        <v>36.980768288138407</v>
      </c>
      <c r="E51" s="964">
        <v>37.380808777150797</v>
      </c>
      <c r="F51" s="963">
        <v>38.277948187802416</v>
      </c>
      <c r="G51" s="1411">
        <v>35.215712332778224</v>
      </c>
      <c r="H51" s="179">
        <v>32.621074486162641</v>
      </c>
      <c r="I51" s="180">
        <v>7.1665748098536799</v>
      </c>
      <c r="J51" s="181">
        <v>2.172970477405018</v>
      </c>
      <c r="K51" s="181">
        <v>0.55560099491309478</v>
      </c>
      <c r="L51" s="181">
        <v>1.002314319702833E-4</v>
      </c>
      <c r="M51" s="181">
        <v>5.5865188112626856E-5</v>
      </c>
      <c r="N51" s="2061">
        <v>3.3119153805712225E-5</v>
      </c>
      <c r="O51" s="2177" t="s">
        <v>888</v>
      </c>
      <c r="P51" s="2049"/>
    </row>
    <row r="52" spans="1:16" s="295" customFormat="1" ht="15" customHeight="1" thickBot="1" x14ac:dyDescent="0.35">
      <c r="A52" s="4030"/>
      <c r="B52" s="2053" t="s">
        <v>989</v>
      </c>
      <c r="C52" s="205" t="s">
        <v>194</v>
      </c>
      <c r="D52" s="2054"/>
      <c r="E52" s="2055"/>
      <c r="F52" s="2056"/>
      <c r="G52" s="2054"/>
      <c r="H52" s="1931">
        <v>-0.12733096063714833</v>
      </c>
      <c r="I52" s="2178">
        <v>-0.81277536678056927</v>
      </c>
      <c r="J52" s="209">
        <v>-0.94323179323134532</v>
      </c>
      <c r="K52" s="209">
        <v>-0.98548508942571422</v>
      </c>
      <c r="L52" s="209">
        <v>-0.99999738148368145</v>
      </c>
      <c r="M52" s="209">
        <v>-0.99999854053859316</v>
      </c>
      <c r="N52" s="2179">
        <v>-0.99999913477196734</v>
      </c>
      <c r="O52" s="2060" t="s">
        <v>890</v>
      </c>
      <c r="P52" s="2049"/>
    </row>
    <row r="53" spans="1:16" s="295" customFormat="1" ht="15" customHeight="1" x14ac:dyDescent="0.3">
      <c r="A53" s="4177" t="s">
        <v>892</v>
      </c>
      <c r="B53" s="1085" t="s">
        <v>990</v>
      </c>
      <c r="C53" s="1128" t="s">
        <v>852</v>
      </c>
      <c r="D53" s="1894">
        <v>127.24812398789038</v>
      </c>
      <c r="E53" s="1894">
        <v>147.60217998642852</v>
      </c>
      <c r="F53" s="1895">
        <v>151.14453439187503</v>
      </c>
      <c r="G53" s="2175">
        <v>139.05756676470199</v>
      </c>
      <c r="H53" s="2044">
        <v>151.41319565359919</v>
      </c>
      <c r="I53" s="2045">
        <v>74.332641000492259</v>
      </c>
      <c r="J53" s="2046">
        <v>39.870447408511914</v>
      </c>
      <c r="K53" s="2046">
        <v>3.9196073033036465E-6</v>
      </c>
      <c r="L53" s="2046">
        <v>4.0948615846093554E-6</v>
      </c>
      <c r="M53" s="2046">
        <v>4.1963362170486937E-6</v>
      </c>
      <c r="N53" s="2047">
        <v>3.2086798707573262E-9</v>
      </c>
      <c r="O53" s="2048" t="s">
        <v>897</v>
      </c>
      <c r="P53" s="2049"/>
    </row>
    <row r="54" spans="1:16" s="295" customFormat="1" ht="15" customHeight="1" x14ac:dyDescent="0.3">
      <c r="A54" s="4177"/>
      <c r="B54" s="2079" t="s">
        <v>991</v>
      </c>
      <c r="C54" s="1991" t="s">
        <v>194</v>
      </c>
      <c r="D54" s="546"/>
      <c r="E54" s="546"/>
      <c r="F54" s="136"/>
      <c r="G54" s="451"/>
      <c r="H54" s="138">
        <v>2.5819508001311942E-2</v>
      </c>
      <c r="I54" s="139">
        <v>-0.50820159458913183</v>
      </c>
      <c r="J54" s="140">
        <v>-0.7362097970070216</v>
      </c>
      <c r="K54" s="140">
        <v>-0.99999997406715813</v>
      </c>
      <c r="L54" s="140">
        <v>-0.99999997290764364</v>
      </c>
      <c r="M54" s="140">
        <v>-0.99999997223626891</v>
      </c>
      <c r="N54" s="2050">
        <v>-0.99999999997877076</v>
      </c>
      <c r="O54" s="2144"/>
      <c r="P54" s="2049"/>
    </row>
    <row r="55" spans="1:16" s="295" customFormat="1" ht="15" customHeight="1" x14ac:dyDescent="0.3">
      <c r="A55" s="4177"/>
      <c r="B55" s="1099" t="s">
        <v>992</v>
      </c>
      <c r="C55" s="1159" t="s">
        <v>852</v>
      </c>
      <c r="D55" s="1413">
        <v>29.331801373020006</v>
      </c>
      <c r="E55" s="1413">
        <v>31.514798739359996</v>
      </c>
      <c r="F55" s="253">
        <v>32.295666479718399</v>
      </c>
      <c r="G55" s="251">
        <v>29.712013161340931</v>
      </c>
      <c r="H55" s="238">
        <v>18.752088075986673</v>
      </c>
      <c r="I55" s="252">
        <v>4.126336513448134</v>
      </c>
      <c r="J55" s="254">
        <v>3.6595535293744048E-7</v>
      </c>
      <c r="K55" s="254">
        <v>7.2052134938571135E-7</v>
      </c>
      <c r="L55" s="254">
        <v>8.7409171061952183E-7</v>
      </c>
      <c r="M55" s="254">
        <v>6.6754085188689731E-7</v>
      </c>
      <c r="N55" s="2052">
        <v>6.8177484145806407E-7</v>
      </c>
      <c r="O55" s="1994" t="s">
        <v>897</v>
      </c>
      <c r="P55" s="2049"/>
    </row>
    <row r="56" spans="1:16" s="295" customFormat="1" ht="15" customHeight="1" x14ac:dyDescent="0.3">
      <c r="A56" s="4177"/>
      <c r="B56" s="2079" t="s">
        <v>993</v>
      </c>
      <c r="C56" s="1991" t="s">
        <v>194</v>
      </c>
      <c r="D56" s="1418"/>
      <c r="E56" s="1418"/>
      <c r="F56" s="2176"/>
      <c r="G56" s="196"/>
      <c r="H56" s="138">
        <v>-0.40497516004865053</v>
      </c>
      <c r="I56" s="139">
        <v>-0.87223250165654687</v>
      </c>
      <c r="J56" s="140">
        <v>-0.99999998866859263</v>
      </c>
      <c r="K56" s="140">
        <v>-0.99999997768984428</v>
      </c>
      <c r="L56" s="140">
        <v>-0.99999997293470588</v>
      </c>
      <c r="M56" s="140">
        <v>-0.99999997933032747</v>
      </c>
      <c r="N56" s="2050">
        <v>-0.99999997888958747</v>
      </c>
      <c r="O56" s="2144"/>
      <c r="P56" s="2049"/>
    </row>
    <row r="57" spans="1:16" s="295" customFormat="1" ht="15" customHeight="1" x14ac:dyDescent="0.3">
      <c r="A57" s="4177"/>
      <c r="B57" s="1099" t="s">
        <v>994</v>
      </c>
      <c r="C57" s="1159" t="s">
        <v>852</v>
      </c>
      <c r="D57" s="1413">
        <v>390.36329395200005</v>
      </c>
      <c r="E57" s="1413">
        <v>371.92602168000002</v>
      </c>
      <c r="F57" s="253">
        <v>380.85224620032</v>
      </c>
      <c r="G57" s="251">
        <v>350.38406650429448</v>
      </c>
      <c r="H57" s="238">
        <v>121.64956400196731</v>
      </c>
      <c r="I57" s="252">
        <v>58.462816445492358</v>
      </c>
      <c r="J57" s="254">
        <v>1.0179115439153107E-5</v>
      </c>
      <c r="K57" s="254">
        <v>1.0767198506532045E-5</v>
      </c>
      <c r="L57" s="254">
        <v>1.6462345852301272E-5</v>
      </c>
      <c r="M57" s="254">
        <v>1.6088787718815383E-5</v>
      </c>
      <c r="N57" s="2052">
        <v>1.5579285813144085E-5</v>
      </c>
      <c r="O57" s="1994" t="s">
        <v>897</v>
      </c>
      <c r="P57" s="2049"/>
    </row>
    <row r="58" spans="1:16" s="295" customFormat="1" ht="15" customHeight="1" x14ac:dyDescent="0.3">
      <c r="A58" s="4177"/>
      <c r="B58" s="2079" t="s">
        <v>995</v>
      </c>
      <c r="C58" s="1991" t="s">
        <v>194</v>
      </c>
      <c r="D58" s="1418"/>
      <c r="E58" s="1418"/>
      <c r="F58" s="2176"/>
      <c r="G58" s="196"/>
      <c r="H58" s="138">
        <v>-0.67291999776602651</v>
      </c>
      <c r="I58" s="139">
        <v>-0.84649475740588864</v>
      </c>
      <c r="J58" s="140">
        <v>-0.99999997327279666</v>
      </c>
      <c r="K58" s="140">
        <v>-0.99999997172867272</v>
      </c>
      <c r="L58" s="140">
        <v>-0.99999995677498033</v>
      </c>
      <c r="M58" s="140">
        <v>-0.99999995775582817</v>
      </c>
      <c r="N58" s="2050">
        <v>-0.99999995909362238</v>
      </c>
      <c r="O58" s="2144"/>
      <c r="P58" s="2049"/>
    </row>
    <row r="59" spans="1:16" s="295" customFormat="1" ht="15" customHeight="1" x14ac:dyDescent="0.3">
      <c r="A59" s="4177"/>
      <c r="B59" s="1099" t="s">
        <v>996</v>
      </c>
      <c r="C59" s="1159" t="s">
        <v>852</v>
      </c>
      <c r="D59" s="1413">
        <v>1650.3321632576472</v>
      </c>
      <c r="E59" s="1413">
        <v>1679.6931788872621</v>
      </c>
      <c r="F59" s="253">
        <v>1719.9890897310911</v>
      </c>
      <c r="G59" s="251">
        <v>1582.3868146271941</v>
      </c>
      <c r="H59" s="238">
        <v>1477.3443971786085</v>
      </c>
      <c r="I59" s="252">
        <v>384.63299185977183</v>
      </c>
      <c r="J59" s="254">
        <v>173.04174628038481</v>
      </c>
      <c r="K59" s="254">
        <v>73.560088011760982</v>
      </c>
      <c r="L59" s="254">
        <v>1.7670699141966107E-2</v>
      </c>
      <c r="M59" s="254">
        <v>1.2520821496143536E-2</v>
      </c>
      <c r="N59" s="2052">
        <v>9.2445456913975918E-3</v>
      </c>
      <c r="O59" s="1994" t="s">
        <v>897</v>
      </c>
      <c r="P59" s="2049"/>
    </row>
    <row r="60" spans="1:16" s="295" customFormat="1" ht="15" customHeight="1" x14ac:dyDescent="0.3">
      <c r="A60" s="4177"/>
      <c r="B60" s="2079" t="s">
        <v>997</v>
      </c>
      <c r="C60" s="1991" t="s">
        <v>194</v>
      </c>
      <c r="D60" s="1418"/>
      <c r="E60" s="1418"/>
      <c r="F60" s="2176"/>
      <c r="G60" s="196"/>
      <c r="H60" s="138">
        <v>-0.12046770460942313</v>
      </c>
      <c r="I60" s="139">
        <v>-0.77637474902825887</v>
      </c>
      <c r="J60" s="140">
        <v>-0.899393695394057</v>
      </c>
      <c r="K60" s="140">
        <v>-0.95723223568629634</v>
      </c>
      <c r="L60" s="140">
        <v>-0.99998972627254001</v>
      </c>
      <c r="M60" s="140">
        <v>-0.99999272040644271</v>
      </c>
      <c r="N60" s="2050">
        <v>-0.99999462523003979</v>
      </c>
      <c r="O60" s="2144"/>
      <c r="P60" s="2049"/>
    </row>
    <row r="61" spans="1:16" s="295" customFormat="1" ht="15" customHeight="1" x14ac:dyDescent="0.3">
      <c r="A61" s="4177"/>
      <c r="B61" s="1099" t="s">
        <v>998</v>
      </c>
      <c r="C61" s="1159" t="s">
        <v>852</v>
      </c>
      <c r="D61" s="1413">
        <v>19.647365607755425</v>
      </c>
      <c r="E61" s="1413">
        <v>19.449222887590945</v>
      </c>
      <c r="F61" s="253">
        <v>19.91600423689313</v>
      </c>
      <c r="G61" s="251">
        <v>16.735641972192646</v>
      </c>
      <c r="H61" s="238">
        <v>2.3154237185762807</v>
      </c>
      <c r="I61" s="252">
        <v>1.3873346039160206</v>
      </c>
      <c r="J61" s="254">
        <v>0</v>
      </c>
      <c r="K61" s="254">
        <v>0</v>
      </c>
      <c r="L61" s="254">
        <v>0</v>
      </c>
      <c r="M61" s="254">
        <v>0</v>
      </c>
      <c r="N61" s="2052">
        <v>0</v>
      </c>
      <c r="O61" s="1994" t="s">
        <v>897</v>
      </c>
      <c r="P61" s="2049"/>
    </row>
    <row r="62" spans="1:16" s="295" customFormat="1" ht="15" customHeight="1" x14ac:dyDescent="0.3">
      <c r="A62" s="4177"/>
      <c r="B62" s="1092" t="s">
        <v>999</v>
      </c>
      <c r="C62" s="1991" t="s">
        <v>194</v>
      </c>
      <c r="D62" s="1418"/>
      <c r="E62" s="1418"/>
      <c r="F62" s="1419"/>
      <c r="G62" s="196"/>
      <c r="H62" s="138">
        <v>-0.88095032218209735</v>
      </c>
      <c r="I62" s="139">
        <v>-0.93034071556652553</v>
      </c>
      <c r="J62" s="140">
        <v>-1</v>
      </c>
      <c r="K62" s="140">
        <v>-1</v>
      </c>
      <c r="L62" s="140">
        <v>-1</v>
      </c>
      <c r="M62" s="140">
        <v>-1</v>
      </c>
      <c r="N62" s="2050">
        <v>-1</v>
      </c>
      <c r="O62" s="2144"/>
      <c r="P62" s="2049"/>
    </row>
    <row r="63" spans="1:16" s="295" customFormat="1" ht="15" customHeight="1" x14ac:dyDescent="0.3">
      <c r="A63" s="4030"/>
      <c r="B63" s="1410" t="s">
        <v>988</v>
      </c>
      <c r="C63" s="1182" t="s">
        <v>852</v>
      </c>
      <c r="D63" s="1411">
        <v>4.1048652799833638</v>
      </c>
      <c r="E63" s="1411">
        <v>4.1492697742637379</v>
      </c>
      <c r="F63" s="963">
        <v>4.2488522488460685</v>
      </c>
      <c r="G63" s="1411">
        <v>3.908944068938383</v>
      </c>
      <c r="H63" s="179">
        <v>3.6209392679640531</v>
      </c>
      <c r="I63" s="963">
        <v>0.79548980389375845</v>
      </c>
      <c r="J63" s="181">
        <v>0.24119972299195699</v>
      </c>
      <c r="K63" s="181">
        <v>6.1671710435353515E-2</v>
      </c>
      <c r="L63" s="181">
        <v>1.1125688948701446E-5</v>
      </c>
      <c r="M63" s="181">
        <v>6.2010358805015809E-6</v>
      </c>
      <c r="N63" s="2180">
        <v>3.6762260724340567E-6</v>
      </c>
      <c r="O63" s="2062" t="s">
        <v>897</v>
      </c>
      <c r="P63" s="2049"/>
    </row>
    <row r="64" spans="1:16" s="295" customFormat="1" ht="15" customHeight="1" thickBot="1" x14ac:dyDescent="0.35">
      <c r="A64" s="4030"/>
      <c r="B64" s="2053" t="s">
        <v>1000</v>
      </c>
      <c r="C64" s="269" t="s">
        <v>194</v>
      </c>
      <c r="D64" s="2054"/>
      <c r="E64" s="2055"/>
      <c r="F64" s="2056"/>
      <c r="G64" s="2054"/>
      <c r="H64" s="2181">
        <v>-0.12733096063714822</v>
      </c>
      <c r="I64" s="2057">
        <v>-0.81277536678056927</v>
      </c>
      <c r="J64" s="2058">
        <v>-0.94323179323134532</v>
      </c>
      <c r="K64" s="2058">
        <v>-0.98548508942571422</v>
      </c>
      <c r="L64" s="2058">
        <v>-0.99999738148368145</v>
      </c>
      <c r="M64" s="2058">
        <v>-0.99999854053859316</v>
      </c>
      <c r="N64" s="2059">
        <v>-0.99999913477196734</v>
      </c>
      <c r="O64" s="2080" t="s">
        <v>890</v>
      </c>
      <c r="P64" s="2049"/>
    </row>
    <row r="65" spans="1:17" ht="13.05" customHeight="1" x14ac:dyDescent="0.3">
      <c r="A65" s="4172" t="s">
        <v>866</v>
      </c>
      <c r="B65" s="2016" t="s">
        <v>978</v>
      </c>
      <c r="C65" s="2017"/>
      <c r="D65" s="2017"/>
      <c r="E65" s="2017"/>
      <c r="F65" s="2017"/>
      <c r="G65" s="2182"/>
      <c r="H65" s="2017"/>
      <c r="I65" s="2017"/>
      <c r="J65" s="2017"/>
      <c r="K65" s="2017"/>
      <c r="L65" s="2017"/>
      <c r="M65" s="2017"/>
      <c r="N65" s="2017"/>
      <c r="O65" s="2183"/>
      <c r="P65" s="100"/>
    </row>
    <row r="66" spans="1:17" ht="15" x14ac:dyDescent="0.3">
      <c r="A66" s="4030"/>
      <c r="B66" s="2020" t="s">
        <v>1001</v>
      </c>
      <c r="C66" s="354" t="s">
        <v>869</v>
      </c>
      <c r="D66" s="1614"/>
      <c r="E66" s="2184"/>
      <c r="F66" s="354"/>
      <c r="G66" s="2185"/>
      <c r="H66" s="1643"/>
      <c r="I66" s="2158"/>
      <c r="J66" s="2159"/>
      <c r="K66" s="2159"/>
      <c r="L66" s="2159"/>
      <c r="M66" s="2159"/>
      <c r="N66" s="2160"/>
      <c r="O66" s="2029"/>
      <c r="P66" s="100"/>
    </row>
    <row r="67" spans="1:17" ht="14.4" x14ac:dyDescent="0.3">
      <c r="A67" s="4030"/>
      <c r="B67" s="2161" t="s">
        <v>193</v>
      </c>
      <c r="C67" s="354" t="s">
        <v>194</v>
      </c>
      <c r="D67" s="1614"/>
      <c r="E67" s="2184"/>
      <c r="F67" s="354"/>
      <c r="G67" s="2185"/>
      <c r="H67" s="1643"/>
      <c r="I67" s="2158"/>
      <c r="J67" s="2159"/>
      <c r="K67" s="2159"/>
      <c r="L67" s="2159"/>
      <c r="M67" s="2159"/>
      <c r="N67" s="2160"/>
      <c r="O67" s="2029" t="s">
        <v>1682</v>
      </c>
      <c r="P67" s="100"/>
    </row>
    <row r="68" spans="1:17" ht="15" thickBot="1" x14ac:dyDescent="0.35">
      <c r="A68" s="4031"/>
      <c r="B68" s="360"/>
      <c r="C68" s="360"/>
      <c r="D68" s="1696"/>
      <c r="E68" s="2032"/>
      <c r="F68" s="360"/>
      <c r="G68" s="2186"/>
      <c r="H68" s="1351"/>
      <c r="I68" s="2033"/>
      <c r="J68" s="2034"/>
      <c r="K68" s="2034"/>
      <c r="L68" s="2034"/>
      <c r="M68" s="2034"/>
      <c r="N68" s="2035"/>
      <c r="O68" s="2036"/>
      <c r="P68" s="100"/>
    </row>
    <row r="69" spans="1:17" ht="14.4" thickBot="1" x14ac:dyDescent="0.35">
      <c r="A69" s="1068"/>
      <c r="B69" s="1068"/>
      <c r="C69" s="1068"/>
      <c r="D69" s="1068"/>
      <c r="E69" s="1068"/>
      <c r="F69" s="1068"/>
      <c r="G69" s="2094"/>
      <c r="H69" s="1068"/>
      <c r="I69" s="1068"/>
      <c r="J69" s="1068"/>
      <c r="K69" s="1068"/>
      <c r="L69" s="1068"/>
      <c r="M69" s="1068"/>
      <c r="N69" s="1068"/>
      <c r="O69" s="1068"/>
      <c r="P69" s="100"/>
    </row>
    <row r="70" spans="1:17" ht="18" x14ac:dyDescent="0.3">
      <c r="A70" s="4109" t="s">
        <v>470</v>
      </c>
      <c r="B70" s="4110"/>
      <c r="C70" s="4110"/>
      <c r="D70" s="4110"/>
      <c r="E70" s="4110"/>
      <c r="F70" s="4110"/>
      <c r="G70" s="4110"/>
      <c r="H70" s="4110"/>
      <c r="I70" s="4110"/>
      <c r="J70" s="4110"/>
      <c r="K70" s="4110"/>
      <c r="L70" s="4110"/>
      <c r="M70" s="4110"/>
      <c r="N70" s="4110"/>
      <c r="O70" s="4111"/>
      <c r="P70" s="100"/>
    </row>
    <row r="71" spans="1:17" ht="27" customHeight="1" x14ac:dyDescent="0.3">
      <c r="A71" s="2098"/>
      <c r="B71" s="1494" t="s">
        <v>471</v>
      </c>
      <c r="C71" s="1494" t="s">
        <v>472</v>
      </c>
      <c r="D71" s="1494">
        <v>2017</v>
      </c>
      <c r="E71" s="1494">
        <v>2018</v>
      </c>
      <c r="F71" s="1494" t="s">
        <v>473</v>
      </c>
      <c r="G71" s="1494" t="s">
        <v>474</v>
      </c>
      <c r="H71" s="1494" t="s">
        <v>475</v>
      </c>
      <c r="I71" s="1494">
        <v>2025</v>
      </c>
      <c r="J71" s="1494">
        <v>2030</v>
      </c>
      <c r="K71" s="1494">
        <v>2035</v>
      </c>
      <c r="L71" s="1494">
        <v>2040</v>
      </c>
      <c r="M71" s="1494">
        <v>2045</v>
      </c>
      <c r="N71" s="1494">
        <v>2050</v>
      </c>
      <c r="O71" s="2099"/>
      <c r="P71" s="111" t="s">
        <v>35</v>
      </c>
      <c r="Q71" s="109"/>
    </row>
    <row r="72" spans="1:17" x14ac:dyDescent="0.3">
      <c r="A72" s="1259"/>
      <c r="B72" s="1269" t="s">
        <v>961</v>
      </c>
      <c r="C72" s="1270"/>
      <c r="D72" s="2187">
        <v>-4.2763388798685714E-3</v>
      </c>
      <c r="E72" s="2187">
        <v>-6.5403307397416592E-4</v>
      </c>
      <c r="F72" s="2187">
        <v>-6.5403089143749142E-4</v>
      </c>
      <c r="G72" s="2187">
        <v>-6.5452046599885237E-4</v>
      </c>
      <c r="H72" s="3151">
        <v>-6.5403089143749142E-4</v>
      </c>
      <c r="I72" s="2189">
        <v>-6.5403089143749142E-4</v>
      </c>
      <c r="J72" s="2190">
        <v>-6.5403089143749142E-4</v>
      </c>
      <c r="K72" s="2190">
        <v>-6.5403089143749142E-4</v>
      </c>
      <c r="L72" s="2190">
        <v>-6.5403089143749142E-4</v>
      </c>
      <c r="M72" s="2190">
        <v>-6.5403089143749142E-4</v>
      </c>
      <c r="N72" s="2191">
        <v>-6.5403089143749142E-4</v>
      </c>
      <c r="O72" s="2192" t="s">
        <v>1002</v>
      </c>
      <c r="P72" s="100"/>
    </row>
    <row r="73" spans="1:17" x14ac:dyDescent="0.3">
      <c r="A73" s="1268"/>
      <c r="B73" s="3543" t="s">
        <v>963</v>
      </c>
      <c r="C73" s="3544"/>
      <c r="D73" s="3545">
        <v>-8.9648295036582181E-3</v>
      </c>
      <c r="E73" s="3545">
        <v>-9.7624305829251395E-3</v>
      </c>
      <c r="F73" s="3545">
        <v>-9.7623980052717642E-3</v>
      </c>
      <c r="G73" s="3545">
        <v>-9.7697056443815274E-3</v>
      </c>
      <c r="H73" s="3546">
        <v>-9.7623980052717642E-3</v>
      </c>
      <c r="I73" s="3547">
        <v>-9.7623980052717642E-3</v>
      </c>
      <c r="J73" s="3548">
        <v>-9.7623980052717642E-3</v>
      </c>
      <c r="K73" s="3548">
        <v>-9.7623980052717642E-3</v>
      </c>
      <c r="L73" s="3548">
        <v>-9.7623980052717642E-3</v>
      </c>
      <c r="M73" s="3548">
        <v>-9.7623980052717642E-3</v>
      </c>
      <c r="N73" s="3549">
        <v>-9.7623980052717642E-3</v>
      </c>
      <c r="O73" s="3550" t="s">
        <v>1002</v>
      </c>
      <c r="P73" s="100"/>
    </row>
    <row r="74" spans="1:17" x14ac:dyDescent="0.3">
      <c r="A74" s="1268"/>
      <c r="B74" s="1269" t="s">
        <v>967</v>
      </c>
      <c r="C74" s="1270"/>
      <c r="D74" s="1204">
        <v>0.98675883161647326</v>
      </c>
      <c r="E74" s="1204">
        <v>0.9895835363431007</v>
      </c>
      <c r="F74" s="1204">
        <v>0.98958357110329065</v>
      </c>
      <c r="G74" s="1204">
        <v>0.98957577388961959</v>
      </c>
      <c r="H74" s="3151">
        <v>0.98958357110329065</v>
      </c>
      <c r="I74" s="1207">
        <v>0.98958357110329065</v>
      </c>
      <c r="J74" s="1208">
        <v>0.98958357110329065</v>
      </c>
      <c r="K74" s="1208">
        <v>0.98958357110329065</v>
      </c>
      <c r="L74" s="1208">
        <v>0.98958357110329065</v>
      </c>
      <c r="M74" s="1208">
        <v>0.98958357110329065</v>
      </c>
      <c r="N74" s="1205">
        <v>0.98958357110329065</v>
      </c>
      <c r="O74" s="2192" t="s">
        <v>1002</v>
      </c>
      <c r="P74" s="100"/>
    </row>
    <row r="75" spans="1:17" x14ac:dyDescent="0.3">
      <c r="A75" s="1268"/>
      <c r="B75" s="1269"/>
      <c r="C75" s="1270"/>
      <c r="D75" s="1204"/>
      <c r="E75" s="1204"/>
      <c r="F75" s="1204"/>
      <c r="G75" s="1204"/>
      <c r="H75" s="3155"/>
      <c r="I75" s="1207"/>
      <c r="J75" s="1208"/>
      <c r="K75" s="1208"/>
      <c r="L75" s="1208"/>
      <c r="M75" s="1208"/>
      <c r="N75" s="1205"/>
      <c r="O75" s="2193"/>
      <c r="P75" s="100"/>
    </row>
    <row r="76" spans="1:17" x14ac:dyDescent="0.3">
      <c r="A76" s="1259"/>
      <c r="B76" s="1269"/>
      <c r="C76" s="1270"/>
      <c r="D76" s="1204"/>
      <c r="E76" s="1204"/>
      <c r="F76" s="1204"/>
      <c r="G76" s="1204"/>
      <c r="H76" s="3155"/>
      <c r="I76" s="1207"/>
      <c r="J76" s="1208"/>
      <c r="K76" s="1208"/>
      <c r="L76" s="1208"/>
      <c r="M76" s="1208"/>
      <c r="N76" s="1205"/>
      <c r="O76" s="2193"/>
      <c r="P76" s="100"/>
    </row>
    <row r="77" spans="1:17" x14ac:dyDescent="0.3">
      <c r="A77" s="1259"/>
      <c r="B77" s="1269" t="s">
        <v>1003</v>
      </c>
      <c r="C77" s="1270" t="s">
        <v>194</v>
      </c>
      <c r="D77" s="1204">
        <v>0</v>
      </c>
      <c r="E77" s="1204">
        <v>0</v>
      </c>
      <c r="F77" s="1204">
        <v>0</v>
      </c>
      <c r="G77" s="1204">
        <v>0</v>
      </c>
      <c r="H77" s="3155">
        <v>0</v>
      </c>
      <c r="I77" s="1207">
        <v>0</v>
      </c>
      <c r="J77" s="1208">
        <v>0</v>
      </c>
      <c r="K77" s="1208">
        <v>0</v>
      </c>
      <c r="L77" s="1208">
        <v>0</v>
      </c>
      <c r="M77" s="1208">
        <v>0</v>
      </c>
      <c r="N77" s="1205">
        <v>0</v>
      </c>
      <c r="O77" s="2192" t="s">
        <v>1004</v>
      </c>
      <c r="P77" s="100"/>
    </row>
    <row r="78" spans="1:17" x14ac:dyDescent="0.3">
      <c r="A78" s="1268"/>
      <c r="B78" s="1269" t="s">
        <v>1005</v>
      </c>
      <c r="C78" s="1270" t="s">
        <v>194</v>
      </c>
      <c r="D78" s="1204">
        <v>0.05</v>
      </c>
      <c r="E78" s="1204">
        <v>0.05</v>
      </c>
      <c r="F78" s="1204">
        <v>0.05</v>
      </c>
      <c r="G78" s="1204">
        <v>0.05</v>
      </c>
      <c r="H78" s="3155">
        <v>0.05</v>
      </c>
      <c r="I78" s="1207">
        <v>0.05</v>
      </c>
      <c r="J78" s="1208">
        <v>0.05</v>
      </c>
      <c r="K78" s="1208">
        <v>0.05</v>
      </c>
      <c r="L78" s="1208">
        <v>0.05</v>
      </c>
      <c r="M78" s="1208">
        <v>0.05</v>
      </c>
      <c r="N78" s="1205">
        <v>0.05</v>
      </c>
      <c r="O78" s="3392" t="s">
        <v>926</v>
      </c>
      <c r="P78" s="100"/>
    </row>
    <row r="79" spans="1:17" x14ac:dyDescent="0.3">
      <c r="A79" s="1268"/>
      <c r="B79" s="1269" t="s">
        <v>1007</v>
      </c>
      <c r="C79" s="1270" t="s">
        <v>194</v>
      </c>
      <c r="D79" s="1204">
        <v>0</v>
      </c>
      <c r="E79" s="1204">
        <v>0</v>
      </c>
      <c r="F79" s="1204">
        <v>0</v>
      </c>
      <c r="G79" s="1204">
        <v>0</v>
      </c>
      <c r="H79" s="3155">
        <v>0</v>
      </c>
      <c r="I79" s="1207">
        <v>0</v>
      </c>
      <c r="J79" s="1208">
        <v>0</v>
      </c>
      <c r="K79" s="1208">
        <v>0</v>
      </c>
      <c r="L79" s="1208">
        <v>0</v>
      </c>
      <c r="M79" s="1208">
        <v>0</v>
      </c>
      <c r="N79" s="1205">
        <v>0</v>
      </c>
      <c r="O79" s="3392" t="s">
        <v>926</v>
      </c>
      <c r="P79" s="100"/>
    </row>
    <row r="80" spans="1:17" x14ac:dyDescent="0.3">
      <c r="A80" s="1268"/>
      <c r="B80" s="1269" t="s">
        <v>1008</v>
      </c>
      <c r="C80" s="1270" t="s">
        <v>194</v>
      </c>
      <c r="D80" s="1204">
        <v>0.95</v>
      </c>
      <c r="E80" s="1204">
        <v>0.95</v>
      </c>
      <c r="F80" s="1204">
        <v>0.95</v>
      </c>
      <c r="G80" s="1204">
        <v>0.95</v>
      </c>
      <c r="H80" s="3155">
        <v>0.95</v>
      </c>
      <c r="I80" s="1207">
        <v>0.95</v>
      </c>
      <c r="J80" s="1208">
        <v>0.95</v>
      </c>
      <c r="K80" s="1208">
        <v>0.95</v>
      </c>
      <c r="L80" s="1208">
        <v>0.95</v>
      </c>
      <c r="M80" s="1208">
        <v>0.95</v>
      </c>
      <c r="N80" s="1205">
        <v>0.95</v>
      </c>
      <c r="O80" s="3392" t="s">
        <v>926</v>
      </c>
      <c r="P80" s="100"/>
    </row>
    <row r="81" spans="1:16" x14ac:dyDescent="0.3">
      <c r="A81" s="1269"/>
      <c r="B81" s="1269" t="s">
        <v>931</v>
      </c>
      <c r="C81" s="1270" t="s">
        <v>194</v>
      </c>
      <c r="D81" s="3152">
        <v>2.4204098252946477E-2</v>
      </c>
      <c r="E81" s="3152">
        <v>2.5018493996380755E-2</v>
      </c>
      <c r="F81" s="3152">
        <v>2.5018410508583486E-2</v>
      </c>
      <c r="G81" s="3152">
        <v>2.5173209432066749E-2</v>
      </c>
      <c r="H81" s="3154">
        <v>2.5018410508583486E-2</v>
      </c>
      <c r="I81" s="1532">
        <v>2.5018410508583486E-2</v>
      </c>
      <c r="J81" s="1533">
        <v>2.5018410508583486E-2</v>
      </c>
      <c r="K81" s="1533">
        <v>2.5018410508583486E-2</v>
      </c>
      <c r="L81" s="1533">
        <v>2.5018410508583486E-2</v>
      </c>
      <c r="M81" s="1533">
        <v>2.5018410508583486E-2</v>
      </c>
      <c r="N81" s="1534">
        <v>2.5018410508583486E-2</v>
      </c>
      <c r="O81" s="2111" t="s">
        <v>932</v>
      </c>
      <c r="P81" s="100"/>
    </row>
    <row r="82" spans="1:16" x14ac:dyDescent="0.3">
      <c r="A82" s="1269"/>
      <c r="B82" s="1269" t="s">
        <v>1009</v>
      </c>
      <c r="C82" s="1270" t="s">
        <v>194</v>
      </c>
      <c r="D82" s="2187">
        <v>7.2999999999999995E-2</v>
      </c>
      <c r="E82" s="2191">
        <v>7.2999999999999995E-2</v>
      </c>
      <c r="F82" s="2187">
        <v>7.2999999999999995E-2</v>
      </c>
      <c r="G82" s="2187">
        <v>7.2999999999999995E-2</v>
      </c>
      <c r="H82" s="3151">
        <v>7.2999999999999995E-2</v>
      </c>
      <c r="I82" s="2189">
        <v>5.8000000000000003E-2</v>
      </c>
      <c r="J82" s="2190">
        <v>4.2999999999999997E-2</v>
      </c>
      <c r="K82" s="2190">
        <v>2.5000000000000001E-2</v>
      </c>
      <c r="L82" s="2190">
        <v>1.7999999999999999E-2</v>
      </c>
      <c r="M82" s="2190">
        <v>1.4E-2</v>
      </c>
      <c r="N82" s="2191">
        <v>1.0999999999999999E-2</v>
      </c>
      <c r="O82" s="2111" t="s">
        <v>934</v>
      </c>
      <c r="P82" s="100"/>
    </row>
    <row r="83" spans="1:16" x14ac:dyDescent="0.3">
      <c r="A83" s="1268"/>
      <c r="B83" s="1269"/>
      <c r="C83" s="1270"/>
      <c r="D83" s="1314"/>
      <c r="E83" s="370"/>
      <c r="F83" s="1093"/>
      <c r="G83" s="1093"/>
      <c r="H83" s="2382"/>
      <c r="I83" s="1499"/>
      <c r="J83" s="372"/>
      <c r="K83" s="372"/>
      <c r="L83" s="372"/>
      <c r="M83" s="372"/>
      <c r="N83" s="370"/>
      <c r="O83" s="3389"/>
      <c r="P83" s="100"/>
    </row>
    <row r="84" spans="1:16" ht="15" x14ac:dyDescent="0.3">
      <c r="A84" s="1268"/>
      <c r="B84" s="1269" t="s">
        <v>1010</v>
      </c>
      <c r="C84" s="1270" t="s">
        <v>936</v>
      </c>
      <c r="D84" s="1314">
        <v>111</v>
      </c>
      <c r="E84" s="370">
        <v>111</v>
      </c>
      <c r="F84" s="1093">
        <v>111</v>
      </c>
      <c r="G84" s="1093">
        <v>111</v>
      </c>
      <c r="H84" s="2382">
        <v>111</v>
      </c>
      <c r="I84" s="1499">
        <v>111</v>
      </c>
      <c r="J84" s="372">
        <v>111</v>
      </c>
      <c r="K84" s="372">
        <v>111</v>
      </c>
      <c r="L84" s="372">
        <v>111</v>
      </c>
      <c r="M84" s="372">
        <v>111</v>
      </c>
      <c r="N84" s="370">
        <v>111</v>
      </c>
      <c r="O84" s="3389"/>
      <c r="P84" s="100"/>
    </row>
    <row r="85" spans="1:16" x14ac:dyDescent="0.3">
      <c r="A85" s="1268"/>
      <c r="B85" s="1269"/>
      <c r="C85" s="2119"/>
      <c r="D85" s="1314"/>
      <c r="E85" s="370"/>
      <c r="F85" s="1093"/>
      <c r="G85" s="1093"/>
      <c r="H85" s="2382"/>
      <c r="I85" s="1499"/>
      <c r="J85" s="372"/>
      <c r="K85" s="372"/>
      <c r="L85" s="372"/>
      <c r="M85" s="372"/>
      <c r="N85" s="370"/>
      <c r="O85" s="3389"/>
      <c r="P85" s="100"/>
    </row>
    <row r="86" spans="1:16" ht="15" x14ac:dyDescent="0.3">
      <c r="A86" s="1268"/>
      <c r="B86" s="1289" t="s">
        <v>1011</v>
      </c>
      <c r="C86" s="1290" t="s">
        <v>938</v>
      </c>
      <c r="D86" s="2124"/>
      <c r="E86" s="552" t="s">
        <v>941</v>
      </c>
      <c r="F86" s="2194"/>
      <c r="G86" s="2194"/>
      <c r="H86" s="2377"/>
      <c r="I86" s="2126"/>
      <c r="J86" s="2127"/>
      <c r="K86" s="2127"/>
      <c r="L86" s="2127"/>
      <c r="M86" s="2127"/>
      <c r="N86" s="1100"/>
      <c r="O86" s="2306" t="s">
        <v>1012</v>
      </c>
      <c r="P86" s="100"/>
    </row>
    <row r="87" spans="1:16" ht="15" x14ac:dyDescent="0.3">
      <c r="A87" s="1268"/>
      <c r="B87" s="1296" t="s">
        <v>1013</v>
      </c>
      <c r="C87" s="1297" t="s">
        <v>938</v>
      </c>
      <c r="D87" s="2120"/>
      <c r="E87" s="136" t="s">
        <v>941</v>
      </c>
      <c r="F87" s="546"/>
      <c r="G87" s="546"/>
      <c r="H87" s="2379"/>
      <c r="I87" s="1189"/>
      <c r="J87" s="1190"/>
      <c r="K87" s="1190"/>
      <c r="L87" s="1190"/>
      <c r="M87" s="1190"/>
      <c r="N87" s="339"/>
      <c r="O87" s="2395" t="s">
        <v>1012</v>
      </c>
      <c r="P87" s="100"/>
    </row>
    <row r="88" spans="1:16" ht="15" x14ac:dyDescent="0.3">
      <c r="A88" s="1268"/>
      <c r="B88" s="1289" t="s">
        <v>1014</v>
      </c>
      <c r="C88" s="2124" t="s">
        <v>944</v>
      </c>
      <c r="D88" s="2124"/>
      <c r="E88" s="1100"/>
      <c r="F88" s="2195"/>
      <c r="G88" s="2195"/>
      <c r="H88" s="2377"/>
      <c r="I88" s="2126"/>
      <c r="J88" s="2127"/>
      <c r="K88" s="2127"/>
      <c r="L88" s="2127"/>
      <c r="M88" s="2127"/>
      <c r="N88" s="1100"/>
      <c r="O88" s="2196"/>
      <c r="P88" s="100"/>
    </row>
    <row r="89" spans="1:16" ht="15" x14ac:dyDescent="0.3">
      <c r="A89" s="1268"/>
      <c r="B89" s="1296" t="s">
        <v>1015</v>
      </c>
      <c r="C89" s="2120" t="s">
        <v>944</v>
      </c>
      <c r="D89" s="2120"/>
      <c r="E89" s="339"/>
      <c r="F89" s="1109"/>
      <c r="G89" s="1109"/>
      <c r="H89" s="2379"/>
      <c r="I89" s="1189"/>
      <c r="J89" s="1190"/>
      <c r="K89" s="1190"/>
      <c r="L89" s="1190"/>
      <c r="M89" s="1190"/>
      <c r="N89" s="339"/>
      <c r="O89" s="2091"/>
      <c r="P89" s="100"/>
    </row>
    <row r="90" spans="1:16" x14ac:dyDescent="0.3">
      <c r="A90" s="1268"/>
      <c r="B90" s="1269"/>
      <c r="C90" s="1270"/>
      <c r="D90" s="1314"/>
      <c r="E90" s="370"/>
      <c r="F90" s="1093"/>
      <c r="G90" s="1093"/>
      <c r="H90" s="2382"/>
      <c r="I90" s="1499"/>
      <c r="J90" s="372"/>
      <c r="K90" s="372"/>
      <c r="L90" s="372"/>
      <c r="M90" s="372"/>
      <c r="N90" s="370"/>
      <c r="O90" s="2106"/>
      <c r="P90" s="100"/>
    </row>
    <row r="91" spans="1:16" ht="14.4" thickBot="1" x14ac:dyDescent="0.35">
      <c r="A91" s="611"/>
      <c r="B91" s="1320"/>
      <c r="C91" s="1321"/>
      <c r="D91" s="2130"/>
      <c r="E91" s="1144"/>
      <c r="F91" s="1145"/>
      <c r="G91" s="1145"/>
      <c r="H91" s="2397"/>
      <c r="I91" s="1323"/>
      <c r="J91" s="1324"/>
      <c r="K91" s="1324"/>
      <c r="L91" s="1324"/>
      <c r="M91" s="1324"/>
      <c r="N91" s="1144"/>
      <c r="O91" s="2131"/>
      <c r="P91" s="100"/>
    </row>
    <row r="92" spans="1:16" ht="14.4" thickBot="1" x14ac:dyDescent="0.35">
      <c r="A92" s="100"/>
      <c r="B92" s="100"/>
      <c r="C92" s="100"/>
      <c r="D92" s="100"/>
      <c r="E92" s="100"/>
      <c r="F92" s="100"/>
      <c r="G92" s="2049"/>
      <c r="H92" s="100"/>
      <c r="I92" s="100"/>
      <c r="J92" s="100"/>
      <c r="K92" s="100"/>
      <c r="L92" s="100"/>
      <c r="M92" s="100"/>
      <c r="N92" s="100"/>
      <c r="O92" s="100"/>
      <c r="P92" s="100"/>
    </row>
    <row r="93" spans="1:16" ht="18" x14ac:dyDescent="0.3">
      <c r="A93" s="4109" t="s">
        <v>498</v>
      </c>
      <c r="B93" s="4110"/>
      <c r="C93" s="4110"/>
      <c r="D93" s="4110"/>
      <c r="E93" s="4110"/>
      <c r="F93" s="4110"/>
      <c r="G93" s="4110"/>
      <c r="H93" s="4110"/>
      <c r="I93" s="4110"/>
      <c r="J93" s="4110"/>
      <c r="K93" s="4110"/>
      <c r="L93" s="4110"/>
      <c r="M93" s="4110"/>
      <c r="N93" s="4111"/>
      <c r="O93" s="2132"/>
      <c r="P93" s="100"/>
    </row>
    <row r="94" spans="1:16" ht="14.4" x14ac:dyDescent="0.3">
      <c r="A94" s="102" t="s">
        <v>471</v>
      </c>
      <c r="B94" s="1327" t="s">
        <v>282</v>
      </c>
      <c r="C94" s="1328" t="s">
        <v>499</v>
      </c>
      <c r="D94" s="4071" t="s">
        <v>500</v>
      </c>
      <c r="E94" s="4008"/>
      <c r="F94" s="4008"/>
      <c r="G94" s="4008"/>
      <c r="H94" s="4008"/>
      <c r="I94" s="4008"/>
      <c r="J94" s="4008"/>
      <c r="K94" s="4008"/>
      <c r="L94" s="4008"/>
      <c r="M94" s="4008"/>
      <c r="N94" s="4112"/>
      <c r="O94" s="2132"/>
      <c r="P94" s="100"/>
    </row>
    <row r="95" spans="1:16" ht="14.4" x14ac:dyDescent="0.3">
      <c r="A95" s="102"/>
      <c r="B95" s="1327"/>
      <c r="C95" s="1328"/>
      <c r="D95" s="1328" t="s">
        <v>501</v>
      </c>
      <c r="E95" s="1329" t="s">
        <v>282</v>
      </c>
      <c r="F95" s="1330"/>
      <c r="G95" s="2133"/>
      <c r="H95" s="1331" t="s">
        <v>502</v>
      </c>
      <c r="I95" s="4071" t="s">
        <v>503</v>
      </c>
      <c r="J95" s="4113"/>
      <c r="K95" s="1329" t="s">
        <v>282</v>
      </c>
      <c r="L95" s="4073" t="s">
        <v>504</v>
      </c>
      <c r="M95" s="4114"/>
      <c r="N95" s="4115"/>
      <c r="O95" s="2132"/>
      <c r="P95" s="100"/>
    </row>
    <row r="96" spans="1:16" ht="15" hidden="1" customHeight="1" x14ac:dyDescent="0.3">
      <c r="A96" s="1268" t="s">
        <v>948</v>
      </c>
      <c r="B96" s="1269" t="s">
        <v>949</v>
      </c>
      <c r="C96" s="1270" t="s">
        <v>662</v>
      </c>
      <c r="D96" s="1270">
        <v>1</v>
      </c>
      <c r="E96" s="1332" t="s">
        <v>505</v>
      </c>
      <c r="F96" s="373"/>
      <c r="G96" s="2134"/>
      <c r="H96" s="1333" t="s">
        <v>506</v>
      </c>
      <c r="I96" s="4061">
        <v>4.1666666666666699E-2</v>
      </c>
      <c r="J96" s="4101"/>
      <c r="K96" s="1332" t="s">
        <v>950</v>
      </c>
      <c r="L96" s="4098"/>
      <c r="M96" s="4099"/>
      <c r="N96" s="4100"/>
      <c r="O96" s="2132"/>
      <c r="P96" s="100"/>
    </row>
    <row r="97" spans="1:16" ht="14.4" x14ac:dyDescent="0.3">
      <c r="A97" s="1268" t="s">
        <v>951</v>
      </c>
      <c r="B97" s="1269" t="s">
        <v>949</v>
      </c>
      <c r="C97" s="1270" t="s">
        <v>662</v>
      </c>
      <c r="D97" s="1270">
        <v>1</v>
      </c>
      <c r="E97" s="1332" t="s">
        <v>505</v>
      </c>
      <c r="F97" s="373"/>
      <c r="G97" s="2134"/>
      <c r="H97" s="1333" t="s">
        <v>506</v>
      </c>
      <c r="I97" s="4157">
        <v>0.10526315789473684</v>
      </c>
      <c r="J97" s="4158"/>
      <c r="K97" s="1332" t="s">
        <v>950</v>
      </c>
      <c r="L97" s="4098"/>
      <c r="M97" s="4099"/>
      <c r="N97" s="4100"/>
      <c r="O97" s="2132"/>
      <c r="P97" s="100"/>
    </row>
    <row r="98" spans="1:16" ht="14.4" x14ac:dyDescent="0.3">
      <c r="A98" s="1259"/>
      <c r="B98" s="1269" t="s">
        <v>952</v>
      </c>
      <c r="C98" s="1270" t="s">
        <v>205</v>
      </c>
      <c r="D98" s="1270">
        <v>1</v>
      </c>
      <c r="E98" s="1332" t="s">
        <v>1016</v>
      </c>
      <c r="F98" s="373"/>
      <c r="G98" s="2134"/>
      <c r="H98" s="1333" t="s">
        <v>506</v>
      </c>
      <c r="I98" s="4157">
        <v>0.27779999999999999</v>
      </c>
      <c r="J98" s="4158"/>
      <c r="K98" s="1332" t="s">
        <v>423</v>
      </c>
      <c r="L98" s="4098"/>
      <c r="M98" s="4099"/>
      <c r="N98" s="4100"/>
      <c r="O98" s="2132"/>
      <c r="P98" s="100"/>
    </row>
    <row r="99" spans="1:16" ht="14.4" x14ac:dyDescent="0.3">
      <c r="A99" s="1268"/>
      <c r="B99" s="1269" t="s">
        <v>954</v>
      </c>
      <c r="C99" s="1270" t="s">
        <v>955</v>
      </c>
      <c r="D99" s="1270">
        <v>1</v>
      </c>
      <c r="E99" s="1332" t="s">
        <v>956</v>
      </c>
      <c r="F99" s="373"/>
      <c r="G99" s="2134"/>
      <c r="H99" s="1333" t="s">
        <v>506</v>
      </c>
      <c r="I99" s="4061">
        <v>25</v>
      </c>
      <c r="J99" s="4101"/>
      <c r="K99" s="1332" t="s">
        <v>955</v>
      </c>
      <c r="L99" s="4156" t="s">
        <v>957</v>
      </c>
      <c r="M99" s="4099"/>
      <c r="N99" s="4100"/>
      <c r="O99" s="2132"/>
      <c r="P99" s="100"/>
    </row>
    <row r="100" spans="1:16" ht="14.4" x14ac:dyDescent="0.3">
      <c r="A100" s="1268"/>
      <c r="B100" s="1269"/>
      <c r="C100" s="1270"/>
      <c r="D100" s="1270"/>
      <c r="E100" s="1332"/>
      <c r="F100" s="373"/>
      <c r="G100" s="2134"/>
      <c r="H100" s="1333"/>
      <c r="I100" s="4061"/>
      <c r="J100" s="4101"/>
      <c r="K100" s="1332"/>
      <c r="L100" s="4098"/>
      <c r="M100" s="4099"/>
      <c r="N100" s="4100"/>
      <c r="O100" s="2132"/>
      <c r="P100" s="100"/>
    </row>
    <row r="101" spans="1:16" ht="15" thickBot="1" x14ac:dyDescent="0.35">
      <c r="A101" s="611"/>
      <c r="B101" s="1320"/>
      <c r="C101" s="1321"/>
      <c r="D101" s="1321"/>
      <c r="E101" s="1334"/>
      <c r="F101" s="1335"/>
      <c r="G101" s="2135"/>
      <c r="H101" s="1336"/>
      <c r="I101" s="4066"/>
      <c r="J101" s="4102"/>
      <c r="K101" s="1334"/>
      <c r="L101" s="4103"/>
      <c r="M101" s="4104"/>
      <c r="N101" s="4105"/>
      <c r="O101" s="2132"/>
      <c r="P101" s="100"/>
    </row>
    <row r="102" spans="1:16" x14ac:dyDescent="0.3">
      <c r="A102" s="100"/>
      <c r="B102" s="100"/>
      <c r="C102" s="100"/>
      <c r="D102" s="100"/>
      <c r="E102" s="100"/>
      <c r="F102" s="100"/>
      <c r="G102" s="2049"/>
      <c r="H102" s="100"/>
      <c r="I102" s="100"/>
      <c r="J102" s="100"/>
      <c r="K102" s="100"/>
      <c r="L102" s="100"/>
      <c r="M102" s="100"/>
      <c r="N102" s="100"/>
      <c r="O102" s="100"/>
      <c r="P102" s="100"/>
    </row>
    <row r="109" spans="1:16" x14ac:dyDescent="0.3"/>
  </sheetData>
  <mergeCells count="28">
    <mergeCell ref="A70:O70"/>
    <mergeCell ref="I6:N6"/>
    <mergeCell ref="A7:A17"/>
    <mergeCell ref="B7:B8"/>
    <mergeCell ref="A18:A27"/>
    <mergeCell ref="A28:A31"/>
    <mergeCell ref="I36:N36"/>
    <mergeCell ref="A37:A40"/>
    <mergeCell ref="B37:B38"/>
    <mergeCell ref="A41:A52"/>
    <mergeCell ref="A53:A64"/>
    <mergeCell ref="A65:A68"/>
    <mergeCell ref="A93:N93"/>
    <mergeCell ref="D94:N94"/>
    <mergeCell ref="I95:J95"/>
    <mergeCell ref="L95:N95"/>
    <mergeCell ref="I96:J96"/>
    <mergeCell ref="L96:N96"/>
    <mergeCell ref="I100:J100"/>
    <mergeCell ref="L100:N100"/>
    <mergeCell ref="I101:J101"/>
    <mergeCell ref="L101:N101"/>
    <mergeCell ref="I97:J97"/>
    <mergeCell ref="L97:N97"/>
    <mergeCell ref="I98:J98"/>
    <mergeCell ref="L98:N98"/>
    <mergeCell ref="I99:J99"/>
    <mergeCell ref="L99:N99"/>
  </mergeCells>
  <hyperlinks>
    <hyperlink ref="L99" r:id="rId1" xr:uid="{00000000-0004-0000-1700-000000000000}"/>
  </hyperlinks>
  <pageMargins left="0.7" right="0.7" top="0.75" bottom="0.75" header="0.3" footer="0.3"/>
  <pageSetup paperSize="9" scale="24" orientation="portrait"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Q109"/>
  <sheetViews>
    <sheetView zoomScale="70" zoomScaleNormal="70" workbookViewId="0">
      <selection activeCell="A18" sqref="A1:XFD104857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177</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73" t="s">
        <v>830</v>
      </c>
      <c r="B7" s="4175" t="s">
        <v>958</v>
      </c>
      <c r="C7" s="115" t="s">
        <v>662</v>
      </c>
      <c r="D7" s="1703">
        <v>434.95748748493008</v>
      </c>
      <c r="E7" s="1703">
        <v>426.57168281761415</v>
      </c>
      <c r="F7" s="2137">
        <v>432.9702580598784</v>
      </c>
      <c r="G7" s="2138">
        <v>397.79974733254613</v>
      </c>
      <c r="H7" s="278">
        <v>273.28942802552672</v>
      </c>
      <c r="I7" s="1704">
        <v>82.132477691089846</v>
      </c>
      <c r="J7" s="1705">
        <v>7.2618468109595577E-6</v>
      </c>
      <c r="K7" s="1705">
        <v>6.9887172378735665E-6</v>
      </c>
      <c r="L7" s="1705">
        <v>6.5320591837514482E-6</v>
      </c>
      <c r="M7" s="1705">
        <v>6.1722116056790015E-6</v>
      </c>
      <c r="N7" s="2137">
        <v>9.5842475781240497E-6</v>
      </c>
      <c r="O7" s="2139" t="s">
        <v>959</v>
      </c>
      <c r="P7" s="100"/>
    </row>
    <row r="8" spans="1:16" x14ac:dyDescent="0.3">
      <c r="A8" s="4173"/>
      <c r="B8" s="4176"/>
      <c r="C8" s="559" t="s">
        <v>205</v>
      </c>
      <c r="D8" s="1708">
        <v>4132.0961311068359</v>
      </c>
      <c r="E8" s="1708">
        <v>4052.4309867673346</v>
      </c>
      <c r="F8" s="1427">
        <v>4113.2174515688448</v>
      </c>
      <c r="G8" s="2140">
        <v>3779.0975996591883</v>
      </c>
      <c r="H8" s="491">
        <v>2596.249566242504</v>
      </c>
      <c r="I8" s="1425">
        <v>780.2585380653536</v>
      </c>
      <c r="J8" s="1426">
        <v>6.8987544704115806E-5</v>
      </c>
      <c r="K8" s="1426">
        <v>6.6392813759798882E-5</v>
      </c>
      <c r="L8" s="1426">
        <v>6.2054562245638758E-5</v>
      </c>
      <c r="M8" s="1426">
        <v>5.863601025395052E-5</v>
      </c>
      <c r="N8" s="1427">
        <v>9.1050351992178478E-5</v>
      </c>
      <c r="O8" s="2141" t="s">
        <v>833</v>
      </c>
      <c r="P8" s="100"/>
    </row>
    <row r="9" spans="1:16" x14ac:dyDescent="0.3">
      <c r="A9" s="4173"/>
      <c r="B9" s="2142" t="s">
        <v>960</v>
      </c>
      <c r="C9" s="127" t="s">
        <v>194</v>
      </c>
      <c r="D9" s="1485"/>
      <c r="E9" s="1485"/>
      <c r="F9" s="216"/>
      <c r="G9" s="184"/>
      <c r="H9" s="185">
        <v>-0.35933527931253961</v>
      </c>
      <c r="I9" s="186">
        <v>-0.81030457366951247</v>
      </c>
      <c r="J9" s="187">
        <v>-0.99999998322783912</v>
      </c>
      <c r="K9" s="187">
        <v>-0.99999998385866673</v>
      </c>
      <c r="L9" s="187">
        <v>-0.99999998491337672</v>
      </c>
      <c r="M9" s="187">
        <v>-0.99999998574449056</v>
      </c>
      <c r="N9" s="1995">
        <v>-0.99999997786395856</v>
      </c>
      <c r="O9" s="2143"/>
      <c r="P9" s="100"/>
    </row>
    <row r="10" spans="1:16" x14ac:dyDescent="0.3">
      <c r="A10" s="4173"/>
      <c r="B10" s="1237" t="s">
        <v>961</v>
      </c>
      <c r="C10" s="1192" t="s">
        <v>205</v>
      </c>
      <c r="D10" s="1413">
        <v>-11.7842175</v>
      </c>
      <c r="E10" s="1413">
        <v>-12.205463999999999</v>
      </c>
      <c r="F10" s="253">
        <v>-12.38854596</v>
      </c>
      <c r="G10" s="251">
        <v>-11.397462283200001</v>
      </c>
      <c r="H10" s="238">
        <v>-7.8196101844208528</v>
      </c>
      <c r="I10" s="252">
        <v>-2.3500505074970395</v>
      </c>
      <c r="J10" s="254">
        <v>-2.0778268552481086E-7</v>
      </c>
      <c r="K10" s="254">
        <v>-1.9996764925794785E-7</v>
      </c>
      <c r="L10" s="254">
        <v>-1.8690132614179136E-7</v>
      </c>
      <c r="M10" s="254">
        <v>-1.7660503401419524E-7</v>
      </c>
      <c r="N10" s="253">
        <v>-2.7423336684984914E-7</v>
      </c>
      <c r="O10" s="1994" t="s">
        <v>833</v>
      </c>
      <c r="P10" s="100"/>
    </row>
    <row r="11" spans="1:16" x14ac:dyDescent="0.3">
      <c r="A11" s="4173"/>
      <c r="B11" s="1356" t="s">
        <v>962</v>
      </c>
      <c r="C11" s="136" t="s">
        <v>194</v>
      </c>
      <c r="D11" s="1418"/>
      <c r="E11" s="1418"/>
      <c r="F11" s="1419"/>
      <c r="G11" s="196"/>
      <c r="H11" s="138">
        <v>-0.35933527931253961</v>
      </c>
      <c r="I11" s="139">
        <v>-0.81030457366951247</v>
      </c>
      <c r="J11" s="140">
        <v>-0.99999998322783912</v>
      </c>
      <c r="K11" s="140">
        <v>-0.99999998385866673</v>
      </c>
      <c r="L11" s="140">
        <v>-0.99999998491337672</v>
      </c>
      <c r="M11" s="140">
        <v>-0.99999998574449056</v>
      </c>
      <c r="N11" s="1843">
        <v>-0.99999997786395856</v>
      </c>
      <c r="O11" s="2144"/>
      <c r="P11" s="100"/>
    </row>
    <row r="12" spans="1:16" x14ac:dyDescent="0.3">
      <c r="A12" s="4173"/>
      <c r="B12" s="1223" t="s">
        <v>963</v>
      </c>
      <c r="C12" s="552" t="s">
        <v>205</v>
      </c>
      <c r="D12" s="571">
        <v>-135.85192569999998</v>
      </c>
      <c r="E12" s="571">
        <v>-152.98583110000001</v>
      </c>
      <c r="F12" s="572">
        <v>-155.28061856649998</v>
      </c>
      <c r="G12" s="1884">
        <v>-142.85816908117999</v>
      </c>
      <c r="H12" s="305">
        <v>-98.012624750820478</v>
      </c>
      <c r="I12" s="574">
        <v>-29.456023139834038</v>
      </c>
      <c r="J12" s="575">
        <v>-2.6043915113102726E-6</v>
      </c>
      <c r="K12" s="575">
        <v>-2.5064362169959654E-6</v>
      </c>
      <c r="L12" s="575">
        <v>-2.3426601982107442E-6</v>
      </c>
      <c r="M12" s="575">
        <v>-2.2136043254976151E-6</v>
      </c>
      <c r="N12" s="572">
        <v>-3.4372982086445344E-6</v>
      </c>
      <c r="O12" s="2145" t="s">
        <v>833</v>
      </c>
      <c r="P12" s="100"/>
    </row>
    <row r="13" spans="1:16" x14ac:dyDescent="0.3">
      <c r="A13" s="4173"/>
      <c r="B13" s="2146" t="s">
        <v>964</v>
      </c>
      <c r="C13" s="127" t="s">
        <v>194</v>
      </c>
      <c r="D13" s="1485"/>
      <c r="E13" s="1485"/>
      <c r="F13" s="216"/>
      <c r="G13" s="184"/>
      <c r="H13" s="185">
        <v>-0.35933527931253972</v>
      </c>
      <c r="I13" s="186">
        <v>-0.81030457366951247</v>
      </c>
      <c r="J13" s="187">
        <v>-0.99999998322783912</v>
      </c>
      <c r="K13" s="187">
        <v>-0.99999998385866673</v>
      </c>
      <c r="L13" s="187">
        <v>-0.99999998491337672</v>
      </c>
      <c r="M13" s="187">
        <v>-0.99999998574449056</v>
      </c>
      <c r="N13" s="1995">
        <v>-0.99999997786395856</v>
      </c>
      <c r="O13" s="2143"/>
      <c r="P13" s="100"/>
    </row>
    <row r="14" spans="1:16" x14ac:dyDescent="0.3">
      <c r="A14" s="4173"/>
      <c r="B14" s="1237" t="s">
        <v>965</v>
      </c>
      <c r="C14" s="1192" t="s">
        <v>205</v>
      </c>
      <c r="D14" s="1413">
        <v>35.872950400000001</v>
      </c>
      <c r="E14" s="1413">
        <v>36.051358299999997</v>
      </c>
      <c r="F14" s="251">
        <v>36.592128674499996</v>
      </c>
      <c r="G14" s="1413">
        <v>33.847719023912497</v>
      </c>
      <c r="H14" s="238">
        <v>23.096833395673055</v>
      </c>
      <c r="I14" s="252">
        <v>6.9413594492493358</v>
      </c>
      <c r="J14" s="254">
        <v>6.137290679314756E-7</v>
      </c>
      <c r="K14" s="254">
        <v>5.9064574454580392E-7</v>
      </c>
      <c r="L14" s="254">
        <v>5.5205166108251812E-7</v>
      </c>
      <c r="M14" s="254">
        <v>5.2163943614347142E-7</v>
      </c>
      <c r="N14" s="253">
        <v>8.1000487700584377E-7</v>
      </c>
      <c r="O14" s="1994" t="s">
        <v>844</v>
      </c>
      <c r="P14" s="100"/>
    </row>
    <row r="15" spans="1:16" x14ac:dyDescent="0.3">
      <c r="A15" s="4173"/>
      <c r="B15" s="1356" t="s">
        <v>966</v>
      </c>
      <c r="C15" s="136" t="s">
        <v>194</v>
      </c>
      <c r="D15" s="546"/>
      <c r="E15" s="136"/>
      <c r="F15" s="451"/>
      <c r="G15" s="546"/>
      <c r="H15" s="185">
        <v>-0.35933527931253961</v>
      </c>
      <c r="I15" s="186">
        <v>-0.81030457366951247</v>
      </c>
      <c r="J15" s="187">
        <v>-0.99999998322783912</v>
      </c>
      <c r="K15" s="187">
        <v>-0.99999957047963084</v>
      </c>
      <c r="L15" s="187">
        <v>-0.9999995985454303</v>
      </c>
      <c r="M15" s="187">
        <v>-0.99999962066134351</v>
      </c>
      <c r="N15" s="1995">
        <v>-0.99999941096063594</v>
      </c>
      <c r="O15" s="1996"/>
      <c r="P15" s="100"/>
    </row>
    <row r="16" spans="1:16" x14ac:dyDescent="0.3">
      <c r="A16" s="4173"/>
      <c r="B16" s="1223" t="s">
        <v>967</v>
      </c>
      <c r="C16" s="552" t="s">
        <v>205</v>
      </c>
      <c r="D16" s="571">
        <v>3984.4599879068364</v>
      </c>
      <c r="E16" s="571">
        <v>3887.2396916673347</v>
      </c>
      <c r="F16" s="572">
        <v>3945.5482870423452</v>
      </c>
      <c r="G16" s="1884">
        <v>3624.8419682948079</v>
      </c>
      <c r="H16" s="305">
        <v>2490.4173313072629</v>
      </c>
      <c r="I16" s="574">
        <v>748.4524644180226</v>
      </c>
      <c r="J16" s="575">
        <v>6.6175370507280735E-5</v>
      </c>
      <c r="K16" s="575">
        <v>6.3686409893544982E-5</v>
      </c>
      <c r="L16" s="575">
        <v>5.9525000721286227E-5</v>
      </c>
      <c r="M16" s="575">
        <v>5.6245800894438714E-5</v>
      </c>
      <c r="N16" s="572">
        <v>8.7338820416684102E-5</v>
      </c>
      <c r="O16" s="2145" t="s">
        <v>833</v>
      </c>
      <c r="P16" s="100"/>
    </row>
    <row r="17" spans="1:16" ht="14.4" thickBot="1" x14ac:dyDescent="0.35">
      <c r="A17" s="4174"/>
      <c r="B17" s="2147" t="s">
        <v>968</v>
      </c>
      <c r="C17" s="471" t="s">
        <v>194</v>
      </c>
      <c r="D17" s="594"/>
      <c r="E17" s="594"/>
      <c r="F17" s="471"/>
      <c r="G17" s="270"/>
      <c r="H17" s="207">
        <v>-0.3593352793125395</v>
      </c>
      <c r="I17" s="208">
        <v>-0.81030457366951247</v>
      </c>
      <c r="J17" s="209">
        <v>-0.99999998322783912</v>
      </c>
      <c r="K17" s="209">
        <v>-0.99999998385866673</v>
      </c>
      <c r="L17" s="209">
        <v>-0.99999998491337672</v>
      </c>
      <c r="M17" s="209">
        <v>-0.99999998574449056</v>
      </c>
      <c r="N17" s="271">
        <v>-0.99999997786395856</v>
      </c>
      <c r="O17" s="2148"/>
      <c r="P17" s="100"/>
    </row>
    <row r="18" spans="1:16" ht="14.25" customHeight="1" x14ac:dyDescent="0.3">
      <c r="A18" s="4177" t="s">
        <v>892</v>
      </c>
      <c r="B18" s="2149" t="s">
        <v>969</v>
      </c>
      <c r="C18" s="115" t="s">
        <v>852</v>
      </c>
      <c r="D18" s="1703">
        <v>458.6626705528588</v>
      </c>
      <c r="E18" s="1703">
        <v>449.81983953117418</v>
      </c>
      <c r="F18" s="2137">
        <v>456.56713712414182</v>
      </c>
      <c r="G18" s="2138">
        <v>419.47983356216992</v>
      </c>
      <c r="H18" s="278">
        <v>288.18370185291798</v>
      </c>
      <c r="I18" s="1704">
        <v>86.60869772525426</v>
      </c>
      <c r="J18" s="1705">
        <v>7.6576174621568555E-6</v>
      </c>
      <c r="K18" s="1705">
        <v>7.3696023273376758E-6</v>
      </c>
      <c r="L18" s="1705">
        <v>6.8880564092659022E-6</v>
      </c>
      <c r="M18" s="1705">
        <v>6.5085971381885083E-6</v>
      </c>
      <c r="N18" s="2150">
        <v>1.0106589071131812E-5</v>
      </c>
      <c r="O18" s="2151" t="s">
        <v>853</v>
      </c>
      <c r="P18" s="100"/>
    </row>
    <row r="19" spans="1:16" ht="14.25" customHeight="1" x14ac:dyDescent="0.3">
      <c r="A19" s="4177"/>
      <c r="B19" s="2152" t="s">
        <v>970</v>
      </c>
      <c r="C19" s="127" t="s">
        <v>194</v>
      </c>
      <c r="D19" s="1558"/>
      <c r="E19" s="1558"/>
      <c r="F19" s="127"/>
      <c r="G19" s="1097"/>
      <c r="H19" s="185">
        <v>-0.35933527931253961</v>
      </c>
      <c r="I19" s="186">
        <v>-0.81030457366951247</v>
      </c>
      <c r="J19" s="187">
        <v>-0.99999998322783912</v>
      </c>
      <c r="K19" s="187">
        <v>-0.99999998385866673</v>
      </c>
      <c r="L19" s="187">
        <v>-0.99999998491337672</v>
      </c>
      <c r="M19" s="187">
        <v>-0.99999998574449056</v>
      </c>
      <c r="N19" s="2153">
        <v>-0.99999997786395856</v>
      </c>
      <c r="O19" s="2143"/>
      <c r="P19" s="100"/>
    </row>
    <row r="20" spans="1:16" ht="14.25" customHeight="1" x14ac:dyDescent="0.3">
      <c r="A20" s="4177"/>
      <c r="B20" s="2154" t="s">
        <v>971</v>
      </c>
      <c r="C20" s="1192" t="s">
        <v>852</v>
      </c>
      <c r="D20" s="1413">
        <v>1.3080481425000001</v>
      </c>
      <c r="E20" s="1413">
        <v>1.3548065039999999</v>
      </c>
      <c r="F20" s="253">
        <v>1.3751286015600002</v>
      </c>
      <c r="G20" s="251">
        <v>1.2651183134352002</v>
      </c>
      <c r="H20" s="238">
        <v>0.86797673047071466</v>
      </c>
      <c r="I20" s="252">
        <v>0.26085560633217136</v>
      </c>
      <c r="J20" s="254">
        <v>2.3063878093254004E-8</v>
      </c>
      <c r="K20" s="254">
        <v>2.219640906763221E-8</v>
      </c>
      <c r="L20" s="254">
        <v>2.0746047201738844E-8</v>
      </c>
      <c r="M20" s="254">
        <v>1.9603158775575674E-8</v>
      </c>
      <c r="N20" s="2052">
        <v>3.0439903720333255E-8</v>
      </c>
      <c r="O20" s="1994" t="s">
        <v>853</v>
      </c>
      <c r="P20" s="100"/>
    </row>
    <row r="21" spans="1:16" ht="14.25" customHeight="1" x14ac:dyDescent="0.3">
      <c r="A21" s="4177"/>
      <c r="B21" s="1712" t="s">
        <v>972</v>
      </c>
      <c r="C21" s="136" t="s">
        <v>194</v>
      </c>
      <c r="D21" s="546"/>
      <c r="E21" s="546"/>
      <c r="F21" s="136"/>
      <c r="G21" s="451"/>
      <c r="H21" s="185">
        <v>-0.35933527931253961</v>
      </c>
      <c r="I21" s="186">
        <v>-0.81030457366951247</v>
      </c>
      <c r="J21" s="187">
        <v>-0.99999998322783912</v>
      </c>
      <c r="K21" s="187">
        <v>-0.99999998385866673</v>
      </c>
      <c r="L21" s="187">
        <v>-0.99999998491337672</v>
      </c>
      <c r="M21" s="187">
        <v>-0.99999998574449056</v>
      </c>
      <c r="N21" s="2153">
        <v>-0.99999997786395856</v>
      </c>
      <c r="O21" s="2143"/>
      <c r="P21" s="100"/>
    </row>
    <row r="22" spans="1:16" ht="14.25" customHeight="1" x14ac:dyDescent="0.3">
      <c r="A22" s="4177"/>
      <c r="B22" s="1223" t="s">
        <v>973</v>
      </c>
      <c r="C22" s="1192" t="s">
        <v>852</v>
      </c>
      <c r="D22" s="571">
        <v>15.079563752699999</v>
      </c>
      <c r="E22" s="571">
        <v>16.981427252100001</v>
      </c>
      <c r="F22" s="572">
        <v>17.236148660881501</v>
      </c>
      <c r="G22" s="1884">
        <v>15.857256768010979</v>
      </c>
      <c r="H22" s="305">
        <v>10.879401347341073</v>
      </c>
      <c r="I22" s="574">
        <v>3.2696185685215782</v>
      </c>
      <c r="J22" s="575">
        <v>2.8908745775544025E-7</v>
      </c>
      <c r="K22" s="575">
        <v>2.782144200865522E-7</v>
      </c>
      <c r="L22" s="575">
        <v>2.600352820013926E-7</v>
      </c>
      <c r="M22" s="575">
        <v>2.4571008013023531E-7</v>
      </c>
      <c r="N22" s="576">
        <v>3.8154010115954332E-7</v>
      </c>
      <c r="O22" s="2145" t="s">
        <v>853</v>
      </c>
      <c r="P22" s="100"/>
    </row>
    <row r="23" spans="1:16" ht="14.25" customHeight="1" x14ac:dyDescent="0.3">
      <c r="A23" s="4177"/>
      <c r="B23" s="2146" t="s">
        <v>974</v>
      </c>
      <c r="C23" s="127" t="s">
        <v>194</v>
      </c>
      <c r="D23" s="1485"/>
      <c r="E23" s="1485"/>
      <c r="F23" s="216"/>
      <c r="G23" s="184"/>
      <c r="H23" s="185">
        <v>-0.35933527931253972</v>
      </c>
      <c r="I23" s="186">
        <v>-0.81030457366951247</v>
      </c>
      <c r="J23" s="187">
        <v>-0.99999998322783912</v>
      </c>
      <c r="K23" s="187">
        <v>-0.99999998385866673</v>
      </c>
      <c r="L23" s="187">
        <v>-0.99999998491337672</v>
      </c>
      <c r="M23" s="187">
        <v>-0.99999998574449056</v>
      </c>
      <c r="N23" s="2153">
        <v>-0.99999997786395856</v>
      </c>
      <c r="O23" s="2143"/>
      <c r="P23" s="100"/>
    </row>
    <row r="24" spans="1:16" ht="15" x14ac:dyDescent="0.3">
      <c r="A24" s="4177"/>
      <c r="B24" s="1237" t="s">
        <v>975</v>
      </c>
      <c r="C24" s="1192" t="s">
        <v>852</v>
      </c>
      <c r="D24" s="1413">
        <v>3.9818974944000001</v>
      </c>
      <c r="E24" s="1413">
        <v>4.0017007712999995</v>
      </c>
      <c r="F24" s="251">
        <v>4.0617262828694995</v>
      </c>
      <c r="G24" s="1413">
        <v>3.7570968116542871</v>
      </c>
      <c r="H24" s="238">
        <v>2.5637485069197092</v>
      </c>
      <c r="I24" s="252">
        <v>0.77049089886667632</v>
      </c>
      <c r="J24" s="254">
        <v>6.812392654039379E-8</v>
      </c>
      <c r="K24" s="254">
        <v>6.5561677644584232E-8</v>
      </c>
      <c r="L24" s="254">
        <v>6.1277734380159506E-8</v>
      </c>
      <c r="M24" s="254">
        <v>5.7901977411925331E-8</v>
      </c>
      <c r="N24" s="253">
        <v>8.9910541347648665E-8</v>
      </c>
      <c r="O24" s="1994" t="s">
        <v>863</v>
      </c>
      <c r="P24" s="100"/>
    </row>
    <row r="25" spans="1:16" x14ac:dyDescent="0.3">
      <c r="A25" s="4177"/>
      <c r="B25" s="1356" t="s">
        <v>966</v>
      </c>
      <c r="C25" s="136" t="s">
        <v>194</v>
      </c>
      <c r="D25" s="546"/>
      <c r="E25" s="136"/>
      <c r="F25" s="451"/>
      <c r="G25" s="546"/>
      <c r="H25" s="138">
        <v>0.89233554706916984</v>
      </c>
      <c r="I25" s="139">
        <v>-0.43969538704045497</v>
      </c>
      <c r="J25" s="140">
        <v>-0.9999999504599596</v>
      </c>
      <c r="K25" s="140">
        <v>-0.99999995232323902</v>
      </c>
      <c r="L25" s="140">
        <v>-0.99999995543854281</v>
      </c>
      <c r="M25" s="140">
        <v>-0.99999995789340912</v>
      </c>
      <c r="N25" s="1843">
        <v>-0.99999993461663061</v>
      </c>
      <c r="O25" s="2014" t="s">
        <v>860</v>
      </c>
      <c r="P25" s="100"/>
    </row>
    <row r="26" spans="1:16" ht="14.25" customHeight="1" x14ac:dyDescent="0.3">
      <c r="A26" s="4177"/>
      <c r="B26" s="2154" t="s">
        <v>976</v>
      </c>
      <c r="C26" s="1192" t="s">
        <v>852</v>
      </c>
      <c r="D26" s="1413">
        <v>442.27505865765886</v>
      </c>
      <c r="E26" s="1413">
        <v>431.48360577507418</v>
      </c>
      <c r="F26" s="253">
        <v>437.95585986170033</v>
      </c>
      <c r="G26" s="251">
        <v>402.35745848072366</v>
      </c>
      <c r="H26" s="238">
        <v>276.43632377510619</v>
      </c>
      <c r="I26" s="252">
        <v>83.078223550400509</v>
      </c>
      <c r="J26" s="254">
        <v>7.345466126308162E-6</v>
      </c>
      <c r="K26" s="254">
        <v>7.0691914981834922E-6</v>
      </c>
      <c r="L26" s="254">
        <v>6.6072750800627716E-6</v>
      </c>
      <c r="M26" s="254">
        <v>6.2432838992826974E-6</v>
      </c>
      <c r="N26" s="2052">
        <v>9.6946090662519355E-6</v>
      </c>
      <c r="O26" s="1994" t="s">
        <v>853</v>
      </c>
      <c r="P26" s="100"/>
    </row>
    <row r="27" spans="1:16" ht="15" customHeight="1" x14ac:dyDescent="0.3">
      <c r="A27" s="4177"/>
      <c r="B27" s="1712" t="s">
        <v>977</v>
      </c>
      <c r="C27" s="136" t="s">
        <v>194</v>
      </c>
      <c r="D27" s="546"/>
      <c r="E27" s="546"/>
      <c r="F27" s="136"/>
      <c r="G27" s="451"/>
      <c r="H27" s="138">
        <v>-0.35933527931253961</v>
      </c>
      <c r="I27" s="139">
        <v>-0.81030457366951247</v>
      </c>
      <c r="J27" s="140">
        <v>-0.99999998322783912</v>
      </c>
      <c r="K27" s="140">
        <v>-0.99999998385866673</v>
      </c>
      <c r="L27" s="140">
        <v>-0.99999998491337672</v>
      </c>
      <c r="M27" s="140">
        <v>-0.99999998574449056</v>
      </c>
      <c r="N27" s="2050">
        <v>-0.99999997786395856</v>
      </c>
      <c r="O27" s="2144"/>
      <c r="P27" s="100"/>
    </row>
    <row r="28" spans="1:16" ht="14.25" customHeight="1" x14ac:dyDescent="0.3">
      <c r="A28" s="4172" t="s">
        <v>866</v>
      </c>
      <c r="B28" s="2016" t="s">
        <v>978</v>
      </c>
      <c r="C28" s="2017"/>
      <c r="D28" s="2017"/>
      <c r="E28" s="2017"/>
      <c r="F28" s="2017"/>
      <c r="G28" s="2155"/>
      <c r="H28" s="2017"/>
      <c r="I28" s="2017"/>
      <c r="J28" s="2017"/>
      <c r="K28" s="2017"/>
      <c r="L28" s="2017"/>
      <c r="M28" s="2017"/>
      <c r="N28" s="2017"/>
      <c r="O28" s="2156"/>
      <c r="P28" s="100"/>
    </row>
    <row r="29" spans="1:16" ht="15" x14ac:dyDescent="0.3">
      <c r="A29" s="4030"/>
      <c r="B29" s="2020" t="s">
        <v>979</v>
      </c>
      <c r="C29" s="354" t="s">
        <v>869</v>
      </c>
      <c r="D29" s="1614"/>
      <c r="E29" s="1614"/>
      <c r="F29" s="354"/>
      <c r="G29" s="2157"/>
      <c r="H29" s="1643"/>
      <c r="I29" s="2158"/>
      <c r="J29" s="2159"/>
      <c r="K29" s="2159"/>
      <c r="L29" s="2159"/>
      <c r="M29" s="2159"/>
      <c r="N29" s="2160"/>
      <c r="O29" s="3391" t="s">
        <v>980</v>
      </c>
      <c r="P29" s="100"/>
    </row>
    <row r="30" spans="1:16" ht="14.4" x14ac:dyDescent="0.3">
      <c r="A30" s="4030"/>
      <c r="B30" s="2161" t="s">
        <v>193</v>
      </c>
      <c r="C30" s="354" t="s">
        <v>194</v>
      </c>
      <c r="D30" s="1614"/>
      <c r="E30" s="1614"/>
      <c r="F30" s="354"/>
      <c r="G30" s="2185"/>
      <c r="H30" s="1643"/>
      <c r="I30" s="2158"/>
      <c r="J30" s="2159"/>
      <c r="K30" s="2159"/>
      <c r="L30" s="2159"/>
      <c r="M30" s="2159"/>
      <c r="N30" s="2160"/>
      <c r="O30" s="2029"/>
      <c r="P30" s="100"/>
    </row>
    <row r="31" spans="1:16" ht="15" thickBot="1" x14ac:dyDescent="0.35">
      <c r="A31" s="4031"/>
      <c r="B31" s="360"/>
      <c r="C31" s="360"/>
      <c r="D31" s="1696"/>
      <c r="E31" s="1696"/>
      <c r="F31" s="360"/>
      <c r="G31" s="2186"/>
      <c r="H31" s="1351"/>
      <c r="I31" s="2033"/>
      <c r="J31" s="2034"/>
      <c r="K31" s="2034"/>
      <c r="L31" s="2034"/>
      <c r="M31" s="2034"/>
      <c r="N31" s="2035"/>
      <c r="O31" s="2036"/>
      <c r="P31" s="100"/>
    </row>
    <row r="32" spans="1:16" ht="14.4" x14ac:dyDescent="0.3">
      <c r="A32" s="2037"/>
      <c r="B32" s="110"/>
      <c r="C32" s="110"/>
      <c r="D32" s="110"/>
      <c r="E32" s="110"/>
      <c r="F32" s="110"/>
      <c r="G32" s="1553"/>
      <c r="H32" s="110"/>
      <c r="I32" s="110"/>
      <c r="J32" s="110"/>
      <c r="K32" s="110"/>
      <c r="L32" s="110"/>
      <c r="M32" s="2038"/>
      <c r="N32" s="2038"/>
      <c r="O32" s="2038"/>
      <c r="P32" s="100"/>
    </row>
    <row r="33" spans="1:16" x14ac:dyDescent="0.3">
      <c r="A33" s="3563" t="s">
        <v>385</v>
      </c>
      <c r="B33" s="3563" t="s">
        <v>870</v>
      </c>
      <c r="C33" s="3563"/>
      <c r="D33" s="3563"/>
      <c r="E33" s="3563"/>
      <c r="F33" s="3563"/>
      <c r="G33" s="3525"/>
      <c r="H33" s="3566"/>
      <c r="I33" s="3563"/>
      <c r="J33" s="3524"/>
      <c r="K33" s="3563"/>
      <c r="L33" s="3563"/>
      <c r="M33" s="3563"/>
      <c r="N33" s="3563"/>
      <c r="O33" s="3563"/>
      <c r="P33" s="100"/>
    </row>
    <row r="34" spans="1:16" x14ac:dyDescent="0.3">
      <c r="A34" s="3590" t="s">
        <v>178</v>
      </c>
      <c r="B34" s="3590" t="s">
        <v>223</v>
      </c>
      <c r="C34" s="3590"/>
      <c r="D34" s="3590"/>
      <c r="E34" s="3590"/>
      <c r="F34" s="3590"/>
      <c r="G34" s="3593"/>
      <c r="H34" s="3594"/>
      <c r="I34" s="3590"/>
      <c r="J34" s="3590"/>
      <c r="K34" s="3590"/>
      <c r="L34" s="3590"/>
      <c r="M34" s="3590"/>
      <c r="N34" s="3590"/>
      <c r="O34" s="3590"/>
      <c r="P34" s="100"/>
    </row>
    <row r="35" spans="1:16" x14ac:dyDescent="0.3">
      <c r="A35" s="3524"/>
      <c r="B35" s="3524" t="s">
        <v>321</v>
      </c>
      <c r="C35" s="3524" t="s">
        <v>179</v>
      </c>
      <c r="D35" s="3158">
        <v>2017</v>
      </c>
      <c r="E35" s="3158">
        <v>2018</v>
      </c>
      <c r="F35" s="3157">
        <v>2019</v>
      </c>
      <c r="G35" s="3159">
        <v>2020</v>
      </c>
      <c r="H35" s="3160">
        <v>2020</v>
      </c>
      <c r="I35" s="3161">
        <v>2025</v>
      </c>
      <c r="J35" s="3162">
        <v>2030</v>
      </c>
      <c r="K35" s="3162">
        <v>2035</v>
      </c>
      <c r="L35" s="3162">
        <v>2040</v>
      </c>
      <c r="M35" s="3162">
        <v>2045</v>
      </c>
      <c r="N35" s="3524">
        <v>2050</v>
      </c>
      <c r="O35" s="3524"/>
      <c r="P35" s="100"/>
    </row>
    <row r="36" spans="1:16" ht="15" thickBot="1" x14ac:dyDescent="0.35">
      <c r="A36" s="3524"/>
      <c r="B36" s="3524"/>
      <c r="C36" s="3524"/>
      <c r="D36" s="3158" t="s">
        <v>180</v>
      </c>
      <c r="E36" s="3158" t="s">
        <v>180</v>
      </c>
      <c r="F36" s="3157" t="s">
        <v>181</v>
      </c>
      <c r="G36" s="3159" t="s">
        <v>181</v>
      </c>
      <c r="H36" s="3159" t="s">
        <v>658</v>
      </c>
      <c r="I36" s="4178" t="s">
        <v>183</v>
      </c>
      <c r="J36" s="4179"/>
      <c r="K36" s="4179"/>
      <c r="L36" s="4179"/>
      <c r="M36" s="4179"/>
      <c r="N36" s="4179"/>
      <c r="O36" s="3526"/>
      <c r="P36" s="100"/>
    </row>
    <row r="37" spans="1:16" x14ac:dyDescent="0.3">
      <c r="A37" s="4180" t="s">
        <v>830</v>
      </c>
      <c r="B37" s="4160" t="s">
        <v>981</v>
      </c>
      <c r="C37" s="1976" t="s">
        <v>662</v>
      </c>
      <c r="D37" s="1977">
        <v>426.57168281761415</v>
      </c>
      <c r="E37" s="1977">
        <v>426.57168281761415</v>
      </c>
      <c r="F37" s="1981">
        <v>432.9702580598784</v>
      </c>
      <c r="G37" s="2000">
        <v>432.9702580598784</v>
      </c>
      <c r="H37" s="278">
        <v>273.28942802552672</v>
      </c>
      <c r="I37" s="1979">
        <v>82.132477691089846</v>
      </c>
      <c r="J37" s="1980">
        <v>7.2618468109595577E-6</v>
      </c>
      <c r="K37" s="1980">
        <v>6.9887172378735665E-6</v>
      </c>
      <c r="L37" s="1980">
        <v>6.5320591837514482E-6</v>
      </c>
      <c r="M37" s="1980">
        <v>6.1722116056790015E-6</v>
      </c>
      <c r="N37" s="1981">
        <v>9.5842475781240497E-6</v>
      </c>
      <c r="O37" s="1982"/>
      <c r="P37" s="100"/>
    </row>
    <row r="38" spans="1:16" x14ac:dyDescent="0.3">
      <c r="A38" s="4173"/>
      <c r="B38" s="4161"/>
      <c r="C38" s="354" t="s">
        <v>205</v>
      </c>
      <c r="D38" s="1983">
        <v>4052.4309867673346</v>
      </c>
      <c r="E38" s="1983">
        <v>4052.4309867673346</v>
      </c>
      <c r="F38" s="355">
        <v>4113.2174515688448</v>
      </c>
      <c r="G38" s="2164">
        <v>4113.2174515688448</v>
      </c>
      <c r="H38" s="491">
        <v>2596.249566242504</v>
      </c>
      <c r="I38" s="1174">
        <v>780.2585380653536</v>
      </c>
      <c r="J38" s="356">
        <v>6.8987544704115806E-5</v>
      </c>
      <c r="K38" s="356">
        <v>6.6392813759798882E-5</v>
      </c>
      <c r="L38" s="356">
        <v>6.2054562245638758E-5</v>
      </c>
      <c r="M38" s="356">
        <v>5.863601025395052E-5</v>
      </c>
      <c r="N38" s="355">
        <v>9.1050351992178478E-5</v>
      </c>
      <c r="O38" s="1984" t="s">
        <v>872</v>
      </c>
      <c r="P38" s="100"/>
    </row>
    <row r="39" spans="1:16" x14ac:dyDescent="0.3">
      <c r="A39" s="4173"/>
      <c r="B39" s="2165" t="s">
        <v>982</v>
      </c>
      <c r="C39" s="339" t="s">
        <v>194</v>
      </c>
      <c r="D39" s="1989"/>
      <c r="E39" s="1989"/>
      <c r="F39" s="2039"/>
      <c r="G39" s="2166"/>
      <c r="H39" s="1765"/>
      <c r="I39" s="2167"/>
      <c r="J39" s="2168"/>
      <c r="K39" s="2168"/>
      <c r="L39" s="2168"/>
      <c r="M39" s="2168"/>
      <c r="N39" s="2039"/>
      <c r="O39" s="2169"/>
      <c r="P39" s="100"/>
    </row>
    <row r="40" spans="1:16" ht="14.4" thickBot="1" x14ac:dyDescent="0.35">
      <c r="A40" s="4174"/>
      <c r="B40" s="1985"/>
      <c r="C40" s="343"/>
      <c r="D40" s="1219"/>
      <c r="E40" s="1219"/>
      <c r="F40" s="343"/>
      <c r="G40" s="340"/>
      <c r="H40" s="2170"/>
      <c r="I40" s="2171"/>
      <c r="J40" s="2172"/>
      <c r="K40" s="2172"/>
      <c r="L40" s="2172"/>
      <c r="M40" s="2172"/>
      <c r="N40" s="2173"/>
      <c r="O40" s="2174"/>
      <c r="P40" s="100"/>
    </row>
    <row r="41" spans="1:16" s="295" customFormat="1" ht="15" customHeight="1" x14ac:dyDescent="0.3">
      <c r="A41" s="4180" t="s">
        <v>881</v>
      </c>
      <c r="B41" s="2042" t="s">
        <v>983</v>
      </c>
      <c r="C41" s="2043" t="s">
        <v>205</v>
      </c>
      <c r="D41" s="1894">
        <v>211.24945712853332</v>
      </c>
      <c r="E41" s="1894">
        <v>216.06186097359998</v>
      </c>
      <c r="F41" s="1895">
        <v>219.30278888820399</v>
      </c>
      <c r="G41" s="2175">
        <v>200.93760018767958</v>
      </c>
      <c r="H41" s="2044">
        <v>189.27467779999114</v>
      </c>
      <c r="I41" s="2045">
        <v>48.38772880148877</v>
      </c>
      <c r="J41" s="2046">
        <v>0</v>
      </c>
      <c r="K41" s="2046">
        <v>0</v>
      </c>
      <c r="L41" s="2046">
        <v>0</v>
      </c>
      <c r="M41" s="2046">
        <v>0</v>
      </c>
      <c r="N41" s="2047">
        <v>0</v>
      </c>
      <c r="O41" s="2048" t="s">
        <v>844</v>
      </c>
      <c r="P41" s="2049"/>
    </row>
    <row r="42" spans="1:16" s="295" customFormat="1" ht="15" customHeight="1" x14ac:dyDescent="0.3">
      <c r="A42" s="4173"/>
      <c r="B42" s="1092" t="s">
        <v>1577</v>
      </c>
      <c r="C42" s="370" t="s">
        <v>194</v>
      </c>
      <c r="D42" s="546"/>
      <c r="E42" s="546"/>
      <c r="F42" s="136"/>
      <c r="G42" s="451"/>
      <c r="H42" s="138">
        <v>-0.12397923008208234</v>
      </c>
      <c r="I42" s="139">
        <v>-0.77935652780888331</v>
      </c>
      <c r="J42" s="140">
        <v>-1</v>
      </c>
      <c r="K42" s="140">
        <v>-1</v>
      </c>
      <c r="L42" s="140">
        <v>-1</v>
      </c>
      <c r="M42" s="140">
        <v>-1</v>
      </c>
      <c r="N42" s="2050">
        <v>-1</v>
      </c>
      <c r="O42" s="2144"/>
      <c r="P42" s="2049"/>
    </row>
    <row r="43" spans="1:16" s="295" customFormat="1" ht="15" customHeight="1" x14ac:dyDescent="0.3">
      <c r="A43" s="4181"/>
      <c r="B43" s="1237" t="s">
        <v>984</v>
      </c>
      <c r="C43" s="1192" t="s">
        <v>205</v>
      </c>
      <c r="D43" s="1413">
        <v>142.1802247</v>
      </c>
      <c r="E43" s="1413">
        <v>141.79425230000001</v>
      </c>
      <c r="F43" s="253">
        <v>143.92116608449996</v>
      </c>
      <c r="G43" s="251">
        <v>132.00366387823999</v>
      </c>
      <c r="H43" s="238">
        <v>103.97364450111019</v>
      </c>
      <c r="I43" s="252">
        <v>43.194885506306711</v>
      </c>
      <c r="J43" s="254">
        <v>0</v>
      </c>
      <c r="K43" s="254">
        <v>3.8502739575058757E-6</v>
      </c>
      <c r="L43" s="254">
        <v>4.0286024735062655E-6</v>
      </c>
      <c r="M43" s="254">
        <v>3.9953470547436792E-6</v>
      </c>
      <c r="N43" s="2052">
        <v>3.7241379310344824E-6</v>
      </c>
      <c r="O43" s="1994" t="s">
        <v>844</v>
      </c>
      <c r="P43" s="2049"/>
    </row>
    <row r="44" spans="1:16" s="295" customFormat="1" ht="15" customHeight="1" x14ac:dyDescent="0.3">
      <c r="A44" s="4173"/>
      <c r="B44" s="1356" t="s">
        <v>1578</v>
      </c>
      <c r="C44" s="127" t="s">
        <v>194</v>
      </c>
      <c r="D44" s="1418"/>
      <c r="E44" s="1418"/>
      <c r="F44" s="2176"/>
      <c r="G44" s="196"/>
      <c r="H44" s="138">
        <v>-0.26672877909656867</v>
      </c>
      <c r="I44" s="139">
        <v>-0.69987120948599157</v>
      </c>
      <c r="J44" s="140">
        <v>-1</v>
      </c>
      <c r="K44" s="140">
        <v>-0.99999997324734047</v>
      </c>
      <c r="L44" s="140">
        <v>-0.99999997200826962</v>
      </c>
      <c r="M44" s="140">
        <v>-0.99999997223933657</v>
      </c>
      <c r="N44" s="2050">
        <v>-0.99999997412376485</v>
      </c>
      <c r="O44" s="2144"/>
      <c r="P44" s="2049"/>
    </row>
    <row r="45" spans="1:16" s="295" customFormat="1" ht="15" customHeight="1" x14ac:dyDescent="0.3">
      <c r="A45" s="4181"/>
      <c r="B45" s="1237" t="s">
        <v>985</v>
      </c>
      <c r="C45" s="1192" t="s">
        <v>205</v>
      </c>
      <c r="D45" s="1413">
        <v>1742.8578840000002</v>
      </c>
      <c r="E45" s="1413">
        <v>1618.5568679999997</v>
      </c>
      <c r="F45" s="253">
        <v>1642.8352210200001</v>
      </c>
      <c r="G45" s="251">
        <v>1510.8531919235998</v>
      </c>
      <c r="H45" s="238">
        <v>997.41538575303571</v>
      </c>
      <c r="I45" s="252">
        <v>572.72727272727275</v>
      </c>
      <c r="J45" s="254">
        <v>0</v>
      </c>
      <c r="K45" s="254">
        <v>0</v>
      </c>
      <c r="L45" s="254">
        <v>0</v>
      </c>
      <c r="M45" s="254">
        <v>0</v>
      </c>
      <c r="N45" s="2052">
        <v>0</v>
      </c>
      <c r="O45" s="1994" t="s">
        <v>844</v>
      </c>
      <c r="P45" s="2049"/>
    </row>
    <row r="46" spans="1:16" s="295" customFormat="1" ht="15" customHeight="1" x14ac:dyDescent="0.3">
      <c r="A46" s="4181"/>
      <c r="B46" s="1356" t="s">
        <v>1579</v>
      </c>
      <c r="C46" s="127" t="s">
        <v>194</v>
      </c>
      <c r="D46" s="1418"/>
      <c r="E46" s="1418"/>
      <c r="F46" s="2176"/>
      <c r="G46" s="196"/>
      <c r="H46" s="138">
        <v>-0.38376253224546208</v>
      </c>
      <c r="I46" s="139">
        <v>-0.65137874730267886</v>
      </c>
      <c r="J46" s="140">
        <v>-1</v>
      </c>
      <c r="K46" s="140">
        <v>-1</v>
      </c>
      <c r="L46" s="140">
        <v>-1</v>
      </c>
      <c r="M46" s="140">
        <v>-1</v>
      </c>
      <c r="N46" s="2050">
        <v>-1</v>
      </c>
      <c r="O46" s="2144"/>
      <c r="P46" s="2049"/>
    </row>
    <row r="47" spans="1:16" s="295" customFormat="1" ht="15" customHeight="1" x14ac:dyDescent="0.3">
      <c r="A47" s="4173"/>
      <c r="B47" s="1237" t="s">
        <v>986</v>
      </c>
      <c r="C47" s="1192" t="s">
        <v>205</v>
      </c>
      <c r="D47" s="1413">
        <v>2018.2916042803279</v>
      </c>
      <c r="E47" s="1413">
        <v>2054.9511672829358</v>
      </c>
      <c r="F47" s="253">
        <v>2085.7754347921796</v>
      </c>
      <c r="G47" s="251">
        <v>1918.4421458648449</v>
      </c>
      <c r="H47" s="238">
        <v>1294.4353802851347</v>
      </c>
      <c r="I47" s="252">
        <v>108.42068876921161</v>
      </c>
      <c r="J47" s="254">
        <v>6.8987544704115806E-5</v>
      </c>
      <c r="K47" s="254">
        <v>6.2542539802293005E-5</v>
      </c>
      <c r="L47" s="254">
        <v>5.8025959772132498E-5</v>
      </c>
      <c r="M47" s="254">
        <v>5.4640663199206841E-5</v>
      </c>
      <c r="N47" s="2052">
        <v>8.7326214061143997E-5</v>
      </c>
      <c r="O47" s="1994" t="s">
        <v>844</v>
      </c>
      <c r="P47" s="2049"/>
    </row>
    <row r="48" spans="1:16" s="295" customFormat="1" ht="15" customHeight="1" x14ac:dyDescent="0.3">
      <c r="A48" s="4173"/>
      <c r="B48" s="1356" t="s">
        <v>1580</v>
      </c>
      <c r="C48" s="127" t="s">
        <v>194</v>
      </c>
      <c r="D48" s="1418"/>
      <c r="E48" s="1418"/>
      <c r="F48" s="2176"/>
      <c r="G48" s="196"/>
      <c r="H48" s="138">
        <v>-0.37008946932951114</v>
      </c>
      <c r="I48" s="139">
        <v>-0.94801900196891797</v>
      </c>
      <c r="J48" s="140">
        <v>-0.99999996692474968</v>
      </c>
      <c r="K48" s="140">
        <v>-0.99999997001472984</v>
      </c>
      <c r="L48" s="140">
        <v>-0.99999997218015002</v>
      </c>
      <c r="M48" s="140">
        <v>-0.99999997380318983</v>
      </c>
      <c r="N48" s="2050">
        <v>-0.99999995813249476</v>
      </c>
      <c r="O48" s="2144"/>
      <c r="P48" s="2049"/>
    </row>
    <row r="49" spans="1:16" s="295" customFormat="1" ht="15" customHeight="1" x14ac:dyDescent="0.3">
      <c r="A49" s="4173"/>
      <c r="B49" s="1237" t="s">
        <v>987</v>
      </c>
      <c r="C49" s="1192" t="s">
        <v>205</v>
      </c>
      <c r="D49" s="1413">
        <v>17.516960997974085</v>
      </c>
      <c r="E49" s="1413">
        <v>21.066838210799379</v>
      </c>
      <c r="F49" s="253">
        <v>21.382840783961349</v>
      </c>
      <c r="G49" s="251">
        <v>16.86099780482407</v>
      </c>
      <c r="H49" s="238">
        <v>11.150477903232273</v>
      </c>
      <c r="I49" s="252">
        <v>7.5279622610737755</v>
      </c>
      <c r="J49" s="254">
        <v>0</v>
      </c>
      <c r="K49" s="254">
        <v>0</v>
      </c>
      <c r="L49" s="254">
        <v>0</v>
      </c>
      <c r="M49" s="254">
        <v>0</v>
      </c>
      <c r="N49" s="2052">
        <v>0</v>
      </c>
      <c r="O49" s="1994" t="s">
        <v>844</v>
      </c>
      <c r="P49" s="2049"/>
    </row>
    <row r="50" spans="1:16" s="295" customFormat="1" ht="15" customHeight="1" x14ac:dyDescent="0.3">
      <c r="A50" s="4173"/>
      <c r="B50" s="1356" t="s">
        <v>1581</v>
      </c>
      <c r="C50" s="183" t="s">
        <v>194</v>
      </c>
      <c r="D50" s="1418"/>
      <c r="E50" s="1418"/>
      <c r="F50" s="1419"/>
      <c r="G50" s="196"/>
      <c r="H50" s="138">
        <v>-0.47070947279045106</v>
      </c>
      <c r="I50" s="139">
        <v>-0.64794377243269374</v>
      </c>
      <c r="J50" s="140">
        <v>-1</v>
      </c>
      <c r="K50" s="140">
        <v>-1</v>
      </c>
      <c r="L50" s="140">
        <v>-1</v>
      </c>
      <c r="M50" s="140">
        <v>-1</v>
      </c>
      <c r="N50" s="2050">
        <v>-1</v>
      </c>
      <c r="O50" s="2144"/>
      <c r="P50" s="2049"/>
    </row>
    <row r="51" spans="1:16" s="295" customFormat="1" ht="15" customHeight="1" x14ac:dyDescent="0.3">
      <c r="A51" s="4030"/>
      <c r="B51" s="1410" t="s">
        <v>988</v>
      </c>
      <c r="C51" s="1182" t="s">
        <v>205</v>
      </c>
      <c r="D51" s="1411">
        <v>6.4841433866423985</v>
      </c>
      <c r="E51" s="964">
        <v>6.4241084536763982</v>
      </c>
      <c r="F51" s="963">
        <v>6.5204700804815436</v>
      </c>
      <c r="G51" s="1411">
        <v>5.9970485397007884</v>
      </c>
      <c r="H51" s="179">
        <v>4.8734845698000084</v>
      </c>
      <c r="I51" s="180">
        <v>1.0473060346416601</v>
      </c>
      <c r="J51" s="181">
        <v>9.616046999999998E-8</v>
      </c>
      <c r="K51" s="181">
        <v>5.4344625000000004E-8</v>
      </c>
      <c r="L51" s="181">
        <v>3.8003040000000006E-8</v>
      </c>
      <c r="M51" s="181">
        <v>2.8196699999999998E-8</v>
      </c>
      <c r="N51" s="2061">
        <v>3.5600069999999997E-8</v>
      </c>
      <c r="O51" s="2177" t="s">
        <v>888</v>
      </c>
      <c r="P51" s="2049"/>
    </row>
    <row r="52" spans="1:16" s="295" customFormat="1" ht="15" customHeight="1" thickBot="1" x14ac:dyDescent="0.35">
      <c r="A52" s="4030"/>
      <c r="B52" s="2053" t="s">
        <v>989</v>
      </c>
      <c r="C52" s="205" t="s">
        <v>194</v>
      </c>
      <c r="D52" s="2054"/>
      <c r="E52" s="2055"/>
      <c r="F52" s="2056"/>
      <c r="G52" s="2054"/>
      <c r="H52" s="1931">
        <v>-0.24137573253281497</v>
      </c>
      <c r="I52" s="2178">
        <v>-0.83938182037263243</v>
      </c>
      <c r="J52" s="209">
        <v>-0.99999998525252487</v>
      </c>
      <c r="K52" s="209">
        <v>-0.99999999166553577</v>
      </c>
      <c r="L52" s="209">
        <v>-0.99999999417173313</v>
      </c>
      <c r="M52" s="209">
        <v>-0.99999999567566455</v>
      </c>
      <c r="N52" s="2179">
        <v>-0.99999999454026023</v>
      </c>
      <c r="O52" s="2060" t="s">
        <v>890</v>
      </c>
      <c r="P52" s="2049"/>
    </row>
    <row r="53" spans="1:16" s="295" customFormat="1" ht="15" customHeight="1" x14ac:dyDescent="0.3">
      <c r="A53" s="4177" t="s">
        <v>892</v>
      </c>
      <c r="B53" s="1085" t="s">
        <v>990</v>
      </c>
      <c r="C53" s="1128" t="s">
        <v>852</v>
      </c>
      <c r="D53" s="1894">
        <v>23.448689741267199</v>
      </c>
      <c r="E53" s="1894">
        <v>23.982866568069596</v>
      </c>
      <c r="F53" s="1895">
        <v>24.342609566590642</v>
      </c>
      <c r="G53" s="2175">
        <v>22.304073620832433</v>
      </c>
      <c r="H53" s="2044">
        <v>21.009489235799016</v>
      </c>
      <c r="I53" s="2045">
        <v>5.3710378969652535</v>
      </c>
      <c r="J53" s="2046">
        <v>0</v>
      </c>
      <c r="K53" s="2046">
        <v>0</v>
      </c>
      <c r="L53" s="2046">
        <v>0</v>
      </c>
      <c r="M53" s="2046">
        <v>0</v>
      </c>
      <c r="N53" s="2047">
        <v>0</v>
      </c>
      <c r="O53" s="2048" t="s">
        <v>897</v>
      </c>
      <c r="P53" s="2049"/>
    </row>
    <row r="54" spans="1:16" s="295" customFormat="1" ht="15" customHeight="1" x14ac:dyDescent="0.3">
      <c r="A54" s="4177"/>
      <c r="B54" s="2079" t="s">
        <v>991</v>
      </c>
      <c r="C54" s="1991" t="s">
        <v>194</v>
      </c>
      <c r="D54" s="546"/>
      <c r="E54" s="546"/>
      <c r="F54" s="136"/>
      <c r="G54" s="451"/>
      <c r="H54" s="138">
        <v>-0.12397923008208234</v>
      </c>
      <c r="I54" s="139">
        <v>-0.77935652780888331</v>
      </c>
      <c r="J54" s="140">
        <v>-1</v>
      </c>
      <c r="K54" s="140">
        <v>-1</v>
      </c>
      <c r="L54" s="140">
        <v>-1</v>
      </c>
      <c r="M54" s="140">
        <v>-1</v>
      </c>
      <c r="N54" s="2050">
        <v>-1</v>
      </c>
      <c r="O54" s="2144"/>
      <c r="P54" s="2049"/>
    </row>
    <row r="55" spans="1:16" s="295" customFormat="1" ht="15" customHeight="1" x14ac:dyDescent="0.3">
      <c r="A55" s="4177"/>
      <c r="B55" s="1099" t="s">
        <v>992</v>
      </c>
      <c r="C55" s="1159" t="s">
        <v>852</v>
      </c>
      <c r="D55" s="1413">
        <v>15.782004941699999</v>
      </c>
      <c r="E55" s="1413">
        <v>15.739162005300001</v>
      </c>
      <c r="F55" s="253">
        <v>15.975249435379496</v>
      </c>
      <c r="G55" s="251">
        <v>14.652406690484639</v>
      </c>
      <c r="H55" s="238">
        <v>11.54107453962323</v>
      </c>
      <c r="I55" s="252">
        <v>4.7946322912000454</v>
      </c>
      <c r="J55" s="254">
        <v>0</v>
      </c>
      <c r="K55" s="254">
        <v>4.2738040928315222E-7</v>
      </c>
      <c r="L55" s="254">
        <v>4.4717487455919548E-7</v>
      </c>
      <c r="M55" s="254">
        <v>4.434835230765484E-7</v>
      </c>
      <c r="N55" s="2052">
        <v>4.1337931034482753E-7</v>
      </c>
      <c r="O55" s="1994" t="s">
        <v>897</v>
      </c>
      <c r="P55" s="2049"/>
    </row>
    <row r="56" spans="1:16" s="295" customFormat="1" ht="15" customHeight="1" x14ac:dyDescent="0.3">
      <c r="A56" s="4177"/>
      <c r="B56" s="2079" t="s">
        <v>993</v>
      </c>
      <c r="C56" s="1991" t="s">
        <v>194</v>
      </c>
      <c r="D56" s="1418"/>
      <c r="E56" s="1418"/>
      <c r="F56" s="2176"/>
      <c r="G56" s="196"/>
      <c r="H56" s="138">
        <v>-0.26672877909656867</v>
      </c>
      <c r="I56" s="139">
        <v>-0.69987120948599146</v>
      </c>
      <c r="J56" s="140">
        <v>-1</v>
      </c>
      <c r="K56" s="140">
        <v>-0.99999997324734047</v>
      </c>
      <c r="L56" s="140">
        <v>-0.99999997200826962</v>
      </c>
      <c r="M56" s="140">
        <v>-0.99999997223933657</v>
      </c>
      <c r="N56" s="2050">
        <v>-0.99999997412376485</v>
      </c>
      <c r="O56" s="2144"/>
      <c r="P56" s="2049"/>
    </row>
    <row r="57" spans="1:16" s="295" customFormat="1" ht="15" customHeight="1" x14ac:dyDescent="0.3">
      <c r="A57" s="4177"/>
      <c r="B57" s="1099" t="s">
        <v>994</v>
      </c>
      <c r="C57" s="1159" t="s">
        <v>852</v>
      </c>
      <c r="D57" s="1413">
        <v>193.45722512400002</v>
      </c>
      <c r="E57" s="1413">
        <v>179.65981234799995</v>
      </c>
      <c r="F57" s="253">
        <v>182.35470953322002</v>
      </c>
      <c r="G57" s="251">
        <v>167.70470430351958</v>
      </c>
      <c r="H57" s="238">
        <v>110.71310781858698</v>
      </c>
      <c r="I57" s="252">
        <v>63.572727272727271</v>
      </c>
      <c r="J57" s="254">
        <v>0</v>
      </c>
      <c r="K57" s="254">
        <v>0</v>
      </c>
      <c r="L57" s="254">
        <v>0</v>
      </c>
      <c r="M57" s="254">
        <v>0</v>
      </c>
      <c r="N57" s="2052">
        <v>0</v>
      </c>
      <c r="O57" s="1994" t="s">
        <v>897</v>
      </c>
      <c r="P57" s="2049"/>
    </row>
    <row r="58" spans="1:16" s="295" customFormat="1" ht="15" customHeight="1" x14ac:dyDescent="0.3">
      <c r="A58" s="4177"/>
      <c r="B58" s="2079" t="s">
        <v>995</v>
      </c>
      <c r="C58" s="1991" t="s">
        <v>194</v>
      </c>
      <c r="D58" s="1418"/>
      <c r="E58" s="1418"/>
      <c r="F58" s="2176"/>
      <c r="G58" s="196"/>
      <c r="H58" s="138">
        <v>-0.38376253224546197</v>
      </c>
      <c r="I58" s="139">
        <v>-0.65137874730267897</v>
      </c>
      <c r="J58" s="140">
        <v>-1</v>
      </c>
      <c r="K58" s="140">
        <v>-1</v>
      </c>
      <c r="L58" s="140">
        <v>-1</v>
      </c>
      <c r="M58" s="140">
        <v>-1</v>
      </c>
      <c r="N58" s="2050">
        <v>-1</v>
      </c>
      <c r="O58" s="2144"/>
      <c r="P58" s="2049"/>
    </row>
    <row r="59" spans="1:16" s="295" customFormat="1" ht="15" customHeight="1" x14ac:dyDescent="0.3">
      <c r="A59" s="4177"/>
      <c r="B59" s="1099" t="s">
        <v>996</v>
      </c>
      <c r="C59" s="1159" t="s">
        <v>852</v>
      </c>
      <c r="D59" s="1413">
        <v>224.0303680751164</v>
      </c>
      <c r="E59" s="1413">
        <v>228.09957956840586</v>
      </c>
      <c r="F59" s="253">
        <v>231.52107326193195</v>
      </c>
      <c r="G59" s="251">
        <v>212.94707819099776</v>
      </c>
      <c r="H59" s="238">
        <v>143.68232721164995</v>
      </c>
      <c r="I59" s="252">
        <v>12.034696453382489</v>
      </c>
      <c r="J59" s="254">
        <v>7.6576174621568555E-6</v>
      </c>
      <c r="K59" s="254">
        <v>6.942221918054523E-6</v>
      </c>
      <c r="L59" s="254">
        <v>6.4408815347067073E-6</v>
      </c>
      <c r="M59" s="254">
        <v>6.0651136151119588E-6</v>
      </c>
      <c r="N59" s="2052">
        <v>9.6932097607869839E-6</v>
      </c>
      <c r="O59" s="1994" t="s">
        <v>897</v>
      </c>
      <c r="P59" s="2049"/>
    </row>
    <row r="60" spans="1:16" s="295" customFormat="1" ht="15" customHeight="1" x14ac:dyDescent="0.3">
      <c r="A60" s="4177"/>
      <c r="B60" s="2079" t="s">
        <v>997</v>
      </c>
      <c r="C60" s="1991" t="s">
        <v>194</v>
      </c>
      <c r="D60" s="1418"/>
      <c r="E60" s="1418"/>
      <c r="F60" s="2176"/>
      <c r="G60" s="196"/>
      <c r="H60" s="138">
        <v>-0.37008946932951103</v>
      </c>
      <c r="I60" s="139">
        <v>-0.94801900196891797</v>
      </c>
      <c r="J60" s="140">
        <v>-0.99999996692474968</v>
      </c>
      <c r="K60" s="140">
        <v>-0.99999997001472984</v>
      </c>
      <c r="L60" s="140">
        <v>-0.99999997218015002</v>
      </c>
      <c r="M60" s="140">
        <v>-0.99999997380318983</v>
      </c>
      <c r="N60" s="2050">
        <v>-0.99999995813249476</v>
      </c>
      <c r="O60" s="2144"/>
      <c r="P60" s="2049"/>
    </row>
    <row r="61" spans="1:16" s="295" customFormat="1" ht="15" customHeight="1" x14ac:dyDescent="0.3">
      <c r="A61" s="4177"/>
      <c r="B61" s="1099" t="s">
        <v>998</v>
      </c>
      <c r="C61" s="1159" t="s">
        <v>852</v>
      </c>
      <c r="D61" s="1413">
        <v>1.9443826707751235</v>
      </c>
      <c r="E61" s="1413">
        <v>2.3384190413987311</v>
      </c>
      <c r="F61" s="253">
        <v>2.3734953270197097</v>
      </c>
      <c r="G61" s="251">
        <v>1.8715707563354718</v>
      </c>
      <c r="H61" s="238">
        <v>1.2377030472587824</v>
      </c>
      <c r="I61" s="252">
        <v>0.83560381097918912</v>
      </c>
      <c r="J61" s="254">
        <v>0</v>
      </c>
      <c r="K61" s="254">
        <v>0</v>
      </c>
      <c r="L61" s="254">
        <v>0</v>
      </c>
      <c r="M61" s="254">
        <v>0</v>
      </c>
      <c r="N61" s="2052">
        <v>0</v>
      </c>
      <c r="O61" s="1994" t="s">
        <v>897</v>
      </c>
      <c r="P61" s="2049"/>
    </row>
    <row r="62" spans="1:16" s="295" customFormat="1" ht="15" customHeight="1" x14ac:dyDescent="0.3">
      <c r="A62" s="4177"/>
      <c r="B62" s="1092" t="s">
        <v>999</v>
      </c>
      <c r="C62" s="1991" t="s">
        <v>194</v>
      </c>
      <c r="D62" s="1418"/>
      <c r="E62" s="1418"/>
      <c r="F62" s="1419"/>
      <c r="G62" s="196"/>
      <c r="H62" s="138">
        <v>-0.47070947279045106</v>
      </c>
      <c r="I62" s="139">
        <v>-0.64794377243269363</v>
      </c>
      <c r="J62" s="140">
        <v>-1</v>
      </c>
      <c r="K62" s="140">
        <v>-1</v>
      </c>
      <c r="L62" s="140">
        <v>-1</v>
      </c>
      <c r="M62" s="140">
        <v>-1</v>
      </c>
      <c r="N62" s="2050">
        <v>-1</v>
      </c>
      <c r="O62" s="2144"/>
      <c r="P62" s="2049"/>
    </row>
    <row r="63" spans="1:16" s="295" customFormat="1" ht="15" customHeight="1" x14ac:dyDescent="0.3">
      <c r="A63" s="4030"/>
      <c r="B63" s="1410" t="s">
        <v>988</v>
      </c>
      <c r="C63" s="1182" t="s">
        <v>852</v>
      </c>
      <c r="D63" s="1411">
        <v>0.71973991591730624</v>
      </c>
      <c r="E63" s="1411">
        <v>0.7130760383580802</v>
      </c>
      <c r="F63" s="963">
        <v>0.72377217893345125</v>
      </c>
      <c r="G63" s="1411">
        <v>0.66567238790678751</v>
      </c>
      <c r="H63" s="179">
        <v>0.54095678724780094</v>
      </c>
      <c r="I63" s="963">
        <v>0.11625096984522426</v>
      </c>
      <c r="J63" s="181">
        <v>1.0673812169999997E-8</v>
      </c>
      <c r="K63" s="181">
        <v>6.0322533750000008E-9</v>
      </c>
      <c r="L63" s="181">
        <v>4.2183374400000011E-9</v>
      </c>
      <c r="M63" s="181">
        <v>3.1298337000000001E-9</v>
      </c>
      <c r="N63" s="2180">
        <v>3.95160777E-9</v>
      </c>
      <c r="O63" s="2062" t="s">
        <v>897</v>
      </c>
      <c r="P63" s="2049"/>
    </row>
    <row r="64" spans="1:16" s="295" customFormat="1" ht="15" customHeight="1" thickBot="1" x14ac:dyDescent="0.35">
      <c r="A64" s="4030"/>
      <c r="B64" s="2053" t="s">
        <v>1000</v>
      </c>
      <c r="C64" s="269" t="s">
        <v>194</v>
      </c>
      <c r="D64" s="2054"/>
      <c r="E64" s="2055"/>
      <c r="F64" s="2056"/>
      <c r="G64" s="2054"/>
      <c r="H64" s="2181">
        <v>-0.24137573253281497</v>
      </c>
      <c r="I64" s="2057">
        <v>-0.83938182037263243</v>
      </c>
      <c r="J64" s="2058">
        <v>-0.99999998525252487</v>
      </c>
      <c r="K64" s="2058">
        <v>-0.99999999166553577</v>
      </c>
      <c r="L64" s="2058">
        <v>-0.99999999417173313</v>
      </c>
      <c r="M64" s="2058">
        <v>-0.99999999567566455</v>
      </c>
      <c r="N64" s="2059">
        <v>-0.99999999454026023</v>
      </c>
      <c r="O64" s="2080" t="s">
        <v>890</v>
      </c>
      <c r="P64" s="2049"/>
    </row>
    <row r="65" spans="1:17" ht="13.05" customHeight="1" x14ac:dyDescent="0.3">
      <c r="A65" s="4172" t="s">
        <v>866</v>
      </c>
      <c r="B65" s="2016" t="s">
        <v>978</v>
      </c>
      <c r="C65" s="2017"/>
      <c r="D65" s="2017"/>
      <c r="E65" s="2017"/>
      <c r="F65" s="2017"/>
      <c r="G65" s="2182"/>
      <c r="H65" s="2017"/>
      <c r="I65" s="2017"/>
      <c r="J65" s="2017"/>
      <c r="K65" s="2017"/>
      <c r="L65" s="2017"/>
      <c r="M65" s="2017"/>
      <c r="N65" s="2017"/>
      <c r="O65" s="2183"/>
      <c r="P65" s="100"/>
    </row>
    <row r="66" spans="1:17" ht="15" x14ac:dyDescent="0.3">
      <c r="A66" s="4030"/>
      <c r="B66" s="2020" t="s">
        <v>1001</v>
      </c>
      <c r="C66" s="354" t="s">
        <v>869</v>
      </c>
      <c r="D66" s="1614"/>
      <c r="E66" s="2184"/>
      <c r="F66" s="354"/>
      <c r="G66" s="2185"/>
      <c r="H66" s="1643"/>
      <c r="I66" s="2158"/>
      <c r="J66" s="2159"/>
      <c r="K66" s="2159"/>
      <c r="L66" s="2159"/>
      <c r="M66" s="2159"/>
      <c r="N66" s="2160"/>
      <c r="O66" s="2029"/>
      <c r="P66" s="100"/>
    </row>
    <row r="67" spans="1:17" ht="14.4" x14ac:dyDescent="0.3">
      <c r="A67" s="4030"/>
      <c r="B67" s="2161" t="s">
        <v>193</v>
      </c>
      <c r="C67" s="354" t="s">
        <v>194</v>
      </c>
      <c r="D67" s="1614"/>
      <c r="E67" s="2184"/>
      <c r="F67" s="354"/>
      <c r="G67" s="2185"/>
      <c r="H67" s="1643"/>
      <c r="I67" s="2158"/>
      <c r="J67" s="2159"/>
      <c r="K67" s="2159"/>
      <c r="L67" s="2159"/>
      <c r="M67" s="2159"/>
      <c r="N67" s="2160"/>
      <c r="O67" s="2029"/>
      <c r="P67" s="100"/>
    </row>
    <row r="68" spans="1:17" ht="15" thickBot="1" x14ac:dyDescent="0.35">
      <c r="A68" s="4031"/>
      <c r="B68" s="360"/>
      <c r="C68" s="360"/>
      <c r="D68" s="1696"/>
      <c r="E68" s="2032"/>
      <c r="F68" s="360"/>
      <c r="G68" s="2186"/>
      <c r="H68" s="1351"/>
      <c r="I68" s="2033"/>
      <c r="J68" s="2034"/>
      <c r="K68" s="2034"/>
      <c r="L68" s="2034"/>
      <c r="M68" s="2034"/>
      <c r="N68" s="2035"/>
      <c r="O68" s="2036"/>
      <c r="P68" s="100"/>
    </row>
    <row r="69" spans="1:17" ht="14.4" thickBot="1" x14ac:dyDescent="0.35">
      <c r="A69" s="1068"/>
      <c r="B69" s="1068"/>
      <c r="C69" s="1068"/>
      <c r="D69" s="1068"/>
      <c r="E69" s="1068"/>
      <c r="F69" s="1068"/>
      <c r="G69" s="2094"/>
      <c r="H69" s="1068"/>
      <c r="I69" s="1068"/>
      <c r="J69" s="1068"/>
      <c r="K69" s="1068"/>
      <c r="L69" s="1068"/>
      <c r="M69" s="1068"/>
      <c r="N69" s="1068"/>
      <c r="O69" s="1068"/>
      <c r="P69" s="100"/>
    </row>
    <row r="70" spans="1:17" ht="18" x14ac:dyDescent="0.3">
      <c r="A70" s="4109" t="s">
        <v>470</v>
      </c>
      <c r="B70" s="4110"/>
      <c r="C70" s="4110"/>
      <c r="D70" s="4110"/>
      <c r="E70" s="4110"/>
      <c r="F70" s="4110"/>
      <c r="G70" s="4110"/>
      <c r="H70" s="4110"/>
      <c r="I70" s="4110"/>
      <c r="J70" s="4110"/>
      <c r="K70" s="4110"/>
      <c r="L70" s="4110"/>
      <c r="M70" s="4110"/>
      <c r="N70" s="4110"/>
      <c r="O70" s="4111"/>
      <c r="P70" s="100"/>
    </row>
    <row r="71" spans="1:17" ht="27" customHeight="1" x14ac:dyDescent="0.3">
      <c r="A71" s="2098"/>
      <c r="B71" s="1494" t="s">
        <v>471</v>
      </c>
      <c r="C71" s="1494" t="s">
        <v>472</v>
      </c>
      <c r="D71" s="1494">
        <v>2017</v>
      </c>
      <c r="E71" s="1494">
        <v>2018</v>
      </c>
      <c r="F71" s="1494" t="s">
        <v>473</v>
      </c>
      <c r="G71" s="1494" t="s">
        <v>474</v>
      </c>
      <c r="H71" s="1494" t="s">
        <v>475</v>
      </c>
      <c r="I71" s="1494">
        <v>2025</v>
      </c>
      <c r="J71" s="1494">
        <v>2030</v>
      </c>
      <c r="K71" s="1494">
        <v>2035</v>
      </c>
      <c r="L71" s="1494">
        <v>2040</v>
      </c>
      <c r="M71" s="1494">
        <v>2045</v>
      </c>
      <c r="N71" s="1494">
        <v>2050</v>
      </c>
      <c r="O71" s="2099"/>
      <c r="P71" s="111" t="s">
        <v>35</v>
      </c>
      <c r="Q71" s="109"/>
    </row>
    <row r="72" spans="1:17" x14ac:dyDescent="0.3">
      <c r="A72" s="1259"/>
      <c r="B72" s="1269" t="s">
        <v>961</v>
      </c>
      <c r="C72" s="1270"/>
      <c r="D72" s="2187">
        <v>-2.8518739947232166E-3</v>
      </c>
      <c r="E72" s="2187">
        <v>-3.0118869488105515E-3</v>
      </c>
      <c r="F72" s="2187">
        <v>-3.0118869488105515E-3</v>
      </c>
      <c r="G72" s="2187">
        <v>-3.0159216539493087E-3</v>
      </c>
      <c r="H72" s="3151">
        <v>-3.0118869488105515E-3</v>
      </c>
      <c r="I72" s="2189">
        <v>-3.0118869488105515E-3</v>
      </c>
      <c r="J72" s="2190">
        <v>-3.0118869488105515E-3</v>
      </c>
      <c r="K72" s="2190">
        <v>-3.0118869488105515E-3</v>
      </c>
      <c r="L72" s="2190">
        <v>-3.0118869488105515E-3</v>
      </c>
      <c r="M72" s="2190">
        <v>-3.0118869488105515E-3</v>
      </c>
      <c r="N72" s="2191">
        <v>-3.0118869488105515E-3</v>
      </c>
      <c r="O72" s="2192" t="s">
        <v>1002</v>
      </c>
      <c r="P72" s="100"/>
    </row>
    <row r="73" spans="1:17" x14ac:dyDescent="0.3">
      <c r="A73" s="1268"/>
      <c r="B73" s="3543" t="s">
        <v>963</v>
      </c>
      <c r="C73" s="3544"/>
      <c r="D73" s="3545">
        <v>-3.2877242297751255E-2</v>
      </c>
      <c r="E73" s="3545">
        <v>-3.7751619114441318E-2</v>
      </c>
      <c r="F73" s="3545">
        <v>-3.7751619114441311E-2</v>
      </c>
      <c r="G73" s="3545">
        <v>-3.7802190950046756E-2</v>
      </c>
      <c r="H73" s="3546">
        <v>-3.7751619114441311E-2</v>
      </c>
      <c r="I73" s="3547">
        <v>-3.7751619114441311E-2</v>
      </c>
      <c r="J73" s="3548">
        <v>-3.7751619114441311E-2</v>
      </c>
      <c r="K73" s="3548">
        <v>-3.7751619114441311E-2</v>
      </c>
      <c r="L73" s="3548">
        <v>-3.7751619114441311E-2</v>
      </c>
      <c r="M73" s="3548">
        <v>-3.7751619114441311E-2</v>
      </c>
      <c r="N73" s="3549">
        <v>-3.7751619114441311E-2</v>
      </c>
      <c r="O73" s="3550" t="s">
        <v>1002</v>
      </c>
      <c r="P73" s="100"/>
    </row>
    <row r="74" spans="1:17" x14ac:dyDescent="0.3">
      <c r="A74" s="1268"/>
      <c r="B74" s="1269" t="s">
        <v>967</v>
      </c>
      <c r="C74" s="1270"/>
      <c r="D74" s="1204">
        <v>0.96427088370752567</v>
      </c>
      <c r="E74" s="1204">
        <v>0.95923649393674815</v>
      </c>
      <c r="F74" s="1204">
        <v>0.95923649393674826</v>
      </c>
      <c r="G74" s="1204">
        <v>0.95918188739600385</v>
      </c>
      <c r="H74" s="3151">
        <v>0.95923649393674826</v>
      </c>
      <c r="I74" s="1207">
        <v>0.95923649393674826</v>
      </c>
      <c r="J74" s="1208">
        <v>0.95923649393674826</v>
      </c>
      <c r="K74" s="1208">
        <v>0.95923649393674826</v>
      </c>
      <c r="L74" s="1208">
        <v>0.95923649393674826</v>
      </c>
      <c r="M74" s="1208">
        <v>0.95923649393674826</v>
      </c>
      <c r="N74" s="1205">
        <v>0.95923649393674826</v>
      </c>
      <c r="O74" s="2192" t="s">
        <v>1002</v>
      </c>
      <c r="P74" s="100"/>
    </row>
    <row r="75" spans="1:17" x14ac:dyDescent="0.3">
      <c r="A75" s="1268"/>
      <c r="B75" s="1269"/>
      <c r="C75" s="1270"/>
      <c r="D75" s="1204"/>
      <c r="E75" s="1204"/>
      <c r="F75" s="1204"/>
      <c r="G75" s="1204"/>
      <c r="H75" s="3155"/>
      <c r="I75" s="1207"/>
      <c r="J75" s="1208"/>
      <c r="K75" s="1208"/>
      <c r="L75" s="1208"/>
      <c r="M75" s="1208"/>
      <c r="N75" s="1205"/>
      <c r="O75" s="2193"/>
      <c r="P75" s="100"/>
    </row>
    <row r="76" spans="1:17" x14ac:dyDescent="0.3">
      <c r="A76" s="1259"/>
      <c r="B76" s="1269"/>
      <c r="C76" s="1270"/>
      <c r="D76" s="1204"/>
      <c r="E76" s="1204"/>
      <c r="F76" s="1204"/>
      <c r="G76" s="1204"/>
      <c r="H76" s="3155"/>
      <c r="I76" s="1207"/>
      <c r="J76" s="1208"/>
      <c r="K76" s="1208"/>
      <c r="L76" s="1208"/>
      <c r="M76" s="1208"/>
      <c r="N76" s="1205"/>
      <c r="O76" s="2193"/>
      <c r="P76" s="100"/>
    </row>
    <row r="77" spans="1:17" x14ac:dyDescent="0.3">
      <c r="A77" s="1259"/>
      <c r="B77" s="1269" t="s">
        <v>1003</v>
      </c>
      <c r="C77" s="1270" t="s">
        <v>194</v>
      </c>
      <c r="D77" s="1204">
        <v>0</v>
      </c>
      <c r="E77" s="1204">
        <v>0</v>
      </c>
      <c r="F77" s="1204">
        <v>0</v>
      </c>
      <c r="G77" s="1204">
        <v>0</v>
      </c>
      <c r="H77" s="3155">
        <v>0</v>
      </c>
      <c r="I77" s="1207">
        <v>0</v>
      </c>
      <c r="J77" s="1208">
        <v>0</v>
      </c>
      <c r="K77" s="1208">
        <v>0</v>
      </c>
      <c r="L77" s="1208">
        <v>0</v>
      </c>
      <c r="M77" s="1208">
        <v>0</v>
      </c>
      <c r="N77" s="1205">
        <v>0</v>
      </c>
      <c r="O77" s="2192" t="s">
        <v>1004</v>
      </c>
      <c r="P77" s="100"/>
    </row>
    <row r="78" spans="1:17" x14ac:dyDescent="0.3">
      <c r="A78" s="1268"/>
      <c r="B78" s="1269" t="s">
        <v>1005</v>
      </c>
      <c r="C78" s="1270" t="s">
        <v>194</v>
      </c>
      <c r="D78" s="1204">
        <v>0.05</v>
      </c>
      <c r="E78" s="1204">
        <v>0.05</v>
      </c>
      <c r="F78" s="1204">
        <v>0.05</v>
      </c>
      <c r="G78" s="1204">
        <v>0.05</v>
      </c>
      <c r="H78" s="3155">
        <v>0.05</v>
      </c>
      <c r="I78" s="1207">
        <v>0.05</v>
      </c>
      <c r="J78" s="1208">
        <v>0.05</v>
      </c>
      <c r="K78" s="1208">
        <v>0.05</v>
      </c>
      <c r="L78" s="1208">
        <v>0.05</v>
      </c>
      <c r="M78" s="1208">
        <v>0.05</v>
      </c>
      <c r="N78" s="1205">
        <v>0.05</v>
      </c>
      <c r="O78" s="3392" t="s">
        <v>1006</v>
      </c>
      <c r="P78" s="100"/>
    </row>
    <row r="79" spans="1:17" x14ac:dyDescent="0.3">
      <c r="A79" s="1268"/>
      <c r="B79" s="1269" t="s">
        <v>1007</v>
      </c>
      <c r="C79" s="1270" t="s">
        <v>194</v>
      </c>
      <c r="D79" s="1204">
        <v>0</v>
      </c>
      <c r="E79" s="1204">
        <v>0</v>
      </c>
      <c r="F79" s="1204">
        <v>0</v>
      </c>
      <c r="G79" s="1204">
        <v>0</v>
      </c>
      <c r="H79" s="3155">
        <v>0</v>
      </c>
      <c r="I79" s="1207">
        <v>0</v>
      </c>
      <c r="J79" s="1208">
        <v>0</v>
      </c>
      <c r="K79" s="1208">
        <v>0</v>
      </c>
      <c r="L79" s="1208">
        <v>0</v>
      </c>
      <c r="M79" s="1208">
        <v>0</v>
      </c>
      <c r="N79" s="1205">
        <v>0</v>
      </c>
      <c r="O79" s="3392" t="s">
        <v>1006</v>
      </c>
      <c r="P79" s="100"/>
    </row>
    <row r="80" spans="1:17" x14ac:dyDescent="0.3">
      <c r="A80" s="1268"/>
      <c r="B80" s="1269" t="s">
        <v>1008</v>
      </c>
      <c r="C80" s="1270" t="s">
        <v>194</v>
      </c>
      <c r="D80" s="1204">
        <v>0.95</v>
      </c>
      <c r="E80" s="1204">
        <v>0.95</v>
      </c>
      <c r="F80" s="1204">
        <v>0.95</v>
      </c>
      <c r="G80" s="1204">
        <v>0.95</v>
      </c>
      <c r="H80" s="3155">
        <v>0.95</v>
      </c>
      <c r="I80" s="1207">
        <v>0.95</v>
      </c>
      <c r="J80" s="1208">
        <v>0.95</v>
      </c>
      <c r="K80" s="1208">
        <v>0.95</v>
      </c>
      <c r="L80" s="1208">
        <v>0.95</v>
      </c>
      <c r="M80" s="1208">
        <v>0.95</v>
      </c>
      <c r="N80" s="1205">
        <v>0.95</v>
      </c>
      <c r="O80" s="3392" t="s">
        <v>1006</v>
      </c>
      <c r="P80" s="100"/>
    </row>
    <row r="81" spans="1:16" x14ac:dyDescent="0.3">
      <c r="A81" s="1269"/>
      <c r="B81" s="1269" t="s">
        <v>931</v>
      </c>
      <c r="C81" s="1270" t="s">
        <v>194</v>
      </c>
      <c r="D81" s="3152">
        <v>8.6815381979970935E-3</v>
      </c>
      <c r="E81" s="3152">
        <v>8.8962300450571106E-3</v>
      </c>
      <c r="F81" s="3152">
        <v>8.8962300450571106E-3</v>
      </c>
      <c r="G81" s="3152">
        <v>8.9565612242893649E-3</v>
      </c>
      <c r="H81" s="3154">
        <v>8.8962300450571106E-3</v>
      </c>
      <c r="I81" s="1532">
        <v>8.8962300450571106E-3</v>
      </c>
      <c r="J81" s="1533">
        <v>8.8962300450571106E-3</v>
      </c>
      <c r="K81" s="1533">
        <v>8.8962300450571106E-3</v>
      </c>
      <c r="L81" s="1533">
        <v>8.8962300450571106E-3</v>
      </c>
      <c r="M81" s="1533">
        <v>8.8962300450571106E-3</v>
      </c>
      <c r="N81" s="1534">
        <v>8.8962300450571106E-3</v>
      </c>
      <c r="O81" s="2111" t="s">
        <v>932</v>
      </c>
      <c r="P81" s="100"/>
    </row>
    <row r="82" spans="1:16" x14ac:dyDescent="0.3">
      <c r="A82" s="1269"/>
      <c r="B82" s="1269" t="s">
        <v>1009</v>
      </c>
      <c r="C82" s="1270" t="s">
        <v>194</v>
      </c>
      <c r="D82" s="2187">
        <v>7.2999999999999995E-2</v>
      </c>
      <c r="E82" s="2191">
        <v>7.2999999999999995E-2</v>
      </c>
      <c r="F82" s="2187">
        <v>7.2999999999999995E-2</v>
      </c>
      <c r="G82" s="2187">
        <v>7.2999999999999995E-2</v>
      </c>
      <c r="H82" s="3151">
        <v>7.2999999999999995E-2</v>
      </c>
      <c r="I82" s="2189">
        <v>5.8000000000000003E-2</v>
      </c>
      <c r="J82" s="2190">
        <v>4.2999999999999997E-2</v>
      </c>
      <c r="K82" s="2190">
        <v>2.5000000000000001E-2</v>
      </c>
      <c r="L82" s="2190">
        <v>1.7999999999999999E-2</v>
      </c>
      <c r="M82" s="2190">
        <v>1.4E-2</v>
      </c>
      <c r="N82" s="2191">
        <v>1.0999999999999999E-2</v>
      </c>
      <c r="O82" s="2111" t="s">
        <v>934</v>
      </c>
      <c r="P82" s="100"/>
    </row>
    <row r="83" spans="1:16" x14ac:dyDescent="0.3">
      <c r="A83" s="1268"/>
      <c r="B83" s="1269"/>
      <c r="C83" s="1270"/>
      <c r="D83" s="1314"/>
      <c r="E83" s="370"/>
      <c r="F83" s="1093"/>
      <c r="G83" s="1093"/>
      <c r="H83" s="2382"/>
      <c r="I83" s="1499"/>
      <c r="J83" s="372"/>
      <c r="K83" s="372"/>
      <c r="L83" s="372"/>
      <c r="M83" s="372"/>
      <c r="N83" s="370"/>
      <c r="O83" s="3389"/>
      <c r="P83" s="100"/>
    </row>
    <row r="84" spans="1:16" ht="15" x14ac:dyDescent="0.3">
      <c r="A84" s="1268"/>
      <c r="B84" s="1269" t="s">
        <v>1010</v>
      </c>
      <c r="C84" s="1270" t="s">
        <v>936</v>
      </c>
      <c r="D84" s="1314">
        <v>111</v>
      </c>
      <c r="E84" s="370">
        <v>111</v>
      </c>
      <c r="F84" s="1093">
        <v>111</v>
      </c>
      <c r="G84" s="1093">
        <v>111</v>
      </c>
      <c r="H84" s="2382">
        <v>111</v>
      </c>
      <c r="I84" s="1499">
        <v>111</v>
      </c>
      <c r="J84" s="372">
        <v>111</v>
      </c>
      <c r="K84" s="372">
        <v>111</v>
      </c>
      <c r="L84" s="372">
        <v>111</v>
      </c>
      <c r="M84" s="372">
        <v>111</v>
      </c>
      <c r="N84" s="370">
        <v>111</v>
      </c>
      <c r="O84" s="3389"/>
      <c r="P84" s="100"/>
    </row>
    <row r="85" spans="1:16" x14ac:dyDescent="0.3">
      <c r="A85" s="1268"/>
      <c r="B85" s="1269"/>
      <c r="C85" s="2119"/>
      <c r="D85" s="1314"/>
      <c r="E85" s="370"/>
      <c r="F85" s="1093"/>
      <c r="G85" s="1093"/>
      <c r="H85" s="2382"/>
      <c r="I85" s="1499"/>
      <c r="J85" s="372"/>
      <c r="K85" s="372"/>
      <c r="L85" s="372"/>
      <c r="M85" s="372"/>
      <c r="N85" s="370"/>
      <c r="O85" s="3389"/>
      <c r="P85" s="100"/>
    </row>
    <row r="86" spans="1:16" ht="15" x14ac:dyDescent="0.3">
      <c r="A86" s="1268"/>
      <c r="B86" s="1289" t="s">
        <v>1011</v>
      </c>
      <c r="C86" s="1290" t="s">
        <v>938</v>
      </c>
      <c r="D86" s="2124"/>
      <c r="E86" s="552" t="s">
        <v>941</v>
      </c>
      <c r="F86" s="2194"/>
      <c r="G86" s="2194"/>
      <c r="H86" s="2377"/>
      <c r="I86" s="2126"/>
      <c r="J86" s="2127"/>
      <c r="K86" s="2127"/>
      <c r="L86" s="2127"/>
      <c r="M86" s="2127"/>
      <c r="N86" s="1100"/>
      <c r="O86" s="2306" t="s">
        <v>1012</v>
      </c>
      <c r="P86" s="100"/>
    </row>
    <row r="87" spans="1:16" ht="15" x14ac:dyDescent="0.3">
      <c r="A87" s="1268"/>
      <c r="B87" s="1296" t="s">
        <v>1013</v>
      </c>
      <c r="C87" s="1297" t="s">
        <v>938</v>
      </c>
      <c r="D87" s="2120"/>
      <c r="E87" s="136" t="s">
        <v>941</v>
      </c>
      <c r="F87" s="546"/>
      <c r="G87" s="546"/>
      <c r="H87" s="2379"/>
      <c r="I87" s="1189"/>
      <c r="J87" s="1190"/>
      <c r="K87" s="1190"/>
      <c r="L87" s="1190"/>
      <c r="M87" s="1190"/>
      <c r="N87" s="339"/>
      <c r="O87" s="2395" t="s">
        <v>1012</v>
      </c>
      <c r="P87" s="100"/>
    </row>
    <row r="88" spans="1:16" ht="15" x14ac:dyDescent="0.3">
      <c r="A88" s="1268"/>
      <c r="B88" s="1289" t="s">
        <v>1014</v>
      </c>
      <c r="C88" s="2124" t="s">
        <v>944</v>
      </c>
      <c r="D88" s="2124"/>
      <c r="E88" s="1100"/>
      <c r="F88" s="2195"/>
      <c r="G88" s="2195"/>
      <c r="H88" s="2377"/>
      <c r="I88" s="2126"/>
      <c r="J88" s="2127"/>
      <c r="K88" s="2127"/>
      <c r="L88" s="2127"/>
      <c r="M88" s="2127"/>
      <c r="N88" s="1100"/>
      <c r="O88" s="2196"/>
      <c r="P88" s="100"/>
    </row>
    <row r="89" spans="1:16" ht="15" x14ac:dyDescent="0.3">
      <c r="A89" s="1268"/>
      <c r="B89" s="1296" t="s">
        <v>1015</v>
      </c>
      <c r="C89" s="2120" t="s">
        <v>944</v>
      </c>
      <c r="D89" s="2120"/>
      <c r="E89" s="339"/>
      <c r="F89" s="1109"/>
      <c r="G89" s="1109"/>
      <c r="H89" s="2379"/>
      <c r="I89" s="1189"/>
      <c r="J89" s="1190"/>
      <c r="K89" s="1190"/>
      <c r="L89" s="1190"/>
      <c r="M89" s="1190"/>
      <c r="N89" s="339"/>
      <c r="O89" s="2091"/>
      <c r="P89" s="100"/>
    </row>
    <row r="90" spans="1:16" x14ac:dyDescent="0.3">
      <c r="A90" s="1268"/>
      <c r="B90" s="1269"/>
      <c r="C90" s="1270"/>
      <c r="D90" s="1314"/>
      <c r="E90" s="370"/>
      <c r="F90" s="1093"/>
      <c r="G90" s="1093"/>
      <c r="H90" s="2382"/>
      <c r="I90" s="1499"/>
      <c r="J90" s="372"/>
      <c r="K90" s="372"/>
      <c r="L90" s="372"/>
      <c r="M90" s="372"/>
      <c r="N90" s="370"/>
      <c r="O90" s="2106"/>
      <c r="P90" s="100"/>
    </row>
    <row r="91" spans="1:16" ht="14.4" thickBot="1" x14ac:dyDescent="0.35">
      <c r="A91" s="611"/>
      <c r="B91" s="1320"/>
      <c r="C91" s="1321"/>
      <c r="D91" s="2130"/>
      <c r="E91" s="1144"/>
      <c r="F91" s="1145"/>
      <c r="G91" s="1145"/>
      <c r="H91" s="2397"/>
      <c r="I91" s="1323"/>
      <c r="J91" s="1324"/>
      <c r="K91" s="1324"/>
      <c r="L91" s="1324"/>
      <c r="M91" s="1324"/>
      <c r="N91" s="1144"/>
      <c r="O91" s="2131"/>
      <c r="P91" s="100"/>
    </row>
    <row r="92" spans="1:16" ht="14.4" thickBot="1" x14ac:dyDescent="0.35">
      <c r="A92" s="100"/>
      <c r="B92" s="100"/>
      <c r="C92" s="100"/>
      <c r="D92" s="100"/>
      <c r="E92" s="100"/>
      <c r="F92" s="100"/>
      <c r="G92" s="2049"/>
      <c r="H92" s="100"/>
      <c r="I92" s="100"/>
      <c r="J92" s="100"/>
      <c r="K92" s="100"/>
      <c r="L92" s="100"/>
      <c r="M92" s="100"/>
      <c r="N92" s="100"/>
      <c r="O92" s="100"/>
      <c r="P92" s="100"/>
    </row>
    <row r="93" spans="1:16" ht="18" x14ac:dyDescent="0.3">
      <c r="A93" s="4109" t="s">
        <v>498</v>
      </c>
      <c r="B93" s="4110"/>
      <c r="C93" s="4110"/>
      <c r="D93" s="4110"/>
      <c r="E93" s="4110"/>
      <c r="F93" s="4110"/>
      <c r="G93" s="4110"/>
      <c r="H93" s="4110"/>
      <c r="I93" s="4110"/>
      <c r="J93" s="4110"/>
      <c r="K93" s="4110"/>
      <c r="L93" s="4110"/>
      <c r="M93" s="4110"/>
      <c r="N93" s="4111"/>
      <c r="O93" s="2132"/>
      <c r="P93" s="100"/>
    </row>
    <row r="94" spans="1:16" ht="14.4" x14ac:dyDescent="0.3">
      <c r="A94" s="102" t="s">
        <v>471</v>
      </c>
      <c r="B94" s="1327" t="s">
        <v>282</v>
      </c>
      <c r="C94" s="1328" t="s">
        <v>499</v>
      </c>
      <c r="D94" s="4071" t="s">
        <v>500</v>
      </c>
      <c r="E94" s="4008"/>
      <c r="F94" s="4008"/>
      <c r="G94" s="4008"/>
      <c r="H94" s="4008"/>
      <c r="I94" s="4008"/>
      <c r="J94" s="4008"/>
      <c r="K94" s="4008"/>
      <c r="L94" s="4008"/>
      <c r="M94" s="4008"/>
      <c r="N94" s="4112"/>
      <c r="O94" s="2132"/>
      <c r="P94" s="100"/>
    </row>
    <row r="95" spans="1:16" ht="14.4" x14ac:dyDescent="0.3">
      <c r="A95" s="102"/>
      <c r="B95" s="1327"/>
      <c r="C95" s="1328"/>
      <c r="D95" s="1328" t="s">
        <v>501</v>
      </c>
      <c r="E95" s="1329" t="s">
        <v>282</v>
      </c>
      <c r="F95" s="1330"/>
      <c r="G95" s="2133"/>
      <c r="H95" s="1331" t="s">
        <v>502</v>
      </c>
      <c r="I95" s="4071" t="s">
        <v>503</v>
      </c>
      <c r="J95" s="4113"/>
      <c r="K95" s="1329" t="s">
        <v>282</v>
      </c>
      <c r="L95" s="4073" t="s">
        <v>504</v>
      </c>
      <c r="M95" s="4114"/>
      <c r="N95" s="4115"/>
      <c r="O95" s="2132"/>
      <c r="P95" s="100"/>
    </row>
    <row r="96" spans="1:16" ht="15" hidden="1" customHeight="1" x14ac:dyDescent="0.3">
      <c r="A96" s="1268" t="s">
        <v>948</v>
      </c>
      <c r="B96" s="1269" t="s">
        <v>949</v>
      </c>
      <c r="C96" s="1270" t="s">
        <v>662</v>
      </c>
      <c r="D96" s="1270">
        <v>1</v>
      </c>
      <c r="E96" s="1332" t="s">
        <v>505</v>
      </c>
      <c r="F96" s="373"/>
      <c r="G96" s="2134"/>
      <c r="H96" s="1333" t="s">
        <v>506</v>
      </c>
      <c r="I96" s="4061">
        <v>4.1666666666666699E-2</v>
      </c>
      <c r="J96" s="4101"/>
      <c r="K96" s="1332" t="s">
        <v>950</v>
      </c>
      <c r="L96" s="4098"/>
      <c r="M96" s="4099"/>
      <c r="N96" s="4100"/>
      <c r="O96" s="2132"/>
      <c r="P96" s="100"/>
    </row>
    <row r="97" spans="1:16" ht="14.4" x14ac:dyDescent="0.3">
      <c r="A97" s="1268" t="s">
        <v>951</v>
      </c>
      <c r="B97" s="1269" t="s">
        <v>949</v>
      </c>
      <c r="C97" s="1270" t="s">
        <v>662</v>
      </c>
      <c r="D97" s="1270">
        <v>1</v>
      </c>
      <c r="E97" s="1332" t="s">
        <v>505</v>
      </c>
      <c r="F97" s="373"/>
      <c r="G97" s="2134"/>
      <c r="H97" s="1333" t="s">
        <v>506</v>
      </c>
      <c r="I97" s="4157">
        <v>0.10526315789473684</v>
      </c>
      <c r="J97" s="4158"/>
      <c r="K97" s="1332" t="s">
        <v>950</v>
      </c>
      <c r="L97" s="4098"/>
      <c r="M97" s="4099"/>
      <c r="N97" s="4100"/>
      <c r="O97" s="2132"/>
      <c r="P97" s="100"/>
    </row>
    <row r="98" spans="1:16" ht="14.4" x14ac:dyDescent="0.3">
      <c r="A98" s="1259"/>
      <c r="B98" s="1269" t="s">
        <v>952</v>
      </c>
      <c r="C98" s="1270" t="s">
        <v>205</v>
      </c>
      <c r="D98" s="1270">
        <v>1</v>
      </c>
      <c r="E98" s="1332" t="s">
        <v>1016</v>
      </c>
      <c r="F98" s="373"/>
      <c r="G98" s="2134"/>
      <c r="H98" s="1333" t="s">
        <v>506</v>
      </c>
      <c r="I98" s="4157">
        <v>0.27779999999999999</v>
      </c>
      <c r="J98" s="4158"/>
      <c r="K98" s="1332" t="s">
        <v>423</v>
      </c>
      <c r="L98" s="4098"/>
      <c r="M98" s="4099"/>
      <c r="N98" s="4100"/>
      <c r="O98" s="2132"/>
      <c r="P98" s="100"/>
    </row>
    <row r="99" spans="1:16" ht="14.4" x14ac:dyDescent="0.3">
      <c r="A99" s="1268"/>
      <c r="B99" s="1269" t="s">
        <v>954</v>
      </c>
      <c r="C99" s="1270" t="s">
        <v>955</v>
      </c>
      <c r="D99" s="1270">
        <v>1</v>
      </c>
      <c r="E99" s="1332" t="s">
        <v>956</v>
      </c>
      <c r="F99" s="373"/>
      <c r="G99" s="2134"/>
      <c r="H99" s="1333" t="s">
        <v>506</v>
      </c>
      <c r="I99" s="4061">
        <v>25</v>
      </c>
      <c r="J99" s="4101"/>
      <c r="K99" s="1332" t="s">
        <v>955</v>
      </c>
      <c r="L99" s="4156" t="s">
        <v>957</v>
      </c>
      <c r="M99" s="4099"/>
      <c r="N99" s="4100"/>
      <c r="O99" s="2132"/>
      <c r="P99" s="100"/>
    </row>
    <row r="100" spans="1:16" ht="14.4" x14ac:dyDescent="0.3">
      <c r="A100" s="1268"/>
      <c r="B100" s="1269"/>
      <c r="C100" s="1270"/>
      <c r="D100" s="1270"/>
      <c r="E100" s="1332"/>
      <c r="F100" s="373"/>
      <c r="G100" s="2134"/>
      <c r="H100" s="1333"/>
      <c r="I100" s="4061"/>
      <c r="J100" s="4101"/>
      <c r="K100" s="1332"/>
      <c r="L100" s="4098"/>
      <c r="M100" s="4099"/>
      <c r="N100" s="4100"/>
      <c r="O100" s="2132"/>
      <c r="P100" s="100"/>
    </row>
    <row r="101" spans="1:16" ht="15" thickBot="1" x14ac:dyDescent="0.35">
      <c r="A101" s="611"/>
      <c r="B101" s="1320"/>
      <c r="C101" s="1321"/>
      <c r="D101" s="1321"/>
      <c r="E101" s="1334"/>
      <c r="F101" s="1335"/>
      <c r="G101" s="2135"/>
      <c r="H101" s="1336"/>
      <c r="I101" s="4066"/>
      <c r="J101" s="4102"/>
      <c r="K101" s="1334"/>
      <c r="L101" s="4103"/>
      <c r="M101" s="4104"/>
      <c r="N101" s="4105"/>
      <c r="O101" s="2132"/>
      <c r="P101" s="100"/>
    </row>
    <row r="102" spans="1:16" x14ac:dyDescent="0.3">
      <c r="A102" s="100"/>
      <c r="B102" s="100"/>
      <c r="C102" s="100"/>
      <c r="D102" s="100"/>
      <c r="E102" s="100"/>
      <c r="F102" s="100"/>
      <c r="G102" s="2049"/>
      <c r="H102" s="100"/>
      <c r="I102" s="100"/>
      <c r="J102" s="100"/>
      <c r="K102" s="100"/>
      <c r="L102" s="100"/>
      <c r="M102" s="100"/>
      <c r="N102" s="100"/>
      <c r="O102" s="100"/>
      <c r="P102" s="100"/>
    </row>
    <row r="109" spans="1:16" x14ac:dyDescent="0.3"/>
  </sheetData>
  <mergeCells count="28">
    <mergeCell ref="A70:O70"/>
    <mergeCell ref="I6:N6"/>
    <mergeCell ref="A7:A17"/>
    <mergeCell ref="B7:B8"/>
    <mergeCell ref="A18:A27"/>
    <mergeCell ref="A28:A31"/>
    <mergeCell ref="I36:N36"/>
    <mergeCell ref="A37:A40"/>
    <mergeCell ref="B37:B38"/>
    <mergeCell ref="A41:A52"/>
    <mergeCell ref="A53:A64"/>
    <mergeCell ref="A65:A68"/>
    <mergeCell ref="A93:N93"/>
    <mergeCell ref="D94:N94"/>
    <mergeCell ref="I95:J95"/>
    <mergeCell ref="L95:N95"/>
    <mergeCell ref="I96:J96"/>
    <mergeCell ref="L96:N96"/>
    <mergeCell ref="I100:J100"/>
    <mergeCell ref="L100:N100"/>
    <mergeCell ref="I101:J101"/>
    <mergeCell ref="L101:N101"/>
    <mergeCell ref="I97:J97"/>
    <mergeCell ref="L97:N97"/>
    <mergeCell ref="I98:J98"/>
    <mergeCell ref="L98:N98"/>
    <mergeCell ref="I99:J99"/>
    <mergeCell ref="L99:N99"/>
  </mergeCells>
  <hyperlinks>
    <hyperlink ref="L99" r:id="rId1" xr:uid="{00000000-0004-0000-1800-000000000000}"/>
  </hyperlinks>
  <pageMargins left="0.7" right="0.7" top="0.75" bottom="0.75" header="0.3" footer="0.3"/>
  <pageSetup paperSize="9" scale="24"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Q109"/>
  <sheetViews>
    <sheetView zoomScale="70" zoomScaleNormal="70" workbookViewId="0">
      <selection activeCell="B17" sqref="B16:B17"/>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25"/>
  </cols>
  <sheetData>
    <row r="1" spans="1:16" s="101" customFormat="1" ht="21.75" customHeight="1" x14ac:dyDescent="0.3">
      <c r="A1" s="2" t="s">
        <v>172</v>
      </c>
      <c r="B1" s="1065"/>
      <c r="C1" s="1065"/>
      <c r="D1" s="1065"/>
      <c r="E1" s="1065"/>
      <c r="F1" s="1065"/>
      <c r="G1" s="1065"/>
      <c r="H1" s="1065"/>
      <c r="I1" s="1065"/>
      <c r="J1" s="1065"/>
      <c r="K1" s="1065"/>
      <c r="L1" s="1065"/>
      <c r="M1" s="1065"/>
      <c r="N1" s="1065"/>
      <c r="O1" s="1065"/>
      <c r="P1" s="100"/>
    </row>
    <row r="2" spans="1:16" s="101" customFormat="1" ht="21" customHeight="1" x14ac:dyDescent="0.3">
      <c r="A2" s="3590" t="s">
        <v>173</v>
      </c>
      <c r="B2" s="3590" t="s">
        <v>260</v>
      </c>
      <c r="C2" s="3590" t="s">
        <v>174</v>
      </c>
      <c r="D2" s="3591" t="s">
        <v>1542</v>
      </c>
      <c r="E2" s="3592"/>
      <c r="F2" s="3592"/>
      <c r="G2" s="3592"/>
      <c r="H2" s="3592"/>
      <c r="I2" s="3592"/>
      <c r="J2" s="3592"/>
      <c r="K2" s="3592"/>
      <c r="L2" s="3592"/>
      <c r="M2" s="3592"/>
      <c r="N2" s="3592"/>
      <c r="O2" s="3592"/>
      <c r="P2" s="100"/>
    </row>
    <row r="3" spans="1:16" s="101" customFormat="1" x14ac:dyDescent="0.3">
      <c r="A3" s="3563" t="s">
        <v>385</v>
      </c>
      <c r="B3" s="3563" t="s">
        <v>829</v>
      </c>
      <c r="C3" s="3563"/>
      <c r="D3" s="3563"/>
      <c r="E3" s="3563"/>
      <c r="F3" s="3563"/>
      <c r="G3" s="3563"/>
      <c r="H3" s="3563"/>
      <c r="I3" s="3563"/>
      <c r="J3" s="3524"/>
      <c r="K3" s="3563"/>
      <c r="L3" s="3563"/>
      <c r="M3" s="3563"/>
      <c r="N3" s="3563"/>
      <c r="O3" s="3563"/>
      <c r="P3" s="100"/>
    </row>
    <row r="4" spans="1:16" s="101" customFormat="1" x14ac:dyDescent="0.3">
      <c r="A4" s="3590" t="s">
        <v>178</v>
      </c>
      <c r="B4" s="3590" t="s">
        <v>223</v>
      </c>
      <c r="C4" s="3590"/>
      <c r="D4" s="3590"/>
      <c r="E4" s="3592"/>
      <c r="F4" s="3592"/>
      <c r="G4" s="3592"/>
      <c r="H4" s="3592"/>
      <c r="I4" s="3592"/>
      <c r="J4" s="3592"/>
      <c r="K4" s="3592"/>
      <c r="L4" s="3592"/>
      <c r="M4" s="3592"/>
      <c r="N4" s="3592"/>
      <c r="O4" s="3592"/>
      <c r="P4" s="100"/>
    </row>
    <row r="5" spans="1:16" s="101" customFormat="1"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s="101" customFormat="1"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x14ac:dyDescent="0.3">
      <c r="A7" s="4173" t="s">
        <v>830</v>
      </c>
      <c r="B7" s="4175" t="s">
        <v>958</v>
      </c>
      <c r="C7" s="115" t="s">
        <v>662</v>
      </c>
      <c r="D7" s="1703">
        <v>800.23448345049906</v>
      </c>
      <c r="E7" s="1703">
        <v>786.96675280151862</v>
      </c>
      <c r="F7" s="2137">
        <v>802.70608785754894</v>
      </c>
      <c r="G7" s="2138">
        <v>738.49008107508882</v>
      </c>
      <c r="H7" s="278">
        <v>789.4075275421626</v>
      </c>
      <c r="I7" s="1704">
        <v>18.947467018959138</v>
      </c>
      <c r="J7" s="1705">
        <v>1.2526831007633689E-4</v>
      </c>
      <c r="K7" s="1705">
        <v>1.2526818498556514E-4</v>
      </c>
      <c r="L7" s="1705">
        <v>1.2526792242734605E-2</v>
      </c>
      <c r="M7" s="1705">
        <v>1.2526792199241901E-2</v>
      </c>
      <c r="N7" s="2137">
        <v>1.2631578921112933E-2</v>
      </c>
      <c r="O7" s="2139" t="s">
        <v>1725</v>
      </c>
      <c r="P7" s="100"/>
    </row>
    <row r="8" spans="1:16" x14ac:dyDescent="0.3">
      <c r="A8" s="4173"/>
      <c r="B8" s="4176"/>
      <c r="C8" s="559" t="s">
        <v>205</v>
      </c>
      <c r="D8" s="1708">
        <v>7602.2275927797418</v>
      </c>
      <c r="E8" s="1708">
        <v>7476.1841516144277</v>
      </c>
      <c r="F8" s="1427">
        <v>7625.7078346467151</v>
      </c>
      <c r="G8" s="2140">
        <v>7015.6557702133441</v>
      </c>
      <c r="H8" s="491">
        <v>7499.3715116505455</v>
      </c>
      <c r="I8" s="1425">
        <v>180.00093668011183</v>
      </c>
      <c r="J8" s="1426">
        <v>1.1900489457252006E-3</v>
      </c>
      <c r="K8" s="1426">
        <v>1.1900477573628689E-3</v>
      </c>
      <c r="L8" s="1426">
        <v>0.11900452630597876</v>
      </c>
      <c r="M8" s="1426">
        <v>0.11900452589279806</v>
      </c>
      <c r="N8" s="1427">
        <v>0.11999999975057288</v>
      </c>
      <c r="O8" s="2141" t="s">
        <v>833</v>
      </c>
      <c r="P8" s="100"/>
    </row>
    <row r="9" spans="1:16" x14ac:dyDescent="0.3">
      <c r="A9" s="4173"/>
      <c r="B9" s="2142" t="s">
        <v>960</v>
      </c>
      <c r="C9" s="127" t="s">
        <v>194</v>
      </c>
      <c r="D9" s="1485"/>
      <c r="E9" s="1485"/>
      <c r="F9" s="216"/>
      <c r="G9" s="184"/>
      <c r="H9" s="185">
        <v>3.1014966413194234E-3</v>
      </c>
      <c r="I9" s="186">
        <v>-0.97639551100262534</v>
      </c>
      <c r="J9" s="187">
        <v>-0.99999984394249408</v>
      </c>
      <c r="K9" s="187">
        <v>-0.99999984394264985</v>
      </c>
      <c r="L9" s="187">
        <v>-0.99998439429769848</v>
      </c>
      <c r="M9" s="187">
        <v>-0.99998439429775265</v>
      </c>
      <c r="N9" s="1995">
        <v>-0.99998426375592242</v>
      </c>
      <c r="O9" s="2143"/>
      <c r="P9" s="100"/>
    </row>
    <row r="10" spans="1:16" x14ac:dyDescent="0.3">
      <c r="A10" s="4173"/>
      <c r="B10" s="1237" t="s">
        <v>1726</v>
      </c>
      <c r="C10" s="1192" t="s">
        <v>205</v>
      </c>
      <c r="D10" s="1413">
        <v>-22.806682778339226</v>
      </c>
      <c r="E10" s="1413">
        <v>-22.428552454843285</v>
      </c>
      <c r="F10" s="253">
        <v>-22.877123503940147</v>
      </c>
      <c r="G10" s="251">
        <v>-21.046967310640031</v>
      </c>
      <c r="H10" s="238">
        <v>-22.498114534951636</v>
      </c>
      <c r="I10" s="252">
        <v>-0.54000281004033557</v>
      </c>
      <c r="J10" s="254">
        <v>-3.5701468371756017E-6</v>
      </c>
      <c r="K10" s="254">
        <v>-3.5701432720886066E-6</v>
      </c>
      <c r="L10" s="254">
        <v>-3.5701357891793626E-4</v>
      </c>
      <c r="M10" s="254">
        <v>-3.5701357767839421E-4</v>
      </c>
      <c r="N10" s="253">
        <v>-3.5999999925171865E-4</v>
      </c>
      <c r="O10" s="1994" t="s">
        <v>833</v>
      </c>
      <c r="P10" s="100"/>
    </row>
    <row r="11" spans="1:16" x14ac:dyDescent="0.3">
      <c r="A11" s="4173"/>
      <c r="B11" s="1356" t="s">
        <v>962</v>
      </c>
      <c r="C11" s="136" t="s">
        <v>194</v>
      </c>
      <c r="D11" s="1418"/>
      <c r="E11" s="1418"/>
      <c r="F11" s="1419"/>
      <c r="G11" s="196"/>
      <c r="H11" s="138">
        <v>3.1014966413194234E-3</v>
      </c>
      <c r="I11" s="139">
        <v>-0.97592342122267794</v>
      </c>
      <c r="J11" s="140">
        <v>-0.99999984082134397</v>
      </c>
      <c r="K11" s="140">
        <v>-0.99999984082150284</v>
      </c>
      <c r="L11" s="140">
        <v>-0.99998408218365242</v>
      </c>
      <c r="M11" s="140">
        <v>-0.99998408218370771</v>
      </c>
      <c r="N11" s="1843">
        <v>-0.99998394903104082</v>
      </c>
      <c r="O11" s="2144"/>
      <c r="P11" s="100"/>
    </row>
    <row r="12" spans="1:16" x14ac:dyDescent="0.3">
      <c r="A12" s="4173"/>
      <c r="B12" s="1223" t="s">
        <v>963</v>
      </c>
      <c r="C12" s="552" t="s">
        <v>205</v>
      </c>
      <c r="D12" s="571">
        <v>0</v>
      </c>
      <c r="E12" s="571">
        <v>0</v>
      </c>
      <c r="F12" s="572">
        <v>0</v>
      </c>
      <c r="G12" s="1884">
        <v>0</v>
      </c>
      <c r="H12" s="305">
        <v>0</v>
      </c>
      <c r="I12" s="574">
        <v>0</v>
      </c>
      <c r="J12" s="575">
        <v>0</v>
      </c>
      <c r="K12" s="575">
        <v>0</v>
      </c>
      <c r="L12" s="575">
        <v>0</v>
      </c>
      <c r="M12" s="575">
        <v>0</v>
      </c>
      <c r="N12" s="572">
        <v>0</v>
      </c>
      <c r="O12" s="2145" t="s">
        <v>833</v>
      </c>
      <c r="P12" s="100"/>
    </row>
    <row r="13" spans="1:16" x14ac:dyDescent="0.3">
      <c r="A13" s="4173"/>
      <c r="B13" s="2146" t="s">
        <v>964</v>
      </c>
      <c r="C13" s="127" t="s">
        <v>194</v>
      </c>
      <c r="D13" s="1485"/>
      <c r="E13" s="1485"/>
      <c r="F13" s="216"/>
      <c r="G13" s="184"/>
      <c r="H13" s="185">
        <v>0</v>
      </c>
      <c r="I13" s="186">
        <v>0</v>
      </c>
      <c r="J13" s="187">
        <v>0</v>
      </c>
      <c r="K13" s="187">
        <v>0</v>
      </c>
      <c r="L13" s="187">
        <v>0</v>
      </c>
      <c r="M13" s="187">
        <v>0</v>
      </c>
      <c r="N13" s="1995">
        <v>0</v>
      </c>
      <c r="O13" s="2143"/>
      <c r="P13" s="100"/>
    </row>
    <row r="14" spans="1:16" x14ac:dyDescent="0.3">
      <c r="A14" s="4173"/>
      <c r="B14" s="1237" t="s">
        <v>965</v>
      </c>
      <c r="C14" s="1192" t="s">
        <v>205</v>
      </c>
      <c r="D14" s="1413">
        <v>47.109982500000001</v>
      </c>
      <c r="E14" s="1413">
        <v>53.852032600000001</v>
      </c>
      <c r="F14" s="251">
        <v>54.929073252000002</v>
      </c>
      <c r="G14" s="1413">
        <v>50.809392758100003</v>
      </c>
      <c r="H14" s="238">
        <v>54.019054498237132</v>
      </c>
      <c r="I14" s="252">
        <v>1.2965727052128186</v>
      </c>
      <c r="J14" s="254">
        <v>8.5720941754691946E-6</v>
      </c>
      <c r="K14" s="254">
        <v>8.5720856155239446E-6</v>
      </c>
      <c r="L14" s="254">
        <v>8.5720676486991405E-4</v>
      </c>
      <c r="M14" s="254">
        <v>8.5720676189371392E-4</v>
      </c>
      <c r="N14" s="253">
        <v>8.6437730365060211E-4</v>
      </c>
      <c r="O14" s="1994" t="s">
        <v>844</v>
      </c>
      <c r="P14" s="100"/>
    </row>
    <row r="15" spans="1:16" x14ac:dyDescent="0.3">
      <c r="A15" s="4173"/>
      <c r="B15" s="1356" t="s">
        <v>966</v>
      </c>
      <c r="C15" s="136" t="s">
        <v>194</v>
      </c>
      <c r="D15" s="546"/>
      <c r="E15" s="136"/>
      <c r="F15" s="451"/>
      <c r="G15" s="546"/>
      <c r="H15" s="185">
        <v>3.1014966413196454E-3</v>
      </c>
      <c r="I15" s="186">
        <v>-0.97592342122267783</v>
      </c>
      <c r="J15" s="187">
        <v>-0.99999984082134397</v>
      </c>
      <c r="K15" s="187">
        <v>-0.99999984082150284</v>
      </c>
      <c r="L15" s="187">
        <v>-0.99998408218365242</v>
      </c>
      <c r="M15" s="187">
        <v>-0.99998408218370771</v>
      </c>
      <c r="N15" s="1995">
        <v>-0.99998394903104082</v>
      </c>
      <c r="O15" s="1996"/>
      <c r="P15" s="100"/>
    </row>
    <row r="16" spans="1:16" x14ac:dyDescent="0.3">
      <c r="A16" s="4173"/>
      <c r="B16" s="1223" t="s">
        <v>967</v>
      </c>
      <c r="C16" s="552" t="s">
        <v>205</v>
      </c>
      <c r="D16" s="571">
        <v>7579.4209100014023</v>
      </c>
      <c r="E16" s="571">
        <v>7453.7555991595846</v>
      </c>
      <c r="F16" s="572">
        <v>7602.8307111427748</v>
      </c>
      <c r="G16" s="1884">
        <v>6994.6088029027042</v>
      </c>
      <c r="H16" s="305">
        <v>7476.8733971155934</v>
      </c>
      <c r="I16" s="574">
        <v>179.4609338700715</v>
      </c>
      <c r="J16" s="575">
        <v>1.1864787988880251E-3</v>
      </c>
      <c r="K16" s="575">
        <v>1.1864776140907802E-3</v>
      </c>
      <c r="L16" s="575">
        <v>0.11864751272706082</v>
      </c>
      <c r="M16" s="575">
        <v>0.11864751231511966</v>
      </c>
      <c r="N16" s="572">
        <v>0.11963999975132115</v>
      </c>
      <c r="O16" s="2145" t="s">
        <v>833</v>
      </c>
      <c r="P16" s="100"/>
    </row>
    <row r="17" spans="1:16" ht="14.4" thickBot="1" x14ac:dyDescent="0.35">
      <c r="A17" s="4174"/>
      <c r="B17" s="2147" t="s">
        <v>968</v>
      </c>
      <c r="C17" s="471" t="s">
        <v>194</v>
      </c>
      <c r="D17" s="594"/>
      <c r="E17" s="594"/>
      <c r="F17" s="471"/>
      <c r="G17" s="270"/>
      <c r="H17" s="207">
        <v>3.1014966413194234E-3</v>
      </c>
      <c r="I17" s="208">
        <v>-0.97639551100262534</v>
      </c>
      <c r="J17" s="209">
        <v>-0.99999984394249408</v>
      </c>
      <c r="K17" s="209">
        <v>-0.99999984394264985</v>
      </c>
      <c r="L17" s="209">
        <v>-0.99998439429769848</v>
      </c>
      <c r="M17" s="209">
        <v>-0.99998439429775265</v>
      </c>
      <c r="N17" s="271">
        <v>-0.99998426375592242</v>
      </c>
      <c r="O17" s="2148"/>
      <c r="P17" s="100"/>
    </row>
    <row r="18" spans="1:16" ht="14.25" customHeight="1" x14ac:dyDescent="0.3">
      <c r="A18" s="4177" t="s">
        <v>892</v>
      </c>
      <c r="B18" s="2149" t="s">
        <v>969</v>
      </c>
      <c r="C18" s="115" t="s">
        <v>852</v>
      </c>
      <c r="D18" s="1703">
        <v>843.84726279855136</v>
      </c>
      <c r="E18" s="1703">
        <v>829.85644082920146</v>
      </c>
      <c r="F18" s="2137">
        <v>846.45356964578536</v>
      </c>
      <c r="G18" s="2138">
        <v>778.73779049368125</v>
      </c>
      <c r="H18" s="278">
        <v>832.43023779321049</v>
      </c>
      <c r="I18" s="1704">
        <v>19.980103971492415</v>
      </c>
      <c r="J18" s="1705">
        <v>1.3209543297549727E-4</v>
      </c>
      <c r="K18" s="1705">
        <v>1.3209530106727846E-4</v>
      </c>
      <c r="L18" s="1705">
        <v>1.3209502419963642E-2</v>
      </c>
      <c r="M18" s="1705">
        <v>1.3209502374100584E-2</v>
      </c>
      <c r="N18" s="2150">
        <v>1.3319999972313588E-2</v>
      </c>
      <c r="O18" s="2151" t="s">
        <v>853</v>
      </c>
      <c r="P18" s="100"/>
    </row>
    <row r="19" spans="1:16" ht="14.25" customHeight="1" x14ac:dyDescent="0.3">
      <c r="A19" s="4177"/>
      <c r="B19" s="2152" t="s">
        <v>970</v>
      </c>
      <c r="C19" s="127" t="s">
        <v>194</v>
      </c>
      <c r="D19" s="1558"/>
      <c r="E19" s="1558"/>
      <c r="F19" s="127"/>
      <c r="G19" s="1097"/>
      <c r="H19" s="185">
        <v>3.1014966413194234E-3</v>
      </c>
      <c r="I19" s="186">
        <v>-0.97639551100262534</v>
      </c>
      <c r="J19" s="187">
        <v>-0.99999984394249408</v>
      </c>
      <c r="K19" s="187">
        <v>-0.99999984394264985</v>
      </c>
      <c r="L19" s="187">
        <v>-0.99998439429769848</v>
      </c>
      <c r="M19" s="187">
        <v>-0.99998439429775265</v>
      </c>
      <c r="N19" s="2153">
        <v>-0.99998426375592242</v>
      </c>
      <c r="O19" s="2143"/>
      <c r="P19" s="100"/>
    </row>
    <row r="20" spans="1:16" ht="14.25" customHeight="1" x14ac:dyDescent="0.3">
      <c r="A20" s="4177"/>
      <c r="B20" s="2154" t="s">
        <v>971</v>
      </c>
      <c r="C20" s="1192" t="s">
        <v>852</v>
      </c>
      <c r="D20" s="1413">
        <v>2.5315417883956544</v>
      </c>
      <c r="E20" s="1413">
        <v>2.4895693224876045</v>
      </c>
      <c r="F20" s="253">
        <v>2.5393607089373562</v>
      </c>
      <c r="G20" s="251">
        <v>2.3362133714810436</v>
      </c>
      <c r="H20" s="238">
        <v>2.4972907133796314</v>
      </c>
      <c r="I20" s="252">
        <v>5.9940311914477247E-2</v>
      </c>
      <c r="J20" s="254">
        <v>3.9628629892649176E-7</v>
      </c>
      <c r="K20" s="254">
        <v>3.9628590320183532E-7</v>
      </c>
      <c r="L20" s="254">
        <v>3.9628507259890919E-5</v>
      </c>
      <c r="M20" s="254">
        <v>3.962850712230176E-5</v>
      </c>
      <c r="N20" s="2052">
        <v>3.9959999916940766E-5</v>
      </c>
      <c r="O20" s="1994" t="s">
        <v>853</v>
      </c>
      <c r="P20" s="100"/>
    </row>
    <row r="21" spans="1:16" ht="14.25" customHeight="1" x14ac:dyDescent="0.3">
      <c r="A21" s="4177"/>
      <c r="B21" s="1712" t="s">
        <v>972</v>
      </c>
      <c r="C21" s="136" t="s">
        <v>194</v>
      </c>
      <c r="D21" s="546"/>
      <c r="E21" s="546"/>
      <c r="F21" s="136"/>
      <c r="G21" s="451"/>
      <c r="H21" s="185">
        <v>3.1014966413192013E-3</v>
      </c>
      <c r="I21" s="186">
        <v>-0.97592342122267794</v>
      </c>
      <c r="J21" s="187">
        <v>-0.99999984082134397</v>
      </c>
      <c r="K21" s="187">
        <v>-0.99999984082150284</v>
      </c>
      <c r="L21" s="187">
        <v>-0.99998408218365242</v>
      </c>
      <c r="M21" s="187">
        <v>-0.99998408218370771</v>
      </c>
      <c r="N21" s="2153">
        <v>-0.99998394903104082</v>
      </c>
      <c r="O21" s="2143"/>
      <c r="P21" s="100"/>
    </row>
    <row r="22" spans="1:16" ht="14.25" customHeight="1" x14ac:dyDescent="0.3">
      <c r="A22" s="4177"/>
      <c r="B22" s="1223" t="s">
        <v>973</v>
      </c>
      <c r="C22" s="1192" t="s">
        <v>852</v>
      </c>
      <c r="D22" s="571">
        <v>0</v>
      </c>
      <c r="E22" s="571">
        <v>0</v>
      </c>
      <c r="F22" s="572">
        <v>0</v>
      </c>
      <c r="G22" s="1884">
        <v>0</v>
      </c>
      <c r="H22" s="305">
        <v>0</v>
      </c>
      <c r="I22" s="574">
        <v>0</v>
      </c>
      <c r="J22" s="575">
        <v>0</v>
      </c>
      <c r="K22" s="575">
        <v>0</v>
      </c>
      <c r="L22" s="575">
        <v>0</v>
      </c>
      <c r="M22" s="575">
        <v>0</v>
      </c>
      <c r="N22" s="576">
        <v>0</v>
      </c>
      <c r="O22" s="2145" t="s">
        <v>853</v>
      </c>
      <c r="P22" s="100"/>
    </row>
    <row r="23" spans="1:16" ht="14.25" customHeight="1" x14ac:dyDescent="0.3">
      <c r="A23" s="4177"/>
      <c r="B23" s="2146" t="s">
        <v>974</v>
      </c>
      <c r="C23" s="127" t="s">
        <v>194</v>
      </c>
      <c r="D23" s="1485"/>
      <c r="E23" s="1485"/>
      <c r="F23" s="216"/>
      <c r="G23" s="184"/>
      <c r="H23" s="185">
        <v>0</v>
      </c>
      <c r="I23" s="186">
        <v>0</v>
      </c>
      <c r="J23" s="187">
        <v>0</v>
      </c>
      <c r="K23" s="187">
        <v>0</v>
      </c>
      <c r="L23" s="187">
        <v>0</v>
      </c>
      <c r="M23" s="187">
        <v>0</v>
      </c>
      <c r="N23" s="2153">
        <v>0</v>
      </c>
      <c r="O23" s="2143"/>
      <c r="P23" s="100"/>
    </row>
    <row r="24" spans="1:16" ht="15" x14ac:dyDescent="0.3">
      <c r="A24" s="4177"/>
      <c r="B24" s="1237" t="s">
        <v>975</v>
      </c>
      <c r="C24" s="1192" t="s">
        <v>852</v>
      </c>
      <c r="D24" s="1413">
        <v>5.2292080575000002</v>
      </c>
      <c r="E24" s="1413">
        <v>5.9775756185999995</v>
      </c>
      <c r="F24" s="251">
        <v>6.0971271309720008</v>
      </c>
      <c r="G24" s="1413">
        <v>5.6398425961491006</v>
      </c>
      <c r="H24" s="238">
        <v>5.9961150493043212</v>
      </c>
      <c r="I24" s="252">
        <v>0.14391957027862287</v>
      </c>
      <c r="J24" s="254">
        <v>9.5150245347708053E-7</v>
      </c>
      <c r="K24" s="254">
        <v>9.5150150332315786E-7</v>
      </c>
      <c r="L24" s="254">
        <v>9.5149950900560461E-5</v>
      </c>
      <c r="M24" s="254">
        <v>9.5149950570202243E-5</v>
      </c>
      <c r="N24" s="253">
        <v>9.5945880705216834E-5</v>
      </c>
      <c r="O24" s="1994" t="s">
        <v>863</v>
      </c>
      <c r="P24" s="100"/>
    </row>
    <row r="25" spans="1:16" x14ac:dyDescent="0.3">
      <c r="A25" s="4177"/>
      <c r="B25" s="1356" t="s">
        <v>966</v>
      </c>
      <c r="C25" s="136" t="s">
        <v>194</v>
      </c>
      <c r="D25" s="546"/>
      <c r="E25" s="136"/>
      <c r="F25" s="451"/>
      <c r="G25" s="546"/>
      <c r="H25" s="138">
        <v>1.4084949132137194</v>
      </c>
      <c r="I25" s="139">
        <v>-0.94219097697797105</v>
      </c>
      <c r="J25" s="140">
        <v>-0.99999961780439495</v>
      </c>
      <c r="K25" s="140">
        <v>-0.99999961780477664</v>
      </c>
      <c r="L25" s="140">
        <v>-0.99996178055776908</v>
      </c>
      <c r="M25" s="140">
        <v>-0.99996178055790186</v>
      </c>
      <c r="N25" s="1843">
        <v>-0.99996146085194793</v>
      </c>
      <c r="O25" s="2014" t="s">
        <v>860</v>
      </c>
      <c r="P25" s="100"/>
    </row>
    <row r="26" spans="1:16" ht="14.25" customHeight="1" x14ac:dyDescent="0.3">
      <c r="A26" s="4177"/>
      <c r="B26" s="2154" t="s">
        <v>976</v>
      </c>
      <c r="C26" s="1192" t="s">
        <v>852</v>
      </c>
      <c r="D26" s="1413">
        <v>841.31572101015558</v>
      </c>
      <c r="E26" s="1413">
        <v>827.36687150671389</v>
      </c>
      <c r="F26" s="253">
        <v>843.91420893684801</v>
      </c>
      <c r="G26" s="251">
        <v>776.40157712220014</v>
      </c>
      <c r="H26" s="238">
        <v>829.93294707983091</v>
      </c>
      <c r="I26" s="252">
        <v>19.920163659577938</v>
      </c>
      <c r="J26" s="254">
        <v>1.3169914667657078E-4</v>
      </c>
      <c r="K26" s="254">
        <v>1.3169901516407658E-4</v>
      </c>
      <c r="L26" s="254">
        <v>1.3169873912703751E-2</v>
      </c>
      <c r="M26" s="254">
        <v>1.3169873866978281E-2</v>
      </c>
      <c r="N26" s="2052">
        <v>1.328003997239665E-2</v>
      </c>
      <c r="O26" s="1994" t="s">
        <v>853</v>
      </c>
      <c r="P26" s="100"/>
    </row>
    <row r="27" spans="1:16" ht="15" customHeight="1" x14ac:dyDescent="0.3">
      <c r="A27" s="4177"/>
      <c r="B27" s="1712" t="s">
        <v>977</v>
      </c>
      <c r="C27" s="136" t="s">
        <v>194</v>
      </c>
      <c r="D27" s="546"/>
      <c r="E27" s="546"/>
      <c r="F27" s="136"/>
      <c r="G27" s="451"/>
      <c r="H27" s="138">
        <v>3.1014966413194234E-3</v>
      </c>
      <c r="I27" s="139">
        <v>-0.97639551100262534</v>
      </c>
      <c r="J27" s="140">
        <v>-0.99999984394249408</v>
      </c>
      <c r="K27" s="140">
        <v>-0.99999984394264985</v>
      </c>
      <c r="L27" s="140">
        <v>-0.99998439429769848</v>
      </c>
      <c r="M27" s="140">
        <v>-0.99998439429775265</v>
      </c>
      <c r="N27" s="2050">
        <v>-0.99998426375592242</v>
      </c>
      <c r="O27" s="2144"/>
      <c r="P27" s="100"/>
    </row>
    <row r="28" spans="1:16" ht="14.25" customHeight="1" x14ac:dyDescent="0.3">
      <c r="A28" s="4172" t="s">
        <v>866</v>
      </c>
      <c r="B28" s="2016" t="s">
        <v>978</v>
      </c>
      <c r="C28" s="2017"/>
      <c r="D28" s="2017"/>
      <c r="E28" s="2017"/>
      <c r="F28" s="2017"/>
      <c r="G28" s="2155"/>
      <c r="H28" s="2017"/>
      <c r="I28" s="2017"/>
      <c r="J28" s="2017"/>
      <c r="K28" s="2017"/>
      <c r="L28" s="2017"/>
      <c r="M28" s="2017"/>
      <c r="N28" s="2017"/>
      <c r="O28" s="2156"/>
      <c r="P28" s="100"/>
    </row>
    <row r="29" spans="1:16" ht="15" x14ac:dyDescent="0.3">
      <c r="A29" s="4030"/>
      <c r="B29" s="2020" t="s">
        <v>979</v>
      </c>
      <c r="C29" s="354" t="s">
        <v>869</v>
      </c>
      <c r="D29" s="1614"/>
      <c r="E29" s="1614"/>
      <c r="F29" s="354"/>
      <c r="G29" s="2157"/>
      <c r="H29" s="1643"/>
      <c r="I29" s="2158"/>
      <c r="J29" s="2159"/>
      <c r="K29" s="2159"/>
      <c r="L29" s="2159"/>
      <c r="M29" s="2159"/>
      <c r="N29" s="2160"/>
      <c r="O29" s="3391" t="s">
        <v>980</v>
      </c>
      <c r="P29" s="100"/>
    </row>
    <row r="30" spans="1:16" ht="14.4" x14ac:dyDescent="0.3">
      <c r="A30" s="4030"/>
      <c r="B30" s="2161" t="s">
        <v>193</v>
      </c>
      <c r="C30" s="354" t="s">
        <v>194</v>
      </c>
      <c r="D30" s="1614"/>
      <c r="E30" s="1614"/>
      <c r="F30" s="354"/>
      <c r="G30" s="2185"/>
      <c r="H30" s="1643"/>
      <c r="I30" s="2158"/>
      <c r="J30" s="2159"/>
      <c r="K30" s="2159"/>
      <c r="L30" s="2159"/>
      <c r="M30" s="2159"/>
      <c r="N30" s="2160"/>
      <c r="O30" s="2029"/>
      <c r="P30" s="100"/>
    </row>
    <row r="31" spans="1:16" ht="15" thickBot="1" x14ac:dyDescent="0.35">
      <c r="A31" s="4031"/>
      <c r="B31" s="360"/>
      <c r="C31" s="360"/>
      <c r="D31" s="1696"/>
      <c r="E31" s="1696"/>
      <c r="F31" s="360"/>
      <c r="G31" s="2186"/>
      <c r="H31" s="1351"/>
      <c r="I31" s="2033"/>
      <c r="J31" s="2034"/>
      <c r="K31" s="2034"/>
      <c r="L31" s="2034"/>
      <c r="M31" s="2034"/>
      <c r="N31" s="2035"/>
      <c r="O31" s="2036"/>
      <c r="P31" s="100"/>
    </row>
    <row r="32" spans="1:16" ht="14.4" x14ac:dyDescent="0.3">
      <c r="A32" s="2037"/>
      <c r="B32" s="110"/>
      <c r="C32" s="110"/>
      <c r="D32" s="110"/>
      <c r="E32" s="110"/>
      <c r="F32" s="110"/>
      <c r="G32" s="1553"/>
      <c r="H32" s="110"/>
      <c r="I32" s="110"/>
      <c r="J32" s="110"/>
      <c r="K32" s="110"/>
      <c r="L32" s="110"/>
      <c r="M32" s="2038"/>
      <c r="N32" s="2038"/>
      <c r="O32" s="2038"/>
      <c r="P32" s="100"/>
    </row>
    <row r="33" spans="1:16" x14ac:dyDescent="0.3">
      <c r="A33" s="3563" t="s">
        <v>385</v>
      </c>
      <c r="B33" s="3563" t="s">
        <v>870</v>
      </c>
      <c r="C33" s="3563"/>
      <c r="D33" s="3563"/>
      <c r="E33" s="3563"/>
      <c r="F33" s="3563"/>
      <c r="G33" s="3525"/>
      <c r="H33" s="3566"/>
      <c r="I33" s="3563"/>
      <c r="J33" s="3524"/>
      <c r="K33" s="3563"/>
      <c r="L33" s="3563"/>
      <c r="M33" s="3563"/>
      <c r="N33" s="3563"/>
      <c r="O33" s="3563"/>
      <c r="P33" s="100"/>
    </row>
    <row r="34" spans="1:16" x14ac:dyDescent="0.3">
      <c r="A34" s="3590" t="s">
        <v>178</v>
      </c>
      <c r="B34" s="3590" t="s">
        <v>223</v>
      </c>
      <c r="C34" s="3590"/>
      <c r="D34" s="3590"/>
      <c r="E34" s="3590"/>
      <c r="F34" s="3590"/>
      <c r="G34" s="3593"/>
      <c r="H34" s="3594"/>
      <c r="I34" s="3590"/>
      <c r="J34" s="3590"/>
      <c r="K34" s="3590"/>
      <c r="L34" s="3590"/>
      <c r="M34" s="3590"/>
      <c r="N34" s="3590"/>
      <c r="O34" s="3590"/>
      <c r="P34" s="100"/>
    </row>
    <row r="35" spans="1:16" x14ac:dyDescent="0.3">
      <c r="A35" s="3524"/>
      <c r="B35" s="3524" t="s">
        <v>321</v>
      </c>
      <c r="C35" s="3524" t="s">
        <v>179</v>
      </c>
      <c r="D35" s="3158">
        <v>2017</v>
      </c>
      <c r="E35" s="3158">
        <v>2018</v>
      </c>
      <c r="F35" s="3157">
        <v>2019</v>
      </c>
      <c r="G35" s="3159">
        <v>2020</v>
      </c>
      <c r="H35" s="3160">
        <v>2020</v>
      </c>
      <c r="I35" s="3161">
        <v>2025</v>
      </c>
      <c r="J35" s="3162">
        <v>2030</v>
      </c>
      <c r="K35" s="3162">
        <v>2035</v>
      </c>
      <c r="L35" s="3162">
        <v>2040</v>
      </c>
      <c r="M35" s="3162">
        <v>2045</v>
      </c>
      <c r="N35" s="3524">
        <v>2050</v>
      </c>
      <c r="O35" s="3524"/>
      <c r="P35" s="100"/>
    </row>
    <row r="36" spans="1:16" ht="15" thickBot="1" x14ac:dyDescent="0.35">
      <c r="A36" s="3524"/>
      <c r="B36" s="3524"/>
      <c r="C36" s="3524"/>
      <c r="D36" s="3158" t="s">
        <v>180</v>
      </c>
      <c r="E36" s="3158" t="s">
        <v>180</v>
      </c>
      <c r="F36" s="3157" t="s">
        <v>181</v>
      </c>
      <c r="G36" s="3159" t="s">
        <v>181</v>
      </c>
      <c r="H36" s="3159" t="s">
        <v>658</v>
      </c>
      <c r="I36" s="4178" t="s">
        <v>183</v>
      </c>
      <c r="J36" s="4179"/>
      <c r="K36" s="4179"/>
      <c r="L36" s="4179"/>
      <c r="M36" s="4179"/>
      <c r="N36" s="4179"/>
      <c r="O36" s="3526"/>
      <c r="P36" s="100"/>
    </row>
    <row r="37" spans="1:16" x14ac:dyDescent="0.3">
      <c r="A37" s="4180" t="s">
        <v>830</v>
      </c>
      <c r="B37" s="4160" t="s">
        <v>981</v>
      </c>
      <c r="C37" s="1976" t="s">
        <v>662</v>
      </c>
      <c r="D37" s="1977">
        <v>786.96675280151862</v>
      </c>
      <c r="E37" s="1977">
        <v>786.96675280151862</v>
      </c>
      <c r="F37" s="1981">
        <v>802.70608785754894</v>
      </c>
      <c r="G37" s="2000">
        <v>802.70608785754894</v>
      </c>
      <c r="H37" s="278">
        <v>789.4075275421626</v>
      </c>
      <c r="I37" s="1979">
        <v>18.947467018959138</v>
      </c>
      <c r="J37" s="1980">
        <v>1.2526831007633689E-4</v>
      </c>
      <c r="K37" s="1980">
        <v>1.2526818498556514E-4</v>
      </c>
      <c r="L37" s="1980">
        <v>1.2526792242734605E-2</v>
      </c>
      <c r="M37" s="1980">
        <v>1.2526792199241901E-2</v>
      </c>
      <c r="N37" s="1981">
        <v>1.2631578921112933E-2</v>
      </c>
      <c r="O37" s="1982"/>
      <c r="P37" s="100"/>
    </row>
    <row r="38" spans="1:16" x14ac:dyDescent="0.3">
      <c r="A38" s="4173"/>
      <c r="B38" s="4161"/>
      <c r="C38" s="354" t="s">
        <v>205</v>
      </c>
      <c r="D38" s="1983">
        <v>7476.1841516144277</v>
      </c>
      <c r="E38" s="1983">
        <v>7476.1841516144277</v>
      </c>
      <c r="F38" s="355">
        <v>7625.7078346467151</v>
      </c>
      <c r="G38" s="2164">
        <v>7625.7078346467151</v>
      </c>
      <c r="H38" s="491">
        <v>7499.3715116505455</v>
      </c>
      <c r="I38" s="1174">
        <v>180.00093668011183</v>
      </c>
      <c r="J38" s="356">
        <v>1.1900489457252006E-3</v>
      </c>
      <c r="K38" s="356">
        <v>1.1900477573628689E-3</v>
      </c>
      <c r="L38" s="356">
        <v>0.11900452630597876</v>
      </c>
      <c r="M38" s="356">
        <v>0.11900452589279806</v>
      </c>
      <c r="N38" s="355">
        <v>0.11999999975057288</v>
      </c>
      <c r="O38" s="1984" t="s">
        <v>1723</v>
      </c>
      <c r="P38" s="100"/>
    </row>
    <row r="39" spans="1:16" x14ac:dyDescent="0.3">
      <c r="A39" s="4173"/>
      <c r="B39" s="2165" t="s">
        <v>982</v>
      </c>
      <c r="C39" s="339" t="s">
        <v>194</v>
      </c>
      <c r="D39" s="1989"/>
      <c r="E39" s="1989"/>
      <c r="F39" s="2039"/>
      <c r="G39" s="2166"/>
      <c r="H39" s="1765"/>
      <c r="I39" s="2167"/>
      <c r="J39" s="2168"/>
      <c r="K39" s="2168"/>
      <c r="L39" s="2168"/>
      <c r="M39" s="2168"/>
      <c r="N39" s="2039"/>
      <c r="O39" s="2169"/>
      <c r="P39" s="100"/>
    </row>
    <row r="40" spans="1:16" ht="14.4" thickBot="1" x14ac:dyDescent="0.35">
      <c r="A40" s="4174"/>
      <c r="B40" s="1985"/>
      <c r="C40" s="343"/>
      <c r="D40" s="1219"/>
      <c r="E40" s="1219"/>
      <c r="F40" s="343"/>
      <c r="G40" s="340"/>
      <c r="H40" s="2170"/>
      <c r="I40" s="2171"/>
      <c r="J40" s="2172"/>
      <c r="K40" s="2172"/>
      <c r="L40" s="2172"/>
      <c r="M40" s="2172"/>
      <c r="N40" s="2173"/>
      <c r="O40" s="2174"/>
      <c r="P40" s="100"/>
    </row>
    <row r="41" spans="1:16" s="295" customFormat="1" ht="15" customHeight="1" x14ac:dyDescent="0.3">
      <c r="A41" s="4180" t="s">
        <v>881</v>
      </c>
      <c r="B41" s="2042" t="s">
        <v>983</v>
      </c>
      <c r="C41" s="2043" t="s">
        <v>205</v>
      </c>
      <c r="D41" s="1894">
        <v>141.7682863957485</v>
      </c>
      <c r="E41" s="1894">
        <v>134.89254381262475</v>
      </c>
      <c r="F41" s="1895">
        <v>137.59039468887724</v>
      </c>
      <c r="G41" s="2175">
        <v>126.59450093176193</v>
      </c>
      <c r="H41" s="2044">
        <v>176.35034573775951</v>
      </c>
      <c r="I41" s="2045">
        <v>2.1558237673145717E-5</v>
      </c>
      <c r="J41" s="2046">
        <v>2.0682910767204481E-8</v>
      </c>
      <c r="K41" s="2046">
        <v>1.9563695665809445E-8</v>
      </c>
      <c r="L41" s="2046">
        <v>1.8078215508913674E-8</v>
      </c>
      <c r="M41" s="2046">
        <v>1.6382217859633714E-8</v>
      </c>
      <c r="N41" s="2047">
        <v>1.448780487804878E-8</v>
      </c>
      <c r="O41" s="2048" t="s">
        <v>844</v>
      </c>
      <c r="P41" s="2049"/>
    </row>
    <row r="42" spans="1:16" s="295" customFormat="1" ht="15" customHeight="1" x14ac:dyDescent="0.3">
      <c r="A42" s="4173"/>
      <c r="B42" s="1092" t="s">
        <v>1577</v>
      </c>
      <c r="C42" s="370" t="s">
        <v>194</v>
      </c>
      <c r="D42" s="546"/>
      <c r="E42" s="546"/>
      <c r="F42" s="136"/>
      <c r="G42" s="451"/>
      <c r="H42" s="138">
        <v>0.30733946260752987</v>
      </c>
      <c r="I42" s="139">
        <v>-0.99999984331582359</v>
      </c>
      <c r="J42" s="140">
        <v>-0.99999999984967769</v>
      </c>
      <c r="K42" s="140">
        <v>-0.99999999985781207</v>
      </c>
      <c r="L42" s="140">
        <v>-0.99999999986860844</v>
      </c>
      <c r="M42" s="140">
        <v>-0.99999999988093491</v>
      </c>
      <c r="N42" s="2050">
        <v>-0.99999999989470334</v>
      </c>
      <c r="O42" s="2144"/>
      <c r="P42" s="2049"/>
    </row>
    <row r="43" spans="1:16" s="295" customFormat="1" ht="15" customHeight="1" x14ac:dyDescent="0.3">
      <c r="A43" s="4181"/>
      <c r="B43" s="1237" t="s">
        <v>984</v>
      </c>
      <c r="C43" s="1192" t="s">
        <v>205</v>
      </c>
      <c r="D43" s="1413">
        <v>26.213637299999995</v>
      </c>
      <c r="E43" s="1413">
        <v>26.3491432</v>
      </c>
      <c r="F43" s="253">
        <v>26.876126064000001</v>
      </c>
      <c r="G43" s="251">
        <v>24.726035978880006</v>
      </c>
      <c r="H43" s="238">
        <v>16.055012022702829</v>
      </c>
      <c r="I43" s="252">
        <v>3.2141818381238159E-6</v>
      </c>
      <c r="J43" s="254">
        <v>3.9485537413427884E-9</v>
      </c>
      <c r="K43" s="254">
        <v>4.4803187869159269E-9</v>
      </c>
      <c r="L43" s="254">
        <v>5.2371832155581453E-9</v>
      </c>
      <c r="M43" s="254">
        <v>5.7266641117992717E-9</v>
      </c>
      <c r="N43" s="2052">
        <v>5.586206896551724E-9</v>
      </c>
      <c r="O43" s="1994" t="s">
        <v>844</v>
      </c>
      <c r="P43" s="2049"/>
    </row>
    <row r="44" spans="1:16" s="295" customFormat="1" ht="15" customHeight="1" x14ac:dyDescent="0.3">
      <c r="A44" s="4173"/>
      <c r="B44" s="1356" t="s">
        <v>1578</v>
      </c>
      <c r="C44" s="127" t="s">
        <v>194</v>
      </c>
      <c r="D44" s="1418"/>
      <c r="E44" s="1418"/>
      <c r="F44" s="2176"/>
      <c r="G44" s="196"/>
      <c r="H44" s="138">
        <v>-0.39068181834835414</v>
      </c>
      <c r="I44" s="139">
        <v>-0.99999988040754717</v>
      </c>
      <c r="J44" s="140">
        <v>-0.99999999985308319</v>
      </c>
      <c r="K44" s="140">
        <v>-0.99999999983329746</v>
      </c>
      <c r="L44" s="140">
        <v>-0.99999999980513621</v>
      </c>
      <c r="M44" s="140">
        <v>-0.99999999978692378</v>
      </c>
      <c r="N44" s="2050">
        <v>-0.99999999979214982</v>
      </c>
      <c r="O44" s="2144"/>
      <c r="P44" s="2049"/>
    </row>
    <row r="45" spans="1:16" s="295" customFormat="1" ht="15" customHeight="1" x14ac:dyDescent="0.3">
      <c r="A45" s="4181"/>
      <c r="B45" s="1237" t="s">
        <v>985</v>
      </c>
      <c r="C45" s="1192" t="s">
        <v>205</v>
      </c>
      <c r="D45" s="1413">
        <v>47.688893999999991</v>
      </c>
      <c r="E45" s="1413">
        <v>57.131999999999991</v>
      </c>
      <c r="F45" s="253">
        <v>58.274640000000005</v>
      </c>
      <c r="G45" s="251">
        <v>53.612668800000002</v>
      </c>
      <c r="H45" s="238">
        <v>1.9035600000000001E-7</v>
      </c>
      <c r="I45" s="252">
        <v>1.9199999999999999E-5</v>
      </c>
      <c r="J45" s="254">
        <v>1.8812903225806454E-8</v>
      </c>
      <c r="K45" s="254">
        <v>1.8449999999999996E-8</v>
      </c>
      <c r="L45" s="254">
        <v>1.7018181818181816E-8</v>
      </c>
      <c r="M45" s="254">
        <v>1.6145454545454542E-8</v>
      </c>
      <c r="N45" s="2052">
        <v>1.4836561085972851E-8</v>
      </c>
      <c r="O45" s="1994" t="s">
        <v>844</v>
      </c>
      <c r="P45" s="2049"/>
    </row>
    <row r="46" spans="1:16" s="295" customFormat="1" ht="15" customHeight="1" x14ac:dyDescent="0.3">
      <c r="A46" s="4181"/>
      <c r="B46" s="1356" t="s">
        <v>1579</v>
      </c>
      <c r="C46" s="127" t="s">
        <v>194</v>
      </c>
      <c r="D46" s="1418"/>
      <c r="E46" s="1418"/>
      <c r="F46" s="2176"/>
      <c r="G46" s="196"/>
      <c r="H46" s="138">
        <v>-0.99999999666813699</v>
      </c>
      <c r="I46" s="139">
        <v>-0.99999967052563521</v>
      </c>
      <c r="J46" s="140">
        <v>-0.99999999967716824</v>
      </c>
      <c r="K46" s="140">
        <v>-0.9999999996833957</v>
      </c>
      <c r="L46" s="140">
        <v>-0.99999999970796594</v>
      </c>
      <c r="M46" s="140">
        <v>-0.99999999972294196</v>
      </c>
      <c r="N46" s="2050">
        <v>-0.99999999974540277</v>
      </c>
      <c r="O46" s="2144"/>
      <c r="P46" s="2049"/>
    </row>
    <row r="47" spans="1:16" s="295" customFormat="1" ht="15" customHeight="1" x14ac:dyDescent="0.3">
      <c r="A47" s="4173"/>
      <c r="B47" s="1237" t="s">
        <v>986</v>
      </c>
      <c r="C47" s="1192" t="s">
        <v>205</v>
      </c>
      <c r="D47" s="1413">
        <v>7386.5567750839937</v>
      </c>
      <c r="E47" s="1413">
        <v>7257.8104646018028</v>
      </c>
      <c r="F47" s="253">
        <v>7402.9666738938377</v>
      </c>
      <c r="G47" s="251">
        <v>6810.722564502702</v>
      </c>
      <c r="H47" s="238">
        <v>7306.9661536997273</v>
      </c>
      <c r="I47" s="252">
        <v>180.00089270769232</v>
      </c>
      <c r="J47" s="254">
        <v>1.1900055013574662E-3</v>
      </c>
      <c r="K47" s="254">
        <v>1.1900052633484163E-3</v>
      </c>
      <c r="L47" s="254">
        <v>0.11900448597239821</v>
      </c>
      <c r="M47" s="254">
        <v>0.11900448763846154</v>
      </c>
      <c r="N47" s="2052">
        <v>0.11999996484000001</v>
      </c>
      <c r="O47" s="1994" t="s">
        <v>844</v>
      </c>
      <c r="P47" s="2049"/>
    </row>
    <row r="48" spans="1:16" s="295" customFormat="1" ht="15" customHeight="1" x14ac:dyDescent="0.3">
      <c r="A48" s="4173"/>
      <c r="B48" s="1356" t="s">
        <v>1580</v>
      </c>
      <c r="C48" s="127" t="s">
        <v>194</v>
      </c>
      <c r="D48" s="1418"/>
      <c r="E48" s="1418"/>
      <c r="F48" s="2176"/>
      <c r="G48" s="196"/>
      <c r="H48" s="138">
        <v>6.772798674981928E-3</v>
      </c>
      <c r="I48" s="139">
        <v>-0.97568530284724153</v>
      </c>
      <c r="J48" s="140">
        <v>-0.9999998392528896</v>
      </c>
      <c r="K48" s="140">
        <v>-0.99999983925292169</v>
      </c>
      <c r="L48" s="140">
        <v>-0.99998392475730147</v>
      </c>
      <c r="M48" s="140">
        <v>-0.99998392475707631</v>
      </c>
      <c r="N48" s="2050">
        <v>-0.99998379028703954</v>
      </c>
      <c r="O48" s="2144"/>
      <c r="P48" s="2049"/>
    </row>
    <row r="49" spans="1:16" s="295" customFormat="1" ht="15" customHeight="1" x14ac:dyDescent="0.3">
      <c r="A49" s="4173"/>
      <c r="B49" s="1237" t="s">
        <v>987</v>
      </c>
      <c r="C49" s="1192" t="s">
        <v>205</v>
      </c>
      <c r="D49" s="1413">
        <v>0</v>
      </c>
      <c r="E49" s="1413">
        <v>0</v>
      </c>
      <c r="F49" s="253">
        <v>0</v>
      </c>
      <c r="G49" s="251">
        <v>0</v>
      </c>
      <c r="H49" s="238">
        <v>0</v>
      </c>
      <c r="I49" s="252">
        <v>0</v>
      </c>
      <c r="J49" s="254">
        <v>0</v>
      </c>
      <c r="K49" s="254">
        <v>0</v>
      </c>
      <c r="L49" s="254">
        <v>0</v>
      </c>
      <c r="M49" s="254">
        <v>0</v>
      </c>
      <c r="N49" s="2052">
        <v>0</v>
      </c>
      <c r="O49" s="1994" t="s">
        <v>844</v>
      </c>
      <c r="P49" s="2049"/>
    </row>
    <row r="50" spans="1:16" s="295" customFormat="1" ht="15" customHeight="1" x14ac:dyDescent="0.3">
      <c r="A50" s="4173"/>
      <c r="B50" s="1356" t="s">
        <v>1581</v>
      </c>
      <c r="C50" s="183" t="s">
        <v>194</v>
      </c>
      <c r="D50" s="1418"/>
      <c r="E50" s="1418"/>
      <c r="F50" s="1419"/>
      <c r="G50" s="196"/>
      <c r="H50" s="138">
        <v>0</v>
      </c>
      <c r="I50" s="139">
        <v>0</v>
      </c>
      <c r="J50" s="140">
        <v>0</v>
      </c>
      <c r="K50" s="140">
        <v>0</v>
      </c>
      <c r="L50" s="140">
        <v>0</v>
      </c>
      <c r="M50" s="140">
        <v>0</v>
      </c>
      <c r="N50" s="2050">
        <v>0</v>
      </c>
      <c r="O50" s="2144"/>
      <c r="P50" s="2049"/>
    </row>
    <row r="51" spans="1:16" s="295" customFormat="1" ht="15" customHeight="1" x14ac:dyDescent="0.3">
      <c r="A51" s="4030"/>
      <c r="B51" s="1410" t="s">
        <v>988</v>
      </c>
      <c r="C51" s="1182" t="s">
        <v>205</v>
      </c>
      <c r="D51" s="1411">
        <v>2.2574957324339993</v>
      </c>
      <c r="E51" s="964">
        <v>16.205001115552196</v>
      </c>
      <c r="F51" s="963">
        <v>16.52910113786324</v>
      </c>
      <c r="G51" s="1411">
        <v>15.206773046834185</v>
      </c>
      <c r="H51" s="179">
        <v>16.14037446</v>
      </c>
      <c r="I51" s="180">
        <v>0.31419341124</v>
      </c>
      <c r="J51" s="181">
        <v>1.19454E-6</v>
      </c>
      <c r="K51" s="181">
        <v>6.9450000000000008E-7</v>
      </c>
      <c r="L51" s="181">
        <v>5.0003999999999998E-5</v>
      </c>
      <c r="M51" s="181">
        <v>3.8892E-5</v>
      </c>
      <c r="N51" s="2061">
        <v>3.0558000000000001E-5</v>
      </c>
      <c r="O51" s="2177" t="s">
        <v>888</v>
      </c>
      <c r="P51" s="2049"/>
    </row>
    <row r="52" spans="1:16" s="295" customFormat="1" ht="15" customHeight="1" thickBot="1" x14ac:dyDescent="0.35">
      <c r="A52" s="4030"/>
      <c r="B52" s="2053" t="s">
        <v>989</v>
      </c>
      <c r="C52" s="205" t="s">
        <v>194</v>
      </c>
      <c r="D52" s="2054"/>
      <c r="E52" s="2055"/>
      <c r="F52" s="2056"/>
      <c r="G52" s="2054"/>
      <c r="H52" s="1931">
        <v>-3.9880685654610781E-3</v>
      </c>
      <c r="I52" s="2178">
        <v>-0.98099150046820893</v>
      </c>
      <c r="J52" s="209">
        <v>-0.99999992773109736</v>
      </c>
      <c r="K52" s="209">
        <v>-0.99999995798319619</v>
      </c>
      <c r="L52" s="209">
        <v>-0.99999697479012417</v>
      </c>
      <c r="M52" s="209">
        <v>-0.99999764705898553</v>
      </c>
      <c r="N52" s="2179">
        <v>-0.99999815126063152</v>
      </c>
      <c r="O52" s="2060" t="s">
        <v>890</v>
      </c>
      <c r="P52" s="2049"/>
    </row>
    <row r="53" spans="1:16" s="295" customFormat="1" ht="15" customHeight="1" x14ac:dyDescent="0.3">
      <c r="A53" s="4177" t="s">
        <v>892</v>
      </c>
      <c r="B53" s="1085" t="s">
        <v>990</v>
      </c>
      <c r="C53" s="1128" t="s">
        <v>852</v>
      </c>
      <c r="D53" s="1894">
        <v>15.736279789928084</v>
      </c>
      <c r="E53" s="1894">
        <v>14.973072363201346</v>
      </c>
      <c r="F53" s="1895">
        <v>15.272533810465372</v>
      </c>
      <c r="G53" s="2175">
        <v>14.051989603425575</v>
      </c>
      <c r="H53" s="2044">
        <v>19.574888376891309</v>
      </c>
      <c r="I53" s="2045">
        <v>2.3929643817191747E-6</v>
      </c>
      <c r="J53" s="2046">
        <v>2.2958030951596977E-9</v>
      </c>
      <c r="K53" s="2046">
        <v>2.1715702189048484E-9</v>
      </c>
      <c r="L53" s="2046">
        <v>2.0066819214894179E-9</v>
      </c>
      <c r="M53" s="2046">
        <v>1.8184261824193422E-9</v>
      </c>
      <c r="N53" s="2047">
        <v>1.6081463414634148E-9</v>
      </c>
      <c r="O53" s="2048" t="s">
        <v>897</v>
      </c>
      <c r="P53" s="2049"/>
    </row>
    <row r="54" spans="1:16" s="295" customFormat="1" ht="15" customHeight="1" x14ac:dyDescent="0.3">
      <c r="A54" s="4177"/>
      <c r="B54" s="2079" t="s">
        <v>991</v>
      </c>
      <c r="C54" s="1991" t="s">
        <v>194</v>
      </c>
      <c r="D54" s="546"/>
      <c r="E54" s="546"/>
      <c r="F54" s="136"/>
      <c r="G54" s="451"/>
      <c r="H54" s="138">
        <v>0.30733946260753009</v>
      </c>
      <c r="I54" s="139">
        <v>-0.99999984331582359</v>
      </c>
      <c r="J54" s="140">
        <v>-0.99999999984967769</v>
      </c>
      <c r="K54" s="140">
        <v>-0.99999999985781207</v>
      </c>
      <c r="L54" s="140">
        <v>-0.99999999986860844</v>
      </c>
      <c r="M54" s="140">
        <v>-0.99999999988093491</v>
      </c>
      <c r="N54" s="2050">
        <v>-0.99999999989470334</v>
      </c>
      <c r="O54" s="2144"/>
      <c r="P54" s="2049"/>
    </row>
    <row r="55" spans="1:16" s="295" customFormat="1" ht="15" customHeight="1" x14ac:dyDescent="0.3">
      <c r="A55" s="4177"/>
      <c r="B55" s="1099" t="s">
        <v>992</v>
      </c>
      <c r="C55" s="1159" t="s">
        <v>852</v>
      </c>
      <c r="D55" s="1413">
        <v>2.9097137402999991</v>
      </c>
      <c r="E55" s="1413">
        <v>2.9247548952</v>
      </c>
      <c r="F55" s="253">
        <v>2.9832499931040002</v>
      </c>
      <c r="G55" s="251">
        <v>2.7445899936556808</v>
      </c>
      <c r="H55" s="238">
        <v>1.7821063345200141</v>
      </c>
      <c r="I55" s="252">
        <v>3.5677418403174359E-7</v>
      </c>
      <c r="J55" s="254">
        <v>4.3828946528904952E-10</v>
      </c>
      <c r="K55" s="254">
        <v>4.9731538534766785E-10</v>
      </c>
      <c r="L55" s="254">
        <v>5.8132733692695406E-10</v>
      </c>
      <c r="M55" s="254">
        <v>6.3565971640971917E-10</v>
      </c>
      <c r="N55" s="2052">
        <v>6.2006896551724136E-10</v>
      </c>
      <c r="O55" s="1994" t="s">
        <v>897</v>
      </c>
      <c r="P55" s="2049"/>
    </row>
    <row r="56" spans="1:16" s="295" customFormat="1" ht="15" customHeight="1" x14ac:dyDescent="0.3">
      <c r="A56" s="4177"/>
      <c r="B56" s="2079" t="s">
        <v>993</v>
      </c>
      <c r="C56" s="1991" t="s">
        <v>194</v>
      </c>
      <c r="D56" s="1418"/>
      <c r="E56" s="1418"/>
      <c r="F56" s="2176"/>
      <c r="G56" s="196"/>
      <c r="H56" s="138">
        <v>-0.39068181834835414</v>
      </c>
      <c r="I56" s="139">
        <v>-0.99999988040754717</v>
      </c>
      <c r="J56" s="140">
        <v>-0.99999999985308319</v>
      </c>
      <c r="K56" s="140">
        <v>-0.99999999983329746</v>
      </c>
      <c r="L56" s="140">
        <v>-0.99999999980513621</v>
      </c>
      <c r="M56" s="140">
        <v>-0.99999999978692378</v>
      </c>
      <c r="N56" s="2050">
        <v>-0.99999999979214982</v>
      </c>
      <c r="O56" s="2144"/>
      <c r="P56" s="2049"/>
    </row>
    <row r="57" spans="1:16" s="295" customFormat="1" ht="15" customHeight="1" x14ac:dyDescent="0.3">
      <c r="A57" s="4177"/>
      <c r="B57" s="1099" t="s">
        <v>994</v>
      </c>
      <c r="C57" s="1159" t="s">
        <v>852</v>
      </c>
      <c r="D57" s="1413">
        <v>5.2934672339999986</v>
      </c>
      <c r="E57" s="1413">
        <v>6.341651999999999</v>
      </c>
      <c r="F57" s="253">
        <v>6.4684850400000009</v>
      </c>
      <c r="G57" s="251">
        <v>5.9510062367999996</v>
      </c>
      <c r="H57" s="238">
        <v>2.1129516000000002E-8</v>
      </c>
      <c r="I57" s="252">
        <v>2.1311999999999996E-6</v>
      </c>
      <c r="J57" s="254">
        <v>2.0882322580645166E-9</v>
      </c>
      <c r="K57" s="254">
        <v>2.0479499999999997E-9</v>
      </c>
      <c r="L57" s="254">
        <v>1.8890181818181814E-9</v>
      </c>
      <c r="M57" s="254">
        <v>1.7921454545454541E-9</v>
      </c>
      <c r="N57" s="2052">
        <v>1.6468582805429866E-9</v>
      </c>
      <c r="O57" s="1994" t="s">
        <v>897</v>
      </c>
      <c r="P57" s="2049"/>
    </row>
    <row r="58" spans="1:16" s="295" customFormat="1" ht="15" customHeight="1" x14ac:dyDescent="0.3">
      <c r="A58" s="4177"/>
      <c r="B58" s="2079" t="s">
        <v>995</v>
      </c>
      <c r="C58" s="1991" t="s">
        <v>194</v>
      </c>
      <c r="D58" s="1418"/>
      <c r="E58" s="1418"/>
      <c r="F58" s="2176"/>
      <c r="G58" s="196"/>
      <c r="H58" s="138">
        <v>-0.99999999666813699</v>
      </c>
      <c r="I58" s="139">
        <v>-0.99999967052563521</v>
      </c>
      <c r="J58" s="140">
        <v>-0.99999999967716824</v>
      </c>
      <c r="K58" s="140">
        <v>-0.9999999996833957</v>
      </c>
      <c r="L58" s="140">
        <v>-0.99999999970796594</v>
      </c>
      <c r="M58" s="140">
        <v>-0.99999999972294196</v>
      </c>
      <c r="N58" s="2050">
        <v>-0.99999999974540277</v>
      </c>
      <c r="O58" s="2144"/>
      <c r="P58" s="2049"/>
    </row>
    <row r="59" spans="1:16" s="295" customFormat="1" ht="15" customHeight="1" x14ac:dyDescent="0.3">
      <c r="A59" s="4177"/>
      <c r="B59" s="1099" t="s">
        <v>996</v>
      </c>
      <c r="C59" s="1159" t="s">
        <v>852</v>
      </c>
      <c r="D59" s="1413">
        <v>819.90780203432337</v>
      </c>
      <c r="E59" s="1413">
        <v>805.61696157080019</v>
      </c>
      <c r="F59" s="253">
        <v>821.7293008022159</v>
      </c>
      <c r="G59" s="251">
        <v>755.99020465979993</v>
      </c>
      <c r="H59" s="238">
        <v>811.07324306066971</v>
      </c>
      <c r="I59" s="252">
        <v>19.980099090553846</v>
      </c>
      <c r="J59" s="254">
        <v>1.3209061065067875E-4</v>
      </c>
      <c r="K59" s="254">
        <v>1.3209058423167421E-4</v>
      </c>
      <c r="L59" s="254">
        <v>1.32094979429362E-2</v>
      </c>
      <c r="M59" s="254">
        <v>1.3209498127869231E-2</v>
      </c>
      <c r="N59" s="2052">
        <v>1.3319996097240003E-2</v>
      </c>
      <c r="O59" s="1994" t="s">
        <v>897</v>
      </c>
      <c r="P59" s="2049"/>
    </row>
    <row r="60" spans="1:16" s="295" customFormat="1" ht="15" customHeight="1" x14ac:dyDescent="0.3">
      <c r="A60" s="4177"/>
      <c r="B60" s="2079" t="s">
        <v>997</v>
      </c>
      <c r="C60" s="1991" t="s">
        <v>194</v>
      </c>
      <c r="D60" s="1418"/>
      <c r="E60" s="1418"/>
      <c r="F60" s="2176"/>
      <c r="G60" s="196"/>
      <c r="H60" s="138">
        <v>6.772798674981706E-3</v>
      </c>
      <c r="I60" s="139">
        <v>-0.97568530284724153</v>
      </c>
      <c r="J60" s="140">
        <v>-0.9999998392528896</v>
      </c>
      <c r="K60" s="140">
        <v>-0.99999983925292169</v>
      </c>
      <c r="L60" s="140">
        <v>-0.99998392475730147</v>
      </c>
      <c r="M60" s="140">
        <v>-0.99998392475707631</v>
      </c>
      <c r="N60" s="2050">
        <v>-0.99998379028703954</v>
      </c>
      <c r="O60" s="2144"/>
      <c r="P60" s="2049"/>
    </row>
    <row r="61" spans="1:16" s="295" customFormat="1" ht="15" customHeight="1" x14ac:dyDescent="0.3">
      <c r="A61" s="4177"/>
      <c r="B61" s="1099" t="s">
        <v>998</v>
      </c>
      <c r="C61" s="1159" t="s">
        <v>852</v>
      </c>
      <c r="D61" s="1413">
        <v>0</v>
      </c>
      <c r="E61" s="1413">
        <v>0</v>
      </c>
      <c r="F61" s="253">
        <v>0</v>
      </c>
      <c r="G61" s="251">
        <v>0</v>
      </c>
      <c r="H61" s="238">
        <v>0</v>
      </c>
      <c r="I61" s="252">
        <v>0</v>
      </c>
      <c r="J61" s="254">
        <v>0</v>
      </c>
      <c r="K61" s="254">
        <v>0</v>
      </c>
      <c r="L61" s="254">
        <v>0</v>
      </c>
      <c r="M61" s="254">
        <v>0</v>
      </c>
      <c r="N61" s="2052">
        <v>0</v>
      </c>
      <c r="O61" s="1994" t="s">
        <v>897</v>
      </c>
      <c r="P61" s="2049"/>
    </row>
    <row r="62" spans="1:16" s="295" customFormat="1" ht="15" customHeight="1" x14ac:dyDescent="0.3">
      <c r="A62" s="4177"/>
      <c r="B62" s="1092" t="s">
        <v>999</v>
      </c>
      <c r="C62" s="1991" t="s">
        <v>194</v>
      </c>
      <c r="D62" s="1418"/>
      <c r="E62" s="1418"/>
      <c r="F62" s="1419"/>
      <c r="G62" s="196"/>
      <c r="H62" s="138">
        <v>0</v>
      </c>
      <c r="I62" s="139">
        <v>0</v>
      </c>
      <c r="J62" s="140">
        <v>0</v>
      </c>
      <c r="K62" s="140">
        <v>0</v>
      </c>
      <c r="L62" s="140">
        <v>0</v>
      </c>
      <c r="M62" s="140">
        <v>0</v>
      </c>
      <c r="N62" s="2050">
        <v>0</v>
      </c>
      <c r="O62" s="2144"/>
      <c r="P62" s="2049"/>
    </row>
    <row r="63" spans="1:16" s="295" customFormat="1" ht="15" customHeight="1" x14ac:dyDescent="0.3">
      <c r="A63" s="4030"/>
      <c r="B63" s="1410" t="s">
        <v>988</v>
      </c>
      <c r="C63" s="1182" t="s">
        <v>852</v>
      </c>
      <c r="D63" s="1411">
        <v>0.2505820263001739</v>
      </c>
      <c r="E63" s="1411">
        <v>1.7987551238262938</v>
      </c>
      <c r="F63" s="963">
        <v>1.8347302263028196</v>
      </c>
      <c r="G63" s="1411">
        <v>1.6879518081985945</v>
      </c>
      <c r="H63" s="179">
        <v>1.79158156506</v>
      </c>
      <c r="I63" s="963">
        <v>3.4875468647639997E-2</v>
      </c>
      <c r="J63" s="181">
        <v>1.3259394E-7</v>
      </c>
      <c r="K63" s="181">
        <v>7.708950000000001E-8</v>
      </c>
      <c r="L63" s="181">
        <v>5.5504439999999998E-6</v>
      </c>
      <c r="M63" s="181">
        <v>4.3170120000000007E-6</v>
      </c>
      <c r="N63" s="2180">
        <v>3.3919380000000003E-6</v>
      </c>
      <c r="O63" s="2062" t="s">
        <v>897</v>
      </c>
      <c r="P63" s="2049"/>
    </row>
    <row r="64" spans="1:16" s="295" customFormat="1" ht="15" customHeight="1" thickBot="1" x14ac:dyDescent="0.35">
      <c r="A64" s="4030"/>
      <c r="B64" s="2053" t="s">
        <v>1000</v>
      </c>
      <c r="C64" s="269" t="s">
        <v>194</v>
      </c>
      <c r="D64" s="2054"/>
      <c r="E64" s="2055"/>
      <c r="F64" s="2056"/>
      <c r="G64" s="2054"/>
      <c r="H64" s="2181">
        <v>-3.9880685654610781E-3</v>
      </c>
      <c r="I64" s="2057">
        <v>-0.98099150046820893</v>
      </c>
      <c r="J64" s="2058">
        <v>-0.99999992773109736</v>
      </c>
      <c r="K64" s="2058">
        <v>-0.99999995798319619</v>
      </c>
      <c r="L64" s="2058">
        <v>-0.99999697479012417</v>
      </c>
      <c r="M64" s="2058">
        <v>-0.99999764705898553</v>
      </c>
      <c r="N64" s="2059">
        <v>-0.99999815126063152</v>
      </c>
      <c r="O64" s="2080" t="s">
        <v>890</v>
      </c>
      <c r="P64" s="2049"/>
    </row>
    <row r="65" spans="1:17" ht="13.05" customHeight="1" x14ac:dyDescent="0.3">
      <c r="A65" s="4172" t="s">
        <v>866</v>
      </c>
      <c r="B65" s="2016" t="s">
        <v>978</v>
      </c>
      <c r="C65" s="2017"/>
      <c r="D65" s="2017"/>
      <c r="E65" s="2017"/>
      <c r="F65" s="2017"/>
      <c r="G65" s="2182"/>
      <c r="H65" s="2017"/>
      <c r="I65" s="2017"/>
      <c r="J65" s="2017"/>
      <c r="K65" s="2017"/>
      <c r="L65" s="2017"/>
      <c r="M65" s="2017"/>
      <c r="N65" s="2017"/>
      <c r="O65" s="2183"/>
      <c r="P65" s="100"/>
    </row>
    <row r="66" spans="1:17" ht="15" x14ac:dyDescent="0.3">
      <c r="A66" s="4030"/>
      <c r="B66" s="2020" t="s">
        <v>1001</v>
      </c>
      <c r="C66" s="354" t="s">
        <v>869</v>
      </c>
      <c r="D66" s="1614"/>
      <c r="E66" s="2184"/>
      <c r="F66" s="354"/>
      <c r="G66" s="2185"/>
      <c r="H66" s="1643"/>
      <c r="I66" s="2158"/>
      <c r="J66" s="2159"/>
      <c r="K66" s="2159"/>
      <c r="L66" s="2159"/>
      <c r="M66" s="2159"/>
      <c r="N66" s="2160"/>
      <c r="O66" s="2029"/>
      <c r="P66" s="100"/>
    </row>
    <row r="67" spans="1:17" ht="14.4" x14ac:dyDescent="0.3">
      <c r="A67" s="4030"/>
      <c r="B67" s="2161" t="s">
        <v>193</v>
      </c>
      <c r="C67" s="354" t="s">
        <v>194</v>
      </c>
      <c r="D67" s="1614"/>
      <c r="E67" s="2184"/>
      <c r="F67" s="354"/>
      <c r="G67" s="2185"/>
      <c r="H67" s="1643"/>
      <c r="I67" s="2158"/>
      <c r="J67" s="2159"/>
      <c r="K67" s="2159"/>
      <c r="L67" s="2159"/>
      <c r="M67" s="2159"/>
      <c r="N67" s="2160"/>
      <c r="O67" s="2029"/>
      <c r="P67" s="100"/>
    </row>
    <row r="68" spans="1:17" ht="15" thickBot="1" x14ac:dyDescent="0.35">
      <c r="A68" s="4031"/>
      <c r="B68" s="360"/>
      <c r="C68" s="360"/>
      <c r="D68" s="1696"/>
      <c r="E68" s="2032"/>
      <c r="F68" s="360"/>
      <c r="G68" s="2186"/>
      <c r="H68" s="1351"/>
      <c r="I68" s="2033"/>
      <c r="J68" s="2034"/>
      <c r="K68" s="2034"/>
      <c r="L68" s="2034"/>
      <c r="M68" s="2034"/>
      <c r="N68" s="2035"/>
      <c r="O68" s="2036"/>
      <c r="P68" s="100"/>
    </row>
    <row r="69" spans="1:17" ht="14.4" thickBot="1" x14ac:dyDescent="0.35">
      <c r="A69" s="1068"/>
      <c r="B69" s="1068"/>
      <c r="C69" s="1068"/>
      <c r="D69" s="1068"/>
      <c r="E69" s="1068"/>
      <c r="F69" s="1068"/>
      <c r="G69" s="2094"/>
      <c r="H69" s="1068"/>
      <c r="I69" s="1068"/>
      <c r="J69" s="1068"/>
      <c r="K69" s="1068"/>
      <c r="L69" s="1068"/>
      <c r="M69" s="1068"/>
      <c r="N69" s="1068"/>
      <c r="O69" s="1068"/>
      <c r="P69" s="100"/>
    </row>
    <row r="70" spans="1:17" ht="18" x14ac:dyDescent="0.3">
      <c r="A70" s="4109" t="s">
        <v>470</v>
      </c>
      <c r="B70" s="4110"/>
      <c r="C70" s="4110"/>
      <c r="D70" s="4110"/>
      <c r="E70" s="4110"/>
      <c r="F70" s="4110"/>
      <c r="G70" s="4110"/>
      <c r="H70" s="4110"/>
      <c r="I70" s="4110"/>
      <c r="J70" s="4110"/>
      <c r="K70" s="4110"/>
      <c r="L70" s="4110"/>
      <c r="M70" s="4110"/>
      <c r="N70" s="4110"/>
      <c r="O70" s="4111"/>
      <c r="P70" s="100"/>
    </row>
    <row r="71" spans="1:17" ht="27" customHeight="1" x14ac:dyDescent="0.3">
      <c r="A71" s="2098"/>
      <c r="B71" s="1494" t="s">
        <v>471</v>
      </c>
      <c r="C71" s="1494" t="s">
        <v>472</v>
      </c>
      <c r="D71" s="1494">
        <v>2017</v>
      </c>
      <c r="E71" s="1494">
        <v>2018</v>
      </c>
      <c r="F71" s="1494" t="s">
        <v>473</v>
      </c>
      <c r="G71" s="1494" t="s">
        <v>474</v>
      </c>
      <c r="H71" s="1494" t="s">
        <v>475</v>
      </c>
      <c r="I71" s="1494">
        <v>2025</v>
      </c>
      <c r="J71" s="1494">
        <v>2030</v>
      </c>
      <c r="K71" s="1494">
        <v>2035</v>
      </c>
      <c r="L71" s="1494">
        <v>2040</v>
      </c>
      <c r="M71" s="1494">
        <v>2045</v>
      </c>
      <c r="N71" s="1494">
        <v>2050</v>
      </c>
      <c r="O71" s="2099"/>
      <c r="P71" s="111" t="s">
        <v>35</v>
      </c>
      <c r="Q71" s="109"/>
    </row>
    <row r="72" spans="1:17" x14ac:dyDescent="0.3">
      <c r="A72" s="1259"/>
      <c r="B72" s="1269" t="s">
        <v>961</v>
      </c>
      <c r="C72" s="1270"/>
      <c r="D72" s="2187">
        <v>-3.0000000000000001E-3</v>
      </c>
      <c r="E72" s="2187">
        <v>-3.0000000000000001E-3</v>
      </c>
      <c r="F72" s="2187">
        <v>-3.0000000000000001E-3</v>
      </c>
      <c r="G72" s="2187">
        <v>-3.0000000000000001E-3</v>
      </c>
      <c r="H72" s="3151">
        <v>-3.0000000000000001E-3</v>
      </c>
      <c r="I72" s="2189">
        <v>-3.0000000000000001E-3</v>
      </c>
      <c r="J72" s="2190">
        <v>-3.0000000000000001E-3</v>
      </c>
      <c r="K72" s="2190">
        <v>-3.0000000000000001E-3</v>
      </c>
      <c r="L72" s="2190">
        <v>-3.0000000000000001E-3</v>
      </c>
      <c r="M72" s="2190">
        <v>-3.0000000000000001E-3</v>
      </c>
      <c r="N72" s="2191">
        <v>-3.0000000000000001E-3</v>
      </c>
      <c r="O72" s="2192" t="s">
        <v>1002</v>
      </c>
      <c r="P72" s="100"/>
    </row>
    <row r="73" spans="1:17" x14ac:dyDescent="0.3">
      <c r="A73" s="1268"/>
      <c r="B73" s="3543" t="s">
        <v>963</v>
      </c>
      <c r="C73" s="3544"/>
      <c r="D73" s="3545">
        <v>0</v>
      </c>
      <c r="E73" s="3545">
        <v>0</v>
      </c>
      <c r="F73" s="3545">
        <v>0</v>
      </c>
      <c r="G73" s="3545">
        <v>0</v>
      </c>
      <c r="H73" s="3546">
        <v>0</v>
      </c>
      <c r="I73" s="3547">
        <v>0</v>
      </c>
      <c r="J73" s="3548">
        <v>0</v>
      </c>
      <c r="K73" s="3548">
        <v>0</v>
      </c>
      <c r="L73" s="3548">
        <v>0</v>
      </c>
      <c r="M73" s="3548">
        <v>0</v>
      </c>
      <c r="N73" s="3549">
        <v>0</v>
      </c>
      <c r="O73" s="3550" t="s">
        <v>1002</v>
      </c>
      <c r="P73" s="100"/>
    </row>
    <row r="74" spans="1:17" x14ac:dyDescent="0.3">
      <c r="A74" s="1268"/>
      <c r="B74" s="1269" t="s">
        <v>967</v>
      </c>
      <c r="C74" s="1270"/>
      <c r="D74" s="1204">
        <v>0.997</v>
      </c>
      <c r="E74" s="1204">
        <v>0.997</v>
      </c>
      <c r="F74" s="1204">
        <v>0.997</v>
      </c>
      <c r="G74" s="1204">
        <v>0.997</v>
      </c>
      <c r="H74" s="3151">
        <v>0.997</v>
      </c>
      <c r="I74" s="1207">
        <v>0.997</v>
      </c>
      <c r="J74" s="1208">
        <v>0.997</v>
      </c>
      <c r="K74" s="1208">
        <v>0.997</v>
      </c>
      <c r="L74" s="1208">
        <v>0.997</v>
      </c>
      <c r="M74" s="1208">
        <v>0.997</v>
      </c>
      <c r="N74" s="1205">
        <v>0.997</v>
      </c>
      <c r="O74" s="2192" t="s">
        <v>1002</v>
      </c>
      <c r="P74" s="100"/>
    </row>
    <row r="75" spans="1:17" x14ac:dyDescent="0.3">
      <c r="A75" s="1268"/>
      <c r="B75" s="1269"/>
      <c r="C75" s="1270"/>
      <c r="D75" s="1204"/>
      <c r="E75" s="1204"/>
      <c r="F75" s="1204"/>
      <c r="G75" s="1204"/>
      <c r="H75" s="3155"/>
      <c r="I75" s="1207"/>
      <c r="J75" s="1208"/>
      <c r="K75" s="1208"/>
      <c r="L75" s="1208"/>
      <c r="M75" s="1208"/>
      <c r="N75" s="1205"/>
      <c r="O75" s="2193"/>
      <c r="P75" s="100"/>
    </row>
    <row r="76" spans="1:17" x14ac:dyDescent="0.3">
      <c r="A76" s="1259"/>
      <c r="B76" s="1269"/>
      <c r="C76" s="1270"/>
      <c r="D76" s="1204"/>
      <c r="E76" s="1204"/>
      <c r="F76" s="1204"/>
      <c r="G76" s="1204"/>
      <c r="H76" s="3155"/>
      <c r="I76" s="1207"/>
      <c r="J76" s="1208"/>
      <c r="K76" s="1208"/>
      <c r="L76" s="1208"/>
      <c r="M76" s="1208"/>
      <c r="N76" s="1205"/>
      <c r="O76" s="2193"/>
      <c r="P76" s="100"/>
    </row>
    <row r="77" spans="1:17" x14ac:dyDescent="0.3">
      <c r="A77" s="1259"/>
      <c r="B77" s="1269" t="s">
        <v>1003</v>
      </c>
      <c r="C77" s="1270" t="s">
        <v>194</v>
      </c>
      <c r="D77" s="1204">
        <v>0</v>
      </c>
      <c r="E77" s="1204">
        <v>0</v>
      </c>
      <c r="F77" s="1204">
        <v>0</v>
      </c>
      <c r="G77" s="1204">
        <v>0</v>
      </c>
      <c r="H77" s="3155">
        <v>0</v>
      </c>
      <c r="I77" s="1207">
        <v>0</v>
      </c>
      <c r="J77" s="1208">
        <v>0</v>
      </c>
      <c r="K77" s="1208">
        <v>0</v>
      </c>
      <c r="L77" s="1208">
        <v>0</v>
      </c>
      <c r="M77" s="1208">
        <v>0</v>
      </c>
      <c r="N77" s="1205">
        <v>0</v>
      </c>
      <c r="O77" s="2192" t="s">
        <v>1004</v>
      </c>
      <c r="P77" s="100"/>
    </row>
    <row r="78" spans="1:17" x14ac:dyDescent="0.3">
      <c r="A78" s="1268"/>
      <c r="B78" s="1269" t="s">
        <v>1005</v>
      </c>
      <c r="C78" s="1270" t="s">
        <v>194</v>
      </c>
      <c r="D78" s="1204">
        <v>0.05</v>
      </c>
      <c r="E78" s="1204">
        <v>0.05</v>
      </c>
      <c r="F78" s="1204">
        <v>0.05</v>
      </c>
      <c r="G78" s="1204">
        <v>0.05</v>
      </c>
      <c r="H78" s="3155">
        <v>0.05</v>
      </c>
      <c r="I78" s="1207">
        <v>0.05</v>
      </c>
      <c r="J78" s="1208">
        <v>0.05</v>
      </c>
      <c r="K78" s="1208">
        <v>0.05</v>
      </c>
      <c r="L78" s="1208">
        <v>0.05</v>
      </c>
      <c r="M78" s="1208">
        <v>0.05</v>
      </c>
      <c r="N78" s="1205">
        <v>0.05</v>
      </c>
      <c r="O78" s="3392" t="s">
        <v>926</v>
      </c>
      <c r="P78" s="100"/>
    </row>
    <row r="79" spans="1:17" x14ac:dyDescent="0.3">
      <c r="A79" s="1268"/>
      <c r="B79" s="1269" t="s">
        <v>1007</v>
      </c>
      <c r="C79" s="1270" t="s">
        <v>194</v>
      </c>
      <c r="D79" s="1204">
        <v>0</v>
      </c>
      <c r="E79" s="1204">
        <v>0</v>
      </c>
      <c r="F79" s="1204">
        <v>0</v>
      </c>
      <c r="G79" s="1204">
        <v>0</v>
      </c>
      <c r="H79" s="3155">
        <v>0</v>
      </c>
      <c r="I79" s="1207">
        <v>0</v>
      </c>
      <c r="J79" s="1208">
        <v>0</v>
      </c>
      <c r="K79" s="1208">
        <v>0</v>
      </c>
      <c r="L79" s="1208">
        <v>0</v>
      </c>
      <c r="M79" s="1208">
        <v>0</v>
      </c>
      <c r="N79" s="1205">
        <v>0</v>
      </c>
      <c r="O79" s="3392" t="s">
        <v>926</v>
      </c>
      <c r="P79" s="100"/>
    </row>
    <row r="80" spans="1:17" x14ac:dyDescent="0.3">
      <c r="A80" s="1268"/>
      <c r="B80" s="1269" t="s">
        <v>1008</v>
      </c>
      <c r="C80" s="1270" t="s">
        <v>194</v>
      </c>
      <c r="D80" s="1204">
        <v>0.95</v>
      </c>
      <c r="E80" s="1204">
        <v>0.95</v>
      </c>
      <c r="F80" s="1204">
        <v>0.95</v>
      </c>
      <c r="G80" s="1204">
        <v>0.95</v>
      </c>
      <c r="H80" s="3155">
        <v>0.95</v>
      </c>
      <c r="I80" s="1207">
        <v>0.95</v>
      </c>
      <c r="J80" s="1208">
        <v>0.95</v>
      </c>
      <c r="K80" s="1208">
        <v>0.95</v>
      </c>
      <c r="L80" s="1208">
        <v>0.95</v>
      </c>
      <c r="M80" s="1208">
        <v>0.95</v>
      </c>
      <c r="N80" s="1205">
        <v>0.95</v>
      </c>
      <c r="O80" s="3392" t="s">
        <v>926</v>
      </c>
      <c r="P80" s="100"/>
    </row>
    <row r="81" spans="1:16" x14ac:dyDescent="0.3">
      <c r="A81" s="1269"/>
      <c r="B81" s="1269" t="s">
        <v>931</v>
      </c>
      <c r="C81" s="1270" t="s">
        <v>194</v>
      </c>
      <c r="D81" s="3152">
        <v>6.1968655798654293E-3</v>
      </c>
      <c r="E81" s="3152">
        <v>7.2031442120605131E-3</v>
      </c>
      <c r="F81" s="3152">
        <v>7.203144212060514E-3</v>
      </c>
      <c r="G81" s="3152">
        <v>7.242287025230559E-3</v>
      </c>
      <c r="H81" s="3154">
        <v>7.203144212060514E-3</v>
      </c>
      <c r="I81" s="1532">
        <v>7.203144212060514E-3</v>
      </c>
      <c r="J81" s="1533">
        <v>7.203144212060514E-3</v>
      </c>
      <c r="K81" s="1533">
        <v>7.203144212060514E-3</v>
      </c>
      <c r="L81" s="1533">
        <v>7.203144212060514E-3</v>
      </c>
      <c r="M81" s="1533">
        <v>7.203144212060514E-3</v>
      </c>
      <c r="N81" s="1534">
        <v>7.203144212060514E-3</v>
      </c>
      <c r="O81" s="2111" t="s">
        <v>932</v>
      </c>
      <c r="P81" s="100"/>
    </row>
    <row r="82" spans="1:16" x14ac:dyDescent="0.3">
      <c r="A82" s="1269"/>
      <c r="B82" s="1269" t="s">
        <v>1009</v>
      </c>
      <c r="C82" s="1270" t="s">
        <v>194</v>
      </c>
      <c r="D82" s="2187">
        <v>0.01</v>
      </c>
      <c r="E82" s="2191">
        <v>7.2999999999999995E-2</v>
      </c>
      <c r="F82" s="2187">
        <v>7.2999999999999995E-2</v>
      </c>
      <c r="G82" s="2187">
        <v>7.2999999999999995E-2</v>
      </c>
      <c r="H82" s="3151">
        <v>7.2999999999999995E-2</v>
      </c>
      <c r="I82" s="2189">
        <v>5.8000000000000003E-2</v>
      </c>
      <c r="J82" s="2190">
        <v>4.2999999999999997E-2</v>
      </c>
      <c r="K82" s="2190">
        <v>2.5000000000000001E-2</v>
      </c>
      <c r="L82" s="2190">
        <v>1.7999999999999999E-2</v>
      </c>
      <c r="M82" s="2190">
        <v>1.4E-2</v>
      </c>
      <c r="N82" s="2191">
        <v>1.0999999999999999E-2</v>
      </c>
      <c r="O82" s="2111" t="s">
        <v>934</v>
      </c>
      <c r="P82" s="100"/>
    </row>
    <row r="83" spans="1:16" x14ac:dyDescent="0.3">
      <c r="A83" s="1268"/>
      <c r="B83" s="1269"/>
      <c r="C83" s="1270"/>
      <c r="D83" s="1314"/>
      <c r="E83" s="370"/>
      <c r="F83" s="1093"/>
      <c r="G83" s="1093"/>
      <c r="H83" s="2382"/>
      <c r="I83" s="1499"/>
      <c r="J83" s="372"/>
      <c r="K83" s="372"/>
      <c r="L83" s="372"/>
      <c r="M83" s="372"/>
      <c r="N83" s="370"/>
      <c r="O83" s="3389"/>
      <c r="P83" s="100"/>
    </row>
    <row r="84" spans="1:16" ht="15" x14ac:dyDescent="0.3">
      <c r="A84" s="1268"/>
      <c r="B84" s="1269" t="s">
        <v>1010</v>
      </c>
      <c r="C84" s="1270" t="s">
        <v>936</v>
      </c>
      <c r="D84" s="1314">
        <v>111</v>
      </c>
      <c r="E84" s="370">
        <v>111</v>
      </c>
      <c r="F84" s="1093">
        <v>111</v>
      </c>
      <c r="G84" s="1093">
        <v>111</v>
      </c>
      <c r="H84" s="2382">
        <v>111</v>
      </c>
      <c r="I84" s="1499">
        <v>111</v>
      </c>
      <c r="J84" s="372">
        <v>111</v>
      </c>
      <c r="K84" s="372">
        <v>111</v>
      </c>
      <c r="L84" s="372">
        <v>111</v>
      </c>
      <c r="M84" s="372">
        <v>111</v>
      </c>
      <c r="N84" s="370">
        <v>111</v>
      </c>
      <c r="O84" s="3389"/>
      <c r="P84" s="100"/>
    </row>
    <row r="85" spans="1:16" x14ac:dyDescent="0.3">
      <c r="A85" s="1268"/>
      <c r="B85" s="1269"/>
      <c r="C85" s="2119"/>
      <c r="D85" s="1314"/>
      <c r="E85" s="370"/>
      <c r="F85" s="1093"/>
      <c r="G85" s="1093"/>
      <c r="H85" s="2382"/>
      <c r="I85" s="1499"/>
      <c r="J85" s="372"/>
      <c r="K85" s="372"/>
      <c r="L85" s="372"/>
      <c r="M85" s="372"/>
      <c r="N85" s="370"/>
      <c r="O85" s="3389"/>
      <c r="P85" s="100"/>
    </row>
    <row r="86" spans="1:16" ht="15" x14ac:dyDescent="0.3">
      <c r="A86" s="1268"/>
      <c r="B86" s="1289" t="s">
        <v>1011</v>
      </c>
      <c r="C86" s="1290" t="s">
        <v>938</v>
      </c>
      <c r="D86" s="2124"/>
      <c r="E86" s="552" t="s">
        <v>941</v>
      </c>
      <c r="F86" s="2194"/>
      <c r="G86" s="2194"/>
      <c r="H86" s="2377"/>
      <c r="I86" s="2126"/>
      <c r="J86" s="2127"/>
      <c r="K86" s="2127"/>
      <c r="L86" s="2127"/>
      <c r="M86" s="2127"/>
      <c r="N86" s="1100"/>
      <c r="O86" s="2306" t="s">
        <v>1012</v>
      </c>
      <c r="P86" s="100"/>
    </row>
    <row r="87" spans="1:16" ht="15" x14ac:dyDescent="0.3">
      <c r="A87" s="1268"/>
      <c r="B87" s="1296" t="s">
        <v>1013</v>
      </c>
      <c r="C87" s="1297" t="s">
        <v>938</v>
      </c>
      <c r="D87" s="2120"/>
      <c r="E87" s="136" t="s">
        <v>941</v>
      </c>
      <c r="F87" s="546"/>
      <c r="G87" s="546"/>
      <c r="H87" s="2379"/>
      <c r="I87" s="1189"/>
      <c r="J87" s="1190"/>
      <c r="K87" s="1190"/>
      <c r="L87" s="1190"/>
      <c r="M87" s="1190"/>
      <c r="N87" s="339"/>
      <c r="O87" s="2395" t="s">
        <v>1012</v>
      </c>
      <c r="P87" s="100"/>
    </row>
    <row r="88" spans="1:16" ht="15" x14ac:dyDescent="0.3">
      <c r="A88" s="1268"/>
      <c r="B88" s="1289" t="s">
        <v>1014</v>
      </c>
      <c r="C88" s="2124" t="s">
        <v>944</v>
      </c>
      <c r="D88" s="2124"/>
      <c r="E88" s="1100"/>
      <c r="F88" s="2195"/>
      <c r="G88" s="2195"/>
      <c r="H88" s="2377"/>
      <c r="I88" s="2126"/>
      <c r="J88" s="2127"/>
      <c r="K88" s="2127"/>
      <c r="L88" s="2127"/>
      <c r="M88" s="2127"/>
      <c r="N88" s="1100"/>
      <c r="O88" s="2196"/>
      <c r="P88" s="100"/>
    </row>
    <row r="89" spans="1:16" ht="15" x14ac:dyDescent="0.3">
      <c r="A89" s="1268"/>
      <c r="B89" s="1296" t="s">
        <v>1015</v>
      </c>
      <c r="C89" s="2120" t="s">
        <v>944</v>
      </c>
      <c r="D89" s="2120"/>
      <c r="E89" s="339"/>
      <c r="F89" s="1109"/>
      <c r="G89" s="1109"/>
      <c r="H89" s="2379"/>
      <c r="I89" s="1189"/>
      <c r="J89" s="1190"/>
      <c r="K89" s="1190"/>
      <c r="L89" s="1190"/>
      <c r="M89" s="1190"/>
      <c r="N89" s="339"/>
      <c r="O89" s="2091"/>
      <c r="P89" s="100"/>
    </row>
    <row r="90" spans="1:16" x14ac:dyDescent="0.3">
      <c r="A90" s="1268"/>
      <c r="B90" s="1269"/>
      <c r="C90" s="1270"/>
      <c r="D90" s="1314"/>
      <c r="E90" s="370"/>
      <c r="F90" s="1093"/>
      <c r="G90" s="1093"/>
      <c r="H90" s="2382"/>
      <c r="I90" s="1499"/>
      <c r="J90" s="372"/>
      <c r="K90" s="372"/>
      <c r="L90" s="372"/>
      <c r="M90" s="372"/>
      <c r="N90" s="370"/>
      <c r="O90" s="2106"/>
      <c r="P90" s="100"/>
    </row>
    <row r="91" spans="1:16" ht="14.4" thickBot="1" x14ac:dyDescent="0.35">
      <c r="A91" s="611"/>
      <c r="B91" s="1320"/>
      <c r="C91" s="1321"/>
      <c r="D91" s="2130"/>
      <c r="E91" s="1144"/>
      <c r="F91" s="1145"/>
      <c r="G91" s="1145"/>
      <c r="H91" s="2397"/>
      <c r="I91" s="1323"/>
      <c r="J91" s="1324"/>
      <c r="K91" s="1324"/>
      <c r="L91" s="1324"/>
      <c r="M91" s="1324"/>
      <c r="N91" s="1144"/>
      <c r="O91" s="2131"/>
      <c r="P91" s="100"/>
    </row>
    <row r="92" spans="1:16" ht="14.4" thickBot="1" x14ac:dyDescent="0.35">
      <c r="A92" s="100"/>
      <c r="B92" s="100"/>
      <c r="C92" s="100"/>
      <c r="D92" s="100"/>
      <c r="E92" s="100"/>
      <c r="F92" s="100"/>
      <c r="G92" s="2049"/>
      <c r="H92" s="100"/>
      <c r="I92" s="100"/>
      <c r="J92" s="100"/>
      <c r="K92" s="100"/>
      <c r="L92" s="100"/>
      <c r="M92" s="100"/>
      <c r="N92" s="100"/>
      <c r="O92" s="100"/>
      <c r="P92" s="100"/>
    </row>
    <row r="93" spans="1:16" ht="18" x14ac:dyDescent="0.3">
      <c r="A93" s="4109" t="s">
        <v>498</v>
      </c>
      <c r="B93" s="4110"/>
      <c r="C93" s="4110"/>
      <c r="D93" s="4110"/>
      <c r="E93" s="4110"/>
      <c r="F93" s="4110"/>
      <c r="G93" s="4110"/>
      <c r="H93" s="4110"/>
      <c r="I93" s="4110"/>
      <c r="J93" s="4110"/>
      <c r="K93" s="4110"/>
      <c r="L93" s="4110"/>
      <c r="M93" s="4110"/>
      <c r="N93" s="4111"/>
      <c r="O93" s="2132"/>
      <c r="P93" s="100"/>
    </row>
    <row r="94" spans="1:16" ht="14.4" x14ac:dyDescent="0.3">
      <c r="A94" s="102" t="s">
        <v>471</v>
      </c>
      <c r="B94" s="1327" t="s">
        <v>282</v>
      </c>
      <c r="C94" s="1328" t="s">
        <v>499</v>
      </c>
      <c r="D94" s="4071" t="s">
        <v>500</v>
      </c>
      <c r="E94" s="4008"/>
      <c r="F94" s="4008"/>
      <c r="G94" s="4008"/>
      <c r="H94" s="4008"/>
      <c r="I94" s="4008"/>
      <c r="J94" s="4008"/>
      <c r="K94" s="4008"/>
      <c r="L94" s="4008"/>
      <c r="M94" s="4008"/>
      <c r="N94" s="4112"/>
      <c r="O94" s="2132"/>
      <c r="P94" s="100"/>
    </row>
    <row r="95" spans="1:16" ht="14.4" x14ac:dyDescent="0.3">
      <c r="A95" s="102"/>
      <c r="B95" s="1327"/>
      <c r="C95" s="1328"/>
      <c r="D95" s="1328" t="s">
        <v>501</v>
      </c>
      <c r="E95" s="1329" t="s">
        <v>282</v>
      </c>
      <c r="F95" s="1330"/>
      <c r="G95" s="2133"/>
      <c r="H95" s="1331" t="s">
        <v>502</v>
      </c>
      <c r="I95" s="4071" t="s">
        <v>503</v>
      </c>
      <c r="J95" s="4113"/>
      <c r="K95" s="1329" t="s">
        <v>282</v>
      </c>
      <c r="L95" s="4073" t="s">
        <v>504</v>
      </c>
      <c r="M95" s="4114"/>
      <c r="N95" s="4115"/>
      <c r="O95" s="2132"/>
      <c r="P95" s="100"/>
    </row>
    <row r="96" spans="1:16" ht="15" hidden="1" customHeight="1" x14ac:dyDescent="0.3">
      <c r="A96" s="1268" t="s">
        <v>948</v>
      </c>
      <c r="B96" s="1269" t="s">
        <v>949</v>
      </c>
      <c r="C96" s="1270" t="s">
        <v>662</v>
      </c>
      <c r="D96" s="1270">
        <v>1</v>
      </c>
      <c r="E96" s="1332" t="s">
        <v>505</v>
      </c>
      <c r="F96" s="373"/>
      <c r="G96" s="2134"/>
      <c r="H96" s="1333" t="s">
        <v>506</v>
      </c>
      <c r="I96" s="4061">
        <v>4.1666666666666699E-2</v>
      </c>
      <c r="J96" s="4101"/>
      <c r="K96" s="1332" t="s">
        <v>950</v>
      </c>
      <c r="L96" s="4098"/>
      <c r="M96" s="4099"/>
      <c r="N96" s="4100"/>
      <c r="O96" s="2132"/>
      <c r="P96" s="100"/>
    </row>
    <row r="97" spans="1:16" ht="14.4" x14ac:dyDescent="0.3">
      <c r="A97" s="1268" t="s">
        <v>951</v>
      </c>
      <c r="B97" s="1269" t="s">
        <v>949</v>
      </c>
      <c r="C97" s="1270" t="s">
        <v>662</v>
      </c>
      <c r="D97" s="1270">
        <v>1</v>
      </c>
      <c r="E97" s="1332" t="s">
        <v>505</v>
      </c>
      <c r="F97" s="373"/>
      <c r="G97" s="2134"/>
      <c r="H97" s="1333" t="s">
        <v>506</v>
      </c>
      <c r="I97" s="4157">
        <v>0.10526315789473684</v>
      </c>
      <c r="J97" s="4158"/>
      <c r="K97" s="1332" t="s">
        <v>950</v>
      </c>
      <c r="L97" s="4098"/>
      <c r="M97" s="4099"/>
      <c r="N97" s="4100"/>
      <c r="O97" s="2132"/>
      <c r="P97" s="100"/>
    </row>
    <row r="98" spans="1:16" ht="14.4" x14ac:dyDescent="0.3">
      <c r="A98" s="1259"/>
      <c r="B98" s="1269" t="s">
        <v>952</v>
      </c>
      <c r="C98" s="1270" t="s">
        <v>205</v>
      </c>
      <c r="D98" s="1270">
        <v>1</v>
      </c>
      <c r="E98" s="1332" t="s">
        <v>1016</v>
      </c>
      <c r="F98" s="373"/>
      <c r="G98" s="2134"/>
      <c r="H98" s="1333" t="s">
        <v>506</v>
      </c>
      <c r="I98" s="4157">
        <v>0.27779999999999999</v>
      </c>
      <c r="J98" s="4158"/>
      <c r="K98" s="1332" t="s">
        <v>423</v>
      </c>
      <c r="L98" s="4098"/>
      <c r="M98" s="4099"/>
      <c r="N98" s="4100"/>
      <c r="O98" s="2132"/>
      <c r="P98" s="100"/>
    </row>
    <row r="99" spans="1:16" ht="14.4" x14ac:dyDescent="0.3">
      <c r="A99" s="1268"/>
      <c r="B99" s="1269" t="s">
        <v>954</v>
      </c>
      <c r="C99" s="1270" t="s">
        <v>955</v>
      </c>
      <c r="D99" s="1270">
        <v>1</v>
      </c>
      <c r="E99" s="1332" t="s">
        <v>956</v>
      </c>
      <c r="F99" s="373"/>
      <c r="G99" s="2134"/>
      <c r="H99" s="1333" t="s">
        <v>506</v>
      </c>
      <c r="I99" s="4061">
        <v>25</v>
      </c>
      <c r="J99" s="4101"/>
      <c r="K99" s="1332" t="s">
        <v>955</v>
      </c>
      <c r="L99" s="4156" t="s">
        <v>957</v>
      </c>
      <c r="M99" s="4099"/>
      <c r="N99" s="4100"/>
      <c r="O99" s="2132"/>
      <c r="P99" s="100"/>
    </row>
    <row r="100" spans="1:16" ht="14.4" x14ac:dyDescent="0.3">
      <c r="A100" s="1268"/>
      <c r="B100" s="1269"/>
      <c r="C100" s="1270"/>
      <c r="D100" s="1270"/>
      <c r="E100" s="1332"/>
      <c r="F100" s="373"/>
      <c r="G100" s="2134"/>
      <c r="H100" s="1333"/>
      <c r="I100" s="4061"/>
      <c r="J100" s="4101"/>
      <c r="K100" s="1332"/>
      <c r="L100" s="4098"/>
      <c r="M100" s="4099"/>
      <c r="N100" s="4100"/>
      <c r="O100" s="2132"/>
      <c r="P100" s="100"/>
    </row>
    <row r="101" spans="1:16" ht="15" thickBot="1" x14ac:dyDescent="0.35">
      <c r="A101" s="611"/>
      <c r="B101" s="1320"/>
      <c r="C101" s="1321"/>
      <c r="D101" s="1321"/>
      <c r="E101" s="1334"/>
      <c r="F101" s="1335"/>
      <c r="G101" s="2135"/>
      <c r="H101" s="1336"/>
      <c r="I101" s="4066"/>
      <c r="J101" s="4102"/>
      <c r="K101" s="1334"/>
      <c r="L101" s="4103"/>
      <c r="M101" s="4104"/>
      <c r="N101" s="4105"/>
      <c r="O101" s="2132"/>
      <c r="P101" s="100"/>
    </row>
    <row r="102" spans="1:16" x14ac:dyDescent="0.3">
      <c r="A102" s="100"/>
      <c r="B102" s="100"/>
      <c r="C102" s="100"/>
      <c r="D102" s="100"/>
      <c r="E102" s="100"/>
      <c r="F102" s="100"/>
      <c r="G102" s="2049"/>
      <c r="H102" s="100"/>
      <c r="I102" s="100"/>
      <c r="J102" s="100"/>
      <c r="K102" s="100"/>
      <c r="L102" s="100"/>
      <c r="M102" s="100"/>
      <c r="N102" s="100"/>
      <c r="O102" s="100"/>
      <c r="P102" s="100"/>
    </row>
    <row r="109" spans="1:16" x14ac:dyDescent="0.3"/>
  </sheetData>
  <mergeCells count="28">
    <mergeCell ref="A70:O70"/>
    <mergeCell ref="I6:N6"/>
    <mergeCell ref="A7:A17"/>
    <mergeCell ref="B7:B8"/>
    <mergeCell ref="A18:A27"/>
    <mergeCell ref="A28:A31"/>
    <mergeCell ref="I36:N36"/>
    <mergeCell ref="A37:A40"/>
    <mergeCell ref="B37:B38"/>
    <mergeCell ref="A41:A52"/>
    <mergeCell ref="A53:A64"/>
    <mergeCell ref="A65:A68"/>
    <mergeCell ref="A93:N93"/>
    <mergeCell ref="D94:N94"/>
    <mergeCell ref="I95:J95"/>
    <mergeCell ref="L95:N95"/>
    <mergeCell ref="I96:J96"/>
    <mergeCell ref="L96:N96"/>
    <mergeCell ref="I100:J100"/>
    <mergeCell ref="L100:N100"/>
    <mergeCell ref="I101:J101"/>
    <mergeCell ref="L101:N101"/>
    <mergeCell ref="I97:J97"/>
    <mergeCell ref="L97:N97"/>
    <mergeCell ref="I98:J98"/>
    <mergeCell ref="L98:N98"/>
    <mergeCell ref="I99:J99"/>
    <mergeCell ref="L99:N99"/>
  </mergeCells>
  <hyperlinks>
    <hyperlink ref="L99" r:id="rId1" xr:uid="{00000000-0004-0000-1900-000000000000}"/>
  </hyperlinks>
  <pageMargins left="0.7" right="0.7" top="0.75" bottom="0.75" header="0.3" footer="0.3"/>
  <pageSetup paperSize="9" scale="24" orientation="portrait"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BC129"/>
  <sheetViews>
    <sheetView zoomScale="70" zoomScaleNormal="70" workbookViewId="0">
      <selection sqref="A1:XFD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01"/>
  </cols>
  <sheetData>
    <row r="1" spans="1:50" ht="21.75" customHeight="1" x14ac:dyDescent="0.3">
      <c r="A1" s="2" t="s">
        <v>172</v>
      </c>
      <c r="B1" s="1065"/>
      <c r="C1" s="1065"/>
      <c r="D1" s="1065"/>
      <c r="E1" s="1065"/>
      <c r="F1" s="1065"/>
      <c r="G1" s="1065"/>
      <c r="H1" s="1065"/>
      <c r="I1" s="1065"/>
      <c r="J1" s="1065"/>
      <c r="K1" s="1065"/>
      <c r="L1" s="1065"/>
      <c r="M1" s="1065"/>
      <c r="N1" s="1065"/>
      <c r="O1" s="1065"/>
      <c r="P1" s="100"/>
    </row>
    <row r="2" spans="1:50" ht="21" customHeight="1" x14ac:dyDescent="0.3">
      <c r="A2" s="3590" t="s">
        <v>173</v>
      </c>
      <c r="B2" s="3590" t="s">
        <v>1694</v>
      </c>
      <c r="C2" s="3590" t="s">
        <v>174</v>
      </c>
      <c r="D2" s="3591" t="s">
        <v>1542</v>
      </c>
      <c r="E2" s="3592"/>
      <c r="F2" s="3592"/>
      <c r="G2" s="3592"/>
      <c r="H2" s="3592"/>
      <c r="I2" s="3592"/>
      <c r="J2" s="3592"/>
      <c r="K2" s="3592"/>
      <c r="L2" s="3592"/>
      <c r="M2" s="3592"/>
      <c r="N2" s="3592"/>
      <c r="O2" s="3592"/>
      <c r="P2" s="100"/>
    </row>
    <row r="3" spans="1:50" x14ac:dyDescent="0.3">
      <c r="A3" s="3563" t="s">
        <v>385</v>
      </c>
      <c r="B3" s="3563" t="s">
        <v>829</v>
      </c>
      <c r="C3" s="3563"/>
      <c r="D3" s="3563"/>
      <c r="E3" s="3563"/>
      <c r="F3" s="3563"/>
      <c r="G3" s="3563"/>
      <c r="H3" s="3563"/>
      <c r="I3" s="3563"/>
      <c r="J3" s="3524"/>
      <c r="K3" s="3563"/>
      <c r="L3" s="3563"/>
      <c r="M3" s="3563"/>
      <c r="N3" s="3563"/>
      <c r="O3" s="3563"/>
      <c r="P3" s="100"/>
    </row>
    <row r="4" spans="1:50" x14ac:dyDescent="0.3">
      <c r="A4" s="3590" t="s">
        <v>178</v>
      </c>
      <c r="B4" s="3590" t="s">
        <v>224</v>
      </c>
      <c r="C4" s="3590"/>
      <c r="D4" s="3590"/>
      <c r="E4" s="3592"/>
      <c r="F4" s="3592"/>
      <c r="G4" s="3592"/>
      <c r="H4" s="3592"/>
      <c r="I4" s="3592"/>
      <c r="J4" s="3592"/>
      <c r="K4" s="3592"/>
      <c r="L4" s="3592"/>
      <c r="M4" s="3592"/>
      <c r="N4" s="3592"/>
      <c r="O4" s="3592"/>
      <c r="P4" s="100"/>
    </row>
    <row r="5" spans="1:50"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50"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50" s="125" customFormat="1" x14ac:dyDescent="0.3">
      <c r="A7" s="4159" t="s">
        <v>830</v>
      </c>
      <c r="B7" s="4175" t="s">
        <v>685</v>
      </c>
      <c r="C7" s="115" t="s">
        <v>1017</v>
      </c>
      <c r="D7" s="1977">
        <v>76.302044496766484</v>
      </c>
      <c r="E7" s="1977">
        <v>77.02988255014705</v>
      </c>
      <c r="F7" s="1981">
        <v>78.833292365568283</v>
      </c>
      <c r="G7" s="1977">
        <v>71.903635561186675</v>
      </c>
      <c r="H7" s="278">
        <v>79.043239155615368</v>
      </c>
      <c r="I7" s="1979">
        <v>59.34136406026682</v>
      </c>
      <c r="J7" s="1980">
        <v>33.668443076798965</v>
      </c>
      <c r="K7" s="1980">
        <v>18.942512131784078</v>
      </c>
      <c r="L7" s="1980">
        <v>11.902516784516802</v>
      </c>
      <c r="M7" s="1980">
        <v>9.0945809807356053</v>
      </c>
      <c r="N7" s="1981">
        <v>8.1702015473810761</v>
      </c>
      <c r="O7" s="1982"/>
      <c r="P7" s="100"/>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row>
    <row r="8" spans="1:50" s="125" customFormat="1" x14ac:dyDescent="0.3">
      <c r="A8" s="4030"/>
      <c r="B8" s="4176"/>
      <c r="C8" s="559" t="s">
        <v>205</v>
      </c>
      <c r="D8" s="1983">
        <v>170443.50992850534</v>
      </c>
      <c r="E8" s="1983">
        <v>172069.3546001114</v>
      </c>
      <c r="F8" s="355">
        <v>176097.81151508878</v>
      </c>
      <c r="G8" s="1983">
        <v>160618.34387921428</v>
      </c>
      <c r="H8" s="491">
        <v>176566.79066276242</v>
      </c>
      <c r="I8" s="1174">
        <v>132556.74131779998</v>
      </c>
      <c r="J8" s="356">
        <v>75208.56943854093</v>
      </c>
      <c r="K8" s="356">
        <v>42313.78432777636</v>
      </c>
      <c r="L8" s="356">
        <v>26587.842450564523</v>
      </c>
      <c r="M8" s="356">
        <v>20315.475344193372</v>
      </c>
      <c r="N8" s="355">
        <v>18250.596530450108</v>
      </c>
      <c r="O8" s="1984" t="s">
        <v>833</v>
      </c>
      <c r="P8" s="100"/>
      <c r="Q8" s="101"/>
      <c r="R8" s="101"/>
      <c r="S8" s="101"/>
      <c r="T8" s="101"/>
      <c r="U8" s="101"/>
      <c r="V8" s="101"/>
      <c r="W8" s="101"/>
    </row>
    <row r="9" spans="1:50" s="125" customFormat="1" x14ac:dyDescent="0.3">
      <c r="A9" s="4030"/>
      <c r="B9" s="2142" t="s">
        <v>690</v>
      </c>
      <c r="C9" s="127" t="s">
        <v>194</v>
      </c>
      <c r="D9" s="2197"/>
      <c r="E9" s="2197"/>
      <c r="F9" s="131"/>
      <c r="G9" s="2197"/>
      <c r="H9" s="185">
        <v>2.66317419642359E-3</v>
      </c>
      <c r="I9" s="1094">
        <v>-0.24725503299941931</v>
      </c>
      <c r="J9" s="1095">
        <v>-0.57291593352881187</v>
      </c>
      <c r="K9" s="1095">
        <v>-0.75971430897566417</v>
      </c>
      <c r="L9" s="1095">
        <v>-0.84901662194543304</v>
      </c>
      <c r="M9" s="1095">
        <v>-0.88463527644434892</v>
      </c>
      <c r="N9" s="1096">
        <v>-0.89636102587858502</v>
      </c>
      <c r="O9" s="1986"/>
      <c r="P9" s="100"/>
      <c r="Q9" s="101"/>
      <c r="R9" s="101"/>
      <c r="S9" s="101"/>
      <c r="T9" s="101"/>
      <c r="U9" s="101"/>
      <c r="V9" s="101"/>
      <c r="W9" s="101"/>
    </row>
    <row r="10" spans="1:50" s="125" customFormat="1" x14ac:dyDescent="0.3">
      <c r="A10" s="4030"/>
      <c r="B10" s="1237" t="s">
        <v>1683</v>
      </c>
      <c r="C10" s="1192" t="s">
        <v>205</v>
      </c>
      <c r="D10" s="1160">
        <v>98620.771968899993</v>
      </c>
      <c r="E10" s="1160">
        <v>99618.084605900003</v>
      </c>
      <c r="F10" s="1105">
        <v>102008.91863644161</v>
      </c>
      <c r="G10" s="1160">
        <v>92828.115959161863</v>
      </c>
      <c r="H10" s="238">
        <v>102280.58615635925</v>
      </c>
      <c r="I10" s="1103">
        <v>76786.700092753163</v>
      </c>
      <c r="J10" s="1104">
        <v>43566.383787580045</v>
      </c>
      <c r="K10" s="1104">
        <v>24511.283505202628</v>
      </c>
      <c r="L10" s="1104">
        <v>15401.651127423425</v>
      </c>
      <c r="M10" s="1104">
        <v>11768.230698703994</v>
      </c>
      <c r="N10" s="1105">
        <v>10572.099678715704</v>
      </c>
      <c r="O10" s="1988" t="s">
        <v>844</v>
      </c>
      <c r="P10" s="100"/>
      <c r="Q10" s="101"/>
      <c r="R10" s="101"/>
      <c r="S10" s="101"/>
      <c r="T10" s="101"/>
      <c r="U10" s="101"/>
      <c r="V10" s="101"/>
      <c r="W10" s="101"/>
    </row>
    <row r="11" spans="1:50" s="125" customFormat="1" x14ac:dyDescent="0.3">
      <c r="A11" s="4030"/>
      <c r="B11" s="1356" t="s">
        <v>1020</v>
      </c>
      <c r="C11" s="136" t="s">
        <v>194</v>
      </c>
      <c r="D11" s="1989"/>
      <c r="E11" s="1989"/>
      <c r="F11" s="2039"/>
      <c r="G11" s="1989"/>
      <c r="H11" s="185">
        <v>2.66317419642359E-3</v>
      </c>
      <c r="I11" s="1207">
        <v>-0.24725503299941931</v>
      </c>
      <c r="J11" s="1208">
        <v>-0.57291593352881187</v>
      </c>
      <c r="K11" s="1208">
        <v>-0.75971430897566417</v>
      </c>
      <c r="L11" s="1208">
        <v>-0.84901662194543304</v>
      </c>
      <c r="M11" s="1208">
        <v>-0.88463527644434892</v>
      </c>
      <c r="N11" s="1205">
        <v>-0.89636102587858502</v>
      </c>
      <c r="O11" s="1986"/>
      <c r="P11" s="100"/>
      <c r="Q11" s="101"/>
      <c r="R11" s="101"/>
      <c r="S11" s="101"/>
      <c r="T11" s="101"/>
      <c r="U11" s="101"/>
      <c r="V11" s="101"/>
      <c r="W11" s="101"/>
    </row>
    <row r="12" spans="1:50" s="125" customFormat="1" x14ac:dyDescent="0.3">
      <c r="A12" s="4030"/>
      <c r="B12" s="1237" t="s">
        <v>1684</v>
      </c>
      <c r="C12" s="1192" t="s">
        <v>205</v>
      </c>
      <c r="D12" s="1160">
        <v>-94109.400598399996</v>
      </c>
      <c r="E12" s="1160">
        <v>-96167.326884499998</v>
      </c>
      <c r="F12" s="1105">
        <v>-98475.342729728</v>
      </c>
      <c r="G12" s="1160">
        <v>-89612.561884052484</v>
      </c>
      <c r="H12" s="238">
        <v>-98737.599721469771</v>
      </c>
      <c r="I12" s="1103">
        <v>-74126.818613459982</v>
      </c>
      <c r="J12" s="1104">
        <v>-42057.249820156183</v>
      </c>
      <c r="K12" s="1104">
        <v>-23662.215776671001</v>
      </c>
      <c r="L12" s="1104">
        <v>-14868.139900415574</v>
      </c>
      <c r="M12" s="1104">
        <v>-11360.580691063067</v>
      </c>
      <c r="N12" s="1105">
        <v>-10205.883496763756</v>
      </c>
      <c r="O12" s="1988" t="s">
        <v>844</v>
      </c>
      <c r="P12" s="100"/>
      <c r="Q12" s="101"/>
      <c r="R12" s="101"/>
      <c r="S12" s="101"/>
      <c r="T12" s="101"/>
      <c r="U12" s="101"/>
      <c r="V12" s="101"/>
      <c r="W12" s="101"/>
    </row>
    <row r="13" spans="1:50" s="125" customFormat="1" x14ac:dyDescent="0.3">
      <c r="A13" s="4030"/>
      <c r="B13" s="1356" t="s">
        <v>1022</v>
      </c>
      <c r="C13" s="136" t="s">
        <v>194</v>
      </c>
      <c r="D13" s="1989"/>
      <c r="E13" s="1989"/>
      <c r="F13" s="2039"/>
      <c r="G13" s="1989"/>
      <c r="H13" s="138">
        <v>2.66317419642359E-3</v>
      </c>
      <c r="I13" s="1110">
        <v>-0.24725503299941931</v>
      </c>
      <c r="J13" s="1111">
        <v>-0.57291593352881187</v>
      </c>
      <c r="K13" s="1111">
        <v>-0.75971430897566417</v>
      </c>
      <c r="L13" s="1111">
        <v>-0.84901662194543304</v>
      </c>
      <c r="M13" s="1111">
        <v>-0.88463527644434892</v>
      </c>
      <c r="N13" s="1112">
        <v>-0.89636102587858502</v>
      </c>
      <c r="O13" s="1986"/>
      <c r="P13" s="100"/>
      <c r="Q13" s="101"/>
      <c r="R13" s="101"/>
      <c r="S13" s="101"/>
      <c r="T13" s="101"/>
      <c r="U13" s="101"/>
      <c r="V13" s="101"/>
      <c r="W13" s="101"/>
    </row>
    <row r="14" spans="1:50" s="125" customFormat="1" x14ac:dyDescent="0.3">
      <c r="A14" s="4030"/>
      <c r="B14" s="1237" t="s">
        <v>1023</v>
      </c>
      <c r="C14" s="1192" t="s">
        <v>205</v>
      </c>
      <c r="D14" s="1160">
        <v>-477.74098950000001</v>
      </c>
      <c r="E14" s="1160">
        <v>-484.58310419999998</v>
      </c>
      <c r="F14" s="1105">
        <v>-496.21309870080006</v>
      </c>
      <c r="G14" s="1160">
        <v>-461.47818179174396</v>
      </c>
      <c r="H14" s="238">
        <v>-497.53460062118739</v>
      </c>
      <c r="I14" s="1103">
        <v>-373.52191260678961</v>
      </c>
      <c r="J14" s="1104">
        <v>-211.9247080294067</v>
      </c>
      <c r="K14" s="1104">
        <v>-119.23290731664872</v>
      </c>
      <c r="L14" s="1104">
        <v>-74.919929876771036</v>
      </c>
      <c r="M14" s="1104">
        <v>-57.245486956310813</v>
      </c>
      <c r="N14" s="1105">
        <v>-51.427016494959375</v>
      </c>
      <c r="O14" s="1988" t="s">
        <v>844</v>
      </c>
      <c r="P14" s="100"/>
      <c r="Q14" s="101"/>
      <c r="R14" s="101"/>
      <c r="S14" s="101"/>
      <c r="T14" s="101"/>
      <c r="U14" s="101"/>
      <c r="V14" s="101"/>
      <c r="W14" s="101"/>
    </row>
    <row r="15" spans="1:50" s="125" customFormat="1" x14ac:dyDescent="0.3">
      <c r="A15" s="4030"/>
      <c r="B15" s="1356" t="s">
        <v>1024</v>
      </c>
      <c r="C15" s="136" t="s">
        <v>194</v>
      </c>
      <c r="D15" s="1989"/>
      <c r="E15" s="1989"/>
      <c r="F15" s="2039"/>
      <c r="G15" s="1989"/>
      <c r="H15" s="1357">
        <v>2.66317419642359E-3</v>
      </c>
      <c r="I15" s="452">
        <v>-0.24725503299941931</v>
      </c>
      <c r="J15" s="453">
        <v>-0.57291593352881187</v>
      </c>
      <c r="K15" s="453">
        <v>-0.75971430897566417</v>
      </c>
      <c r="L15" s="453">
        <v>-0.84901662194543304</v>
      </c>
      <c r="M15" s="453">
        <v>-0.88463527644434892</v>
      </c>
      <c r="N15" s="1358">
        <v>-0.89636102587858502</v>
      </c>
      <c r="O15" s="1998"/>
      <c r="P15" s="100"/>
      <c r="Q15" s="101"/>
      <c r="R15" s="101"/>
      <c r="S15" s="101"/>
      <c r="T15" s="101"/>
      <c r="U15" s="101"/>
      <c r="V15" s="101"/>
      <c r="W15" s="101"/>
    </row>
    <row r="16" spans="1:50" s="125" customFormat="1" x14ac:dyDescent="0.3">
      <c r="A16" s="4030"/>
      <c r="B16" s="1124" t="s">
        <v>1025</v>
      </c>
      <c r="C16" s="110" t="s">
        <v>205</v>
      </c>
      <c r="D16" s="1232">
        <v>-630.98358039999994</v>
      </c>
      <c r="E16" s="1232">
        <v>-570.2053537999999</v>
      </c>
      <c r="F16" s="350">
        <v>-583.89028229120004</v>
      </c>
      <c r="G16" s="1232">
        <v>-543.01796253081602</v>
      </c>
      <c r="H16" s="417">
        <v>-585.44528382454041</v>
      </c>
      <c r="I16" s="1468">
        <v>-439.52047127524912</v>
      </c>
      <c r="J16" s="351">
        <v>-249.37023613393566</v>
      </c>
      <c r="K16" s="351">
        <v>-140.30047996273555</v>
      </c>
      <c r="L16" s="351">
        <v>-88.157727233560081</v>
      </c>
      <c r="M16" s="351">
        <v>-67.360341003355387</v>
      </c>
      <c r="N16" s="350">
        <v>-60.513789856123402</v>
      </c>
      <c r="O16" s="1988" t="s">
        <v>844</v>
      </c>
      <c r="P16" s="100"/>
      <c r="Q16" s="101"/>
      <c r="R16" s="101"/>
      <c r="S16" s="101"/>
      <c r="T16" s="101"/>
      <c r="U16" s="101"/>
      <c r="V16" s="101"/>
      <c r="W16" s="101"/>
    </row>
    <row r="17" spans="1:23" s="125" customFormat="1" x14ac:dyDescent="0.3">
      <c r="A17" s="4030"/>
      <c r="B17" s="1356" t="s">
        <v>1026</v>
      </c>
      <c r="C17" s="127" t="s">
        <v>194</v>
      </c>
      <c r="D17" s="2197"/>
      <c r="E17" s="2197"/>
      <c r="F17" s="131"/>
      <c r="G17" s="2197"/>
      <c r="H17" s="257">
        <v>2.66317419642359E-3</v>
      </c>
      <c r="I17" s="1234">
        <v>-0.24725503299941931</v>
      </c>
      <c r="J17" s="1235">
        <v>-0.57291593352881187</v>
      </c>
      <c r="K17" s="1235">
        <v>-0.75971430897566417</v>
      </c>
      <c r="L17" s="1235">
        <v>-0.84901662194543304</v>
      </c>
      <c r="M17" s="1235">
        <v>-0.88463527644434892</v>
      </c>
      <c r="N17" s="2198">
        <v>-0.89636102587858502</v>
      </c>
      <c r="O17" s="1986"/>
      <c r="P17" s="100"/>
      <c r="Q17" s="101"/>
      <c r="R17" s="101"/>
      <c r="S17" s="101"/>
      <c r="T17" s="101"/>
      <c r="U17" s="101"/>
      <c r="V17" s="101"/>
      <c r="W17" s="101"/>
    </row>
    <row r="18" spans="1:23" s="125" customFormat="1" x14ac:dyDescent="0.3">
      <c r="A18" s="4030"/>
      <c r="B18" s="1410" t="s">
        <v>1685</v>
      </c>
      <c r="C18" s="1192" t="s">
        <v>205</v>
      </c>
      <c r="D18" s="1413">
        <v>-2081.4091346</v>
      </c>
      <c r="E18" s="1413">
        <v>-2155.6012570000003</v>
      </c>
      <c r="F18" s="251">
        <v>-2207.3356871680003</v>
      </c>
      <c r="G18" s="1413">
        <v>-2041.7855106304</v>
      </c>
      <c r="H18" s="238">
        <v>-2213.2142066129109</v>
      </c>
      <c r="I18" s="252">
        <v>-1661.5608289964807</v>
      </c>
      <c r="J18" s="254">
        <v>-942.71790134268394</v>
      </c>
      <c r="K18" s="254">
        <v>-530.39118091384034</v>
      </c>
      <c r="L18" s="254">
        <v>-333.27099854902355</v>
      </c>
      <c r="M18" s="254">
        <v>-254.6486713446595</v>
      </c>
      <c r="N18" s="253">
        <v>-228.76600615968027</v>
      </c>
      <c r="O18" s="1994" t="s">
        <v>844</v>
      </c>
      <c r="P18" s="100"/>
    </row>
    <row r="19" spans="1:23" s="125" customFormat="1" x14ac:dyDescent="0.3">
      <c r="A19" s="4030"/>
      <c r="B19" s="1356" t="s">
        <v>1028</v>
      </c>
      <c r="C19" s="136" t="s">
        <v>194</v>
      </c>
      <c r="D19" s="546"/>
      <c r="E19" s="136"/>
      <c r="F19" s="451"/>
      <c r="G19" s="546"/>
      <c r="H19" s="185">
        <v>2.66317419642359E-3</v>
      </c>
      <c r="I19" s="186">
        <v>-0.2472550329994192</v>
      </c>
      <c r="J19" s="187">
        <v>-0.57291593352881187</v>
      </c>
      <c r="K19" s="187">
        <v>-0.75971430897566405</v>
      </c>
      <c r="L19" s="187">
        <v>-0.84901662194543304</v>
      </c>
      <c r="M19" s="187">
        <v>-0.88463527644434892</v>
      </c>
      <c r="N19" s="1995">
        <v>-0.89636102587858502</v>
      </c>
      <c r="O19" s="1996"/>
      <c r="P19" s="100"/>
    </row>
    <row r="20" spans="1:23" s="125" customFormat="1" x14ac:dyDescent="0.3">
      <c r="A20" s="4030"/>
      <c r="B20" s="1223" t="s">
        <v>1029</v>
      </c>
      <c r="C20" s="552" t="s">
        <v>205</v>
      </c>
      <c r="D20" s="571">
        <v>167040.86312790532</v>
      </c>
      <c r="E20" s="571">
        <v>169673.38533671139</v>
      </c>
      <c r="F20" s="572">
        <v>173644.33898936716</v>
      </c>
      <c r="G20" s="571">
        <v>158407.28594842745</v>
      </c>
      <c r="H20" s="305">
        <v>174106.78411231865</v>
      </c>
      <c r="I20" s="574">
        <v>130709.90222238885</v>
      </c>
      <c r="J20" s="575">
        <v>74160.730415280399</v>
      </c>
      <c r="K20" s="575">
        <v>41724.249986524119</v>
      </c>
      <c r="L20" s="575">
        <v>26217.408880667001</v>
      </c>
      <c r="M20" s="575">
        <v>20032.431164512109</v>
      </c>
      <c r="N20" s="572">
        <v>17996.321154849244</v>
      </c>
      <c r="O20" s="1994" t="s">
        <v>844</v>
      </c>
      <c r="P20" s="100"/>
    </row>
    <row r="21" spans="1:23" s="125" customFormat="1" ht="14.4" thickBot="1" x14ac:dyDescent="0.35">
      <c r="A21" s="4031"/>
      <c r="B21" s="2147" t="s">
        <v>1030</v>
      </c>
      <c r="C21" s="471" t="s">
        <v>194</v>
      </c>
      <c r="D21" s="2063"/>
      <c r="E21" s="2063"/>
      <c r="F21" s="2064"/>
      <c r="G21" s="2063"/>
      <c r="H21" s="245">
        <v>2.66317419642359E-3</v>
      </c>
      <c r="I21" s="596">
        <v>-0.2472550329994192</v>
      </c>
      <c r="J21" s="597">
        <v>-0.57291593352881187</v>
      </c>
      <c r="K21" s="597">
        <v>-0.75971430897566417</v>
      </c>
      <c r="L21" s="597">
        <v>-0.84901662194543304</v>
      </c>
      <c r="M21" s="597">
        <v>-0.88463527644434892</v>
      </c>
      <c r="N21" s="2199">
        <v>-0.89636102587858502</v>
      </c>
      <c r="O21" s="1996"/>
      <c r="P21" s="100"/>
    </row>
    <row r="22" spans="1:23" s="125" customFormat="1" ht="15" x14ac:dyDescent="0.3">
      <c r="A22" s="4170" t="s">
        <v>892</v>
      </c>
      <c r="B22" s="1414" t="s">
        <v>1031</v>
      </c>
      <c r="C22" s="110" t="s">
        <v>852</v>
      </c>
      <c r="D22" s="1415">
        <v>10744.6350686929</v>
      </c>
      <c r="E22" s="1415">
        <v>10795.994817608354</v>
      </c>
      <c r="F22" s="955">
        <v>11047.50812357406</v>
      </c>
      <c r="G22" s="1415">
        <v>10044.768616196674</v>
      </c>
      <c r="H22" s="417">
        <v>11126.242832409531</v>
      </c>
      <c r="I22" s="1416">
        <v>8046.4550185568933</v>
      </c>
      <c r="J22" s="954">
        <v>3836.8440745104176</v>
      </c>
      <c r="K22" s="954">
        <v>1474.8305503745703</v>
      </c>
      <c r="L22" s="954">
        <v>416.73190333590657</v>
      </c>
      <c r="M22" s="954">
        <v>53.998216497309755</v>
      </c>
      <c r="N22" s="955">
        <v>1.5769302181070088E-4</v>
      </c>
      <c r="O22" s="2074" t="s">
        <v>853</v>
      </c>
      <c r="P22" s="100"/>
    </row>
    <row r="23" spans="1:23" s="125" customFormat="1" x14ac:dyDescent="0.3">
      <c r="A23" s="4170"/>
      <c r="B23" s="2200" t="s">
        <v>695</v>
      </c>
      <c r="C23" s="183" t="s">
        <v>194</v>
      </c>
      <c r="D23" s="1485"/>
      <c r="E23" s="1485"/>
      <c r="F23" s="216"/>
      <c r="G23" s="1485"/>
      <c r="H23" s="257">
        <v>7.1269202027071099E-3</v>
      </c>
      <c r="I23" s="1879">
        <v>-0.27164977580901517</v>
      </c>
      <c r="J23" s="1881">
        <v>-0.65269597165327697</v>
      </c>
      <c r="K23" s="1881">
        <v>-0.86650106667697679</v>
      </c>
      <c r="L23" s="1881">
        <v>-0.96227819896808664</v>
      </c>
      <c r="M23" s="1881">
        <v>-0.99511218132692891</v>
      </c>
      <c r="N23" s="1880">
        <v>-0.99999998572591942</v>
      </c>
      <c r="O23" s="2051"/>
      <c r="P23" s="100"/>
    </row>
    <row r="24" spans="1:23" s="125" customFormat="1" ht="15" x14ac:dyDescent="0.3">
      <c r="A24" s="4170"/>
      <c r="B24" s="1237" t="s">
        <v>1032</v>
      </c>
      <c r="C24" s="110" t="s">
        <v>852</v>
      </c>
      <c r="D24" s="1413">
        <v>7396.5578976674997</v>
      </c>
      <c r="E24" s="1413">
        <v>7471.3563454425002</v>
      </c>
      <c r="F24" s="253">
        <v>7650.6688977331205</v>
      </c>
      <c r="G24" s="1413">
        <v>6962.1086969371399</v>
      </c>
      <c r="H24" s="238">
        <v>7671.043961726944</v>
      </c>
      <c r="I24" s="252">
        <v>5759.0025069564872</v>
      </c>
      <c r="J24" s="254">
        <v>3267.4787840685035</v>
      </c>
      <c r="K24" s="254">
        <v>1838.3462628901971</v>
      </c>
      <c r="L24" s="254">
        <v>1155.1238345567569</v>
      </c>
      <c r="M24" s="254">
        <v>882.61730240279951</v>
      </c>
      <c r="N24" s="253">
        <v>792.90747590367778</v>
      </c>
      <c r="O24" s="2201" t="s">
        <v>853</v>
      </c>
      <c r="P24" s="100"/>
    </row>
    <row r="25" spans="1:23" s="125" customFormat="1" x14ac:dyDescent="0.3">
      <c r="A25" s="4170"/>
      <c r="B25" s="1356" t="s">
        <v>1033</v>
      </c>
      <c r="C25" s="136" t="s">
        <v>194</v>
      </c>
      <c r="D25" s="1418"/>
      <c r="E25" s="1418"/>
      <c r="F25" s="1419"/>
      <c r="G25" s="1418"/>
      <c r="H25" s="1357">
        <v>2.66317419642359E-3</v>
      </c>
      <c r="I25" s="548">
        <v>-0.24725503299941931</v>
      </c>
      <c r="J25" s="549">
        <v>-0.57291593352881187</v>
      </c>
      <c r="K25" s="549">
        <v>-0.75971430897566417</v>
      </c>
      <c r="L25" s="549">
        <v>-0.84901662194543304</v>
      </c>
      <c r="M25" s="549">
        <v>-0.88463527644434892</v>
      </c>
      <c r="N25" s="1850">
        <v>-0.89636102587858502</v>
      </c>
      <c r="O25" s="1996"/>
      <c r="P25" s="100"/>
    </row>
    <row r="26" spans="1:23" s="125" customFormat="1" ht="15" x14ac:dyDescent="0.3">
      <c r="A26" s="4170"/>
      <c r="B26" s="1237" t="s">
        <v>1034</v>
      </c>
      <c r="C26" s="110" t="s">
        <v>852</v>
      </c>
      <c r="D26" s="1413">
        <v>7058.2050448800001</v>
      </c>
      <c r="E26" s="1413">
        <v>7212.5495163374999</v>
      </c>
      <c r="F26" s="253">
        <v>7385.6507047296</v>
      </c>
      <c r="G26" s="1413">
        <v>6720.9421413039363</v>
      </c>
      <c r="H26" s="238">
        <v>7405.3199791102325</v>
      </c>
      <c r="I26" s="252">
        <v>5559.5113960094986</v>
      </c>
      <c r="J26" s="254">
        <v>3154.2937365117136</v>
      </c>
      <c r="K26" s="254">
        <v>1774.666183250325</v>
      </c>
      <c r="L26" s="254">
        <v>1115.1104925311681</v>
      </c>
      <c r="M26" s="254">
        <v>852.04355182973006</v>
      </c>
      <c r="N26" s="253">
        <v>765.44126225728166</v>
      </c>
      <c r="O26" s="2201" t="s">
        <v>853</v>
      </c>
      <c r="P26" s="100"/>
    </row>
    <row r="27" spans="1:23" s="125" customFormat="1" x14ac:dyDescent="0.3">
      <c r="A27" s="4170"/>
      <c r="B27" s="1356" t="s">
        <v>1035</v>
      </c>
      <c r="C27" s="136" t="s">
        <v>194</v>
      </c>
      <c r="D27" s="1418"/>
      <c r="E27" s="1418"/>
      <c r="F27" s="1419"/>
      <c r="G27" s="1418"/>
      <c r="H27" s="1357">
        <v>2.6631741964233679E-3</v>
      </c>
      <c r="I27" s="548">
        <v>-0.24725503299941931</v>
      </c>
      <c r="J27" s="549">
        <v>-0.57291593352881187</v>
      </c>
      <c r="K27" s="549">
        <v>-0.75971430897566417</v>
      </c>
      <c r="L27" s="549">
        <v>-0.84901662194543304</v>
      </c>
      <c r="M27" s="549">
        <v>-0.88463527644434892</v>
      </c>
      <c r="N27" s="1850">
        <v>-0.89636102587858502</v>
      </c>
      <c r="O27" s="1996"/>
      <c r="P27" s="100"/>
    </row>
    <row r="28" spans="1:23" s="125" customFormat="1" ht="15" x14ac:dyDescent="0.3">
      <c r="A28" s="4171"/>
      <c r="B28" s="2202" t="s">
        <v>1036</v>
      </c>
      <c r="C28" s="1192" t="s">
        <v>852</v>
      </c>
      <c r="D28" s="1413">
        <v>35.830574212500004</v>
      </c>
      <c r="E28" s="1413">
        <v>36.343732814999996</v>
      </c>
      <c r="F28" s="253">
        <v>37.215982402560002</v>
      </c>
      <c r="G28" s="1413">
        <v>34.610863634380799</v>
      </c>
      <c r="H28" s="238">
        <v>37.315095046589057</v>
      </c>
      <c r="I28" s="252">
        <v>28.01414344550922</v>
      </c>
      <c r="J28" s="254">
        <v>15.894353102205503</v>
      </c>
      <c r="K28" s="254">
        <v>8.9424680487486548</v>
      </c>
      <c r="L28" s="254">
        <v>5.6189947407578273</v>
      </c>
      <c r="M28" s="254">
        <v>4.2934115217233115</v>
      </c>
      <c r="N28" s="253">
        <v>3.8570262371219535</v>
      </c>
      <c r="O28" s="2201" t="s">
        <v>853</v>
      </c>
      <c r="P28" s="100"/>
    </row>
    <row r="29" spans="1:23" s="125" customFormat="1" x14ac:dyDescent="0.3">
      <c r="A29" s="4171"/>
      <c r="B29" s="2203" t="s">
        <v>1037</v>
      </c>
      <c r="C29" s="136" t="s">
        <v>194</v>
      </c>
      <c r="D29" s="1418"/>
      <c r="E29" s="1418"/>
      <c r="F29" s="1419"/>
      <c r="G29" s="1418"/>
      <c r="H29" s="1357">
        <v>2.66317419642359E-3</v>
      </c>
      <c r="I29" s="548">
        <v>-0.24725503299941931</v>
      </c>
      <c r="J29" s="549">
        <v>-0.57291593352881187</v>
      </c>
      <c r="K29" s="549">
        <v>-0.75971430897566405</v>
      </c>
      <c r="L29" s="549">
        <v>-0.84901662194543304</v>
      </c>
      <c r="M29" s="549">
        <v>-0.88463527644434892</v>
      </c>
      <c r="N29" s="1850">
        <v>-0.89636102587858502</v>
      </c>
      <c r="O29" s="1996"/>
      <c r="P29" s="100"/>
    </row>
    <row r="30" spans="1:23" s="125" customFormat="1" ht="15" x14ac:dyDescent="0.3">
      <c r="A30" s="4171"/>
      <c r="B30" s="1124" t="s">
        <v>1038</v>
      </c>
      <c r="C30" s="110" t="s">
        <v>852</v>
      </c>
      <c r="D30" s="1415">
        <v>47.323768529999995</v>
      </c>
      <c r="E30" s="1415">
        <v>42.765401534999988</v>
      </c>
      <c r="F30" s="955">
        <v>43.791771171840004</v>
      </c>
      <c r="G30" s="1415">
        <v>40.726347189811207</v>
      </c>
      <c r="H30" s="417">
        <v>43.908396286840528</v>
      </c>
      <c r="I30" s="1416">
        <v>32.964035345643687</v>
      </c>
      <c r="J30" s="954">
        <v>18.702767710045176</v>
      </c>
      <c r="K30" s="954">
        <v>10.522535997205166</v>
      </c>
      <c r="L30" s="954">
        <v>6.6118295425170066</v>
      </c>
      <c r="M30" s="954">
        <v>5.0520255752516539</v>
      </c>
      <c r="N30" s="955">
        <v>4.5385342392092554</v>
      </c>
      <c r="O30" s="2201" t="s">
        <v>853</v>
      </c>
      <c r="P30" s="100"/>
    </row>
    <row r="31" spans="1:23" s="125" customFormat="1" x14ac:dyDescent="0.3">
      <c r="A31" s="4171"/>
      <c r="B31" s="2146" t="s">
        <v>1039</v>
      </c>
      <c r="C31" s="127" t="s">
        <v>194</v>
      </c>
      <c r="D31" s="1485"/>
      <c r="E31" s="1485"/>
      <c r="F31" s="216"/>
      <c r="G31" s="1485"/>
      <c r="H31" s="257">
        <v>2.6631741964233679E-3</v>
      </c>
      <c r="I31" s="1879">
        <v>-0.24725503299941931</v>
      </c>
      <c r="J31" s="1881">
        <v>-0.57291593352881187</v>
      </c>
      <c r="K31" s="1881">
        <v>-0.75971430897566417</v>
      </c>
      <c r="L31" s="1881">
        <v>-0.84901662194543304</v>
      </c>
      <c r="M31" s="1881">
        <v>-0.88463527644434892</v>
      </c>
      <c r="N31" s="1880">
        <v>-0.89636102587858502</v>
      </c>
      <c r="O31" s="1996"/>
      <c r="P31" s="100"/>
    </row>
    <row r="32" spans="1:23" s="125" customFormat="1" ht="15" x14ac:dyDescent="0.3">
      <c r="A32" s="4171"/>
      <c r="B32" s="1410" t="s">
        <v>1686</v>
      </c>
      <c r="C32" s="1192" t="s">
        <v>852</v>
      </c>
      <c r="D32" s="1413">
        <v>156.10568509499998</v>
      </c>
      <c r="E32" s="1413">
        <v>161.670094275</v>
      </c>
      <c r="F32" s="251">
        <v>165.55017653760004</v>
      </c>
      <c r="G32" s="1413">
        <v>153.13391329728</v>
      </c>
      <c r="H32" s="238">
        <v>165.99106549596831</v>
      </c>
      <c r="I32" s="252">
        <v>124.61706217473606</v>
      </c>
      <c r="J32" s="254">
        <v>70.703842600701293</v>
      </c>
      <c r="K32" s="254">
        <v>39.77933856853803</v>
      </c>
      <c r="L32" s="254">
        <v>24.995324891176764</v>
      </c>
      <c r="M32" s="254">
        <v>19.098650350849464</v>
      </c>
      <c r="N32" s="253">
        <v>17.157450461976019</v>
      </c>
      <c r="O32" s="1994" t="s">
        <v>863</v>
      </c>
      <c r="P32" s="100"/>
    </row>
    <row r="33" spans="1:16" s="125" customFormat="1" x14ac:dyDescent="0.3">
      <c r="A33" s="4171"/>
      <c r="B33" s="1356" t="s">
        <v>1028</v>
      </c>
      <c r="C33" s="136" t="s">
        <v>194</v>
      </c>
      <c r="D33" s="546"/>
      <c r="E33" s="136"/>
      <c r="F33" s="451"/>
      <c r="G33" s="546"/>
      <c r="H33" s="138">
        <v>2.6631741964233679E-3</v>
      </c>
      <c r="I33" s="139">
        <v>-0.2472550329994192</v>
      </c>
      <c r="J33" s="140">
        <v>-0.57291593352881187</v>
      </c>
      <c r="K33" s="140">
        <v>-0.75971430897566405</v>
      </c>
      <c r="L33" s="140">
        <v>-0.84901662194543304</v>
      </c>
      <c r="M33" s="140">
        <v>-0.88463527644434892</v>
      </c>
      <c r="N33" s="1843">
        <v>-0.89636102587858502</v>
      </c>
      <c r="O33" s="2014" t="s">
        <v>860</v>
      </c>
      <c r="P33" s="100"/>
    </row>
    <row r="34" spans="1:16" s="125" customFormat="1" ht="15" x14ac:dyDescent="0.3">
      <c r="A34" s="4171"/>
      <c r="B34" s="2202" t="s">
        <v>1040</v>
      </c>
      <c r="C34" s="1192" t="s">
        <v>852</v>
      </c>
      <c r="D34" s="1413">
        <v>12528.064734592899</v>
      </c>
      <c r="E34" s="1413">
        <v>12725.503900253354</v>
      </c>
      <c r="F34" s="253">
        <v>13023.325424202538</v>
      </c>
      <c r="G34" s="1413">
        <v>11880.546446132059</v>
      </c>
      <c r="H34" s="238">
        <v>13058.0088084239</v>
      </c>
      <c r="I34" s="252">
        <v>9803.2426666791616</v>
      </c>
      <c r="J34" s="254">
        <v>5562.0547811460301</v>
      </c>
      <c r="K34" s="254">
        <v>3129.3187489893089</v>
      </c>
      <c r="L34" s="254">
        <v>1966.3056660500251</v>
      </c>
      <c r="M34" s="254">
        <v>1502.4323373384082</v>
      </c>
      <c r="N34" s="253">
        <v>1349.7240866136933</v>
      </c>
      <c r="O34" s="2201" t="s">
        <v>853</v>
      </c>
      <c r="P34" s="100"/>
    </row>
    <row r="35" spans="1:16" s="125" customFormat="1" x14ac:dyDescent="0.3">
      <c r="A35" s="4171"/>
      <c r="B35" s="2203" t="s">
        <v>1041</v>
      </c>
      <c r="C35" s="136" t="s">
        <v>194</v>
      </c>
      <c r="D35" s="1418"/>
      <c r="E35" s="1418"/>
      <c r="F35" s="1419"/>
      <c r="G35" s="1418"/>
      <c r="H35" s="1357">
        <v>2.6631741964233679E-3</v>
      </c>
      <c r="I35" s="548">
        <v>-0.24725503299941942</v>
      </c>
      <c r="J35" s="549">
        <v>-0.57291593352881187</v>
      </c>
      <c r="K35" s="549">
        <v>-0.75971430897566417</v>
      </c>
      <c r="L35" s="549">
        <v>-0.84901662194543304</v>
      </c>
      <c r="M35" s="549">
        <v>-0.88463527644434892</v>
      </c>
      <c r="N35" s="1850">
        <v>-0.89636102587858502</v>
      </c>
      <c r="O35" s="2051"/>
      <c r="P35" s="100"/>
    </row>
    <row r="36" spans="1:16" s="125" customFormat="1" x14ac:dyDescent="0.3">
      <c r="A36" s="4186"/>
      <c r="B36" s="2079" t="s">
        <v>1042</v>
      </c>
      <c r="C36" s="2204" t="s">
        <v>667</v>
      </c>
      <c r="D36" s="2205"/>
      <c r="E36" s="2205"/>
      <c r="F36" s="2206"/>
      <c r="G36" s="2205"/>
      <c r="H36" s="1781"/>
      <c r="I36" s="2207"/>
      <c r="J36" s="2208"/>
      <c r="K36" s="2208"/>
      <c r="L36" s="2208"/>
      <c r="M36" s="2208"/>
      <c r="N36" s="2206"/>
      <c r="O36" s="2209" t="s">
        <v>1043</v>
      </c>
      <c r="P36" s="100"/>
    </row>
    <row r="37" spans="1:16" s="125" customFormat="1" x14ac:dyDescent="0.3">
      <c r="A37" s="4172" t="s">
        <v>866</v>
      </c>
      <c r="B37" s="2016" t="s">
        <v>1044</v>
      </c>
      <c r="C37" s="2017"/>
      <c r="D37" s="2210"/>
      <c r="E37" s="2210"/>
      <c r="F37" s="2018"/>
      <c r="G37" s="2210"/>
      <c r="H37" s="2210"/>
      <c r="I37" s="2211"/>
      <c r="J37" s="2212"/>
      <c r="K37" s="2212"/>
      <c r="L37" s="2212"/>
      <c r="M37" s="2212"/>
      <c r="N37" s="2018"/>
      <c r="O37" s="2213"/>
      <c r="P37" s="100"/>
    </row>
    <row r="38" spans="1:16" s="125" customFormat="1" ht="15" x14ac:dyDescent="0.3">
      <c r="A38" s="4172"/>
      <c r="B38" s="2020" t="s">
        <v>1045</v>
      </c>
      <c r="C38" s="354" t="s">
        <v>869</v>
      </c>
      <c r="D38" s="2021">
        <v>37.256154111992601</v>
      </c>
      <c r="E38" s="2021">
        <v>37.611537075373988</v>
      </c>
      <c r="F38" s="2022">
        <v>38.49209164574674</v>
      </c>
      <c r="G38" s="2021">
        <v>35.108534054990436</v>
      </c>
      <c r="H38" s="1757">
        <v>38.594602790984055</v>
      </c>
      <c r="I38" s="2214">
        <v>28.974728255660956</v>
      </c>
      <c r="J38" s="2215">
        <v>16.439359027047164</v>
      </c>
      <c r="K38" s="2215">
        <v>9.2490988400703227</v>
      </c>
      <c r="L38" s="2215">
        <v>5.811666025060819</v>
      </c>
      <c r="M38" s="2215">
        <v>4.4406295117903607</v>
      </c>
      <c r="N38" s="2022">
        <v>3.9892808899526822</v>
      </c>
      <c r="O38" s="2216" t="s">
        <v>1046</v>
      </c>
      <c r="P38" s="100"/>
    </row>
    <row r="39" spans="1:16" s="125" customFormat="1" x14ac:dyDescent="0.3">
      <c r="A39" s="4172"/>
      <c r="B39" s="2161" t="s">
        <v>193</v>
      </c>
      <c r="C39" s="354" t="s">
        <v>194</v>
      </c>
      <c r="D39" s="2184"/>
      <c r="E39" s="2184"/>
      <c r="F39" s="354"/>
      <c r="G39" s="1614"/>
      <c r="H39" s="2217">
        <v>2.6631741964233679E-3</v>
      </c>
      <c r="I39" s="2218">
        <v>-0.24725503299941931</v>
      </c>
      <c r="J39" s="2219">
        <v>-0.57291593352881187</v>
      </c>
      <c r="K39" s="2219">
        <v>-0.75971430897566405</v>
      </c>
      <c r="L39" s="2219">
        <v>-0.84901662194543304</v>
      </c>
      <c r="M39" s="2219">
        <v>-0.88463527644434892</v>
      </c>
      <c r="N39" s="2220">
        <v>-0.89636102587858502</v>
      </c>
      <c r="O39" s="2221"/>
      <c r="P39" s="100"/>
    </row>
    <row r="40" spans="1:16" s="125" customFormat="1" ht="14.4" thickBot="1" x14ac:dyDescent="0.35">
      <c r="A40" s="4031"/>
      <c r="B40" s="360"/>
      <c r="C40" s="360"/>
      <c r="D40" s="2030"/>
      <c r="E40" s="2030"/>
      <c r="F40" s="2222"/>
      <c r="G40" s="2030"/>
      <c r="H40" s="2223"/>
      <c r="I40" s="2224"/>
      <c r="J40" s="2225"/>
      <c r="K40" s="2225"/>
      <c r="L40" s="2225"/>
      <c r="M40" s="2225"/>
      <c r="N40" s="2222"/>
      <c r="O40" s="2226"/>
      <c r="P40" s="100"/>
    </row>
    <row r="41" spans="1:16" s="125" customFormat="1" ht="14.4" x14ac:dyDescent="0.3">
      <c r="A41" s="2037"/>
      <c r="B41" s="110"/>
      <c r="C41" s="110"/>
      <c r="D41" s="110"/>
      <c r="E41" s="110"/>
      <c r="F41" s="110"/>
      <c r="G41" s="1553"/>
      <c r="H41" s="110"/>
      <c r="I41" s="2038"/>
      <c r="J41" s="2038"/>
      <c r="K41" s="2038"/>
      <c r="L41" s="2038"/>
      <c r="M41" s="2038"/>
      <c r="N41" s="2038"/>
      <c r="P41" s="100"/>
    </row>
    <row r="42" spans="1:16" x14ac:dyDescent="0.3">
      <c r="A42" s="3563" t="s">
        <v>385</v>
      </c>
      <c r="B42" s="3563" t="s">
        <v>870</v>
      </c>
      <c r="C42" s="3563"/>
      <c r="D42" s="3563"/>
      <c r="E42" s="3563"/>
      <c r="F42" s="3563"/>
      <c r="G42" s="3525"/>
      <c r="H42" s="3566"/>
      <c r="I42" s="3563"/>
      <c r="J42" s="3524"/>
      <c r="K42" s="3563"/>
      <c r="L42" s="3563"/>
      <c r="M42" s="3563"/>
      <c r="N42" s="3563"/>
      <c r="O42" s="3563"/>
      <c r="P42" s="100"/>
    </row>
    <row r="43" spans="1:16" x14ac:dyDescent="0.3">
      <c r="A43" s="1974" t="s">
        <v>178</v>
      </c>
      <c r="B43" s="1974" t="s">
        <v>224</v>
      </c>
      <c r="C43" s="1974"/>
      <c r="D43" s="1974"/>
      <c r="E43" s="1974"/>
      <c r="F43" s="1974"/>
      <c r="G43" s="1975"/>
      <c r="H43" s="2163"/>
      <c r="I43" s="1974"/>
      <c r="J43" s="1974"/>
      <c r="K43" s="1974"/>
      <c r="L43" s="1974"/>
      <c r="M43" s="1974"/>
      <c r="N43" s="1974"/>
      <c r="O43" s="1974"/>
      <c r="P43" s="100"/>
    </row>
    <row r="44" spans="1:16" x14ac:dyDescent="0.3">
      <c r="A44" s="3524"/>
      <c r="B44" s="3524" t="s">
        <v>321</v>
      </c>
      <c r="C44" s="3524" t="s">
        <v>179</v>
      </c>
      <c r="D44" s="3158">
        <v>2017</v>
      </c>
      <c r="E44" s="3158">
        <v>2018</v>
      </c>
      <c r="F44" s="3157">
        <v>2019</v>
      </c>
      <c r="G44" s="3159">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158" t="s">
        <v>180</v>
      </c>
      <c r="E45" s="3158" t="s">
        <v>180</v>
      </c>
      <c r="F45" s="3157" t="s">
        <v>181</v>
      </c>
      <c r="G45" s="3159" t="s">
        <v>181</v>
      </c>
      <c r="H45" s="3159" t="s">
        <v>658</v>
      </c>
      <c r="I45" s="4178" t="s">
        <v>183</v>
      </c>
      <c r="J45" s="4179"/>
      <c r="K45" s="4179"/>
      <c r="L45" s="4179"/>
      <c r="M45" s="4179"/>
      <c r="N45" s="4179"/>
      <c r="O45" s="3526"/>
      <c r="P45" s="100"/>
    </row>
    <row r="46" spans="1:16" s="125" customFormat="1" x14ac:dyDescent="0.3">
      <c r="A46" s="4159" t="s">
        <v>830</v>
      </c>
      <c r="B46" s="4175" t="s">
        <v>1047</v>
      </c>
      <c r="C46" s="115" t="s">
        <v>1017</v>
      </c>
      <c r="D46" s="1703">
        <v>76.302044496766484</v>
      </c>
      <c r="E46" s="1703">
        <v>77.02988255014705</v>
      </c>
      <c r="F46" s="2137">
        <v>78.833292365568283</v>
      </c>
      <c r="G46" s="1703">
        <v>71.903635561186675</v>
      </c>
      <c r="H46" s="278">
        <v>79.043239155615368</v>
      </c>
      <c r="I46" s="1704">
        <v>59.34136406026682</v>
      </c>
      <c r="J46" s="1705">
        <v>33.668443076798965</v>
      </c>
      <c r="K46" s="1705">
        <v>18.942512131784078</v>
      </c>
      <c r="L46" s="1705">
        <v>11.902516784516802</v>
      </c>
      <c r="M46" s="1705">
        <v>9.0945809807356053</v>
      </c>
      <c r="N46" s="2137">
        <v>8.1702015473810761</v>
      </c>
      <c r="O46" s="2139"/>
      <c r="P46" s="100"/>
    </row>
    <row r="47" spans="1:16" s="125" customFormat="1" x14ac:dyDescent="0.3">
      <c r="A47" s="4184"/>
      <c r="B47" s="4176"/>
      <c r="C47" s="559" t="s">
        <v>205</v>
      </c>
      <c r="D47" s="1708">
        <v>170443.50992850534</v>
      </c>
      <c r="E47" s="1708">
        <v>172069.3546001114</v>
      </c>
      <c r="F47" s="1427">
        <v>176097.81151508878</v>
      </c>
      <c r="G47" s="1708">
        <v>160618.34387921428</v>
      </c>
      <c r="H47" s="491">
        <v>176566.79066276242</v>
      </c>
      <c r="I47" s="1174">
        <v>132556.74131779998</v>
      </c>
      <c r="J47" s="356">
        <v>75208.56943854093</v>
      </c>
      <c r="K47" s="356">
        <v>42313.78432777636</v>
      </c>
      <c r="L47" s="356">
        <v>26587.842450564523</v>
      </c>
      <c r="M47" s="356">
        <v>20315.475344193372</v>
      </c>
      <c r="N47" s="355">
        <v>18250.596530450108</v>
      </c>
      <c r="O47" s="1984" t="s">
        <v>1048</v>
      </c>
      <c r="P47" s="100"/>
    </row>
    <row r="48" spans="1:16" s="125" customFormat="1" x14ac:dyDescent="0.3">
      <c r="A48" s="4184"/>
      <c r="B48" s="1985" t="s">
        <v>1049</v>
      </c>
      <c r="C48" s="370" t="s">
        <v>194</v>
      </c>
      <c r="D48" s="1093"/>
      <c r="E48" s="1093"/>
      <c r="F48" s="370"/>
      <c r="G48" s="1093"/>
      <c r="H48" s="257">
        <v>2.6631741964233679E-3</v>
      </c>
      <c r="I48" s="1234">
        <v>-0.24725503299941942</v>
      </c>
      <c r="J48" s="1235">
        <v>-0.57291593352881198</v>
      </c>
      <c r="K48" s="1235">
        <v>-0.75971430897566417</v>
      </c>
      <c r="L48" s="1235">
        <v>-0.84901662194543304</v>
      </c>
      <c r="M48" s="1235">
        <v>-0.88463527644434892</v>
      </c>
      <c r="N48" s="2198">
        <v>-0.89636102587858502</v>
      </c>
      <c r="O48" s="2227"/>
      <c r="P48" s="100"/>
    </row>
    <row r="49" spans="1:16" s="125" customFormat="1" x14ac:dyDescent="0.3">
      <c r="A49" s="4184"/>
      <c r="B49" s="1099" t="s">
        <v>1050</v>
      </c>
      <c r="C49" s="1159" t="s">
        <v>205</v>
      </c>
      <c r="D49" s="1160">
        <v>119310.45694995373</v>
      </c>
      <c r="E49" s="1160">
        <v>120448.54822007797</v>
      </c>
      <c r="F49" s="1105">
        <v>123268.46806056214</v>
      </c>
      <c r="G49" s="1160">
        <v>112432.84071544999</v>
      </c>
      <c r="H49" s="238">
        <v>123596.75346393368</v>
      </c>
      <c r="I49" s="1103">
        <v>92789.718922459986</v>
      </c>
      <c r="J49" s="1104">
        <v>52645.998606978646</v>
      </c>
      <c r="K49" s="1104">
        <v>29619.649029443452</v>
      </c>
      <c r="L49" s="1104">
        <v>18611.489715395164</v>
      </c>
      <c r="M49" s="1104">
        <v>14220.832740935359</v>
      </c>
      <c r="N49" s="1105">
        <v>12775.417571315074</v>
      </c>
      <c r="O49" s="1988" t="s">
        <v>875</v>
      </c>
      <c r="P49" s="100"/>
    </row>
    <row r="50" spans="1:16" s="125" customFormat="1" x14ac:dyDescent="0.3">
      <c r="A50" s="4184"/>
      <c r="B50" s="1092" t="s">
        <v>1051</v>
      </c>
      <c r="C50" s="339" t="s">
        <v>194</v>
      </c>
      <c r="D50" s="2028"/>
      <c r="E50" s="2028"/>
      <c r="F50" s="339"/>
      <c r="G50" s="1109"/>
      <c r="H50" s="138">
        <v>2.66317419642359E-3</v>
      </c>
      <c r="I50" s="1110">
        <v>-0.24725503299941931</v>
      </c>
      <c r="J50" s="1111">
        <v>-0.57291593352881187</v>
      </c>
      <c r="K50" s="1111">
        <v>-0.75971430897566417</v>
      </c>
      <c r="L50" s="1111">
        <v>-0.84901662194543304</v>
      </c>
      <c r="M50" s="1111">
        <v>-0.88463527644434892</v>
      </c>
      <c r="N50" s="1112">
        <v>-0.89636102587858502</v>
      </c>
      <c r="O50" s="2228"/>
      <c r="P50" s="100"/>
    </row>
    <row r="51" spans="1:16" s="125" customFormat="1" x14ac:dyDescent="0.3">
      <c r="A51" s="4184"/>
      <c r="B51" s="2040" t="s">
        <v>1052</v>
      </c>
      <c r="C51" s="343" t="s">
        <v>205</v>
      </c>
      <c r="D51" s="2229">
        <v>39202.007283556231</v>
      </c>
      <c r="E51" s="2229">
        <v>39575.951558025627</v>
      </c>
      <c r="F51" s="2229">
        <v>40502.49664847042</v>
      </c>
      <c r="G51" s="1232">
        <v>36942.219092219289</v>
      </c>
      <c r="H51" s="417">
        <v>40610.361852435359</v>
      </c>
      <c r="I51" s="1468">
        <v>30488.050503093997</v>
      </c>
      <c r="J51" s="351">
        <v>17297.970970864415</v>
      </c>
      <c r="K51" s="351">
        <v>9732.1703953885626</v>
      </c>
      <c r="L51" s="351">
        <v>6115.203763629841</v>
      </c>
      <c r="M51" s="351">
        <v>4672.5593291644755</v>
      </c>
      <c r="N51" s="350">
        <v>4197.6372020035251</v>
      </c>
      <c r="O51" s="2041" t="s">
        <v>875</v>
      </c>
      <c r="P51" s="100"/>
    </row>
    <row r="52" spans="1:16" s="125" customFormat="1" x14ac:dyDescent="0.3">
      <c r="A52" s="4184"/>
      <c r="B52" s="1158" t="s">
        <v>1053</v>
      </c>
      <c r="C52" s="370" t="s">
        <v>194</v>
      </c>
      <c r="D52" s="2007"/>
      <c r="E52" s="2007"/>
      <c r="F52" s="2007"/>
      <c r="G52" s="1204"/>
      <c r="H52" s="185">
        <v>2.66317419642359E-3</v>
      </c>
      <c r="I52" s="1094">
        <v>-0.24725503299941931</v>
      </c>
      <c r="J52" s="1095">
        <v>-0.57291593352881187</v>
      </c>
      <c r="K52" s="1095">
        <v>-0.75971430897566417</v>
      </c>
      <c r="L52" s="1095">
        <v>-0.84901662194543304</v>
      </c>
      <c r="M52" s="1095">
        <v>-0.88463527644434892</v>
      </c>
      <c r="N52" s="1096">
        <v>-0.89636102587858502</v>
      </c>
      <c r="O52" s="2227"/>
      <c r="P52" s="100"/>
    </row>
    <row r="53" spans="1:16" s="125" customFormat="1" x14ac:dyDescent="0.3">
      <c r="A53" s="4184"/>
      <c r="B53" s="1992" t="s">
        <v>1054</v>
      </c>
      <c r="C53" s="1100" t="s">
        <v>205</v>
      </c>
      <c r="D53" s="304">
        <v>11931.045694995375</v>
      </c>
      <c r="E53" s="304">
        <v>12044.854822007799</v>
      </c>
      <c r="F53" s="304">
        <v>12326.846806056215</v>
      </c>
      <c r="G53" s="1462">
        <v>11243.284071545</v>
      </c>
      <c r="H53" s="305">
        <v>12359.675346393371</v>
      </c>
      <c r="I53" s="306">
        <v>9278.9718922459997</v>
      </c>
      <c r="J53" s="308">
        <v>5264.5998606978656</v>
      </c>
      <c r="K53" s="308">
        <v>2961.9649029443453</v>
      </c>
      <c r="L53" s="308">
        <v>1861.1489715395169</v>
      </c>
      <c r="M53" s="308">
        <v>1422.0832740935361</v>
      </c>
      <c r="N53" s="307">
        <v>1277.5417571315077</v>
      </c>
      <c r="O53" s="2230" t="s">
        <v>875</v>
      </c>
      <c r="P53" s="100"/>
    </row>
    <row r="54" spans="1:16" s="125" customFormat="1" ht="14.4" thickBot="1" x14ac:dyDescent="0.35">
      <c r="A54" s="4185"/>
      <c r="B54" s="1143" t="s">
        <v>1055</v>
      </c>
      <c r="C54" s="1144" t="s">
        <v>194</v>
      </c>
      <c r="D54" s="2231"/>
      <c r="E54" s="2231"/>
      <c r="F54" s="2231"/>
      <c r="G54" s="1212"/>
      <c r="H54" s="207">
        <v>2.66317419642359E-3</v>
      </c>
      <c r="I54" s="1146">
        <v>-0.24725503299941931</v>
      </c>
      <c r="J54" s="1147">
        <v>-0.57291593352881187</v>
      </c>
      <c r="K54" s="1147">
        <v>-0.75971430897566417</v>
      </c>
      <c r="L54" s="1147">
        <v>-0.84901662194543304</v>
      </c>
      <c r="M54" s="1147">
        <v>-0.88463527644434892</v>
      </c>
      <c r="N54" s="1148">
        <v>-0.89636102587858502</v>
      </c>
      <c r="O54" s="2232"/>
      <c r="P54" s="100"/>
    </row>
    <row r="55" spans="1:16" s="125" customFormat="1" x14ac:dyDescent="0.3">
      <c r="A55" s="4162" t="s">
        <v>881</v>
      </c>
      <c r="B55" s="2042" t="s">
        <v>1056</v>
      </c>
      <c r="C55" s="2043" t="s">
        <v>205</v>
      </c>
      <c r="D55" s="304">
        <v>36635.223360441902</v>
      </c>
      <c r="E55" s="304">
        <v>35614.292463318765</v>
      </c>
      <c r="F55" s="304">
        <v>36469.40234520076</v>
      </c>
      <c r="G55" s="1462">
        <v>33889.090660243302</v>
      </c>
      <c r="H55" s="305">
        <v>41374.8613721605</v>
      </c>
      <c r="I55" s="306">
        <v>26168.872825742525</v>
      </c>
      <c r="J55" s="308">
        <v>12209.543985589851</v>
      </c>
      <c r="K55" s="308">
        <v>3341.7200657041008</v>
      </c>
      <c r="L55" s="308">
        <v>597.368113935731</v>
      </c>
      <c r="M55" s="308">
        <v>1.7988604033412747E-3</v>
      </c>
      <c r="N55" s="307">
        <v>1.9764192162054759E-3</v>
      </c>
      <c r="O55" s="2048" t="s">
        <v>844</v>
      </c>
      <c r="P55" s="100"/>
    </row>
    <row r="56" spans="1:16" s="125" customFormat="1" x14ac:dyDescent="0.3">
      <c r="A56" s="4030"/>
      <c r="B56" s="1092" t="s">
        <v>1057</v>
      </c>
      <c r="C56" s="1991" t="s">
        <v>194</v>
      </c>
      <c r="D56" s="2233"/>
      <c r="E56" s="2233"/>
      <c r="F56" s="2233"/>
      <c r="G56" s="2234"/>
      <c r="H56" s="257">
        <v>0.13450889544410871</v>
      </c>
      <c r="I56" s="1234">
        <v>-0.28244305793549007</v>
      </c>
      <c r="J56" s="1235">
        <v>-0.66521129493649123</v>
      </c>
      <c r="K56" s="1235">
        <v>-0.90836921224885769</v>
      </c>
      <c r="L56" s="1235">
        <v>-0.98362001909761643</v>
      </c>
      <c r="M56" s="1235">
        <v>-0.99999995067480441</v>
      </c>
      <c r="N56" s="2198">
        <v>-0.99999994580609797</v>
      </c>
      <c r="O56" s="2144"/>
      <c r="P56" s="100"/>
    </row>
    <row r="57" spans="1:16" s="125" customFormat="1" x14ac:dyDescent="0.3">
      <c r="A57" s="4030"/>
      <c r="B57" s="1099" t="s">
        <v>1058</v>
      </c>
      <c r="C57" s="1159" t="s">
        <v>205</v>
      </c>
      <c r="D57" s="304">
        <v>28296.745578720354</v>
      </c>
      <c r="E57" s="304">
        <v>27901.686549307517</v>
      </c>
      <c r="F57" s="304">
        <v>28571.32702649089</v>
      </c>
      <c r="G57" s="1462">
        <v>26610.344042996068</v>
      </c>
      <c r="H57" s="305">
        <v>32803.240968208411</v>
      </c>
      <c r="I57" s="306">
        <v>19865.12841857177</v>
      </c>
      <c r="J57" s="308">
        <v>8874.9454080848118</v>
      </c>
      <c r="K57" s="308">
        <v>2821.0017550723223</v>
      </c>
      <c r="L57" s="308">
        <v>535.75477330941669</v>
      </c>
      <c r="M57" s="308">
        <v>4.3939015306579979E-6</v>
      </c>
      <c r="N57" s="307">
        <v>4.3168944498296364E-6</v>
      </c>
      <c r="O57" s="1994" t="s">
        <v>844</v>
      </c>
      <c r="P57" s="100"/>
    </row>
    <row r="58" spans="1:16" s="125" customFormat="1" ht="14.4" thickBot="1" x14ac:dyDescent="0.35">
      <c r="A58" s="4030"/>
      <c r="B58" s="1356" t="s">
        <v>1059</v>
      </c>
      <c r="C58" s="136" t="s">
        <v>194</v>
      </c>
      <c r="D58" s="2235"/>
      <c r="E58" s="2235"/>
      <c r="F58" s="2235"/>
      <c r="G58" s="2236"/>
      <c r="H58" s="1357">
        <v>0.1481175143805451</v>
      </c>
      <c r="I58" s="548">
        <v>-0.30471803426725219</v>
      </c>
      <c r="J58" s="549">
        <v>-0.68937580673602938</v>
      </c>
      <c r="K58" s="549">
        <v>-0.90126458765962347</v>
      </c>
      <c r="L58" s="549">
        <v>-0.98124851629003185</v>
      </c>
      <c r="M58" s="549">
        <v>-0.99999999984621291</v>
      </c>
      <c r="N58" s="1850">
        <v>-0.99999999984890819</v>
      </c>
      <c r="O58" s="2144"/>
      <c r="P58" s="100"/>
    </row>
    <row r="59" spans="1:16" s="295" customFormat="1" ht="15" customHeight="1" x14ac:dyDescent="0.3">
      <c r="A59" s="4030"/>
      <c r="B59" s="1237" t="s">
        <v>1060</v>
      </c>
      <c r="C59" s="1192" t="s">
        <v>205</v>
      </c>
      <c r="D59" s="1413">
        <v>17.359311742459798</v>
      </c>
      <c r="E59" s="253">
        <v>16.086570616036802</v>
      </c>
      <c r="F59" s="251">
        <v>16.472589906149683</v>
      </c>
      <c r="G59" s="1413">
        <v>15.195304343159327</v>
      </c>
      <c r="H59" s="238">
        <v>17.039993593035224</v>
      </c>
      <c r="I59" s="252">
        <v>9.1802481722067508</v>
      </c>
      <c r="J59" s="254">
        <v>3.4765312347756381</v>
      </c>
      <c r="K59" s="254">
        <v>0.2987024849995864</v>
      </c>
      <c r="L59" s="254">
        <v>2.5002726540998395E-2</v>
      </c>
      <c r="M59" s="254">
        <v>5.8044604439312253E-7</v>
      </c>
      <c r="N59" s="2052">
        <v>4.9542383831131481E-7</v>
      </c>
      <c r="O59" s="2048" t="s">
        <v>888</v>
      </c>
      <c r="P59" s="2049"/>
    </row>
    <row r="60" spans="1:16" s="295" customFormat="1" ht="15" customHeight="1" x14ac:dyDescent="0.3">
      <c r="A60" s="4030"/>
      <c r="B60" s="1356" t="s">
        <v>1061</v>
      </c>
      <c r="C60" s="136" t="s">
        <v>194</v>
      </c>
      <c r="D60" s="1418"/>
      <c r="E60" s="1419"/>
      <c r="F60" s="196"/>
      <c r="G60" s="1418"/>
      <c r="H60" s="138">
        <v>3.4445323420193574E-2</v>
      </c>
      <c r="I60" s="139">
        <v>-0.44269551876723978</v>
      </c>
      <c r="J60" s="140">
        <v>-0.78895053816171612</v>
      </c>
      <c r="K60" s="140">
        <v>-0.98186669572293106</v>
      </c>
      <c r="L60" s="140">
        <v>-0.99848216178005722</v>
      </c>
      <c r="M60" s="140">
        <v>-0.99999996476291542</v>
      </c>
      <c r="N60" s="1843">
        <v>-0.99999996992435058</v>
      </c>
      <c r="O60" s="2014" t="s">
        <v>890</v>
      </c>
      <c r="P60" s="2049"/>
    </row>
    <row r="61" spans="1:16" s="125" customFormat="1" x14ac:dyDescent="0.3">
      <c r="A61" s="4030"/>
      <c r="B61" s="1410" t="s">
        <v>1062</v>
      </c>
      <c r="C61" s="110" t="s">
        <v>205</v>
      </c>
      <c r="D61" s="178">
        <v>2829.1951490684637</v>
      </c>
      <c r="E61" s="178">
        <v>2768.2521047080863</v>
      </c>
      <c r="F61" s="178">
        <v>2741.6732741930878</v>
      </c>
      <c r="G61" s="1415">
        <v>2688.6942331978685</v>
      </c>
      <c r="H61" s="417">
        <v>2506.8763418052167</v>
      </c>
      <c r="I61" s="1416">
        <v>1598.390206015516</v>
      </c>
      <c r="J61" s="954">
        <v>915.0335803291689</v>
      </c>
      <c r="K61" s="954">
        <v>475.06269272850324</v>
      </c>
      <c r="L61" s="954">
        <v>213.55873883684728</v>
      </c>
      <c r="M61" s="954">
        <v>52.7487304961601</v>
      </c>
      <c r="N61" s="955">
        <v>0</v>
      </c>
      <c r="O61" s="2062" t="s">
        <v>844</v>
      </c>
      <c r="P61" s="100"/>
    </row>
    <row r="62" spans="1:16" s="125" customFormat="1" x14ac:dyDescent="0.3">
      <c r="A62" s="4030"/>
      <c r="B62" s="1356" t="s">
        <v>1063</v>
      </c>
      <c r="C62" s="127" t="s">
        <v>194</v>
      </c>
      <c r="D62" s="2235"/>
      <c r="E62" s="2235"/>
      <c r="F62" s="2235"/>
      <c r="G62" s="2236"/>
      <c r="H62" s="1357">
        <v>-8.5640012104277852E-2</v>
      </c>
      <c r="I62" s="548">
        <v>-0.41700193780896655</v>
      </c>
      <c r="J62" s="549">
        <v>-0.6662499543828847</v>
      </c>
      <c r="K62" s="549">
        <v>-0.82672527131508011</v>
      </c>
      <c r="L62" s="549">
        <v>-0.92210642280134547</v>
      </c>
      <c r="M62" s="549">
        <v>-0.98076038782860264</v>
      </c>
      <c r="N62" s="1850">
        <v>-1</v>
      </c>
      <c r="O62" s="2144"/>
      <c r="P62" s="100"/>
    </row>
    <row r="63" spans="1:16" s="125" customFormat="1" x14ac:dyDescent="0.3">
      <c r="A63" s="4030"/>
      <c r="B63" s="1237" t="s">
        <v>1064</v>
      </c>
      <c r="C63" s="1192"/>
      <c r="D63" s="1884">
        <v>91683.92481240003</v>
      </c>
      <c r="E63" s="1884">
        <v>93392.692635400017</v>
      </c>
      <c r="F63" s="1884">
        <v>95634.117258649625</v>
      </c>
      <c r="G63" s="571">
        <v>86028.03230220695</v>
      </c>
      <c r="H63" s="305">
        <v>92028.331026540778</v>
      </c>
      <c r="I63" s="574">
        <v>71166.080080365966</v>
      </c>
      <c r="J63" s="575">
        <v>34365.080408582478</v>
      </c>
      <c r="K63" s="575">
        <v>14509.566019679307</v>
      </c>
      <c r="L63" s="575">
        <v>4390.4724313885536</v>
      </c>
      <c r="M63" s="575">
        <v>621.22303107107086</v>
      </c>
      <c r="N63" s="572">
        <v>-2.2737367544323206E-13</v>
      </c>
      <c r="O63" s="1994" t="s">
        <v>844</v>
      </c>
      <c r="P63" s="100"/>
    </row>
    <row r="64" spans="1:16" s="125" customFormat="1" x14ac:dyDescent="0.3">
      <c r="A64" s="4030"/>
      <c r="B64" s="1356" t="s">
        <v>1065</v>
      </c>
      <c r="C64" s="136"/>
      <c r="D64" s="2235"/>
      <c r="E64" s="2235"/>
      <c r="F64" s="2235"/>
      <c r="G64" s="2236"/>
      <c r="H64" s="1357">
        <v>-3.7703973597170592E-2</v>
      </c>
      <c r="I64" s="548">
        <v>-0.25585050481626781</v>
      </c>
      <c r="J64" s="549">
        <v>-0.64066087089360013</v>
      </c>
      <c r="K64" s="549">
        <v>-0.84828044179634032</v>
      </c>
      <c r="L64" s="549">
        <v>-0.95409093995698013</v>
      </c>
      <c r="M64" s="549">
        <v>-0.99350416933957864</v>
      </c>
      <c r="N64" s="1850">
        <v>-1</v>
      </c>
      <c r="O64" s="2144"/>
      <c r="P64" s="100"/>
    </row>
    <row r="65" spans="1:16" s="125" customFormat="1" x14ac:dyDescent="0.3">
      <c r="A65" s="4030"/>
      <c r="B65" s="1223" t="s">
        <v>1066</v>
      </c>
      <c r="C65" s="552" t="s">
        <v>205</v>
      </c>
      <c r="D65" s="1884">
        <v>27181.709012599997</v>
      </c>
      <c r="E65" s="1884">
        <v>28122.757032000001</v>
      </c>
      <c r="F65" s="1884">
        <v>28797.703200767995</v>
      </c>
      <c r="G65" s="571">
        <v>26688.09566325862</v>
      </c>
      <c r="H65" s="305">
        <v>28216.886230635329</v>
      </c>
      <c r="I65" s="574">
        <v>25270.674403708075</v>
      </c>
      <c r="J65" s="575">
        <v>24050.648445068695</v>
      </c>
      <c r="K65" s="575">
        <v>22649.376989448756</v>
      </c>
      <c r="L65" s="575">
        <v>21031.417072752436</v>
      </c>
      <c r="M65" s="575">
        <v>19595.499124229242</v>
      </c>
      <c r="N65" s="572">
        <v>18250.594427876484</v>
      </c>
      <c r="O65" s="1994" t="s">
        <v>844</v>
      </c>
      <c r="P65" s="100"/>
    </row>
    <row r="66" spans="1:16" s="125" customFormat="1" ht="14.4" thickBot="1" x14ac:dyDescent="0.35">
      <c r="A66" s="4030"/>
      <c r="B66" s="3533" t="s">
        <v>1067</v>
      </c>
      <c r="C66" s="3534" t="s">
        <v>194</v>
      </c>
      <c r="D66" s="3535"/>
      <c r="E66" s="3535"/>
      <c r="F66" s="3535"/>
      <c r="G66" s="3536"/>
      <c r="H66" s="3537">
        <v>-2.0168864373780182E-2</v>
      </c>
      <c r="I66" s="3538">
        <v>-0.12247604513702537</v>
      </c>
      <c r="J66" s="3539">
        <v>-0.16484143622859138</v>
      </c>
      <c r="K66" s="3539">
        <v>-0.21350057566935654</v>
      </c>
      <c r="L66" s="3539">
        <v>-0.26968422008767845</v>
      </c>
      <c r="M66" s="3539">
        <v>-0.3195464587013781</v>
      </c>
      <c r="N66" s="3540">
        <v>-0.36624826290348855</v>
      </c>
      <c r="O66" s="3541"/>
      <c r="P66" s="100"/>
    </row>
    <row r="67" spans="1:16" s="125" customFormat="1" ht="15" x14ac:dyDescent="0.3">
      <c r="A67" s="4169" t="s">
        <v>892</v>
      </c>
      <c r="B67" s="2237" t="s">
        <v>1068</v>
      </c>
      <c r="C67" s="115" t="s">
        <v>852</v>
      </c>
      <c r="D67" s="2238">
        <v>10744.6350686929</v>
      </c>
      <c r="E67" s="2238">
        <v>10795.994817608354</v>
      </c>
      <c r="F67" s="2238">
        <v>11047.50812357406</v>
      </c>
      <c r="G67" s="2239">
        <v>10044.768616196674</v>
      </c>
      <c r="H67" s="2240">
        <v>11126.242832409531</v>
      </c>
      <c r="I67" s="2241">
        <v>8046.4550185568933</v>
      </c>
      <c r="J67" s="2242">
        <v>3836.8440745104176</v>
      </c>
      <c r="K67" s="2242">
        <v>1474.8305503745703</v>
      </c>
      <c r="L67" s="2242">
        <v>416.73190333590657</v>
      </c>
      <c r="M67" s="2242">
        <v>53.998216497309755</v>
      </c>
      <c r="N67" s="2243">
        <v>1.5769302181070088E-4</v>
      </c>
      <c r="O67" s="2151" t="s">
        <v>897</v>
      </c>
      <c r="P67" s="100"/>
    </row>
    <row r="68" spans="1:16" s="125" customFormat="1" x14ac:dyDescent="0.3">
      <c r="A68" s="4170"/>
      <c r="B68" s="2244" t="s">
        <v>1069</v>
      </c>
      <c r="C68" s="110" t="s">
        <v>194</v>
      </c>
      <c r="D68" s="2245"/>
      <c r="E68" s="2245"/>
      <c r="F68" s="2245"/>
      <c r="G68" s="2246"/>
      <c r="H68" s="2247">
        <v>7.1269202027071099E-3</v>
      </c>
      <c r="I68" s="2248">
        <v>-0.27164977580901517</v>
      </c>
      <c r="J68" s="2249">
        <v>-0.65269597165327697</v>
      </c>
      <c r="K68" s="2249">
        <v>-0.86650106667697679</v>
      </c>
      <c r="L68" s="2249">
        <v>-0.96227819896808664</v>
      </c>
      <c r="M68" s="2249">
        <v>-0.99511218132692891</v>
      </c>
      <c r="N68" s="2250">
        <v>-0.99999998572591942</v>
      </c>
      <c r="O68" s="2251"/>
      <c r="P68" s="100"/>
    </row>
    <row r="69" spans="1:16" s="125" customFormat="1" ht="15" x14ac:dyDescent="0.3">
      <c r="A69" s="4170"/>
      <c r="B69" s="2202" t="s">
        <v>1070</v>
      </c>
      <c r="C69" s="1192" t="s">
        <v>852</v>
      </c>
      <c r="D69" s="1884">
        <v>8948.2842712465299</v>
      </c>
      <c r="E69" s="1884">
        <v>9033.6411165058489</v>
      </c>
      <c r="F69" s="1884">
        <v>9245.1351045421598</v>
      </c>
      <c r="G69" s="571">
        <v>8432.4630536587501</v>
      </c>
      <c r="H69" s="305">
        <v>9269.7565097950264</v>
      </c>
      <c r="I69" s="574">
        <v>6959.2289191844984</v>
      </c>
      <c r="J69" s="575">
        <v>3948.4498955233985</v>
      </c>
      <c r="K69" s="575">
        <v>2221.4736772082588</v>
      </c>
      <c r="L69" s="575">
        <v>1395.8617286546373</v>
      </c>
      <c r="M69" s="575">
        <v>1066.5624555701518</v>
      </c>
      <c r="N69" s="572">
        <v>958.15631784863058</v>
      </c>
      <c r="O69" s="2145" t="s">
        <v>897</v>
      </c>
      <c r="P69" s="100"/>
    </row>
    <row r="70" spans="1:16" s="125" customFormat="1" x14ac:dyDescent="0.3">
      <c r="A70" s="4170"/>
      <c r="B70" s="2203" t="s">
        <v>1071</v>
      </c>
      <c r="C70" s="136" t="s">
        <v>194</v>
      </c>
      <c r="D70" s="2252"/>
      <c r="E70" s="2252"/>
      <c r="F70" s="2252"/>
      <c r="G70" s="2253"/>
      <c r="H70" s="2254">
        <v>2.66317419642359E-3</v>
      </c>
      <c r="I70" s="2255">
        <v>-0.24725503299941931</v>
      </c>
      <c r="J70" s="2256">
        <v>-0.57291593352881187</v>
      </c>
      <c r="K70" s="2256">
        <v>-0.75971430897566417</v>
      </c>
      <c r="L70" s="2256">
        <v>-0.84901662194543304</v>
      </c>
      <c r="M70" s="2256">
        <v>-0.88463527644434892</v>
      </c>
      <c r="N70" s="2257">
        <v>-0.89636102587858502</v>
      </c>
      <c r="O70" s="2258"/>
      <c r="P70" s="100"/>
    </row>
    <row r="71" spans="1:16" s="125" customFormat="1" ht="15" x14ac:dyDescent="0.3">
      <c r="A71" s="4171"/>
      <c r="B71" s="2202" t="s">
        <v>1072</v>
      </c>
      <c r="C71" s="1192" t="s">
        <v>852</v>
      </c>
      <c r="D71" s="251">
        <v>2940.1505462667174</v>
      </c>
      <c r="E71" s="251">
        <v>2968.196366851922</v>
      </c>
      <c r="F71" s="251">
        <v>3037.6872486352813</v>
      </c>
      <c r="G71" s="1413">
        <v>2770.666431916447</v>
      </c>
      <c r="H71" s="238">
        <v>3045.7771389326517</v>
      </c>
      <c r="I71" s="252">
        <v>2286.60378773205</v>
      </c>
      <c r="J71" s="254">
        <v>1297.347822814831</v>
      </c>
      <c r="K71" s="254">
        <v>729.91277965414224</v>
      </c>
      <c r="L71" s="254">
        <v>458.64028227223804</v>
      </c>
      <c r="M71" s="254">
        <v>350.44194968733564</v>
      </c>
      <c r="N71" s="253">
        <v>314.82279015026438</v>
      </c>
      <c r="O71" s="1994" t="s">
        <v>897</v>
      </c>
      <c r="P71" s="100"/>
    </row>
    <row r="72" spans="1:16" s="125" customFormat="1" x14ac:dyDescent="0.3">
      <c r="A72" s="4171"/>
      <c r="B72" s="2203" t="s">
        <v>1073</v>
      </c>
      <c r="C72" s="136" t="s">
        <v>194</v>
      </c>
      <c r="D72" s="398"/>
      <c r="E72" s="398"/>
      <c r="F72" s="398"/>
      <c r="G72" s="2259"/>
      <c r="H72" s="138">
        <v>2.66317419642359E-3</v>
      </c>
      <c r="I72" s="139">
        <v>-0.2472550329994192</v>
      </c>
      <c r="J72" s="140">
        <v>-0.57291593352881187</v>
      </c>
      <c r="K72" s="140">
        <v>-0.75971430897566417</v>
      </c>
      <c r="L72" s="140">
        <v>-0.84901662194543304</v>
      </c>
      <c r="M72" s="140">
        <v>-0.88463527644434892</v>
      </c>
      <c r="N72" s="1843">
        <v>-0.89636102587858502</v>
      </c>
      <c r="O72" s="2051"/>
      <c r="P72" s="100"/>
    </row>
    <row r="73" spans="1:16" s="125" customFormat="1" ht="15" x14ac:dyDescent="0.3">
      <c r="A73" s="4171"/>
      <c r="B73" s="2202" t="s">
        <v>1074</v>
      </c>
      <c r="C73" s="1192" t="s">
        <v>852</v>
      </c>
      <c r="D73" s="251">
        <v>894.8284271246531</v>
      </c>
      <c r="E73" s="251">
        <v>903.36411165058496</v>
      </c>
      <c r="F73" s="251">
        <v>924.5135104542162</v>
      </c>
      <c r="G73" s="1413">
        <v>843.24630536587506</v>
      </c>
      <c r="H73" s="238">
        <v>926.9756509795028</v>
      </c>
      <c r="I73" s="252">
        <v>695.92289191844998</v>
      </c>
      <c r="J73" s="254">
        <v>394.84498955233988</v>
      </c>
      <c r="K73" s="254">
        <v>222.14736772082588</v>
      </c>
      <c r="L73" s="254">
        <v>139.58617286546377</v>
      </c>
      <c r="M73" s="254">
        <v>106.65624555701521</v>
      </c>
      <c r="N73" s="253">
        <v>95.815631784863072</v>
      </c>
      <c r="O73" s="1994" t="s">
        <v>897</v>
      </c>
      <c r="P73" s="100"/>
    </row>
    <row r="74" spans="1:16" s="125" customFormat="1" x14ac:dyDescent="0.3">
      <c r="A74" s="4171"/>
      <c r="B74" s="2203" t="s">
        <v>1075</v>
      </c>
      <c r="C74" s="136" t="s">
        <v>194</v>
      </c>
      <c r="D74" s="398"/>
      <c r="E74" s="398"/>
      <c r="F74" s="398"/>
      <c r="G74" s="2259"/>
      <c r="H74" s="138">
        <v>2.66317419642359E-3</v>
      </c>
      <c r="I74" s="139">
        <v>-0.24725503299941931</v>
      </c>
      <c r="J74" s="140">
        <v>-0.57291593352881187</v>
      </c>
      <c r="K74" s="140">
        <v>-0.75971430897566417</v>
      </c>
      <c r="L74" s="140">
        <v>-0.84901662194543304</v>
      </c>
      <c r="M74" s="140">
        <v>-0.88463527644434892</v>
      </c>
      <c r="N74" s="1843">
        <v>-0.89636102587858502</v>
      </c>
      <c r="O74" s="2051"/>
      <c r="P74" s="100"/>
    </row>
    <row r="75" spans="1:16" s="125" customFormat="1" x14ac:dyDescent="0.3">
      <c r="A75" s="4186"/>
      <c r="B75" s="2260" t="s">
        <v>1076</v>
      </c>
      <c r="C75" s="1853" t="s">
        <v>667</v>
      </c>
      <c r="D75" s="2261"/>
      <c r="E75" s="2261"/>
      <c r="F75" s="1857"/>
      <c r="G75" s="1854"/>
      <c r="H75" s="1855"/>
      <c r="I75" s="1856"/>
      <c r="J75" s="1858"/>
      <c r="K75" s="1858"/>
      <c r="L75" s="1858"/>
      <c r="M75" s="1858"/>
      <c r="N75" s="1857"/>
      <c r="O75" s="2262"/>
      <c r="P75" s="100"/>
    </row>
    <row r="76" spans="1:16" s="125" customFormat="1" ht="15" x14ac:dyDescent="0.3">
      <c r="A76" s="4186"/>
      <c r="B76" s="1124" t="s">
        <v>1077</v>
      </c>
      <c r="C76" s="1182" t="s">
        <v>852</v>
      </c>
      <c r="D76" s="178">
        <v>2747.6417520331429</v>
      </c>
      <c r="E76" s="178">
        <v>2671.0719347489076</v>
      </c>
      <c r="F76" s="178">
        <v>2735.205175890057</v>
      </c>
      <c r="G76" s="1415">
        <v>2541.6817995182478</v>
      </c>
      <c r="H76" s="417">
        <v>3103.1146029120378</v>
      </c>
      <c r="I76" s="1416">
        <v>1962.6654619306894</v>
      </c>
      <c r="J76" s="954">
        <v>915.71579891923886</v>
      </c>
      <c r="K76" s="954">
        <v>250.62900492780756</v>
      </c>
      <c r="L76" s="954">
        <v>44.802608545179829</v>
      </c>
      <c r="M76" s="954">
        <v>1.349145302505956E-4</v>
      </c>
      <c r="N76" s="955">
        <v>1.4823144121541069E-4</v>
      </c>
      <c r="O76" s="1994" t="s">
        <v>897</v>
      </c>
      <c r="P76" s="100"/>
    </row>
    <row r="77" spans="1:16" s="125" customFormat="1" x14ac:dyDescent="0.3">
      <c r="A77" s="4186"/>
      <c r="B77" s="1356" t="s">
        <v>1078</v>
      </c>
      <c r="C77" s="183" t="s">
        <v>194</v>
      </c>
      <c r="D77" s="2263"/>
      <c r="E77" s="2263"/>
      <c r="F77" s="2263"/>
      <c r="G77" s="1949"/>
      <c r="H77" s="2170">
        <v>0.13450889544410871</v>
      </c>
      <c r="I77" s="2264">
        <v>-0.28244305793549007</v>
      </c>
      <c r="J77" s="2265">
        <v>-0.66521129493649123</v>
      </c>
      <c r="K77" s="2265">
        <v>-0.90836921224885769</v>
      </c>
      <c r="L77" s="2265">
        <v>-0.98362001909761643</v>
      </c>
      <c r="M77" s="2265">
        <v>-0.99999995067480441</v>
      </c>
      <c r="N77" s="1134">
        <v>-0.99999994580609797</v>
      </c>
      <c r="O77" s="2051"/>
      <c r="P77" s="100"/>
    </row>
    <row r="78" spans="1:16" s="125" customFormat="1" ht="15" x14ac:dyDescent="0.3">
      <c r="A78" s="4186"/>
      <c r="B78" s="1237" t="s">
        <v>1079</v>
      </c>
      <c r="C78" s="1192" t="s">
        <v>852</v>
      </c>
      <c r="D78" s="251">
        <v>2122.2559184040265</v>
      </c>
      <c r="E78" s="251">
        <v>2092.6264911980638</v>
      </c>
      <c r="F78" s="251">
        <v>2142.8495269868167</v>
      </c>
      <c r="G78" s="1413">
        <v>1995.7758032247052</v>
      </c>
      <c r="H78" s="238">
        <v>2460.2430726156308</v>
      </c>
      <c r="I78" s="252">
        <v>1489.8846313928827</v>
      </c>
      <c r="J78" s="254">
        <v>665.62090560636091</v>
      </c>
      <c r="K78" s="254">
        <v>211.57513163042418</v>
      </c>
      <c r="L78" s="254">
        <v>40.181607998206253</v>
      </c>
      <c r="M78" s="254">
        <v>3.2954261479934984E-7</v>
      </c>
      <c r="N78" s="253">
        <v>3.2376708373722275E-7</v>
      </c>
      <c r="O78" s="1994" t="s">
        <v>897</v>
      </c>
      <c r="P78" s="100"/>
    </row>
    <row r="79" spans="1:16" s="125" customFormat="1" x14ac:dyDescent="0.3">
      <c r="A79" s="4186"/>
      <c r="B79" s="1356" t="s">
        <v>1080</v>
      </c>
      <c r="C79" s="136" t="s">
        <v>194</v>
      </c>
      <c r="D79" s="398"/>
      <c r="E79" s="398"/>
      <c r="F79" s="398"/>
      <c r="G79" s="2259"/>
      <c r="H79" s="138">
        <v>0.1481175143805451</v>
      </c>
      <c r="I79" s="139">
        <v>-0.30471803426725219</v>
      </c>
      <c r="J79" s="140">
        <v>-0.68937580673602938</v>
      </c>
      <c r="K79" s="140">
        <v>-0.90126458765962347</v>
      </c>
      <c r="L79" s="140">
        <v>-0.98124851629003185</v>
      </c>
      <c r="M79" s="140">
        <v>-0.99999999984621291</v>
      </c>
      <c r="N79" s="1843">
        <v>-0.99999999984890819</v>
      </c>
      <c r="O79" s="2051"/>
      <c r="P79" s="100"/>
    </row>
    <row r="80" spans="1:16" s="295" customFormat="1" ht="15" customHeight="1" x14ac:dyDescent="0.3">
      <c r="A80" s="4186"/>
      <c r="B80" s="1237" t="s">
        <v>1060</v>
      </c>
      <c r="C80" s="1192" t="s">
        <v>852</v>
      </c>
      <c r="D80" s="2266">
        <v>1.3019483806844849</v>
      </c>
      <c r="E80" s="2267">
        <v>1.2064927962027603</v>
      </c>
      <c r="F80" s="2268">
        <v>1.235444242961226</v>
      </c>
      <c r="G80" s="2266">
        <v>1.1396478257369496</v>
      </c>
      <c r="H80" s="2269">
        <v>1.2779995194776419</v>
      </c>
      <c r="I80" s="2270">
        <v>0.68851861291550631</v>
      </c>
      <c r="J80" s="2271">
        <v>0.26073984260817284</v>
      </c>
      <c r="K80" s="2271">
        <v>2.2402686374968981E-2</v>
      </c>
      <c r="L80" s="2271">
        <v>1.8752044905748797E-3</v>
      </c>
      <c r="M80" s="2271">
        <v>4.3533453329484195E-8</v>
      </c>
      <c r="N80" s="2272">
        <v>3.7156787873348608E-8</v>
      </c>
      <c r="O80" s="1994" t="s">
        <v>897</v>
      </c>
      <c r="P80" s="2049"/>
    </row>
    <row r="81" spans="1:17" s="295" customFormat="1" ht="15" customHeight="1" thickBot="1" x14ac:dyDescent="0.35">
      <c r="A81" s="4186"/>
      <c r="B81" s="2053" t="s">
        <v>1081</v>
      </c>
      <c r="C81" s="269" t="s">
        <v>194</v>
      </c>
      <c r="D81" s="2054"/>
      <c r="E81" s="2055"/>
      <c r="F81" s="2056"/>
      <c r="G81" s="2054"/>
      <c r="H81" s="1931">
        <v>3.4445323420193796E-2</v>
      </c>
      <c r="I81" s="2057">
        <v>-0.44269551876723967</v>
      </c>
      <c r="J81" s="2058">
        <v>-0.78895053816171612</v>
      </c>
      <c r="K81" s="2058">
        <v>-0.98186669572293106</v>
      </c>
      <c r="L81" s="2058">
        <v>-0.99848216178005722</v>
      </c>
      <c r="M81" s="2058">
        <v>-0.99999996476291542</v>
      </c>
      <c r="N81" s="2059">
        <v>-0.99999996992435058</v>
      </c>
      <c r="O81" s="2080" t="s">
        <v>890</v>
      </c>
      <c r="P81" s="2049"/>
    </row>
    <row r="82" spans="1:17" s="125" customFormat="1" ht="15" x14ac:dyDescent="0.3">
      <c r="A82" s="4186"/>
      <c r="B82" s="1237" t="s">
        <v>1082</v>
      </c>
      <c r="C82" s="1192" t="s">
        <v>852</v>
      </c>
      <c r="D82" s="251">
        <v>212.18963618013478</v>
      </c>
      <c r="E82" s="251">
        <v>207.61890785310646</v>
      </c>
      <c r="F82" s="251">
        <v>205.62549556448158</v>
      </c>
      <c r="G82" s="1413">
        <v>201.65206748984014</v>
      </c>
      <c r="H82" s="238">
        <v>188.01572563539125</v>
      </c>
      <c r="I82" s="252">
        <v>119.87926545116369</v>
      </c>
      <c r="J82" s="254">
        <v>68.627518524687659</v>
      </c>
      <c r="K82" s="254">
        <v>35.629701954637738</v>
      </c>
      <c r="L82" s="254">
        <v>16.016905412763546</v>
      </c>
      <c r="M82" s="254">
        <v>3.9561547872120078</v>
      </c>
      <c r="N82" s="253">
        <v>0</v>
      </c>
      <c r="O82" s="1994" t="s">
        <v>897</v>
      </c>
      <c r="P82" s="100"/>
    </row>
    <row r="83" spans="1:17" s="125" customFormat="1" x14ac:dyDescent="0.3">
      <c r="A83" s="4186"/>
      <c r="B83" s="1356" t="s">
        <v>1083</v>
      </c>
      <c r="C83" s="136" t="s">
        <v>194</v>
      </c>
      <c r="D83" s="398"/>
      <c r="E83" s="398"/>
      <c r="F83" s="398"/>
      <c r="G83" s="2259"/>
      <c r="H83" s="138">
        <v>-8.5640012104277852E-2</v>
      </c>
      <c r="I83" s="139">
        <v>-0.41700193780896666</v>
      </c>
      <c r="J83" s="140">
        <v>-0.66624995438288481</v>
      </c>
      <c r="K83" s="140">
        <v>-0.82672527131508011</v>
      </c>
      <c r="L83" s="140">
        <v>-0.92210642280134547</v>
      </c>
      <c r="M83" s="140">
        <v>-0.98076038782860264</v>
      </c>
      <c r="N83" s="1843">
        <v>-1</v>
      </c>
      <c r="O83" s="2051"/>
      <c r="P83" s="100"/>
    </row>
    <row r="84" spans="1:17" s="125" customFormat="1" ht="15" x14ac:dyDescent="0.3">
      <c r="A84" s="4186"/>
      <c r="B84" s="1237" t="s">
        <v>1084</v>
      </c>
      <c r="C84" s="1192" t="s">
        <v>852</v>
      </c>
      <c r="D84" s="251">
        <v>6876.2943609300019</v>
      </c>
      <c r="E84" s="251">
        <v>7004.4519476550013</v>
      </c>
      <c r="F84" s="251">
        <v>7172.5587943987221</v>
      </c>
      <c r="G84" s="1413">
        <v>6452.1024226655218</v>
      </c>
      <c r="H84" s="238">
        <v>6902.1248269905591</v>
      </c>
      <c r="I84" s="252">
        <v>5337.4560060274471</v>
      </c>
      <c r="J84" s="254">
        <v>2577.3810306436858</v>
      </c>
      <c r="K84" s="254">
        <v>1088.2174514759481</v>
      </c>
      <c r="L84" s="254">
        <v>329.28543235414151</v>
      </c>
      <c r="M84" s="254">
        <v>46.591727330330315</v>
      </c>
      <c r="N84" s="253">
        <v>-1.7053025658242404E-14</v>
      </c>
      <c r="O84" s="1994" t="s">
        <v>897</v>
      </c>
      <c r="P84" s="100"/>
    </row>
    <row r="85" spans="1:17" s="125" customFormat="1" x14ac:dyDescent="0.3">
      <c r="A85" s="4186"/>
      <c r="B85" s="1092" t="s">
        <v>1085</v>
      </c>
      <c r="C85" s="370" t="s">
        <v>194</v>
      </c>
      <c r="D85" s="310"/>
      <c r="E85" s="310"/>
      <c r="F85" s="310"/>
      <c r="G85" s="1298"/>
      <c r="H85" s="138">
        <v>-3.7703973597170592E-2</v>
      </c>
      <c r="I85" s="1110">
        <v>-0.25585050481626792</v>
      </c>
      <c r="J85" s="1111">
        <v>-0.64066087089360013</v>
      </c>
      <c r="K85" s="1111">
        <v>-0.84828044179634032</v>
      </c>
      <c r="L85" s="1111">
        <v>-0.95409093995698013</v>
      </c>
      <c r="M85" s="1111">
        <v>-0.99350416933957864</v>
      </c>
      <c r="N85" s="1112">
        <v>-1</v>
      </c>
      <c r="O85" s="1998"/>
      <c r="P85" s="100"/>
    </row>
    <row r="86" spans="1:17" s="125" customFormat="1" ht="14.4" x14ac:dyDescent="0.3">
      <c r="A86" s="4172" t="s">
        <v>866</v>
      </c>
      <c r="B86" s="2016" t="s">
        <v>1044</v>
      </c>
      <c r="C86" s="2273"/>
      <c r="D86" s="2274"/>
      <c r="E86" s="2274"/>
      <c r="F86" s="2017"/>
      <c r="G86" s="2275"/>
      <c r="H86" s="2275"/>
      <c r="I86" s="2276"/>
      <c r="J86" s="2277"/>
      <c r="K86" s="2277"/>
      <c r="L86" s="2277"/>
      <c r="M86" s="2277"/>
      <c r="N86" s="2278"/>
      <c r="O86" s="2019"/>
      <c r="P86" s="100"/>
    </row>
    <row r="87" spans="1:17" s="125" customFormat="1" ht="15" x14ac:dyDescent="0.3">
      <c r="A87" s="4030"/>
      <c r="B87" s="2020" t="s">
        <v>1086</v>
      </c>
      <c r="C87" s="354" t="s">
        <v>869</v>
      </c>
      <c r="D87" s="2021">
        <v>0.21867292951014874</v>
      </c>
      <c r="E87" s="2021">
        <v>0.22075883009631769</v>
      </c>
      <c r="F87" s="2022">
        <v>0.22592719629209146</v>
      </c>
      <c r="G87" s="2021">
        <v>0.20606759274007552</v>
      </c>
      <c r="H87" s="1757">
        <v>0.22652887977152689</v>
      </c>
      <c r="I87" s="2214">
        <v>0.17006555991742411</v>
      </c>
      <c r="J87" s="2215">
        <v>9.648990571886075E-2</v>
      </c>
      <c r="K87" s="2215">
        <v>5.4287072482235979E-2</v>
      </c>
      <c r="L87" s="2215">
        <v>3.4111251290577203E-2</v>
      </c>
      <c r="M87" s="2215">
        <v>2.6064028543940458E-2</v>
      </c>
      <c r="N87" s="2022">
        <v>2.3414862849839922E-2</v>
      </c>
      <c r="O87" s="2026" t="s">
        <v>897</v>
      </c>
      <c r="P87" s="100"/>
    </row>
    <row r="88" spans="1:17" s="125" customFormat="1" ht="14.4" x14ac:dyDescent="0.3">
      <c r="A88" s="4030"/>
      <c r="B88" s="2161" t="s">
        <v>193</v>
      </c>
      <c r="C88" s="354" t="s">
        <v>194</v>
      </c>
      <c r="D88" s="1614"/>
      <c r="E88" s="1614"/>
      <c r="F88" s="354"/>
      <c r="G88" s="2184"/>
      <c r="H88" s="2217">
        <v>2.66317419642359E-3</v>
      </c>
      <c r="I88" s="2279">
        <v>-0.2472550329994192</v>
      </c>
      <c r="J88" s="2280">
        <v>-0.57291593352881187</v>
      </c>
      <c r="K88" s="2280">
        <v>-0.75971430897566405</v>
      </c>
      <c r="L88" s="2280">
        <v>-0.84901662194543304</v>
      </c>
      <c r="M88" s="2280">
        <v>-0.88463527644434892</v>
      </c>
      <c r="N88" s="2281">
        <v>-0.89636102587858502</v>
      </c>
      <c r="O88" s="2029"/>
      <c r="P88" s="2097" t="s">
        <v>185</v>
      </c>
    </row>
    <row r="89" spans="1:17" s="125" customFormat="1" ht="15" thickBot="1" x14ac:dyDescent="0.35">
      <c r="A89" s="4031"/>
      <c r="B89" s="360"/>
      <c r="C89" s="360"/>
      <c r="D89" s="1696"/>
      <c r="E89" s="1696"/>
      <c r="F89" s="360"/>
      <c r="G89" s="2032"/>
      <c r="H89" s="1351"/>
      <c r="I89" s="2033"/>
      <c r="J89" s="2034"/>
      <c r="K89" s="2034"/>
      <c r="L89" s="2034"/>
      <c r="M89" s="2034"/>
      <c r="N89" s="2035"/>
      <c r="O89" s="2036"/>
      <c r="P89" s="2097" t="s">
        <v>185</v>
      </c>
    </row>
    <row r="90" spans="1:17" s="125" customFormat="1" ht="14.4" thickBot="1" x14ac:dyDescent="0.35">
      <c r="A90" s="1068"/>
      <c r="B90" s="1068"/>
      <c r="C90" s="1068"/>
      <c r="D90" s="1068"/>
      <c r="E90" s="1068"/>
      <c r="F90" s="1068"/>
      <c r="G90" s="2094"/>
      <c r="H90" s="1068"/>
      <c r="I90" s="1068"/>
      <c r="J90" s="1068"/>
      <c r="K90" s="1068"/>
      <c r="L90" s="1068"/>
      <c r="M90" s="1068"/>
      <c r="N90" s="1068"/>
      <c r="P90" s="2097" t="s">
        <v>185</v>
      </c>
    </row>
    <row r="91" spans="1:17" s="125" customFormat="1" ht="18" x14ac:dyDescent="0.3">
      <c r="A91" s="4109" t="s">
        <v>470</v>
      </c>
      <c r="B91" s="4110"/>
      <c r="C91" s="4110"/>
      <c r="D91" s="4110"/>
      <c r="E91" s="4110"/>
      <c r="F91" s="4110"/>
      <c r="G91" s="4110"/>
      <c r="H91" s="4110"/>
      <c r="I91" s="4110"/>
      <c r="J91" s="4110"/>
      <c r="K91" s="4110"/>
      <c r="L91" s="4110"/>
      <c r="M91" s="4110"/>
      <c r="N91" s="4110"/>
      <c r="O91" s="4187"/>
      <c r="P91" s="2097" t="s">
        <v>185</v>
      </c>
    </row>
    <row r="92" spans="1:17" s="125" customFormat="1" ht="36" customHeight="1" x14ac:dyDescent="0.3">
      <c r="A92" s="2095"/>
      <c r="B92" s="1269" t="s">
        <v>1087</v>
      </c>
      <c r="C92" s="1314" t="s">
        <v>194</v>
      </c>
      <c r="D92" s="2096">
        <v>-0.09</v>
      </c>
      <c r="E92" s="4165" t="s">
        <v>1088</v>
      </c>
      <c r="F92" s="4166"/>
      <c r="G92" s="4166"/>
      <c r="H92" s="4166"/>
      <c r="I92" s="4166"/>
      <c r="J92" s="4166"/>
      <c r="K92" s="4166"/>
      <c r="L92" s="4166"/>
      <c r="M92" s="4166"/>
      <c r="N92" s="4166"/>
      <c r="O92" s="4167"/>
      <c r="P92" s="2097" t="s">
        <v>185</v>
      </c>
    </row>
    <row r="93" spans="1:17" s="125" customFormat="1" ht="27" customHeight="1" x14ac:dyDescent="0.3">
      <c r="A93" s="2098"/>
      <c r="B93" s="1494" t="s">
        <v>471</v>
      </c>
      <c r="C93" s="1494" t="s">
        <v>472</v>
      </c>
      <c r="D93" s="1494">
        <v>2017</v>
      </c>
      <c r="E93" s="1494">
        <v>2018</v>
      </c>
      <c r="F93" s="1494" t="s">
        <v>473</v>
      </c>
      <c r="G93" s="1494" t="s">
        <v>474</v>
      </c>
      <c r="H93" s="1494" t="s">
        <v>475</v>
      </c>
      <c r="I93" s="1494">
        <v>2025</v>
      </c>
      <c r="J93" s="1494">
        <v>2030</v>
      </c>
      <c r="K93" s="1494">
        <v>2035</v>
      </c>
      <c r="L93" s="1494">
        <v>2040</v>
      </c>
      <c r="M93" s="1494">
        <v>2045</v>
      </c>
      <c r="N93" s="1494">
        <v>2050</v>
      </c>
      <c r="O93" s="2099"/>
      <c r="P93" s="111" t="s">
        <v>35</v>
      </c>
      <c r="Q93" s="109"/>
    </row>
    <row r="94" spans="1:17" s="125" customFormat="1" hidden="1" x14ac:dyDescent="0.3">
      <c r="A94" s="1268"/>
      <c r="B94" s="2100" t="s">
        <v>1089</v>
      </c>
      <c r="C94" s="1639" t="s">
        <v>194</v>
      </c>
      <c r="D94" s="1496"/>
      <c r="E94" s="343"/>
      <c r="F94" s="340"/>
      <c r="G94" s="1219"/>
      <c r="H94" s="341"/>
      <c r="I94" s="342"/>
      <c r="J94" s="344"/>
      <c r="K94" s="344"/>
      <c r="L94" s="344"/>
      <c r="M94" s="344"/>
      <c r="N94" s="2282"/>
      <c r="O94" s="2283"/>
      <c r="P94" s="2097" t="s">
        <v>185</v>
      </c>
    </row>
    <row r="95" spans="1:17" s="125" customFormat="1" x14ac:dyDescent="0.3">
      <c r="A95" s="1268"/>
      <c r="B95" s="1269" t="s">
        <v>1683</v>
      </c>
      <c r="C95" s="1270" t="s">
        <v>194</v>
      </c>
      <c r="D95" s="2187">
        <v>0.57861265594840017</v>
      </c>
      <c r="E95" s="3133">
        <v>0.57894146716254091</v>
      </c>
      <c r="F95" s="2191">
        <v>0.57927419857628992</v>
      </c>
      <c r="G95" s="2187">
        <v>0.57794218093151939</v>
      </c>
      <c r="H95" s="2188">
        <v>0.57927419857628992</v>
      </c>
      <c r="I95" s="2189">
        <v>0.57927419857628992</v>
      </c>
      <c r="J95" s="2190">
        <v>0.57927419857628992</v>
      </c>
      <c r="K95" s="2190">
        <v>0.57927419857628992</v>
      </c>
      <c r="L95" s="2190">
        <v>0.57927419857628992</v>
      </c>
      <c r="M95" s="2190">
        <v>0.57927419857628992</v>
      </c>
      <c r="N95" s="3134">
        <v>0.57927419857628992</v>
      </c>
      <c r="O95" s="2284"/>
      <c r="P95" s="2097" t="s">
        <v>185</v>
      </c>
    </row>
    <row r="96" spans="1:17" s="125" customFormat="1" x14ac:dyDescent="0.3">
      <c r="A96" s="1268"/>
      <c r="B96" s="1269" t="s">
        <v>1684</v>
      </c>
      <c r="C96" s="1270" t="s">
        <v>194</v>
      </c>
      <c r="D96" s="2187">
        <v>-0.55214423029586379</v>
      </c>
      <c r="E96" s="3133">
        <v>-0.55888700871804009</v>
      </c>
      <c r="F96" s="2191">
        <v>-0.55920821435813373</v>
      </c>
      <c r="G96" s="2187">
        <v>-0.55792233763437094</v>
      </c>
      <c r="H96" s="2188">
        <v>-0.55920821435813373</v>
      </c>
      <c r="I96" s="2189">
        <v>-0.55920821435813373</v>
      </c>
      <c r="J96" s="2190">
        <v>-0.55920821435813373</v>
      </c>
      <c r="K96" s="2190">
        <v>-0.55920821435813373</v>
      </c>
      <c r="L96" s="2190">
        <v>-0.55920821435813373</v>
      </c>
      <c r="M96" s="2190">
        <v>-0.55920821435813373</v>
      </c>
      <c r="N96" s="3134">
        <v>-0.55920821435813373</v>
      </c>
      <c r="O96" s="2284" t="s">
        <v>1091</v>
      </c>
      <c r="P96" s="2097" t="s">
        <v>185</v>
      </c>
    </row>
    <row r="97" spans="1:55" s="125" customFormat="1" x14ac:dyDescent="0.3">
      <c r="A97" s="1268"/>
      <c r="B97" s="1269" t="s">
        <v>1023</v>
      </c>
      <c r="C97" s="1270" t="s">
        <v>194</v>
      </c>
      <c r="D97" s="2187">
        <v>-2.8029286049107674E-3</v>
      </c>
      <c r="E97" s="3133">
        <v>-2.8162080652081802E-3</v>
      </c>
      <c r="F97" s="2191">
        <v>-2.8178266068813835E-3</v>
      </c>
      <c r="G97" s="2187">
        <v>-2.8731349772774251E-3</v>
      </c>
      <c r="H97" s="2188">
        <v>-2.8178266068813835E-3</v>
      </c>
      <c r="I97" s="2189">
        <v>-2.8178266068813835E-3</v>
      </c>
      <c r="J97" s="2190">
        <v>-2.8178266068813835E-3</v>
      </c>
      <c r="K97" s="2190">
        <v>-2.8178266068813835E-3</v>
      </c>
      <c r="L97" s="2190">
        <v>-2.8178266068813835E-3</v>
      </c>
      <c r="M97" s="2190">
        <v>-2.8178266068813835E-3</v>
      </c>
      <c r="N97" s="3134">
        <v>-2.8178266068813835E-3</v>
      </c>
      <c r="O97" s="2284" t="s">
        <v>1092</v>
      </c>
      <c r="P97" s="2097" t="s">
        <v>185</v>
      </c>
    </row>
    <row r="98" spans="1:55" s="125" customFormat="1" x14ac:dyDescent="0.3">
      <c r="A98" s="1268"/>
      <c r="B98" s="1269" t="s">
        <v>1025</v>
      </c>
      <c r="C98" s="1270" t="s">
        <v>194</v>
      </c>
      <c r="D98" s="2187">
        <v>-3.7020100129636726E-3</v>
      </c>
      <c r="E98" s="3133">
        <v>-3.3138111962188457E-3</v>
      </c>
      <c r="F98" s="2191">
        <v>-3.3157157222318458E-3</v>
      </c>
      <c r="G98" s="2187">
        <v>-3.3807966725093864E-3</v>
      </c>
      <c r="H98" s="2188">
        <v>-3.3157157222318458E-3</v>
      </c>
      <c r="I98" s="2189">
        <v>-3.3157157222318458E-3</v>
      </c>
      <c r="J98" s="2190">
        <v>-3.3157157222318458E-3</v>
      </c>
      <c r="K98" s="2190">
        <v>-3.3157157222318458E-3</v>
      </c>
      <c r="L98" s="2190">
        <v>-3.3157157222318458E-3</v>
      </c>
      <c r="M98" s="2190">
        <v>-3.3157157222318458E-3</v>
      </c>
      <c r="N98" s="3134">
        <v>-3.3157157222318458E-3</v>
      </c>
      <c r="O98" s="2284" t="s">
        <v>1092</v>
      </c>
      <c r="P98" s="2097" t="s">
        <v>185</v>
      </c>
    </row>
    <row r="99" spans="1:55" s="125" customFormat="1" x14ac:dyDescent="0.3">
      <c r="A99" s="1268"/>
      <c r="B99" s="1269" t="s">
        <v>1093</v>
      </c>
      <c r="C99" s="1270" t="s">
        <v>194</v>
      </c>
      <c r="D99" s="3152">
        <v>1.2460478805154631E-2</v>
      </c>
      <c r="E99" s="3152">
        <v>1.2704415914860653E-2</v>
      </c>
      <c r="F99" s="3153">
        <v>1.2711820609960473E-2</v>
      </c>
      <c r="G99" s="3152">
        <v>1.288946716311485E-2</v>
      </c>
      <c r="H99" s="1531">
        <v>1.2711820609960473E-2</v>
      </c>
      <c r="I99" s="1532">
        <v>1.2711820609960473E-2</v>
      </c>
      <c r="J99" s="1533">
        <v>1.2711820609960473E-2</v>
      </c>
      <c r="K99" s="1533">
        <v>1.2711820609960473E-2</v>
      </c>
      <c r="L99" s="1533">
        <v>1.2711820609960473E-2</v>
      </c>
      <c r="M99" s="1533">
        <v>1.2711820609960473E-2</v>
      </c>
      <c r="N99" s="1534">
        <v>1.2711820609960473E-2</v>
      </c>
      <c r="O99" s="2111" t="s">
        <v>932</v>
      </c>
      <c r="P99" s="2097" t="s">
        <v>185</v>
      </c>
    </row>
    <row r="100" spans="1:55" s="125" customFormat="1" x14ac:dyDescent="0.3">
      <c r="A100" s="1268"/>
      <c r="B100" s="1269"/>
      <c r="C100" s="1270"/>
      <c r="D100" s="1204"/>
      <c r="E100" s="1205"/>
      <c r="F100" s="2007"/>
      <c r="G100" s="1204"/>
      <c r="H100" s="1206"/>
      <c r="I100" s="1207"/>
      <c r="J100" s="1208"/>
      <c r="K100" s="1208"/>
      <c r="L100" s="1208"/>
      <c r="M100" s="1208"/>
      <c r="N100" s="2285"/>
      <c r="O100" s="2284"/>
      <c r="P100" s="2097" t="s">
        <v>185</v>
      </c>
    </row>
    <row r="101" spans="1:55" s="125" customFormat="1" x14ac:dyDescent="0.3">
      <c r="A101" s="1268"/>
      <c r="B101" s="1269" t="s">
        <v>1094</v>
      </c>
      <c r="C101" s="1270" t="s">
        <v>194</v>
      </c>
      <c r="D101" s="1558"/>
      <c r="E101" s="127"/>
      <c r="F101" s="1097"/>
      <c r="G101" s="1558"/>
      <c r="H101" s="1498"/>
      <c r="I101" s="2286"/>
      <c r="J101" s="2287"/>
      <c r="K101" s="2287"/>
      <c r="L101" s="2287"/>
      <c r="M101" s="2287"/>
      <c r="N101" s="2288"/>
      <c r="O101" s="2289" t="s">
        <v>1095</v>
      </c>
      <c r="P101" s="2097" t="s">
        <v>185</v>
      </c>
    </row>
    <row r="102" spans="1:55" s="125" customFormat="1" x14ac:dyDescent="0.3">
      <c r="A102" s="1259"/>
      <c r="B102" s="1269" t="s">
        <v>1096</v>
      </c>
      <c r="C102" s="1270" t="s">
        <v>194</v>
      </c>
      <c r="D102" s="1204">
        <v>0.7</v>
      </c>
      <c r="E102" s="1205">
        <v>0.7</v>
      </c>
      <c r="F102" s="2007">
        <v>0.7</v>
      </c>
      <c r="G102" s="1204">
        <v>0.7</v>
      </c>
      <c r="H102" s="1206">
        <v>0.7</v>
      </c>
      <c r="I102" s="1207">
        <v>0.7</v>
      </c>
      <c r="J102" s="1208">
        <v>0.7</v>
      </c>
      <c r="K102" s="1208">
        <v>0.7</v>
      </c>
      <c r="L102" s="1208">
        <v>0.7</v>
      </c>
      <c r="M102" s="1208">
        <v>0.7</v>
      </c>
      <c r="N102" s="2285">
        <v>0.7</v>
      </c>
      <c r="O102" s="2289" t="s">
        <v>926</v>
      </c>
      <c r="P102" s="2097" t="s">
        <v>185</v>
      </c>
    </row>
    <row r="103" spans="1:55" x14ac:dyDescent="0.3">
      <c r="A103" s="1268"/>
      <c r="B103" s="1269" t="s">
        <v>1098</v>
      </c>
      <c r="C103" s="1270" t="s">
        <v>194</v>
      </c>
      <c r="D103" s="1204">
        <v>0.23</v>
      </c>
      <c r="E103" s="1205">
        <v>0.23</v>
      </c>
      <c r="F103" s="2007">
        <v>0.23</v>
      </c>
      <c r="G103" s="1204">
        <v>0.23</v>
      </c>
      <c r="H103" s="1206">
        <v>0.23</v>
      </c>
      <c r="I103" s="1207">
        <v>0.23</v>
      </c>
      <c r="J103" s="1208">
        <v>0.23</v>
      </c>
      <c r="K103" s="1208">
        <v>0.23</v>
      </c>
      <c r="L103" s="1208">
        <v>0.23</v>
      </c>
      <c r="M103" s="1208">
        <v>0.23</v>
      </c>
      <c r="N103" s="2285">
        <v>0.23</v>
      </c>
      <c r="O103" s="2289" t="s">
        <v>926</v>
      </c>
      <c r="P103" s="2097" t="s">
        <v>185</v>
      </c>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row>
    <row r="104" spans="1:55" x14ac:dyDescent="0.3">
      <c r="A104" s="1268"/>
      <c r="B104" s="1269" t="s">
        <v>1099</v>
      </c>
      <c r="C104" s="1270" t="s">
        <v>194</v>
      </c>
      <c r="D104" s="1204">
        <v>7.0000000000000007E-2</v>
      </c>
      <c r="E104" s="1205">
        <v>7.0000000000000007E-2</v>
      </c>
      <c r="F104" s="2007">
        <v>7.0000000000000007E-2</v>
      </c>
      <c r="G104" s="1204">
        <v>7.0000000000000007E-2</v>
      </c>
      <c r="H104" s="1206">
        <v>7.0000000000000007E-2</v>
      </c>
      <c r="I104" s="1207">
        <v>7.0000000000000007E-2</v>
      </c>
      <c r="J104" s="1208">
        <v>7.0000000000000007E-2</v>
      </c>
      <c r="K104" s="1208">
        <v>7.0000000000000007E-2</v>
      </c>
      <c r="L104" s="1208">
        <v>7.0000000000000007E-2</v>
      </c>
      <c r="M104" s="1208">
        <v>7.0000000000000007E-2</v>
      </c>
      <c r="N104" s="2285">
        <v>7.0000000000000007E-2</v>
      </c>
      <c r="O104" s="2289" t="s">
        <v>926</v>
      </c>
      <c r="P104" s="2097" t="s">
        <v>185</v>
      </c>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row>
    <row r="105" spans="1:55" s="125" customFormat="1" x14ac:dyDescent="0.3">
      <c r="A105" s="1269"/>
      <c r="B105" s="1269" t="s">
        <v>1100</v>
      </c>
      <c r="C105" s="1270" t="s">
        <v>194</v>
      </c>
      <c r="D105" s="2187">
        <v>7.2999999999999995E-2</v>
      </c>
      <c r="E105" s="2191">
        <v>7.2999999999999995E-2</v>
      </c>
      <c r="F105" s="3030">
        <v>7.2999999999999995E-2</v>
      </c>
      <c r="G105" s="2187">
        <v>7.2999999999999995E-2</v>
      </c>
      <c r="H105" s="2188">
        <v>7.2999999999999995E-2</v>
      </c>
      <c r="I105" s="2189">
        <v>5.8000000000000003E-2</v>
      </c>
      <c r="J105" s="2190">
        <v>4.2999999999999997E-2</v>
      </c>
      <c r="K105" s="2190">
        <v>2.5000000000000001E-2</v>
      </c>
      <c r="L105" s="2190">
        <v>1.7999999999999999E-2</v>
      </c>
      <c r="M105" s="2190">
        <v>1.4E-2</v>
      </c>
      <c r="N105" s="2191">
        <v>1.0999999999999999E-2</v>
      </c>
      <c r="O105" s="2284" t="s">
        <v>1101</v>
      </c>
      <c r="P105" s="2097" t="s">
        <v>185</v>
      </c>
    </row>
    <row r="106" spans="1:55" x14ac:dyDescent="0.3">
      <c r="A106" s="1268"/>
      <c r="B106" s="1269" t="s">
        <v>1102</v>
      </c>
      <c r="C106" s="1270"/>
      <c r="D106" s="1093"/>
      <c r="E106" s="370"/>
      <c r="F106" s="371"/>
      <c r="G106" s="1093"/>
      <c r="H106" s="1498"/>
      <c r="I106" s="1499"/>
      <c r="J106" s="372"/>
      <c r="K106" s="372"/>
      <c r="L106" s="372"/>
      <c r="M106" s="372"/>
      <c r="N106" s="1332"/>
      <c r="O106" s="2283"/>
      <c r="P106" s="2097" t="s">
        <v>185</v>
      </c>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row>
    <row r="107" spans="1:55" ht="15" x14ac:dyDescent="0.3">
      <c r="A107" s="1268"/>
      <c r="B107" s="1269" t="s">
        <v>1103</v>
      </c>
      <c r="C107" s="1270" t="s">
        <v>936</v>
      </c>
      <c r="D107" s="1093">
        <v>75</v>
      </c>
      <c r="E107" s="370">
        <v>75</v>
      </c>
      <c r="F107" s="371">
        <v>75</v>
      </c>
      <c r="G107" s="1093">
        <v>75</v>
      </c>
      <c r="H107" s="1498">
        <v>75</v>
      </c>
      <c r="I107" s="1499">
        <v>75</v>
      </c>
      <c r="J107" s="372">
        <v>75</v>
      </c>
      <c r="K107" s="372">
        <v>75</v>
      </c>
      <c r="L107" s="372">
        <v>75</v>
      </c>
      <c r="M107" s="372">
        <v>75</v>
      </c>
      <c r="N107" s="1332">
        <v>75</v>
      </c>
      <c r="O107" s="2291" t="s">
        <v>1104</v>
      </c>
      <c r="P107" s="2097" t="s">
        <v>185</v>
      </c>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row>
    <row r="108" spans="1:55" x14ac:dyDescent="0.3">
      <c r="A108" s="1268"/>
      <c r="B108" s="1269"/>
      <c r="C108" s="1270"/>
      <c r="D108" s="1314"/>
      <c r="E108" s="370"/>
      <c r="F108" s="371"/>
      <c r="G108" s="1093"/>
      <c r="H108" s="1498"/>
      <c r="I108" s="1499"/>
      <c r="J108" s="372"/>
      <c r="K108" s="372"/>
      <c r="L108" s="372"/>
      <c r="M108" s="372"/>
      <c r="N108" s="1332"/>
      <c r="O108" s="2292"/>
      <c r="P108" s="2097" t="s">
        <v>185</v>
      </c>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row>
    <row r="109" spans="1:55" ht="15" x14ac:dyDescent="0.3">
      <c r="A109" s="1268"/>
      <c r="B109" s="1537" t="s">
        <v>1105</v>
      </c>
      <c r="C109" s="1538" t="s">
        <v>938</v>
      </c>
      <c r="D109" s="2121"/>
      <c r="E109" s="2293">
        <v>37.823</v>
      </c>
      <c r="F109" s="2294"/>
      <c r="G109" s="2295"/>
      <c r="H109" s="1541"/>
      <c r="I109" s="1542"/>
      <c r="J109" s="1543"/>
      <c r="K109" s="1543"/>
      <c r="L109" s="1543"/>
      <c r="M109" s="1543"/>
      <c r="N109" s="2296"/>
      <c r="O109" s="1841" t="s">
        <v>1106</v>
      </c>
      <c r="P109" s="2097" t="s">
        <v>185</v>
      </c>
    </row>
    <row r="110" spans="1:55" ht="15" x14ac:dyDescent="0.3">
      <c r="A110" s="1268"/>
      <c r="B110" s="1269" t="s">
        <v>1107</v>
      </c>
      <c r="C110" s="1270" t="s">
        <v>938</v>
      </c>
      <c r="D110" s="1314"/>
      <c r="E110" s="370">
        <v>0.222</v>
      </c>
      <c r="F110" s="371"/>
      <c r="G110" s="1093"/>
      <c r="H110" s="1498"/>
      <c r="I110" s="1499"/>
      <c r="J110" s="372"/>
      <c r="K110" s="372"/>
      <c r="L110" s="372"/>
      <c r="M110" s="372"/>
      <c r="N110" s="1332"/>
      <c r="O110" s="450" t="s">
        <v>1108</v>
      </c>
      <c r="P110" s="2097" t="s">
        <v>185</v>
      </c>
    </row>
    <row r="111" spans="1:55" ht="15" x14ac:dyDescent="0.3">
      <c r="A111" s="1268"/>
      <c r="B111" s="1289" t="s">
        <v>1109</v>
      </c>
      <c r="C111" s="1290" t="s">
        <v>944</v>
      </c>
      <c r="D111" s="2124"/>
      <c r="E111" s="1168">
        <v>218.58358894169777</v>
      </c>
      <c r="F111" s="2297"/>
      <c r="G111" s="1169"/>
      <c r="H111" s="2125"/>
      <c r="I111" s="2126"/>
      <c r="J111" s="2127"/>
      <c r="K111" s="2127"/>
      <c r="L111" s="2127"/>
      <c r="M111" s="2127"/>
      <c r="N111" s="2298"/>
      <c r="O111" s="1841" t="s">
        <v>945</v>
      </c>
      <c r="P111" s="2097" t="s">
        <v>185</v>
      </c>
    </row>
    <row r="112" spans="1:55" ht="15" x14ac:dyDescent="0.3">
      <c r="A112" s="1268"/>
      <c r="B112" s="1296" t="s">
        <v>1110</v>
      </c>
      <c r="C112" s="1297" t="s">
        <v>944</v>
      </c>
      <c r="D112" s="2120"/>
      <c r="E112" s="2299">
        <v>1.2829642478136822</v>
      </c>
      <c r="F112" s="2300"/>
      <c r="G112" s="2301"/>
      <c r="H112" s="1188"/>
      <c r="I112" s="1189"/>
      <c r="J112" s="1190"/>
      <c r="K112" s="1190"/>
      <c r="L112" s="1190"/>
      <c r="M112" s="1190"/>
      <c r="N112" s="2302"/>
      <c r="O112" s="2303" t="s">
        <v>945</v>
      </c>
      <c r="P112" s="2097" t="s">
        <v>185</v>
      </c>
    </row>
    <row r="113" spans="1:16" x14ac:dyDescent="0.3">
      <c r="A113" s="1268"/>
      <c r="B113" s="1269"/>
      <c r="C113" s="1270"/>
      <c r="D113" s="1314"/>
      <c r="E113" s="370"/>
      <c r="F113" s="371"/>
      <c r="G113" s="1093"/>
      <c r="H113" s="1498"/>
      <c r="I113" s="1499"/>
      <c r="J113" s="372"/>
      <c r="K113" s="372"/>
      <c r="L113" s="372"/>
      <c r="M113" s="372"/>
      <c r="N113" s="1332"/>
      <c r="O113" s="2283"/>
      <c r="P113" s="2097" t="s">
        <v>185</v>
      </c>
    </row>
    <row r="114" spans="1:16" x14ac:dyDescent="0.3">
      <c r="A114" s="1268"/>
      <c r="B114" s="1269"/>
      <c r="C114" s="1270"/>
      <c r="D114" s="1314"/>
      <c r="E114" s="370"/>
      <c r="F114" s="371"/>
      <c r="G114" s="1093"/>
      <c r="H114" s="1498"/>
      <c r="I114" s="1499"/>
      <c r="J114" s="372"/>
      <c r="K114" s="372"/>
      <c r="L114" s="372"/>
      <c r="M114" s="372"/>
      <c r="N114" s="1332"/>
      <c r="O114" s="2283"/>
      <c r="P114" s="2097" t="s">
        <v>185</v>
      </c>
    </row>
    <row r="115" spans="1:16" x14ac:dyDescent="0.3">
      <c r="A115" s="1268"/>
      <c r="B115" s="1269"/>
      <c r="C115" s="1270"/>
      <c r="D115" s="1314"/>
      <c r="E115" s="370"/>
      <c r="F115" s="371"/>
      <c r="G115" s="1093"/>
      <c r="H115" s="1498"/>
      <c r="I115" s="1499"/>
      <c r="J115" s="372"/>
      <c r="K115" s="372"/>
      <c r="L115" s="372"/>
      <c r="M115" s="372"/>
      <c r="N115" s="1332"/>
      <c r="O115" s="2283"/>
      <c r="P115" s="2097" t="s">
        <v>185</v>
      </c>
    </row>
    <row r="116" spans="1:16" ht="14.4" thickBot="1" x14ac:dyDescent="0.35">
      <c r="A116" s="611"/>
      <c r="B116" s="1320"/>
      <c r="C116" s="1321"/>
      <c r="D116" s="2130"/>
      <c r="E116" s="1144"/>
      <c r="F116" s="2304"/>
      <c r="G116" s="1145"/>
      <c r="H116" s="1322"/>
      <c r="I116" s="1323"/>
      <c r="J116" s="1324"/>
      <c r="K116" s="1324"/>
      <c r="L116" s="1324"/>
      <c r="M116" s="1324"/>
      <c r="N116" s="1334"/>
      <c r="O116" s="2305"/>
      <c r="P116" s="2097" t="s">
        <v>185</v>
      </c>
    </row>
    <row r="117" spans="1:16" ht="14.4" thickBot="1" x14ac:dyDescent="0.35">
      <c r="A117" s="100"/>
      <c r="B117" s="100"/>
      <c r="C117" s="100"/>
      <c r="D117" s="100"/>
      <c r="E117" s="100"/>
      <c r="F117" s="100"/>
      <c r="G117" s="2049"/>
      <c r="H117" s="100"/>
      <c r="I117" s="100"/>
      <c r="J117" s="100"/>
      <c r="K117" s="100"/>
      <c r="L117" s="100"/>
      <c r="M117" s="100"/>
      <c r="N117" s="100"/>
      <c r="O117" s="100"/>
      <c r="P117" s="100"/>
    </row>
    <row r="118" spans="1:16" s="125" customFormat="1" ht="18" x14ac:dyDescent="0.3">
      <c r="A118" s="4109" t="s">
        <v>498</v>
      </c>
      <c r="B118" s="4110"/>
      <c r="C118" s="4110"/>
      <c r="D118" s="4110"/>
      <c r="E118" s="4110"/>
      <c r="F118" s="4110"/>
      <c r="G118" s="4110"/>
      <c r="H118" s="4110"/>
      <c r="I118" s="4110"/>
      <c r="J118" s="4110"/>
      <c r="K118" s="4110"/>
      <c r="L118" s="4110"/>
      <c r="M118" s="4110"/>
      <c r="N118" s="4111"/>
      <c r="O118" s="100"/>
      <c r="P118" s="100"/>
    </row>
    <row r="119" spans="1:16" s="125" customFormat="1" ht="14.4" x14ac:dyDescent="0.3">
      <c r="A119" s="102" t="s">
        <v>471</v>
      </c>
      <c r="B119" s="1327" t="s">
        <v>282</v>
      </c>
      <c r="C119" s="1328" t="s">
        <v>499</v>
      </c>
      <c r="D119" s="4071" t="s">
        <v>500</v>
      </c>
      <c r="E119" s="4008"/>
      <c r="F119" s="4008"/>
      <c r="G119" s="4008"/>
      <c r="H119" s="4008"/>
      <c r="I119" s="4008"/>
      <c r="J119" s="4008"/>
      <c r="K119" s="4008"/>
      <c r="L119" s="4008"/>
      <c r="M119" s="4008"/>
      <c r="N119" s="4112"/>
      <c r="O119" s="100"/>
      <c r="P119" s="100"/>
    </row>
    <row r="120" spans="1:16" s="125" customFormat="1" ht="14.4" x14ac:dyDescent="0.3">
      <c r="A120" s="102"/>
      <c r="B120" s="1327"/>
      <c r="C120" s="1328"/>
      <c r="D120" s="1328" t="s">
        <v>501</v>
      </c>
      <c r="E120" s="1329" t="s">
        <v>282</v>
      </c>
      <c r="F120" s="1330"/>
      <c r="G120" s="2133"/>
      <c r="H120" s="1331" t="s">
        <v>502</v>
      </c>
      <c r="I120" s="4071" t="s">
        <v>503</v>
      </c>
      <c r="J120" s="4113"/>
      <c r="K120" s="1329" t="s">
        <v>282</v>
      </c>
      <c r="L120" s="4073" t="s">
        <v>504</v>
      </c>
      <c r="M120" s="4114"/>
      <c r="N120" s="4115"/>
      <c r="O120" s="100"/>
      <c r="P120" s="100"/>
    </row>
    <row r="121" spans="1:16" s="125" customFormat="1" ht="14.4" x14ac:dyDescent="0.3">
      <c r="A121" s="1268" t="s">
        <v>1111</v>
      </c>
      <c r="B121" s="1269" t="s">
        <v>1112</v>
      </c>
      <c r="C121" s="1270" t="s">
        <v>1113</v>
      </c>
      <c r="D121" s="1270">
        <v>1</v>
      </c>
      <c r="E121" s="1332" t="s">
        <v>505</v>
      </c>
      <c r="F121" s="373"/>
      <c r="G121" s="2134"/>
      <c r="H121" s="1333" t="s">
        <v>506</v>
      </c>
      <c r="I121" s="4061">
        <v>163398.69</v>
      </c>
      <c r="J121" s="4101"/>
      <c r="K121" s="1332" t="s">
        <v>1113</v>
      </c>
      <c r="L121" s="4098"/>
      <c r="M121" s="4099"/>
      <c r="N121" s="4100"/>
      <c r="O121" s="100"/>
      <c r="P121" s="100"/>
    </row>
    <row r="122" spans="1:16" s="125" customFormat="1" ht="14.4" x14ac:dyDescent="0.3">
      <c r="A122" s="1268"/>
      <c r="B122" s="1269" t="s">
        <v>1114</v>
      </c>
      <c r="C122" s="1270"/>
      <c r="D122" s="1270">
        <v>1</v>
      </c>
      <c r="E122" s="1332" t="s">
        <v>205</v>
      </c>
      <c r="F122" s="373"/>
      <c r="G122" s="2134"/>
      <c r="H122" s="1333" t="s">
        <v>508</v>
      </c>
      <c r="I122" s="4182">
        <v>447.66764383561645</v>
      </c>
      <c r="J122" s="4183"/>
      <c r="K122" s="1332" t="s">
        <v>1115</v>
      </c>
      <c r="L122" s="4098"/>
      <c r="M122" s="4099"/>
      <c r="N122" s="4100"/>
      <c r="O122" s="100"/>
      <c r="P122" s="100"/>
    </row>
    <row r="123" spans="1:16" s="125" customFormat="1" ht="14.4" x14ac:dyDescent="0.3">
      <c r="A123" s="1259"/>
      <c r="B123" s="1269" t="s">
        <v>952</v>
      </c>
      <c r="C123" s="1270" t="s">
        <v>205</v>
      </c>
      <c r="D123" s="1270">
        <v>1</v>
      </c>
      <c r="E123" s="1332" t="s">
        <v>1016</v>
      </c>
      <c r="F123" s="373"/>
      <c r="G123" s="2134"/>
      <c r="H123" s="1333" t="s">
        <v>506</v>
      </c>
      <c r="I123" s="4157">
        <v>0.27779999999999999</v>
      </c>
      <c r="J123" s="4158"/>
      <c r="K123" s="1332" t="s">
        <v>423</v>
      </c>
      <c r="L123" s="4098"/>
      <c r="M123" s="4099"/>
      <c r="N123" s="4100"/>
      <c r="O123" s="2132"/>
      <c r="P123" s="100"/>
    </row>
    <row r="124" spans="1:16" ht="14.4" x14ac:dyDescent="0.3">
      <c r="A124" s="1268"/>
      <c r="B124" s="1269" t="s">
        <v>954</v>
      </c>
      <c r="C124" s="1270" t="s">
        <v>955</v>
      </c>
      <c r="D124" s="1270">
        <v>1</v>
      </c>
      <c r="E124" s="1332" t="s">
        <v>956</v>
      </c>
      <c r="F124" s="373"/>
      <c r="G124" s="2134"/>
      <c r="H124" s="1333" t="s">
        <v>506</v>
      </c>
      <c r="I124" s="4061">
        <v>25</v>
      </c>
      <c r="J124" s="4101"/>
      <c r="K124" s="1332" t="s">
        <v>955</v>
      </c>
      <c r="L124" s="4156" t="s">
        <v>957</v>
      </c>
      <c r="M124" s="4099"/>
      <c r="N124" s="4100"/>
      <c r="O124" s="100"/>
      <c r="P124" s="100"/>
    </row>
    <row r="125" spans="1:16" ht="14.4" x14ac:dyDescent="0.3">
      <c r="A125" s="1268"/>
      <c r="B125" s="1269"/>
      <c r="C125" s="1270"/>
      <c r="D125" s="1270"/>
      <c r="E125" s="1332"/>
      <c r="F125" s="373"/>
      <c r="G125" s="2134"/>
      <c r="H125" s="1333"/>
      <c r="I125" s="4061"/>
      <c r="J125" s="4101"/>
      <c r="K125" s="1332"/>
      <c r="L125" s="4098"/>
      <c r="M125" s="4099"/>
      <c r="N125" s="4100"/>
      <c r="O125" s="100"/>
      <c r="P125" s="100"/>
    </row>
    <row r="126" spans="1:16" ht="14.4" x14ac:dyDescent="0.3">
      <c r="A126" s="1268"/>
      <c r="B126" s="1269"/>
      <c r="C126" s="1270"/>
      <c r="D126" s="1270"/>
      <c r="E126" s="1332"/>
      <c r="F126" s="373"/>
      <c r="G126" s="2134"/>
      <c r="H126" s="1333"/>
      <c r="I126" s="4061"/>
      <c r="J126" s="4101"/>
      <c r="K126" s="1332"/>
      <c r="L126" s="4098"/>
      <c r="M126" s="4099"/>
      <c r="N126" s="4100"/>
      <c r="O126" s="100"/>
      <c r="P126" s="100"/>
    </row>
    <row r="127" spans="1:16" ht="15" thickBot="1" x14ac:dyDescent="0.35">
      <c r="A127" s="611"/>
      <c r="B127" s="1320"/>
      <c r="C127" s="1321"/>
      <c r="D127" s="1321"/>
      <c r="E127" s="1334"/>
      <c r="F127" s="1335"/>
      <c r="G127" s="2135"/>
      <c r="H127" s="1336"/>
      <c r="I127" s="4066"/>
      <c r="J127" s="4102"/>
      <c r="K127" s="1334"/>
      <c r="L127" s="4103"/>
      <c r="M127" s="4104"/>
      <c r="N127" s="4105"/>
      <c r="O127" s="100"/>
      <c r="P127" s="100"/>
    </row>
    <row r="128" spans="1:16" x14ac:dyDescent="0.3">
      <c r="A128" s="100"/>
      <c r="B128" s="100"/>
      <c r="C128" s="100"/>
      <c r="D128" s="100"/>
      <c r="E128" s="100"/>
      <c r="F128" s="100"/>
      <c r="G128" s="2049"/>
      <c r="H128" s="100"/>
      <c r="I128" s="100"/>
      <c r="J128" s="100"/>
      <c r="K128" s="100"/>
      <c r="L128" s="100"/>
      <c r="M128" s="100"/>
      <c r="N128" s="100"/>
      <c r="O128" s="100"/>
      <c r="P128" s="100"/>
    </row>
    <row r="129" spans="16:16" x14ac:dyDescent="0.3">
      <c r="P129" s="100"/>
    </row>
  </sheetData>
  <mergeCells count="31">
    <mergeCell ref="I45:N45"/>
    <mergeCell ref="I6:N6"/>
    <mergeCell ref="A7:A21"/>
    <mergeCell ref="B7:B8"/>
    <mergeCell ref="A22:A36"/>
    <mergeCell ref="A37:A40"/>
    <mergeCell ref="I121:J121"/>
    <mergeCell ref="L121:N121"/>
    <mergeCell ref="A46:A54"/>
    <mergeCell ref="B46:B47"/>
    <mergeCell ref="A55:A66"/>
    <mergeCell ref="A67:A85"/>
    <mergeCell ref="A86:A89"/>
    <mergeCell ref="A91:O91"/>
    <mergeCell ref="E92:O92"/>
    <mergeCell ref="A118:N118"/>
    <mergeCell ref="D119:N119"/>
    <mergeCell ref="I120:J120"/>
    <mergeCell ref="L120:N120"/>
    <mergeCell ref="I122:J122"/>
    <mergeCell ref="L122:N122"/>
    <mergeCell ref="I123:J123"/>
    <mergeCell ref="L123:N123"/>
    <mergeCell ref="I124:J124"/>
    <mergeCell ref="L124:N124"/>
    <mergeCell ref="I125:J125"/>
    <mergeCell ref="L125:N125"/>
    <mergeCell ref="I126:J126"/>
    <mergeCell ref="L126:N126"/>
    <mergeCell ref="I127:J127"/>
    <mergeCell ref="L127:N127"/>
  </mergeCells>
  <hyperlinks>
    <hyperlink ref="L124" r:id="rId1" xr:uid="{00000000-0004-0000-1A00-000000000000}"/>
  </hyperlinks>
  <pageMargins left="0.7" right="0.7" top="0.75" bottom="0.75" header="0.3" footer="0.3"/>
  <pageSetup paperSize="9" scale="24"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BC129"/>
  <sheetViews>
    <sheetView zoomScale="70" zoomScaleNormal="70" workbookViewId="0">
      <selection sqref="A1:XFD104857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01"/>
  </cols>
  <sheetData>
    <row r="1" spans="1:50" ht="21.75" customHeight="1" x14ac:dyDescent="0.3">
      <c r="A1" s="2" t="s">
        <v>172</v>
      </c>
      <c r="B1" s="1065"/>
      <c r="C1" s="1065"/>
      <c r="D1" s="1065"/>
      <c r="E1" s="1065"/>
      <c r="F1" s="1065"/>
      <c r="G1" s="1065"/>
      <c r="H1" s="1065"/>
      <c r="I1" s="1065"/>
      <c r="J1" s="1065"/>
      <c r="K1" s="1065"/>
      <c r="L1" s="1065"/>
      <c r="M1" s="1065"/>
      <c r="N1" s="1065"/>
      <c r="O1" s="1065"/>
      <c r="P1" s="100"/>
    </row>
    <row r="2" spans="1:50" ht="21" customHeight="1" x14ac:dyDescent="0.3">
      <c r="A2" s="3590" t="s">
        <v>173</v>
      </c>
      <c r="B2" s="3590" t="s">
        <v>177</v>
      </c>
      <c r="C2" s="3590" t="s">
        <v>174</v>
      </c>
      <c r="D2" s="3591" t="s">
        <v>1542</v>
      </c>
      <c r="E2" s="3592"/>
      <c r="F2" s="3592"/>
      <c r="G2" s="3592"/>
      <c r="H2" s="3592"/>
      <c r="I2" s="3592"/>
      <c r="J2" s="3592"/>
      <c r="K2" s="3592"/>
      <c r="L2" s="3592"/>
      <c r="M2" s="3592"/>
      <c r="N2" s="3592"/>
      <c r="O2" s="3592"/>
      <c r="P2" s="100"/>
    </row>
    <row r="3" spans="1:50" x14ac:dyDescent="0.3">
      <c r="A3" s="3563" t="s">
        <v>385</v>
      </c>
      <c r="B3" s="3563" t="s">
        <v>829</v>
      </c>
      <c r="C3" s="3563"/>
      <c r="D3" s="3563"/>
      <c r="E3" s="3563"/>
      <c r="F3" s="3563"/>
      <c r="G3" s="3563"/>
      <c r="H3" s="3563"/>
      <c r="I3" s="3563"/>
      <c r="J3" s="3524"/>
      <c r="K3" s="3563"/>
      <c r="L3" s="3563"/>
      <c r="M3" s="3563"/>
      <c r="N3" s="3563"/>
      <c r="O3" s="3563"/>
      <c r="P3" s="100"/>
    </row>
    <row r="4" spans="1:50" x14ac:dyDescent="0.3">
      <c r="A4" s="3590" t="s">
        <v>178</v>
      </c>
      <c r="B4" s="3590" t="s">
        <v>224</v>
      </c>
      <c r="C4" s="3590"/>
      <c r="D4" s="3590"/>
      <c r="E4" s="3592"/>
      <c r="F4" s="3592"/>
      <c r="G4" s="3592"/>
      <c r="H4" s="3592"/>
      <c r="I4" s="3592"/>
      <c r="J4" s="3592"/>
      <c r="K4" s="3592"/>
      <c r="L4" s="3592"/>
      <c r="M4" s="3592"/>
      <c r="N4" s="3592"/>
      <c r="O4" s="3592"/>
      <c r="P4" s="100"/>
    </row>
    <row r="5" spans="1:50"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50" ht="15" thickBot="1" x14ac:dyDescent="0.35">
      <c r="A6" s="3524"/>
      <c r="B6" s="3524"/>
      <c r="C6" s="3524"/>
      <c r="D6" s="3158" t="s">
        <v>180</v>
      </c>
      <c r="E6" s="3524" t="s">
        <v>180</v>
      </c>
      <c r="F6" s="3158" t="s">
        <v>181</v>
      </c>
      <c r="G6" s="3159" t="s">
        <v>181</v>
      </c>
      <c r="H6" s="3159" t="s">
        <v>182</v>
      </c>
      <c r="I6" s="4138" t="s">
        <v>183</v>
      </c>
      <c r="J6" s="4168"/>
      <c r="K6" s="4168"/>
      <c r="L6" s="4168"/>
      <c r="M6" s="4168"/>
      <c r="N6" s="4168"/>
      <c r="O6" s="3589"/>
      <c r="P6" s="100"/>
    </row>
    <row r="7" spans="1:50" s="125" customFormat="1" x14ac:dyDescent="0.3">
      <c r="A7" s="4159" t="s">
        <v>830</v>
      </c>
      <c r="B7" s="4175" t="s">
        <v>685</v>
      </c>
      <c r="C7" s="115" t="s">
        <v>1017</v>
      </c>
      <c r="D7" s="1977">
        <v>10.845834265563953</v>
      </c>
      <c r="E7" s="1977">
        <v>10.713726342818717</v>
      </c>
      <c r="F7" s="1981">
        <v>10.868482145710878</v>
      </c>
      <c r="G7" s="1977">
        <v>9.9951803071872529</v>
      </c>
      <c r="H7" s="278">
        <v>9.594546518689862</v>
      </c>
      <c r="I7" s="1979">
        <v>6.0391883777009134</v>
      </c>
      <c r="J7" s="1980">
        <v>2.3917042571520986</v>
      </c>
      <c r="K7" s="1980">
        <v>1.729912364095779</v>
      </c>
      <c r="L7" s="1980">
        <v>1.2663909553101487</v>
      </c>
      <c r="M7" s="1980">
        <v>1.1497454488519583</v>
      </c>
      <c r="N7" s="1981">
        <v>1.0650667515248504</v>
      </c>
      <c r="O7" s="1982" t="s">
        <v>1018</v>
      </c>
      <c r="P7" s="100"/>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row>
    <row r="8" spans="1:50" s="125" customFormat="1" x14ac:dyDescent="0.3">
      <c r="A8" s="4030"/>
      <c r="B8" s="4176"/>
      <c r="C8" s="559" t="s">
        <v>205</v>
      </c>
      <c r="D8" s="1983">
        <v>24227.424999128471</v>
      </c>
      <c r="E8" s="1983">
        <v>23932.322316224392</v>
      </c>
      <c r="F8" s="355">
        <v>24278.01583467083</v>
      </c>
      <c r="G8" s="1983">
        <v>22327.234154223312</v>
      </c>
      <c r="H8" s="491">
        <v>21432.298382084948</v>
      </c>
      <c r="I8" s="1174">
        <v>13490.339230142135</v>
      </c>
      <c r="J8" s="356">
        <v>5342.5890615188891</v>
      </c>
      <c r="K8" s="356">
        <v>3864.2783053827379</v>
      </c>
      <c r="L8" s="356">
        <v>2828.864164628274</v>
      </c>
      <c r="M8" s="356">
        <v>2568.3014278202891</v>
      </c>
      <c r="N8" s="355">
        <v>2379.1461504775248</v>
      </c>
      <c r="O8" s="1984" t="s">
        <v>833</v>
      </c>
      <c r="P8" s="100"/>
      <c r="Q8" s="101"/>
      <c r="R8" s="101"/>
      <c r="S8" s="101"/>
      <c r="T8" s="101"/>
      <c r="U8" s="101"/>
      <c r="V8" s="101"/>
      <c r="W8" s="101"/>
    </row>
    <row r="9" spans="1:50" s="125" customFormat="1" x14ac:dyDescent="0.3">
      <c r="A9" s="4030"/>
      <c r="B9" s="2142" t="s">
        <v>690</v>
      </c>
      <c r="C9" s="127" t="s">
        <v>194</v>
      </c>
      <c r="D9" s="2197"/>
      <c r="E9" s="2197"/>
      <c r="F9" s="131"/>
      <c r="G9" s="2197"/>
      <c r="H9" s="185">
        <v>-0.11721375716882043</v>
      </c>
      <c r="I9" s="1094">
        <v>-0.44433930177782821</v>
      </c>
      <c r="J9" s="1095">
        <v>-0.77994128112029359</v>
      </c>
      <c r="K9" s="1095">
        <v>-0.84083220261087988</v>
      </c>
      <c r="L9" s="1095">
        <v>-0.88348042179837272</v>
      </c>
      <c r="M9" s="1095">
        <v>-0.89421287780228886</v>
      </c>
      <c r="N9" s="1096">
        <v>-0.902004094293409</v>
      </c>
      <c r="O9" s="1986"/>
      <c r="P9" s="100"/>
      <c r="Q9" s="101"/>
      <c r="R9" s="101"/>
      <c r="S9" s="101"/>
      <c r="T9" s="101"/>
      <c r="U9" s="101"/>
      <c r="V9" s="101"/>
      <c r="W9" s="101"/>
    </row>
    <row r="10" spans="1:50" s="125" customFormat="1" x14ac:dyDescent="0.3">
      <c r="A10" s="4030"/>
      <c r="B10" s="1237" t="s">
        <v>1019</v>
      </c>
      <c r="C10" s="1192" t="s">
        <v>205</v>
      </c>
      <c r="D10" s="1160">
        <v>24642.783728399998</v>
      </c>
      <c r="E10" s="1160">
        <v>24110.502685300002</v>
      </c>
      <c r="F10" s="1105">
        <v>24472.160225579497</v>
      </c>
      <c r="G10" s="1160">
        <v>22269.665805277345</v>
      </c>
      <c r="H10" s="238">
        <v>21603.686379501956</v>
      </c>
      <c r="I10" s="1103">
        <v>13598.217637950362</v>
      </c>
      <c r="J10" s="1104">
        <v>5385.3122274599309</v>
      </c>
      <c r="K10" s="1104">
        <v>3895.1798404591223</v>
      </c>
      <c r="L10" s="1104">
        <v>2851.4857871671634</v>
      </c>
      <c r="M10" s="1104">
        <v>2588.8394042253444</v>
      </c>
      <c r="N10" s="1105">
        <v>2398.1715059024737</v>
      </c>
      <c r="O10" s="1988" t="s">
        <v>844</v>
      </c>
      <c r="P10" s="100"/>
      <c r="Q10" s="101"/>
      <c r="R10" s="101"/>
      <c r="S10" s="101"/>
      <c r="T10" s="101"/>
      <c r="U10" s="101"/>
      <c r="V10" s="101"/>
      <c r="W10" s="101"/>
    </row>
    <row r="11" spans="1:50" s="125" customFormat="1" x14ac:dyDescent="0.3">
      <c r="A11" s="4030"/>
      <c r="B11" s="1356" t="s">
        <v>1020</v>
      </c>
      <c r="C11" s="136" t="s">
        <v>194</v>
      </c>
      <c r="D11" s="1989"/>
      <c r="E11" s="1989"/>
      <c r="F11" s="2039"/>
      <c r="G11" s="1989"/>
      <c r="H11" s="185">
        <v>-0.11721375716882043</v>
      </c>
      <c r="I11" s="1207">
        <v>-0.44433930177782832</v>
      </c>
      <c r="J11" s="1208">
        <v>-0.77994128112029359</v>
      </c>
      <c r="K11" s="1208">
        <v>-0.84083220261087988</v>
      </c>
      <c r="L11" s="1208">
        <v>-0.88348042179837272</v>
      </c>
      <c r="M11" s="1208">
        <v>-0.89421287780228886</v>
      </c>
      <c r="N11" s="1205">
        <v>-0.90200409429340911</v>
      </c>
      <c r="O11" s="1986"/>
      <c r="P11" s="100"/>
      <c r="Q11" s="101"/>
      <c r="R11" s="101"/>
      <c r="S11" s="101"/>
      <c r="T11" s="101"/>
      <c r="U11" s="101"/>
      <c r="V11" s="101"/>
      <c r="W11" s="101"/>
    </row>
    <row r="12" spans="1:50" s="125" customFormat="1" x14ac:dyDescent="0.3">
      <c r="A12" s="4030"/>
      <c r="B12" s="1237" t="s">
        <v>1021</v>
      </c>
      <c r="C12" s="1192" t="s">
        <v>205</v>
      </c>
      <c r="D12" s="1160">
        <v>-4664.5156509999997</v>
      </c>
      <c r="E12" s="1160">
        <v>-4615.3762637999998</v>
      </c>
      <c r="F12" s="1105">
        <v>-4684.6069077569991</v>
      </c>
      <c r="G12" s="1160">
        <v>-4262.9922860588695</v>
      </c>
      <c r="H12" s="238">
        <v>-4135.5065312397919</v>
      </c>
      <c r="I12" s="1103">
        <v>-2603.0519452606627</v>
      </c>
      <c r="J12" s="1104">
        <v>-1030.8885945760283</v>
      </c>
      <c r="K12" s="1104">
        <v>-745.63856314153873</v>
      </c>
      <c r="L12" s="1104">
        <v>-545.84842093227519</v>
      </c>
      <c r="M12" s="1104">
        <v>-495.57108339913134</v>
      </c>
      <c r="N12" s="1105">
        <v>-459.0722968049995</v>
      </c>
      <c r="O12" s="1988" t="s">
        <v>844</v>
      </c>
      <c r="P12" s="100"/>
      <c r="Q12" s="101"/>
      <c r="R12" s="101"/>
      <c r="S12" s="101"/>
      <c r="T12" s="101"/>
      <c r="U12" s="101"/>
      <c r="V12" s="101"/>
      <c r="W12" s="101"/>
    </row>
    <row r="13" spans="1:50" s="125" customFormat="1" x14ac:dyDescent="0.3">
      <c r="A13" s="4030"/>
      <c r="B13" s="1356" t="s">
        <v>1022</v>
      </c>
      <c r="C13" s="136" t="s">
        <v>194</v>
      </c>
      <c r="D13" s="1989"/>
      <c r="E13" s="1989"/>
      <c r="F13" s="2039"/>
      <c r="G13" s="1989"/>
      <c r="H13" s="138">
        <v>-0.11721375716882032</v>
      </c>
      <c r="I13" s="1110">
        <v>-0.44433930177782832</v>
      </c>
      <c r="J13" s="1111">
        <v>-0.77994128112029359</v>
      </c>
      <c r="K13" s="1111">
        <v>-0.84083220261087988</v>
      </c>
      <c r="L13" s="1111">
        <v>-0.88348042179837272</v>
      </c>
      <c r="M13" s="1111">
        <v>-0.89421287780228886</v>
      </c>
      <c r="N13" s="1112">
        <v>-0.90200409429340911</v>
      </c>
      <c r="O13" s="1986"/>
      <c r="P13" s="100"/>
      <c r="Q13" s="101"/>
      <c r="R13" s="101"/>
      <c r="S13" s="101"/>
      <c r="T13" s="101"/>
      <c r="U13" s="101"/>
      <c r="V13" s="101"/>
      <c r="W13" s="101"/>
    </row>
    <row r="14" spans="1:50" s="125" customFormat="1" x14ac:dyDescent="0.3">
      <c r="A14" s="4030"/>
      <c r="B14" s="1237" t="s">
        <v>1023</v>
      </c>
      <c r="C14" s="1192" t="s">
        <v>205</v>
      </c>
      <c r="D14" s="1160">
        <v>-28.549479399999999</v>
      </c>
      <c r="E14" s="1160">
        <v>-42.1163107</v>
      </c>
      <c r="F14" s="1105">
        <v>-42.748055360499997</v>
      </c>
      <c r="G14" s="1160">
        <v>-39.755691485264997</v>
      </c>
      <c r="H14" s="238">
        <v>-37.737395180035058</v>
      </c>
      <c r="I14" s="1103">
        <v>-23.753414289255478</v>
      </c>
      <c r="J14" s="1104">
        <v>-9.4070822972303958</v>
      </c>
      <c r="K14" s="1104">
        <v>-6.8041138143989555</v>
      </c>
      <c r="L14" s="1104">
        <v>-4.980985379545273</v>
      </c>
      <c r="M14" s="1104">
        <v>-4.5221937561357333</v>
      </c>
      <c r="N14" s="1105">
        <v>-4.1891344022476877</v>
      </c>
      <c r="O14" s="1988" t="s">
        <v>844</v>
      </c>
      <c r="P14" s="100"/>
      <c r="Q14" s="101"/>
      <c r="R14" s="101"/>
      <c r="S14" s="101"/>
      <c r="T14" s="101"/>
      <c r="U14" s="101"/>
      <c r="V14" s="101"/>
      <c r="W14" s="101"/>
    </row>
    <row r="15" spans="1:50" s="125" customFormat="1" x14ac:dyDescent="0.3">
      <c r="A15" s="4030"/>
      <c r="B15" s="1356" t="s">
        <v>1024</v>
      </c>
      <c r="C15" s="136" t="s">
        <v>194</v>
      </c>
      <c r="D15" s="1989"/>
      <c r="E15" s="1989"/>
      <c r="F15" s="2039"/>
      <c r="G15" s="1989"/>
      <c r="H15" s="1357">
        <v>-0.11721375716882043</v>
      </c>
      <c r="I15" s="452">
        <v>-0.44433930177782832</v>
      </c>
      <c r="J15" s="453">
        <v>-0.77994128112029359</v>
      </c>
      <c r="K15" s="453">
        <v>-0.84083220261087988</v>
      </c>
      <c r="L15" s="453">
        <v>-0.88348042179837272</v>
      </c>
      <c r="M15" s="453">
        <v>-0.89421287780228886</v>
      </c>
      <c r="N15" s="1358">
        <v>-0.902004094293409</v>
      </c>
      <c r="O15" s="1998"/>
      <c r="P15" s="100"/>
      <c r="Q15" s="101"/>
      <c r="R15" s="101"/>
      <c r="S15" s="101"/>
      <c r="T15" s="101"/>
      <c r="U15" s="101"/>
      <c r="V15" s="101"/>
      <c r="W15" s="101"/>
    </row>
    <row r="16" spans="1:50" s="125" customFormat="1" x14ac:dyDescent="0.3">
      <c r="A16" s="4030"/>
      <c r="B16" s="1124" t="s">
        <v>1025</v>
      </c>
      <c r="C16" s="110" t="s">
        <v>205</v>
      </c>
      <c r="D16" s="1232">
        <v>-137.12339399999999</v>
      </c>
      <c r="E16" s="1232">
        <v>-90.410135999999994</v>
      </c>
      <c r="F16" s="350">
        <v>-91.766288039999978</v>
      </c>
      <c r="G16" s="1232">
        <v>-85.34264787719998</v>
      </c>
      <c r="H16" s="417">
        <v>-81.010016637395395</v>
      </c>
      <c r="I16" s="1468">
        <v>-50.99091968556332</v>
      </c>
      <c r="J16" s="351">
        <v>-20.19397178242852</v>
      </c>
      <c r="K16" s="351">
        <v>-14.606237941902359</v>
      </c>
      <c r="L16" s="351">
        <v>-10.692569175549835</v>
      </c>
      <c r="M16" s="351">
        <v>-9.7076915265178361</v>
      </c>
      <c r="N16" s="350">
        <v>-8.9927205098117025</v>
      </c>
      <c r="O16" s="1988" t="s">
        <v>844</v>
      </c>
      <c r="P16" s="100"/>
      <c r="Q16" s="101"/>
      <c r="R16" s="101"/>
      <c r="S16" s="101"/>
      <c r="T16" s="101"/>
      <c r="U16" s="101"/>
      <c r="V16" s="101"/>
      <c r="W16" s="101"/>
    </row>
    <row r="17" spans="1:23" s="125" customFormat="1" x14ac:dyDescent="0.3">
      <c r="A17" s="4030"/>
      <c r="B17" s="1356" t="s">
        <v>1026</v>
      </c>
      <c r="C17" s="127" t="s">
        <v>194</v>
      </c>
      <c r="D17" s="2197"/>
      <c r="E17" s="2197"/>
      <c r="F17" s="131"/>
      <c r="G17" s="2197"/>
      <c r="H17" s="257">
        <v>-0.11721375716882032</v>
      </c>
      <c r="I17" s="1234">
        <v>-0.44433930177782821</v>
      </c>
      <c r="J17" s="1235">
        <v>-0.77994128112029359</v>
      </c>
      <c r="K17" s="1235">
        <v>-0.84083220261087988</v>
      </c>
      <c r="L17" s="1235">
        <v>-0.88348042179837272</v>
      </c>
      <c r="M17" s="1235">
        <v>-0.89421287780228886</v>
      </c>
      <c r="N17" s="2198">
        <v>-0.90200409429340911</v>
      </c>
      <c r="O17" s="1986"/>
      <c r="P17" s="100"/>
      <c r="Q17" s="101"/>
      <c r="R17" s="101"/>
      <c r="S17" s="101"/>
      <c r="T17" s="101"/>
      <c r="U17" s="101"/>
      <c r="V17" s="101"/>
      <c r="W17" s="101"/>
    </row>
    <row r="18" spans="1:23" s="125" customFormat="1" x14ac:dyDescent="0.3">
      <c r="A18" s="4030"/>
      <c r="B18" s="1410" t="s">
        <v>1027</v>
      </c>
      <c r="C18" s="1192" t="s">
        <v>205</v>
      </c>
      <c r="D18" s="1413">
        <v>-184.91995299999999</v>
      </c>
      <c r="E18" s="1413">
        <v>-189.9988262</v>
      </c>
      <c r="F18" s="251">
        <v>-192.848808593</v>
      </c>
      <c r="G18" s="1413">
        <v>-178.38514794852497</v>
      </c>
      <c r="H18" s="238">
        <v>-170.24427517228384</v>
      </c>
      <c r="I18" s="252">
        <v>-107.15850363410038</v>
      </c>
      <c r="J18" s="254">
        <v>-42.438061756453315</v>
      </c>
      <c r="K18" s="254">
        <v>-30.695320092863856</v>
      </c>
      <c r="L18" s="254">
        <v>-22.470661833942732</v>
      </c>
      <c r="M18" s="254">
        <v>-20.400920480310692</v>
      </c>
      <c r="N18" s="253">
        <v>-18.898393662508049</v>
      </c>
      <c r="O18" s="1994" t="s">
        <v>844</v>
      </c>
      <c r="P18" s="100"/>
    </row>
    <row r="19" spans="1:23" s="125" customFormat="1" x14ac:dyDescent="0.3">
      <c r="A19" s="4030"/>
      <c r="B19" s="1356" t="s">
        <v>1028</v>
      </c>
      <c r="C19" s="136" t="s">
        <v>194</v>
      </c>
      <c r="D19" s="546"/>
      <c r="E19" s="136"/>
      <c r="F19" s="451"/>
      <c r="G19" s="546"/>
      <c r="H19" s="185">
        <v>-0.1172137571688201</v>
      </c>
      <c r="I19" s="186">
        <v>-0.44433930177782799</v>
      </c>
      <c r="J19" s="187">
        <v>-0.77994128112029348</v>
      </c>
      <c r="K19" s="187">
        <v>-0.84083220261087976</v>
      </c>
      <c r="L19" s="187">
        <v>-0.88348042179837261</v>
      </c>
      <c r="M19" s="187">
        <v>-0.89421287780228886</v>
      </c>
      <c r="N19" s="1995">
        <v>-0.902004094293409</v>
      </c>
      <c r="O19" s="1996"/>
      <c r="P19" s="100"/>
    </row>
    <row r="20" spans="1:23" s="125" customFormat="1" x14ac:dyDescent="0.3">
      <c r="A20" s="4030"/>
      <c r="B20" s="1223" t="s">
        <v>1029</v>
      </c>
      <c r="C20" s="552" t="s">
        <v>205</v>
      </c>
      <c r="D20" s="571">
        <v>4414.8297951284721</v>
      </c>
      <c r="E20" s="571">
        <v>4569.7223414243908</v>
      </c>
      <c r="F20" s="572">
        <v>4624.976860248833</v>
      </c>
      <c r="G20" s="571">
        <v>4445.6589743673003</v>
      </c>
      <c r="H20" s="305">
        <v>4082.8659456402138</v>
      </c>
      <c r="I20" s="574">
        <v>2569.9178714272552</v>
      </c>
      <c r="J20" s="575">
        <v>1017.7664827146455</v>
      </c>
      <c r="K20" s="575">
        <v>736.14737982145573</v>
      </c>
      <c r="L20" s="575">
        <v>538.90035294848087</v>
      </c>
      <c r="M20" s="575">
        <v>489.26299227672956</v>
      </c>
      <c r="N20" s="572">
        <v>453.22879629211002</v>
      </c>
      <c r="O20" s="1994" t="s">
        <v>844</v>
      </c>
      <c r="P20" s="100"/>
    </row>
    <row r="21" spans="1:23" s="125" customFormat="1" ht="14.4" thickBot="1" x14ac:dyDescent="0.35">
      <c r="A21" s="4031"/>
      <c r="B21" s="2147" t="s">
        <v>1030</v>
      </c>
      <c r="C21" s="471" t="s">
        <v>194</v>
      </c>
      <c r="D21" s="2063"/>
      <c r="E21" s="2063"/>
      <c r="F21" s="2064"/>
      <c r="G21" s="2063"/>
      <c r="H21" s="245">
        <v>-0.11721375716882021</v>
      </c>
      <c r="I21" s="596">
        <v>-0.44433930177782799</v>
      </c>
      <c r="J21" s="597">
        <v>-0.77994128112029348</v>
      </c>
      <c r="K21" s="597">
        <v>-0.84083220261087976</v>
      </c>
      <c r="L21" s="597">
        <v>-0.88348042179837261</v>
      </c>
      <c r="M21" s="597">
        <v>-0.89421287780228886</v>
      </c>
      <c r="N21" s="2199">
        <v>-0.902004094293409</v>
      </c>
      <c r="O21" s="1996"/>
      <c r="P21" s="100"/>
    </row>
    <row r="22" spans="1:23" s="125" customFormat="1" ht="15" x14ac:dyDescent="0.3">
      <c r="A22" s="4170" t="s">
        <v>892</v>
      </c>
      <c r="B22" s="1414" t="s">
        <v>1031</v>
      </c>
      <c r="C22" s="110" t="s">
        <v>852</v>
      </c>
      <c r="D22" s="1415">
        <v>1530.3652830171352</v>
      </c>
      <c r="E22" s="1415">
        <v>1520.3367861918296</v>
      </c>
      <c r="F22" s="955">
        <v>1542.1449892624373</v>
      </c>
      <c r="G22" s="1415">
        <v>1417.5426541488314</v>
      </c>
      <c r="H22" s="417">
        <v>1332.6810549764691</v>
      </c>
      <c r="I22" s="1416">
        <v>765.66380408484838</v>
      </c>
      <c r="J22" s="954">
        <v>166.36833623378544</v>
      </c>
      <c r="K22" s="954">
        <v>69.055584497796289</v>
      </c>
      <c r="L22" s="954">
        <v>6.9430589285336177</v>
      </c>
      <c r="M22" s="954">
        <v>1.2286138710935461</v>
      </c>
      <c r="N22" s="955">
        <v>6.6367756517138332E-6</v>
      </c>
      <c r="O22" s="2074" t="s">
        <v>853</v>
      </c>
      <c r="P22" s="100"/>
    </row>
    <row r="23" spans="1:23" s="125" customFormat="1" x14ac:dyDescent="0.3">
      <c r="A23" s="4170"/>
      <c r="B23" s="2200" t="s">
        <v>695</v>
      </c>
      <c r="C23" s="183" t="s">
        <v>194</v>
      </c>
      <c r="D23" s="1485"/>
      <c r="E23" s="1485"/>
      <c r="F23" s="216"/>
      <c r="G23" s="1485"/>
      <c r="H23" s="257">
        <v>-0.1358263559810603</v>
      </c>
      <c r="I23" s="1879">
        <v>-0.50350725164237442</v>
      </c>
      <c r="J23" s="1881">
        <v>-0.89211887507843568</v>
      </c>
      <c r="K23" s="1881">
        <v>-0.95522108168906772</v>
      </c>
      <c r="L23" s="1881">
        <v>-0.99549779107874004</v>
      </c>
      <c r="M23" s="1881">
        <v>-0.99920330845695571</v>
      </c>
      <c r="N23" s="1880">
        <v>-0.99999999569639975</v>
      </c>
      <c r="O23" s="2051"/>
      <c r="P23" s="100"/>
    </row>
    <row r="24" spans="1:23" s="125" customFormat="1" ht="15" x14ac:dyDescent="0.3">
      <c r="A24" s="4170"/>
      <c r="B24" s="1237" t="s">
        <v>1032</v>
      </c>
      <c r="C24" s="110" t="s">
        <v>852</v>
      </c>
      <c r="D24" s="1413">
        <v>1848.2087796299998</v>
      </c>
      <c r="E24" s="1413">
        <v>1808.2877013975003</v>
      </c>
      <c r="F24" s="253">
        <v>1835.4120169184623</v>
      </c>
      <c r="G24" s="1413">
        <v>1670.2249353958009</v>
      </c>
      <c r="H24" s="238">
        <v>1620.2764784626468</v>
      </c>
      <c r="I24" s="252">
        <v>1019.8663228462772</v>
      </c>
      <c r="J24" s="254">
        <v>403.89841705949482</v>
      </c>
      <c r="K24" s="254">
        <v>292.13848803443415</v>
      </c>
      <c r="L24" s="254">
        <v>213.86143403753726</v>
      </c>
      <c r="M24" s="254">
        <v>194.16295531690082</v>
      </c>
      <c r="N24" s="253">
        <v>179.86286294268552</v>
      </c>
      <c r="O24" s="2201" t="s">
        <v>853</v>
      </c>
      <c r="P24" s="100"/>
    </row>
    <row r="25" spans="1:23" s="125" customFormat="1" x14ac:dyDescent="0.3">
      <c r="A25" s="4170"/>
      <c r="B25" s="1356" t="s">
        <v>1033</v>
      </c>
      <c r="C25" s="136" t="s">
        <v>194</v>
      </c>
      <c r="D25" s="1418"/>
      <c r="E25" s="1418"/>
      <c r="F25" s="1419"/>
      <c r="G25" s="1418"/>
      <c r="H25" s="1357">
        <v>-0.11721375716882043</v>
      </c>
      <c r="I25" s="548">
        <v>-0.44433930177782832</v>
      </c>
      <c r="J25" s="549">
        <v>-0.77994128112029359</v>
      </c>
      <c r="K25" s="549">
        <v>-0.84083220261087988</v>
      </c>
      <c r="L25" s="549">
        <v>-0.88348042179837272</v>
      </c>
      <c r="M25" s="549">
        <v>-0.89421287780228886</v>
      </c>
      <c r="N25" s="1850">
        <v>-0.90200409429340911</v>
      </c>
      <c r="O25" s="1996"/>
      <c r="P25" s="100"/>
    </row>
    <row r="26" spans="1:23" s="125" customFormat="1" ht="15" x14ac:dyDescent="0.3">
      <c r="A26" s="4170"/>
      <c r="B26" s="1237" t="s">
        <v>1034</v>
      </c>
      <c r="C26" s="110" t="s">
        <v>852</v>
      </c>
      <c r="D26" s="1413">
        <v>349.838673825</v>
      </c>
      <c r="E26" s="1413">
        <v>346.15321978499998</v>
      </c>
      <c r="F26" s="253">
        <v>351.34551808177491</v>
      </c>
      <c r="G26" s="1413">
        <v>319.72442145441516</v>
      </c>
      <c r="H26" s="238">
        <v>310.16298984298442</v>
      </c>
      <c r="I26" s="252">
        <v>195.22889589454971</v>
      </c>
      <c r="J26" s="254">
        <v>77.316644593202113</v>
      </c>
      <c r="K26" s="254">
        <v>55.922892235615407</v>
      </c>
      <c r="L26" s="254">
        <v>40.938631569920638</v>
      </c>
      <c r="M26" s="254">
        <v>37.167831254934846</v>
      </c>
      <c r="N26" s="253">
        <v>34.430422260374968</v>
      </c>
      <c r="O26" s="2201" t="s">
        <v>853</v>
      </c>
      <c r="P26" s="100"/>
    </row>
    <row r="27" spans="1:23" s="125" customFormat="1" x14ac:dyDescent="0.3">
      <c r="A27" s="4170"/>
      <c r="B27" s="1356" t="s">
        <v>1035</v>
      </c>
      <c r="C27" s="136" t="s">
        <v>194</v>
      </c>
      <c r="D27" s="1418"/>
      <c r="E27" s="1418"/>
      <c r="F27" s="1419"/>
      <c r="G27" s="1418"/>
      <c r="H27" s="1357">
        <v>-0.11721375716882021</v>
      </c>
      <c r="I27" s="548">
        <v>-0.44433930177782832</v>
      </c>
      <c r="J27" s="549">
        <v>-0.77994128112029359</v>
      </c>
      <c r="K27" s="549">
        <v>-0.84083220261087988</v>
      </c>
      <c r="L27" s="549">
        <v>-0.88348042179837272</v>
      </c>
      <c r="M27" s="549">
        <v>-0.89421287780228886</v>
      </c>
      <c r="N27" s="1850">
        <v>-0.902004094293409</v>
      </c>
      <c r="O27" s="1996"/>
      <c r="P27" s="100"/>
    </row>
    <row r="28" spans="1:23" s="125" customFormat="1" ht="15" x14ac:dyDescent="0.3">
      <c r="A28" s="4171"/>
      <c r="B28" s="2202" t="s">
        <v>1036</v>
      </c>
      <c r="C28" s="1192" t="s">
        <v>852</v>
      </c>
      <c r="D28" s="1413">
        <v>2.141210955</v>
      </c>
      <c r="E28" s="1413">
        <v>3.1587233024999999</v>
      </c>
      <c r="F28" s="253">
        <v>3.2061041520374998</v>
      </c>
      <c r="G28" s="1413">
        <v>2.9816768613948748</v>
      </c>
      <c r="H28" s="238">
        <v>2.8303046385026294</v>
      </c>
      <c r="I28" s="252">
        <v>1.7815060716941606</v>
      </c>
      <c r="J28" s="254">
        <v>0.70553117229227968</v>
      </c>
      <c r="K28" s="254">
        <v>0.51030853607992166</v>
      </c>
      <c r="L28" s="254">
        <v>0.37357390346589547</v>
      </c>
      <c r="M28" s="254">
        <v>0.33916453171017996</v>
      </c>
      <c r="N28" s="253">
        <v>0.3141850801685766</v>
      </c>
      <c r="O28" s="2201" t="s">
        <v>853</v>
      </c>
      <c r="P28" s="100"/>
    </row>
    <row r="29" spans="1:23" s="125" customFormat="1" x14ac:dyDescent="0.3">
      <c r="A29" s="4171"/>
      <c r="B29" s="2203" t="s">
        <v>1037</v>
      </c>
      <c r="C29" s="136" t="s">
        <v>194</v>
      </c>
      <c r="D29" s="1418"/>
      <c r="E29" s="1418"/>
      <c r="F29" s="1419"/>
      <c r="G29" s="1418"/>
      <c r="H29" s="1357">
        <v>-0.11721375716882043</v>
      </c>
      <c r="I29" s="548">
        <v>-0.44433930177782832</v>
      </c>
      <c r="J29" s="549">
        <v>-0.77994128112029359</v>
      </c>
      <c r="K29" s="549">
        <v>-0.84083220261087988</v>
      </c>
      <c r="L29" s="549">
        <v>-0.88348042179837272</v>
      </c>
      <c r="M29" s="549">
        <v>-0.89421287780228886</v>
      </c>
      <c r="N29" s="1850">
        <v>-0.902004094293409</v>
      </c>
      <c r="O29" s="1996"/>
      <c r="P29" s="100"/>
    </row>
    <row r="30" spans="1:23" s="125" customFormat="1" ht="15" x14ac:dyDescent="0.3">
      <c r="A30" s="4171"/>
      <c r="B30" s="1124" t="s">
        <v>1038</v>
      </c>
      <c r="C30" s="110" t="s">
        <v>852</v>
      </c>
      <c r="D30" s="1415">
        <v>10.28425455</v>
      </c>
      <c r="E30" s="1415">
        <v>6.7807601999999996</v>
      </c>
      <c r="F30" s="955">
        <v>6.8824716029999982</v>
      </c>
      <c r="G30" s="1415">
        <v>6.4006985907899985</v>
      </c>
      <c r="H30" s="417">
        <v>6.0757512478046545</v>
      </c>
      <c r="I30" s="1416">
        <v>3.8243189764172487</v>
      </c>
      <c r="J30" s="954">
        <v>1.5145478836821389</v>
      </c>
      <c r="K30" s="954">
        <v>1.0954678456426767</v>
      </c>
      <c r="L30" s="954">
        <v>0.80194268816623759</v>
      </c>
      <c r="M30" s="954">
        <v>0.72807686448883768</v>
      </c>
      <c r="N30" s="955">
        <v>0.67445403823587768</v>
      </c>
      <c r="O30" s="2201" t="s">
        <v>853</v>
      </c>
      <c r="P30" s="100"/>
    </row>
    <row r="31" spans="1:23" s="125" customFormat="1" x14ac:dyDescent="0.3">
      <c r="A31" s="4171"/>
      <c r="B31" s="2146" t="s">
        <v>1039</v>
      </c>
      <c r="C31" s="127" t="s">
        <v>194</v>
      </c>
      <c r="D31" s="1485"/>
      <c r="E31" s="1485"/>
      <c r="F31" s="216"/>
      <c r="G31" s="1485"/>
      <c r="H31" s="257">
        <v>-0.11721375716882032</v>
      </c>
      <c r="I31" s="1879">
        <v>-0.44433930177782821</v>
      </c>
      <c r="J31" s="1881">
        <v>-0.77994128112029359</v>
      </c>
      <c r="K31" s="1881">
        <v>-0.84083220261087988</v>
      </c>
      <c r="L31" s="1881">
        <v>-0.88348042179837272</v>
      </c>
      <c r="M31" s="1881">
        <v>-0.89421287780228886</v>
      </c>
      <c r="N31" s="1880">
        <v>-0.90200409429340911</v>
      </c>
      <c r="O31" s="1996"/>
      <c r="P31" s="100"/>
    </row>
    <row r="32" spans="1:23" s="125" customFormat="1" ht="15" x14ac:dyDescent="0.3">
      <c r="A32" s="4171"/>
      <c r="B32" s="1410" t="s">
        <v>1027</v>
      </c>
      <c r="C32" s="1192" t="s">
        <v>852</v>
      </c>
      <c r="D32" s="1413">
        <v>13.868996474999999</v>
      </c>
      <c r="E32" s="1413">
        <v>14.249911964999999</v>
      </c>
      <c r="F32" s="251">
        <v>14.463660644475</v>
      </c>
      <c r="G32" s="1413">
        <v>13.378886096139373</v>
      </c>
      <c r="H32" s="238">
        <v>12.768320637921288</v>
      </c>
      <c r="I32" s="252">
        <v>8.0368877725575292</v>
      </c>
      <c r="J32" s="254">
        <v>3.1828546317339987</v>
      </c>
      <c r="K32" s="254">
        <v>2.3021490069647892</v>
      </c>
      <c r="L32" s="254">
        <v>1.6852996375457048</v>
      </c>
      <c r="M32" s="254">
        <v>1.5300690360233018</v>
      </c>
      <c r="N32" s="253">
        <v>1.4173795246881036</v>
      </c>
      <c r="O32" s="1994" t="s">
        <v>863</v>
      </c>
      <c r="P32" s="100"/>
    </row>
    <row r="33" spans="1:16" s="125" customFormat="1" x14ac:dyDescent="0.3">
      <c r="A33" s="4171"/>
      <c r="B33" s="1356" t="s">
        <v>1028</v>
      </c>
      <c r="C33" s="136" t="s">
        <v>194</v>
      </c>
      <c r="D33" s="546"/>
      <c r="E33" s="136"/>
      <c r="F33" s="451"/>
      <c r="G33" s="546"/>
      <c r="H33" s="138">
        <v>-0.1172137571688201</v>
      </c>
      <c r="I33" s="139">
        <v>-0.44433930177782799</v>
      </c>
      <c r="J33" s="140">
        <v>-0.77994128112029348</v>
      </c>
      <c r="K33" s="140">
        <v>-0.84083220261087976</v>
      </c>
      <c r="L33" s="140">
        <v>-0.88348042179837261</v>
      </c>
      <c r="M33" s="140">
        <v>-0.89421287780228886</v>
      </c>
      <c r="N33" s="1843">
        <v>-0.902004094293409</v>
      </c>
      <c r="O33" s="2014" t="s">
        <v>860</v>
      </c>
      <c r="P33" s="100"/>
    </row>
    <row r="34" spans="1:16" s="125" customFormat="1" ht="15" x14ac:dyDescent="0.3">
      <c r="A34" s="4171"/>
      <c r="B34" s="2202" t="s">
        <v>1040</v>
      </c>
      <c r="C34" s="1192" t="s">
        <v>852</v>
      </c>
      <c r="D34" s="1413">
        <v>331.1122346346354</v>
      </c>
      <c r="E34" s="1413">
        <v>342.7291756068293</v>
      </c>
      <c r="F34" s="253">
        <v>346.87326451866249</v>
      </c>
      <c r="G34" s="1413">
        <v>333.42442307754749</v>
      </c>
      <c r="H34" s="238">
        <v>306.21494592301605</v>
      </c>
      <c r="I34" s="252">
        <v>192.74384035704412</v>
      </c>
      <c r="J34" s="254">
        <v>76.332486203598407</v>
      </c>
      <c r="K34" s="254">
        <v>55.211053486609174</v>
      </c>
      <c r="L34" s="254">
        <v>40.417526471136064</v>
      </c>
      <c r="M34" s="254">
        <v>36.694724420754717</v>
      </c>
      <c r="N34" s="253">
        <v>33.992159721908251</v>
      </c>
      <c r="O34" s="2201" t="s">
        <v>853</v>
      </c>
      <c r="P34" s="100"/>
    </row>
    <row r="35" spans="1:16" s="125" customFormat="1" x14ac:dyDescent="0.3">
      <c r="A35" s="4171"/>
      <c r="B35" s="2203" t="s">
        <v>1041</v>
      </c>
      <c r="C35" s="136" t="s">
        <v>194</v>
      </c>
      <c r="D35" s="1418"/>
      <c r="E35" s="1418"/>
      <c r="F35" s="1419"/>
      <c r="G35" s="1418"/>
      <c r="H35" s="1357">
        <v>-0.11721375716882021</v>
      </c>
      <c r="I35" s="548">
        <v>-0.4443393017778281</v>
      </c>
      <c r="J35" s="549">
        <v>-0.77994128112029348</v>
      </c>
      <c r="K35" s="549">
        <v>-0.84083220261087976</v>
      </c>
      <c r="L35" s="549">
        <v>-0.88348042179837261</v>
      </c>
      <c r="M35" s="549">
        <v>-0.89421287780228886</v>
      </c>
      <c r="N35" s="1850">
        <v>-0.902004094293409</v>
      </c>
      <c r="O35" s="2051"/>
      <c r="P35" s="100"/>
    </row>
    <row r="36" spans="1:16" s="125" customFormat="1" x14ac:dyDescent="0.3">
      <c r="A36" s="4186"/>
      <c r="B36" s="2079" t="s">
        <v>1042</v>
      </c>
      <c r="C36" s="2204" t="s">
        <v>667</v>
      </c>
      <c r="D36" s="2205"/>
      <c r="E36" s="2205"/>
      <c r="F36" s="2206"/>
      <c r="G36" s="2205"/>
      <c r="H36" s="1781"/>
      <c r="I36" s="2207"/>
      <c r="J36" s="2208"/>
      <c r="K36" s="2208"/>
      <c r="L36" s="2208"/>
      <c r="M36" s="2208"/>
      <c r="N36" s="2206"/>
      <c r="O36" s="2209" t="s">
        <v>1043</v>
      </c>
      <c r="P36" s="100"/>
    </row>
    <row r="37" spans="1:16" s="125" customFormat="1" x14ac:dyDescent="0.3">
      <c r="A37" s="4172" t="s">
        <v>866</v>
      </c>
      <c r="B37" s="2016" t="s">
        <v>1044</v>
      </c>
      <c r="C37" s="2017"/>
      <c r="D37" s="2210"/>
      <c r="E37" s="2210"/>
      <c r="F37" s="2018"/>
      <c r="G37" s="2210"/>
      <c r="H37" s="2210"/>
      <c r="I37" s="2211"/>
      <c r="J37" s="2212"/>
      <c r="K37" s="2212"/>
      <c r="L37" s="2212"/>
      <c r="M37" s="2212"/>
      <c r="N37" s="2018"/>
      <c r="O37" s="2213"/>
      <c r="P37" s="100"/>
    </row>
    <row r="38" spans="1:16" s="125" customFormat="1" ht="15" x14ac:dyDescent="0.3">
      <c r="A38" s="4172"/>
      <c r="B38" s="2020" t="s">
        <v>1045</v>
      </c>
      <c r="C38" s="354" t="s">
        <v>869</v>
      </c>
      <c r="D38" s="2021">
        <v>5.2957175071253095</v>
      </c>
      <c r="E38" s="2021">
        <v>5.2312129035898129</v>
      </c>
      <c r="F38" s="2022">
        <v>5.3067758335257178</v>
      </c>
      <c r="G38" s="2021">
        <v>4.8803669725717835</v>
      </c>
      <c r="H38" s="1757">
        <v>4.6847486996254704</v>
      </c>
      <c r="I38" s="2214">
        <v>2.9487667649654479</v>
      </c>
      <c r="J38" s="2215">
        <v>1.1678022913074557</v>
      </c>
      <c r="K38" s="2215">
        <v>0.84466782066010082</v>
      </c>
      <c r="L38" s="2215">
        <v>0.6183432817330059</v>
      </c>
      <c r="M38" s="2215">
        <v>0.5613885435770456</v>
      </c>
      <c r="N38" s="2022">
        <v>0.52004230418820185</v>
      </c>
      <c r="O38" s="2216" t="s">
        <v>1046</v>
      </c>
      <c r="P38" s="100"/>
    </row>
    <row r="39" spans="1:16" s="125" customFormat="1" x14ac:dyDescent="0.3">
      <c r="A39" s="4172"/>
      <c r="B39" s="2161" t="s">
        <v>193</v>
      </c>
      <c r="C39" s="354" t="s">
        <v>194</v>
      </c>
      <c r="D39" s="2184"/>
      <c r="E39" s="2184"/>
      <c r="F39" s="354"/>
      <c r="G39" s="1614"/>
      <c r="H39" s="2217">
        <v>-0.11721375716882032</v>
      </c>
      <c r="I39" s="2218">
        <v>-0.44433930177782821</v>
      </c>
      <c r="J39" s="2219">
        <v>-0.77994128112029359</v>
      </c>
      <c r="K39" s="2219">
        <v>-0.84083220261087988</v>
      </c>
      <c r="L39" s="2219">
        <v>-0.88348042179837272</v>
      </c>
      <c r="M39" s="2219">
        <v>-0.89421287780228886</v>
      </c>
      <c r="N39" s="2220">
        <v>-0.902004094293409</v>
      </c>
      <c r="O39" s="2221"/>
      <c r="P39" s="100"/>
    </row>
    <row r="40" spans="1:16" s="125" customFormat="1" ht="14.4" thickBot="1" x14ac:dyDescent="0.35">
      <c r="A40" s="4031"/>
      <c r="B40" s="360"/>
      <c r="C40" s="360"/>
      <c r="D40" s="2030"/>
      <c r="E40" s="2030"/>
      <c r="F40" s="2222"/>
      <c r="G40" s="2030"/>
      <c r="H40" s="2223"/>
      <c r="I40" s="2224"/>
      <c r="J40" s="2225"/>
      <c r="K40" s="2225"/>
      <c r="L40" s="2225"/>
      <c r="M40" s="2225"/>
      <c r="N40" s="2222"/>
      <c r="O40" s="2226"/>
      <c r="P40" s="100"/>
    </row>
    <row r="41" spans="1:16" s="125" customFormat="1" ht="14.4" x14ac:dyDescent="0.3">
      <c r="A41" s="2037"/>
      <c r="B41" s="110"/>
      <c r="C41" s="110"/>
      <c r="D41" s="110"/>
      <c r="E41" s="110"/>
      <c r="F41" s="110"/>
      <c r="G41" s="1553"/>
      <c r="H41" s="110"/>
      <c r="I41" s="2038"/>
      <c r="J41" s="2038"/>
      <c r="K41" s="2038"/>
      <c r="L41" s="2038"/>
      <c r="M41" s="2038"/>
      <c r="N41" s="2038"/>
      <c r="P41" s="100"/>
    </row>
    <row r="42" spans="1:16" x14ac:dyDescent="0.3">
      <c r="A42" s="3563" t="s">
        <v>385</v>
      </c>
      <c r="B42" s="3563" t="s">
        <v>870</v>
      </c>
      <c r="C42" s="3563"/>
      <c r="D42" s="3563"/>
      <c r="E42" s="3563"/>
      <c r="F42" s="3563"/>
      <c r="G42" s="3525"/>
      <c r="H42" s="3566"/>
      <c r="I42" s="3563"/>
      <c r="J42" s="3524"/>
      <c r="K42" s="3563"/>
      <c r="L42" s="3563"/>
      <c r="M42" s="3563"/>
      <c r="N42" s="3563"/>
      <c r="O42" s="3563"/>
      <c r="P42" s="100"/>
    </row>
    <row r="43" spans="1:16" x14ac:dyDescent="0.3">
      <c r="A43" s="1974" t="s">
        <v>178</v>
      </c>
      <c r="B43" s="1974" t="s">
        <v>224</v>
      </c>
      <c r="C43" s="1974"/>
      <c r="D43" s="1974"/>
      <c r="E43" s="1974"/>
      <c r="F43" s="1974"/>
      <c r="G43" s="1975"/>
      <c r="H43" s="2163"/>
      <c r="I43" s="1974"/>
      <c r="J43" s="1974"/>
      <c r="K43" s="1974"/>
      <c r="L43" s="1974"/>
      <c r="M43" s="1974"/>
      <c r="N43" s="1974"/>
      <c r="O43" s="1974"/>
      <c r="P43" s="100"/>
    </row>
    <row r="44" spans="1:16" x14ac:dyDescent="0.3">
      <c r="A44" s="3524"/>
      <c r="B44" s="3524" t="s">
        <v>321</v>
      </c>
      <c r="C44" s="3524" t="s">
        <v>179</v>
      </c>
      <c r="D44" s="3158">
        <v>2017</v>
      </c>
      <c r="E44" s="3158">
        <v>2018</v>
      </c>
      <c r="F44" s="3157">
        <v>2019</v>
      </c>
      <c r="G44" s="3159">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158" t="s">
        <v>180</v>
      </c>
      <c r="E45" s="3158" t="s">
        <v>180</v>
      </c>
      <c r="F45" s="3157" t="s">
        <v>181</v>
      </c>
      <c r="G45" s="3159" t="s">
        <v>181</v>
      </c>
      <c r="H45" s="3159" t="s">
        <v>182</v>
      </c>
      <c r="I45" s="4178" t="s">
        <v>183</v>
      </c>
      <c r="J45" s="4179"/>
      <c r="K45" s="4179"/>
      <c r="L45" s="4179"/>
      <c r="M45" s="4179"/>
      <c r="N45" s="4179"/>
      <c r="O45" s="3526"/>
      <c r="P45" s="100"/>
    </row>
    <row r="46" spans="1:16" s="125" customFormat="1" x14ac:dyDescent="0.3">
      <c r="A46" s="4159" t="s">
        <v>830</v>
      </c>
      <c r="B46" s="4175" t="s">
        <v>1047</v>
      </c>
      <c r="C46" s="115" t="s">
        <v>1017</v>
      </c>
      <c r="D46" s="1703">
        <v>10.845834265563953</v>
      </c>
      <c r="E46" s="1703">
        <v>10.713726342818717</v>
      </c>
      <c r="F46" s="2137">
        <v>10.868482145710878</v>
      </c>
      <c r="G46" s="1703">
        <v>9.9951803071872529</v>
      </c>
      <c r="H46" s="278">
        <v>9.594546518689862</v>
      </c>
      <c r="I46" s="1704">
        <v>6.0391883777009134</v>
      </c>
      <c r="J46" s="1705">
        <v>2.3917042571520986</v>
      </c>
      <c r="K46" s="1705">
        <v>1.729912364095779</v>
      </c>
      <c r="L46" s="1705">
        <v>1.2663909553101487</v>
      </c>
      <c r="M46" s="1705">
        <v>1.1497454488519583</v>
      </c>
      <c r="N46" s="2137">
        <v>1.0650667515248504</v>
      </c>
      <c r="O46" s="2139"/>
      <c r="P46" s="100"/>
    </row>
    <row r="47" spans="1:16" s="125" customFormat="1" x14ac:dyDescent="0.3">
      <c r="A47" s="4184"/>
      <c r="B47" s="4176"/>
      <c r="C47" s="559" t="s">
        <v>205</v>
      </c>
      <c r="D47" s="1708">
        <v>24227.424999128471</v>
      </c>
      <c r="E47" s="1708">
        <v>23932.322316224392</v>
      </c>
      <c r="F47" s="1427">
        <v>24278.01583467083</v>
      </c>
      <c r="G47" s="1708">
        <v>22327.234154223312</v>
      </c>
      <c r="H47" s="491">
        <v>21432.298382084948</v>
      </c>
      <c r="I47" s="1174">
        <v>13490.339230142135</v>
      </c>
      <c r="J47" s="356">
        <v>5342.5890615188891</v>
      </c>
      <c r="K47" s="356">
        <v>3864.2783053827379</v>
      </c>
      <c r="L47" s="356">
        <v>2828.864164628274</v>
      </c>
      <c r="M47" s="356">
        <v>2568.3014278202891</v>
      </c>
      <c r="N47" s="355">
        <v>2379.1461504775248</v>
      </c>
      <c r="O47" s="1984" t="s">
        <v>1048</v>
      </c>
      <c r="P47" s="100"/>
    </row>
    <row r="48" spans="1:16" s="125" customFormat="1" x14ac:dyDescent="0.3">
      <c r="A48" s="4184"/>
      <c r="B48" s="1985" t="s">
        <v>1049</v>
      </c>
      <c r="C48" s="370" t="s">
        <v>194</v>
      </c>
      <c r="D48" s="1093"/>
      <c r="E48" s="1093"/>
      <c r="F48" s="370"/>
      <c r="G48" s="1093"/>
      <c r="H48" s="257">
        <v>-0.11721375716882054</v>
      </c>
      <c r="I48" s="1234">
        <v>-0.44433930177782832</v>
      </c>
      <c r="J48" s="1235">
        <v>-0.77994128112029359</v>
      </c>
      <c r="K48" s="1235">
        <v>-0.84083220261087988</v>
      </c>
      <c r="L48" s="1235">
        <v>-0.88348042179837272</v>
      </c>
      <c r="M48" s="1235">
        <v>-0.89421287780228886</v>
      </c>
      <c r="N48" s="2198">
        <v>-0.90200409429340911</v>
      </c>
      <c r="O48" s="2227"/>
      <c r="P48" s="100"/>
    </row>
    <row r="49" spans="1:16" s="125" customFormat="1" x14ac:dyDescent="0.3">
      <c r="A49" s="4184"/>
      <c r="B49" s="1099" t="s">
        <v>1050</v>
      </c>
      <c r="C49" s="1159" t="s">
        <v>205</v>
      </c>
      <c r="D49" s="1160">
        <v>16959.197499389928</v>
      </c>
      <c r="E49" s="1160">
        <v>16752.625621357074</v>
      </c>
      <c r="F49" s="1105">
        <v>16994.611084269582</v>
      </c>
      <c r="G49" s="1160">
        <v>15629.063907956317</v>
      </c>
      <c r="H49" s="238">
        <v>15002.608867459463</v>
      </c>
      <c r="I49" s="1103">
        <v>9443.2374610994939</v>
      </c>
      <c r="J49" s="1104">
        <v>3739.8123430632222</v>
      </c>
      <c r="K49" s="1104">
        <v>2704.9948137679162</v>
      </c>
      <c r="L49" s="1104">
        <v>1980.2049152397917</v>
      </c>
      <c r="M49" s="1104">
        <v>1797.8109994742022</v>
      </c>
      <c r="N49" s="1105">
        <v>1665.4023053342673</v>
      </c>
      <c r="O49" s="1988" t="s">
        <v>875</v>
      </c>
      <c r="P49" s="100"/>
    </row>
    <row r="50" spans="1:16" s="125" customFormat="1" x14ac:dyDescent="0.3">
      <c r="A50" s="4184"/>
      <c r="B50" s="1092" t="s">
        <v>1051</v>
      </c>
      <c r="C50" s="339" t="s">
        <v>194</v>
      </c>
      <c r="D50" s="2028"/>
      <c r="E50" s="2028"/>
      <c r="F50" s="339"/>
      <c r="G50" s="1109"/>
      <c r="H50" s="138">
        <v>-0.11721375716882043</v>
      </c>
      <c r="I50" s="1110">
        <v>-0.44433930177782832</v>
      </c>
      <c r="J50" s="1111">
        <v>-0.77994128112029359</v>
      </c>
      <c r="K50" s="1111">
        <v>-0.84083220261087988</v>
      </c>
      <c r="L50" s="1111">
        <v>-0.88348042179837272</v>
      </c>
      <c r="M50" s="1111">
        <v>-0.89421287780228886</v>
      </c>
      <c r="N50" s="1112">
        <v>-0.90200409429340911</v>
      </c>
      <c r="O50" s="2228"/>
      <c r="P50" s="100"/>
    </row>
    <row r="51" spans="1:16" s="125" customFormat="1" x14ac:dyDescent="0.3">
      <c r="A51" s="4184"/>
      <c r="B51" s="2040" t="s">
        <v>1052</v>
      </c>
      <c r="C51" s="343" t="s">
        <v>205</v>
      </c>
      <c r="D51" s="2229">
        <v>5572.3077497995482</v>
      </c>
      <c r="E51" s="2229">
        <v>5504.4341327316106</v>
      </c>
      <c r="F51" s="2229">
        <v>5583.9436419742915</v>
      </c>
      <c r="G51" s="1232">
        <v>5135.2638554713621</v>
      </c>
      <c r="H51" s="417">
        <v>4929.428627879538</v>
      </c>
      <c r="I51" s="1468">
        <v>3102.7780229326913</v>
      </c>
      <c r="J51" s="351">
        <v>1228.7954841493445</v>
      </c>
      <c r="K51" s="351">
        <v>888.78401023802974</v>
      </c>
      <c r="L51" s="351">
        <v>650.63875786450308</v>
      </c>
      <c r="M51" s="351">
        <v>590.70932839866646</v>
      </c>
      <c r="N51" s="350">
        <v>547.20361460983077</v>
      </c>
      <c r="O51" s="2041" t="s">
        <v>875</v>
      </c>
      <c r="P51" s="100"/>
    </row>
    <row r="52" spans="1:16" s="125" customFormat="1" x14ac:dyDescent="0.3">
      <c r="A52" s="4184"/>
      <c r="B52" s="1158" t="s">
        <v>1053</v>
      </c>
      <c r="C52" s="370" t="s">
        <v>194</v>
      </c>
      <c r="D52" s="2007"/>
      <c r="E52" s="2007"/>
      <c r="F52" s="2007"/>
      <c r="G52" s="1204"/>
      <c r="H52" s="185">
        <v>-0.11721375716882043</v>
      </c>
      <c r="I52" s="1094">
        <v>-0.44433930177782832</v>
      </c>
      <c r="J52" s="1095">
        <v>-0.77994128112029359</v>
      </c>
      <c r="K52" s="1095">
        <v>-0.84083220261087988</v>
      </c>
      <c r="L52" s="1095">
        <v>-0.88348042179837272</v>
      </c>
      <c r="M52" s="1095">
        <v>-0.89421287780228886</v>
      </c>
      <c r="N52" s="1096">
        <v>-0.902004094293409</v>
      </c>
      <c r="O52" s="2227"/>
      <c r="P52" s="100"/>
    </row>
    <row r="53" spans="1:16" s="125" customFormat="1" x14ac:dyDescent="0.3">
      <c r="A53" s="4184"/>
      <c r="B53" s="1992" t="s">
        <v>1054</v>
      </c>
      <c r="C53" s="1100" t="s">
        <v>205</v>
      </c>
      <c r="D53" s="304">
        <v>1695.9197499389932</v>
      </c>
      <c r="E53" s="304">
        <v>1675.2625621357076</v>
      </c>
      <c r="F53" s="304">
        <v>1699.4611084269584</v>
      </c>
      <c r="G53" s="1462">
        <v>1562.906390795632</v>
      </c>
      <c r="H53" s="305">
        <v>1500.2608867459464</v>
      </c>
      <c r="I53" s="306">
        <v>944.32374610994952</v>
      </c>
      <c r="J53" s="308">
        <v>373.98123430632228</v>
      </c>
      <c r="K53" s="308">
        <v>270.49948137679166</v>
      </c>
      <c r="L53" s="308">
        <v>198.02049152397919</v>
      </c>
      <c r="M53" s="308">
        <v>179.78109994742024</v>
      </c>
      <c r="N53" s="307">
        <v>166.54023053342675</v>
      </c>
      <c r="O53" s="2230" t="s">
        <v>875</v>
      </c>
      <c r="P53" s="100"/>
    </row>
    <row r="54" spans="1:16" s="125" customFormat="1" ht="14.4" thickBot="1" x14ac:dyDescent="0.35">
      <c r="A54" s="4185"/>
      <c r="B54" s="1143" t="s">
        <v>1055</v>
      </c>
      <c r="C54" s="1144" t="s">
        <v>194</v>
      </c>
      <c r="D54" s="2231"/>
      <c r="E54" s="2231"/>
      <c r="F54" s="2231"/>
      <c r="G54" s="1212"/>
      <c r="H54" s="207">
        <v>-0.11721375716882043</v>
      </c>
      <c r="I54" s="1146">
        <v>-0.44433930177782832</v>
      </c>
      <c r="J54" s="1147">
        <v>-0.77994128112029359</v>
      </c>
      <c r="K54" s="1147">
        <v>-0.84083220261087988</v>
      </c>
      <c r="L54" s="1147">
        <v>-0.88348042179837272</v>
      </c>
      <c r="M54" s="1147">
        <v>-0.89421287780228886</v>
      </c>
      <c r="N54" s="1148">
        <v>-0.90200409429340911</v>
      </c>
      <c r="O54" s="2232"/>
      <c r="P54" s="100"/>
    </row>
    <row r="55" spans="1:16" s="125" customFormat="1" x14ac:dyDescent="0.3">
      <c r="A55" s="4162" t="s">
        <v>881</v>
      </c>
      <c r="B55" s="2042" t="s">
        <v>1056</v>
      </c>
      <c r="C55" s="2043" t="s">
        <v>205</v>
      </c>
      <c r="D55" s="304">
        <v>4538.4113437891401</v>
      </c>
      <c r="E55" s="304">
        <v>4427.2809392112777</v>
      </c>
      <c r="F55" s="304">
        <v>4493.6719342163478</v>
      </c>
      <c r="G55" s="1462">
        <v>4142.8839244373376</v>
      </c>
      <c r="H55" s="305">
        <v>3606.9869533073734</v>
      </c>
      <c r="I55" s="306">
        <v>1832.0074427109209</v>
      </c>
      <c r="J55" s="308">
        <v>9.5271298163234652E-5</v>
      </c>
      <c r="K55" s="308">
        <v>9.8066643405997947E-5</v>
      </c>
      <c r="L55" s="308">
        <v>9.7346482949723479E-5</v>
      </c>
      <c r="M55" s="308">
        <v>5.2269629131916014E-5</v>
      </c>
      <c r="N55" s="307">
        <v>8.31809217759931E-5</v>
      </c>
      <c r="O55" s="2048" t="s">
        <v>844</v>
      </c>
      <c r="P55" s="100"/>
    </row>
    <row r="56" spans="1:16" s="125" customFormat="1" x14ac:dyDescent="0.3">
      <c r="A56" s="4030"/>
      <c r="B56" s="1092" t="s">
        <v>1057</v>
      </c>
      <c r="C56" s="1991" t="s">
        <v>194</v>
      </c>
      <c r="D56" s="2233"/>
      <c r="E56" s="2233"/>
      <c r="F56" s="2233"/>
      <c r="G56" s="2234"/>
      <c r="H56" s="257">
        <v>-0.19731858353019793</v>
      </c>
      <c r="I56" s="1234">
        <v>-0.59231393178451852</v>
      </c>
      <c r="J56" s="1235">
        <v>-0.99999997879878644</v>
      </c>
      <c r="K56" s="1235">
        <v>-0.99999997817672392</v>
      </c>
      <c r="L56" s="1235">
        <v>-0.99999997833698495</v>
      </c>
      <c r="M56" s="1235">
        <v>-0.99999998836816972</v>
      </c>
      <c r="N56" s="2198">
        <v>-0.99999998148932034</v>
      </c>
      <c r="O56" s="2144"/>
      <c r="P56" s="100"/>
    </row>
    <row r="57" spans="1:16" s="125" customFormat="1" x14ac:dyDescent="0.3">
      <c r="A57" s="4030"/>
      <c r="B57" s="1099" t="s">
        <v>1058</v>
      </c>
      <c r="C57" s="1159" t="s">
        <v>205</v>
      </c>
      <c r="D57" s="304">
        <v>3866.7161332490873</v>
      </c>
      <c r="E57" s="304">
        <v>3812.1453511924428</v>
      </c>
      <c r="F57" s="304">
        <v>3869.3275314603302</v>
      </c>
      <c r="G57" s="1462">
        <v>3569.4408767339792</v>
      </c>
      <c r="H57" s="305">
        <v>3242.4796295716005</v>
      </c>
      <c r="I57" s="306">
        <v>1706.0943703521416</v>
      </c>
      <c r="J57" s="308">
        <v>0</v>
      </c>
      <c r="K57" s="308">
        <v>0</v>
      </c>
      <c r="L57" s="308">
        <v>0</v>
      </c>
      <c r="M57" s="308">
        <v>0</v>
      </c>
      <c r="N57" s="307">
        <v>0</v>
      </c>
      <c r="O57" s="1994" t="s">
        <v>844</v>
      </c>
      <c r="P57" s="100"/>
    </row>
    <row r="58" spans="1:16" s="125" customFormat="1" ht="14.4" thickBot="1" x14ac:dyDescent="0.35">
      <c r="A58" s="4030"/>
      <c r="B58" s="1356" t="s">
        <v>1059</v>
      </c>
      <c r="C58" s="136" t="s">
        <v>194</v>
      </c>
      <c r="D58" s="2235"/>
      <c r="E58" s="2235"/>
      <c r="F58" s="2235"/>
      <c r="G58" s="2236"/>
      <c r="H58" s="1357">
        <v>-0.16200435264061241</v>
      </c>
      <c r="I58" s="548">
        <v>-0.55907212390773209</v>
      </c>
      <c r="J58" s="549">
        <v>-1</v>
      </c>
      <c r="K58" s="549">
        <v>-1</v>
      </c>
      <c r="L58" s="549">
        <v>-1</v>
      </c>
      <c r="M58" s="549">
        <v>-1</v>
      </c>
      <c r="N58" s="1850">
        <v>-1</v>
      </c>
      <c r="O58" s="2144"/>
      <c r="P58" s="100"/>
    </row>
    <row r="59" spans="1:16" s="295" customFormat="1" ht="15" customHeight="1" x14ac:dyDescent="0.3">
      <c r="A59" s="4030"/>
      <c r="B59" s="1237" t="s">
        <v>1060</v>
      </c>
      <c r="C59" s="1192" t="s">
        <v>205</v>
      </c>
      <c r="D59" s="1413">
        <v>1.3374769459854001</v>
      </c>
      <c r="E59" s="253">
        <v>1.2205673811905997</v>
      </c>
      <c r="F59" s="251">
        <v>1.2388393889884588</v>
      </c>
      <c r="G59" s="1413">
        <v>1.1410446974042874</v>
      </c>
      <c r="H59" s="238">
        <v>0.78719966537999964</v>
      </c>
      <c r="I59" s="252">
        <v>0.22114268999999995</v>
      </c>
      <c r="J59" s="254">
        <v>9.616046999999998E-8</v>
      </c>
      <c r="K59" s="254">
        <v>5.6254500000000003E-8</v>
      </c>
      <c r="L59" s="254">
        <v>3.9503160000000004E-8</v>
      </c>
      <c r="M59" s="254">
        <v>1.9057079999999999E-8</v>
      </c>
      <c r="N59" s="2052">
        <v>2.0779439999999995E-8</v>
      </c>
      <c r="O59" s="2048" t="s">
        <v>888</v>
      </c>
      <c r="P59" s="2049"/>
    </row>
    <row r="60" spans="1:16" s="295" customFormat="1" ht="15" customHeight="1" x14ac:dyDescent="0.3">
      <c r="A60" s="4030"/>
      <c r="B60" s="1356" t="s">
        <v>1061</v>
      </c>
      <c r="C60" s="136" t="s">
        <v>194</v>
      </c>
      <c r="D60" s="1418"/>
      <c r="E60" s="1419"/>
      <c r="F60" s="196"/>
      <c r="G60" s="1418"/>
      <c r="H60" s="138">
        <v>-0.36456680956619691</v>
      </c>
      <c r="I60" s="139">
        <v>-0.82149204169188705</v>
      </c>
      <c r="J60" s="140">
        <v>-0.99999992237858204</v>
      </c>
      <c r="K60" s="140">
        <v>-0.99999995459096591</v>
      </c>
      <c r="L60" s="140">
        <v>-0.99999996811276715</v>
      </c>
      <c r="M60" s="140">
        <v>-0.99999998461698891</v>
      </c>
      <c r="N60" s="1843">
        <v>-0.99999998322668771</v>
      </c>
      <c r="O60" s="2014" t="s">
        <v>890</v>
      </c>
      <c r="P60" s="2049"/>
    </row>
    <row r="61" spans="1:16" s="125" customFormat="1" x14ac:dyDescent="0.3">
      <c r="A61" s="4030"/>
      <c r="B61" s="1410" t="s">
        <v>1062</v>
      </c>
      <c r="C61" s="110" t="s">
        <v>205</v>
      </c>
      <c r="D61" s="178">
        <v>416.00211501437008</v>
      </c>
      <c r="E61" s="178">
        <v>412.31466475801983</v>
      </c>
      <c r="F61" s="178">
        <v>406.35013068450746</v>
      </c>
      <c r="G61" s="1415">
        <v>401.04422378733409</v>
      </c>
      <c r="H61" s="417">
        <v>357.39000000000004</v>
      </c>
      <c r="I61" s="1416">
        <v>189.24708260893135</v>
      </c>
      <c r="J61" s="954">
        <v>115.06259250105325</v>
      </c>
      <c r="K61" s="954">
        <v>63.152181018059437</v>
      </c>
      <c r="L61" s="954">
        <v>38.027924056442181</v>
      </c>
      <c r="M61" s="954">
        <v>15.334773930287358</v>
      </c>
      <c r="N61" s="955">
        <v>0</v>
      </c>
      <c r="O61" s="2062" t="s">
        <v>844</v>
      </c>
      <c r="P61" s="100"/>
    </row>
    <row r="62" spans="1:16" s="125" customFormat="1" x14ac:dyDescent="0.3">
      <c r="A62" s="4030"/>
      <c r="B62" s="1356" t="s">
        <v>1063</v>
      </c>
      <c r="C62" s="127" t="s">
        <v>194</v>
      </c>
      <c r="D62" s="2235"/>
      <c r="E62" s="2235"/>
      <c r="F62" s="2235"/>
      <c r="G62" s="2236"/>
      <c r="H62" s="1357">
        <v>-0.12048754752959667</v>
      </c>
      <c r="I62" s="548">
        <v>-0.53427581703950811</v>
      </c>
      <c r="J62" s="549">
        <v>-0.71683879538262407</v>
      </c>
      <c r="K62" s="549">
        <v>-0.84458678304919466</v>
      </c>
      <c r="L62" s="549">
        <v>-0.90641586852111222</v>
      </c>
      <c r="M62" s="549">
        <v>-0.9622621656243705</v>
      </c>
      <c r="N62" s="1850">
        <v>-1</v>
      </c>
      <c r="O62" s="2144"/>
      <c r="P62" s="100"/>
    </row>
    <row r="63" spans="1:16" s="125" customFormat="1" x14ac:dyDescent="0.3">
      <c r="A63" s="4030"/>
      <c r="B63" s="1237" t="s">
        <v>1064</v>
      </c>
      <c r="C63" s="1192"/>
      <c r="D63" s="1884">
        <v>13725.129425799998</v>
      </c>
      <c r="E63" s="1884">
        <v>13717.540075899999</v>
      </c>
      <c r="F63" s="1884">
        <v>13923.303177038502</v>
      </c>
      <c r="G63" s="571">
        <v>12758.508788088981</v>
      </c>
      <c r="H63" s="305">
        <v>12314.682970086169</v>
      </c>
      <c r="I63" s="574">
        <v>7392.7892571116654</v>
      </c>
      <c r="J63" s="575">
        <v>1944.123255700599</v>
      </c>
      <c r="K63" s="575">
        <v>794.93730026499156</v>
      </c>
      <c r="L63" s="575">
        <v>48.631102728624285</v>
      </c>
      <c r="M63" s="575">
        <v>3.884777733570321E-15</v>
      </c>
      <c r="N63" s="572">
        <v>-1.4210854715202004E-14</v>
      </c>
      <c r="O63" s="1994" t="s">
        <v>844</v>
      </c>
      <c r="P63" s="100"/>
    </row>
    <row r="64" spans="1:16" s="125" customFormat="1" x14ac:dyDescent="0.3">
      <c r="A64" s="4030"/>
      <c r="B64" s="1356" t="s">
        <v>1065</v>
      </c>
      <c r="C64" s="136"/>
      <c r="D64" s="2235"/>
      <c r="E64" s="2235"/>
      <c r="F64" s="2235"/>
      <c r="G64" s="2236"/>
      <c r="H64" s="1357">
        <v>-0.11553438049134601</v>
      </c>
      <c r="I64" s="548">
        <v>-0.4690348142886509</v>
      </c>
      <c r="J64" s="549">
        <v>-0.86036910703009517</v>
      </c>
      <c r="K64" s="549">
        <v>-0.94290598357608446</v>
      </c>
      <c r="L64" s="549">
        <v>-0.99650721512630536</v>
      </c>
      <c r="M64" s="549">
        <v>-1</v>
      </c>
      <c r="N64" s="1850">
        <v>-1</v>
      </c>
      <c r="O64" s="2144"/>
      <c r="P64" s="100"/>
    </row>
    <row r="65" spans="1:16" s="125" customFormat="1" x14ac:dyDescent="0.3">
      <c r="A65" s="4030"/>
      <c r="B65" s="1223" t="s">
        <v>1066</v>
      </c>
      <c r="C65" s="552" t="s">
        <v>205</v>
      </c>
      <c r="D65" s="1884">
        <v>3822.5545588999998</v>
      </c>
      <c r="E65" s="1884">
        <v>3661.1651669999997</v>
      </c>
      <c r="F65" s="1884">
        <v>3716.0826445049993</v>
      </c>
      <c r="G65" s="571">
        <v>3426.6654322388949</v>
      </c>
      <c r="H65" s="305">
        <v>3663.2176490653587</v>
      </c>
      <c r="I65" s="574">
        <v>3281.4885090108232</v>
      </c>
      <c r="J65" s="575">
        <v>3124.3445784017499</v>
      </c>
      <c r="K65" s="575">
        <v>2943.5371787454542</v>
      </c>
      <c r="L65" s="575">
        <v>2736.2900455811591</v>
      </c>
      <c r="M65" s="575">
        <v>2551.9199095390418</v>
      </c>
      <c r="N65" s="572">
        <v>2379.1460619871827</v>
      </c>
      <c r="O65" s="1994" t="s">
        <v>844</v>
      </c>
      <c r="P65" s="100"/>
    </row>
    <row r="66" spans="1:16" s="125" customFormat="1" ht="14.4" thickBot="1" x14ac:dyDescent="0.35">
      <c r="A66" s="4030"/>
      <c r="B66" s="3533" t="s">
        <v>1067</v>
      </c>
      <c r="C66" s="3534" t="s">
        <v>194</v>
      </c>
      <c r="D66" s="3535"/>
      <c r="E66" s="3535"/>
      <c r="F66" s="3535"/>
      <c r="G66" s="3536"/>
      <c r="H66" s="3537">
        <v>-1.4226001006143463E-2</v>
      </c>
      <c r="I66" s="3538">
        <v>-0.11694953451501244</v>
      </c>
      <c r="J66" s="3539">
        <v>-0.15923705759834406</v>
      </c>
      <c r="K66" s="3539">
        <v>-0.20789243395916235</v>
      </c>
      <c r="L66" s="3539">
        <v>-0.26366275797785799</v>
      </c>
      <c r="M66" s="3539">
        <v>-0.313276868771316</v>
      </c>
      <c r="N66" s="3540">
        <v>-0.35977041159048362</v>
      </c>
      <c r="O66" s="3541"/>
      <c r="P66" s="100"/>
    </row>
    <row r="67" spans="1:16" s="125" customFormat="1" ht="15" x14ac:dyDescent="0.3">
      <c r="A67" s="4169" t="s">
        <v>892</v>
      </c>
      <c r="B67" s="2237" t="s">
        <v>1068</v>
      </c>
      <c r="C67" s="115" t="s">
        <v>852</v>
      </c>
      <c r="D67" s="2238">
        <v>1530.3652830171352</v>
      </c>
      <c r="E67" s="2238">
        <v>1520.3367861918296</v>
      </c>
      <c r="F67" s="2238">
        <v>1542.1449892624373</v>
      </c>
      <c r="G67" s="2239">
        <v>1417.5426541488314</v>
      </c>
      <c r="H67" s="2240">
        <v>1332.6810549764691</v>
      </c>
      <c r="I67" s="2241">
        <v>765.66380408484838</v>
      </c>
      <c r="J67" s="2242">
        <v>166.36833623378544</v>
      </c>
      <c r="K67" s="2242">
        <v>69.055584497796289</v>
      </c>
      <c r="L67" s="2242">
        <v>6.9430589285336177</v>
      </c>
      <c r="M67" s="2242">
        <v>1.2286138710935461</v>
      </c>
      <c r="N67" s="2243">
        <v>6.6367756517138332E-6</v>
      </c>
      <c r="O67" s="2151" t="s">
        <v>897</v>
      </c>
      <c r="P67" s="100"/>
    </row>
    <row r="68" spans="1:16" s="125" customFormat="1" x14ac:dyDescent="0.3">
      <c r="A68" s="4170"/>
      <c r="B68" s="2244" t="s">
        <v>1069</v>
      </c>
      <c r="C68" s="110" t="s">
        <v>194</v>
      </c>
      <c r="D68" s="2245"/>
      <c r="E68" s="2245"/>
      <c r="F68" s="2245"/>
      <c r="G68" s="2246"/>
      <c r="H68" s="2247">
        <v>-0.1358263559810603</v>
      </c>
      <c r="I68" s="2248">
        <v>-0.50350725164237442</v>
      </c>
      <c r="J68" s="2249">
        <v>-0.89211887507843568</v>
      </c>
      <c r="K68" s="2249">
        <v>-0.95522108168906772</v>
      </c>
      <c r="L68" s="2249">
        <v>-0.99549779107874004</v>
      </c>
      <c r="M68" s="2249">
        <v>-0.99920330845695571</v>
      </c>
      <c r="N68" s="2250">
        <v>-0.99999999569639975</v>
      </c>
      <c r="O68" s="2251"/>
      <c r="P68" s="100"/>
    </row>
    <row r="69" spans="1:16" s="125" customFormat="1" ht="15" x14ac:dyDescent="0.3">
      <c r="A69" s="4170"/>
      <c r="B69" s="2202" t="s">
        <v>1070</v>
      </c>
      <c r="C69" s="1192" t="s">
        <v>852</v>
      </c>
      <c r="D69" s="1884">
        <v>1271.9398124542445</v>
      </c>
      <c r="E69" s="1884">
        <v>1256.4469216017806</v>
      </c>
      <c r="F69" s="1884">
        <v>1274.5958313202186</v>
      </c>
      <c r="G69" s="571">
        <v>1172.1797930967236</v>
      </c>
      <c r="H69" s="305">
        <v>1125.1956650594595</v>
      </c>
      <c r="I69" s="574">
        <v>708.24280958246209</v>
      </c>
      <c r="J69" s="575">
        <v>280.48592572974167</v>
      </c>
      <c r="K69" s="575">
        <v>202.87461103259369</v>
      </c>
      <c r="L69" s="575">
        <v>148.51536864298436</v>
      </c>
      <c r="M69" s="575">
        <v>134.83582496056516</v>
      </c>
      <c r="N69" s="572">
        <v>124.90517290007004</v>
      </c>
      <c r="O69" s="2145" t="s">
        <v>897</v>
      </c>
      <c r="P69" s="100"/>
    </row>
    <row r="70" spans="1:16" s="125" customFormat="1" x14ac:dyDescent="0.3">
      <c r="A70" s="4170"/>
      <c r="B70" s="2203" t="s">
        <v>1071</v>
      </c>
      <c r="C70" s="136" t="s">
        <v>194</v>
      </c>
      <c r="D70" s="2252"/>
      <c r="E70" s="2252"/>
      <c r="F70" s="2252"/>
      <c r="G70" s="2253"/>
      <c r="H70" s="2254">
        <v>-0.11721375716882054</v>
      </c>
      <c r="I70" s="2255">
        <v>-0.44433930177782832</v>
      </c>
      <c r="J70" s="2256">
        <v>-0.77994128112029359</v>
      </c>
      <c r="K70" s="2256">
        <v>-0.84083220261087988</v>
      </c>
      <c r="L70" s="2256">
        <v>-0.88348042179837272</v>
      </c>
      <c r="M70" s="2256">
        <v>-0.89421287780228886</v>
      </c>
      <c r="N70" s="2257">
        <v>-0.90200409429340911</v>
      </c>
      <c r="O70" s="2258"/>
      <c r="P70" s="100"/>
    </row>
    <row r="71" spans="1:16" s="125" customFormat="1" ht="15" x14ac:dyDescent="0.3">
      <c r="A71" s="4171"/>
      <c r="B71" s="2202" t="s">
        <v>1072</v>
      </c>
      <c r="C71" s="1192" t="s">
        <v>852</v>
      </c>
      <c r="D71" s="251">
        <v>417.92308123496611</v>
      </c>
      <c r="E71" s="251">
        <v>412.83255995487076</v>
      </c>
      <c r="F71" s="251">
        <v>418.79577314807182</v>
      </c>
      <c r="G71" s="1413">
        <v>385.14478916035216</v>
      </c>
      <c r="H71" s="238">
        <v>369.70714709096535</v>
      </c>
      <c r="I71" s="252">
        <v>232.70835171995185</v>
      </c>
      <c r="J71" s="254">
        <v>92.159661311200836</v>
      </c>
      <c r="K71" s="254">
        <v>66.658800767852227</v>
      </c>
      <c r="L71" s="254">
        <v>48.797906839837729</v>
      </c>
      <c r="M71" s="254">
        <v>44.303199629899986</v>
      </c>
      <c r="N71" s="253">
        <v>41.040271095737303</v>
      </c>
      <c r="O71" s="1994" t="s">
        <v>897</v>
      </c>
      <c r="P71" s="100"/>
    </row>
    <row r="72" spans="1:16" s="125" customFormat="1" x14ac:dyDescent="0.3">
      <c r="A72" s="4171"/>
      <c r="B72" s="2203" t="s">
        <v>1073</v>
      </c>
      <c r="C72" s="136" t="s">
        <v>194</v>
      </c>
      <c r="D72" s="398"/>
      <c r="E72" s="398"/>
      <c r="F72" s="398"/>
      <c r="G72" s="2259"/>
      <c r="H72" s="138">
        <v>-0.11721375716882032</v>
      </c>
      <c r="I72" s="139">
        <v>-0.44433930177782821</v>
      </c>
      <c r="J72" s="140">
        <v>-0.77994128112029359</v>
      </c>
      <c r="K72" s="140">
        <v>-0.84083220261087988</v>
      </c>
      <c r="L72" s="140">
        <v>-0.88348042179837272</v>
      </c>
      <c r="M72" s="140">
        <v>-0.89421287780228886</v>
      </c>
      <c r="N72" s="1843">
        <v>-0.902004094293409</v>
      </c>
      <c r="O72" s="2051"/>
      <c r="P72" s="100"/>
    </row>
    <row r="73" spans="1:16" s="125" customFormat="1" ht="15" x14ac:dyDescent="0.3">
      <c r="A73" s="4171"/>
      <c r="B73" s="2202" t="s">
        <v>1074</v>
      </c>
      <c r="C73" s="1192" t="s">
        <v>852</v>
      </c>
      <c r="D73" s="251">
        <v>127.19398124542448</v>
      </c>
      <c r="E73" s="251">
        <v>125.64469216017808</v>
      </c>
      <c r="F73" s="251">
        <v>127.45958313202189</v>
      </c>
      <c r="G73" s="1413">
        <v>117.2179793096724</v>
      </c>
      <c r="H73" s="238">
        <v>112.51956650594599</v>
      </c>
      <c r="I73" s="252">
        <v>70.82428095824622</v>
      </c>
      <c r="J73" s="254">
        <v>28.048592572974172</v>
      </c>
      <c r="K73" s="254">
        <v>20.287461103259375</v>
      </c>
      <c r="L73" s="254">
        <v>14.85153686429844</v>
      </c>
      <c r="M73" s="254">
        <v>13.483582496056519</v>
      </c>
      <c r="N73" s="253">
        <v>12.490517290007007</v>
      </c>
      <c r="O73" s="1994" t="s">
        <v>897</v>
      </c>
      <c r="P73" s="100"/>
    </row>
    <row r="74" spans="1:16" s="125" customFormat="1" x14ac:dyDescent="0.3">
      <c r="A74" s="4171"/>
      <c r="B74" s="2203" t="s">
        <v>1075</v>
      </c>
      <c r="C74" s="136" t="s">
        <v>194</v>
      </c>
      <c r="D74" s="398"/>
      <c r="E74" s="398"/>
      <c r="F74" s="398"/>
      <c r="G74" s="2259"/>
      <c r="H74" s="138">
        <v>-0.11721375716882054</v>
      </c>
      <c r="I74" s="139">
        <v>-0.44433930177782832</v>
      </c>
      <c r="J74" s="140">
        <v>-0.77994128112029359</v>
      </c>
      <c r="K74" s="140">
        <v>-0.84083220261087988</v>
      </c>
      <c r="L74" s="140">
        <v>-0.88348042179837272</v>
      </c>
      <c r="M74" s="140">
        <v>-0.89421287780228886</v>
      </c>
      <c r="N74" s="1843">
        <v>-0.90200409429340911</v>
      </c>
      <c r="O74" s="2051"/>
      <c r="P74" s="100"/>
    </row>
    <row r="75" spans="1:16" s="125" customFormat="1" x14ac:dyDescent="0.3">
      <c r="A75" s="4186"/>
      <c r="B75" s="2260" t="s">
        <v>1076</v>
      </c>
      <c r="C75" s="1853" t="s">
        <v>667</v>
      </c>
      <c r="D75" s="2261"/>
      <c r="E75" s="2261"/>
      <c r="F75" s="1857"/>
      <c r="G75" s="1854"/>
      <c r="H75" s="1855"/>
      <c r="I75" s="1856"/>
      <c r="J75" s="1858"/>
      <c r="K75" s="1858"/>
      <c r="L75" s="1858"/>
      <c r="M75" s="1858"/>
      <c r="N75" s="1857"/>
      <c r="O75" s="2262"/>
      <c r="P75" s="100"/>
    </row>
    <row r="76" spans="1:16" s="125" customFormat="1" ht="15" x14ac:dyDescent="0.3">
      <c r="A76" s="4186"/>
      <c r="B76" s="1124" t="s">
        <v>1077</v>
      </c>
      <c r="C76" s="1182" t="s">
        <v>852</v>
      </c>
      <c r="D76" s="178">
        <v>340.3808507841855</v>
      </c>
      <c r="E76" s="178">
        <v>332.04607044084582</v>
      </c>
      <c r="F76" s="178">
        <v>337.02539506622605</v>
      </c>
      <c r="G76" s="1415">
        <v>310.71629433280032</v>
      </c>
      <c r="H76" s="417">
        <v>270.524021498053</v>
      </c>
      <c r="I76" s="1416">
        <v>137.40055820331906</v>
      </c>
      <c r="J76" s="954">
        <v>7.1453473622425984E-6</v>
      </c>
      <c r="K76" s="954">
        <v>7.3549982554498457E-6</v>
      </c>
      <c r="L76" s="954">
        <v>7.3009862212292613E-6</v>
      </c>
      <c r="M76" s="954">
        <v>3.9202221848937013E-6</v>
      </c>
      <c r="N76" s="955">
        <v>6.2385691331994818E-6</v>
      </c>
      <c r="O76" s="1994" t="s">
        <v>897</v>
      </c>
      <c r="P76" s="100"/>
    </row>
    <row r="77" spans="1:16" s="125" customFormat="1" x14ac:dyDescent="0.3">
      <c r="A77" s="4186"/>
      <c r="B77" s="1356" t="s">
        <v>1078</v>
      </c>
      <c r="C77" s="183" t="s">
        <v>194</v>
      </c>
      <c r="D77" s="2263"/>
      <c r="E77" s="2263"/>
      <c r="F77" s="2263"/>
      <c r="G77" s="1949"/>
      <c r="H77" s="2170">
        <v>-0.19731858353019782</v>
      </c>
      <c r="I77" s="2264">
        <v>-0.59231393178451841</v>
      </c>
      <c r="J77" s="2265">
        <v>-0.99999997879878644</v>
      </c>
      <c r="K77" s="2265">
        <v>-0.99999997817672392</v>
      </c>
      <c r="L77" s="2265">
        <v>-0.99999997833698495</v>
      </c>
      <c r="M77" s="2265">
        <v>-0.99999998836816972</v>
      </c>
      <c r="N77" s="1134">
        <v>-0.99999998148932034</v>
      </c>
      <c r="O77" s="2051"/>
      <c r="P77" s="100"/>
    </row>
    <row r="78" spans="1:16" s="125" customFormat="1" ht="15" x14ac:dyDescent="0.3">
      <c r="A78" s="4186"/>
      <c r="B78" s="1237" t="s">
        <v>1079</v>
      </c>
      <c r="C78" s="1192" t="s">
        <v>852</v>
      </c>
      <c r="D78" s="251">
        <v>290.00370999368153</v>
      </c>
      <c r="E78" s="251">
        <v>285.91090133943322</v>
      </c>
      <c r="F78" s="251">
        <v>290.1995648595248</v>
      </c>
      <c r="G78" s="1413">
        <v>267.70806575504844</v>
      </c>
      <c r="H78" s="238">
        <v>243.18597221787005</v>
      </c>
      <c r="I78" s="252">
        <v>127.95707777641061</v>
      </c>
      <c r="J78" s="254">
        <v>0</v>
      </c>
      <c r="K78" s="254">
        <v>0</v>
      </c>
      <c r="L78" s="254">
        <v>0</v>
      </c>
      <c r="M78" s="254">
        <v>0</v>
      </c>
      <c r="N78" s="253">
        <v>0</v>
      </c>
      <c r="O78" s="1994" t="s">
        <v>897</v>
      </c>
      <c r="P78" s="100"/>
    </row>
    <row r="79" spans="1:16" s="125" customFormat="1" x14ac:dyDescent="0.3">
      <c r="A79" s="4186"/>
      <c r="B79" s="1356" t="s">
        <v>1080</v>
      </c>
      <c r="C79" s="136" t="s">
        <v>194</v>
      </c>
      <c r="D79" s="398"/>
      <c r="E79" s="398"/>
      <c r="F79" s="398"/>
      <c r="G79" s="2259"/>
      <c r="H79" s="138">
        <v>-0.16200435264061253</v>
      </c>
      <c r="I79" s="139">
        <v>-0.55907212390773209</v>
      </c>
      <c r="J79" s="140">
        <v>-1</v>
      </c>
      <c r="K79" s="140">
        <v>-1</v>
      </c>
      <c r="L79" s="140">
        <v>-1</v>
      </c>
      <c r="M79" s="140">
        <v>-1</v>
      </c>
      <c r="N79" s="1843">
        <v>-1</v>
      </c>
      <c r="O79" s="2051"/>
      <c r="P79" s="100"/>
    </row>
    <row r="80" spans="1:16" s="295" customFormat="1" ht="15" customHeight="1" x14ac:dyDescent="0.3">
      <c r="A80" s="4186"/>
      <c r="B80" s="1237" t="s">
        <v>1060</v>
      </c>
      <c r="C80" s="1192" t="s">
        <v>852</v>
      </c>
      <c r="D80" s="2266">
        <v>0.100310770948905</v>
      </c>
      <c r="E80" s="2267">
        <v>9.1542553589294987E-2</v>
      </c>
      <c r="F80" s="2268">
        <v>9.2912954174134407E-2</v>
      </c>
      <c r="G80" s="2266">
        <v>8.5578352305321556E-2</v>
      </c>
      <c r="H80" s="2269">
        <v>5.9039974903499971E-2</v>
      </c>
      <c r="I80" s="2270">
        <v>1.6585701749999994E-2</v>
      </c>
      <c r="J80" s="2271">
        <v>7.2120352499999983E-9</v>
      </c>
      <c r="K80" s="2271">
        <v>4.2190875000000002E-9</v>
      </c>
      <c r="L80" s="2271">
        <v>2.9627370000000003E-9</v>
      </c>
      <c r="M80" s="2271">
        <v>1.429281E-9</v>
      </c>
      <c r="N80" s="2272">
        <v>1.5584579999999996E-9</v>
      </c>
      <c r="O80" s="1994" t="s">
        <v>897</v>
      </c>
      <c r="P80" s="2049"/>
    </row>
    <row r="81" spans="1:17" s="295" customFormat="1" ht="15" customHeight="1" thickBot="1" x14ac:dyDescent="0.35">
      <c r="A81" s="4186"/>
      <c r="B81" s="2053" t="s">
        <v>1081</v>
      </c>
      <c r="C81" s="269" t="s">
        <v>194</v>
      </c>
      <c r="D81" s="2054"/>
      <c r="E81" s="2055"/>
      <c r="F81" s="2056"/>
      <c r="G81" s="2054"/>
      <c r="H81" s="1931">
        <v>-0.36456680956619691</v>
      </c>
      <c r="I81" s="2057">
        <v>-0.82149204169188705</v>
      </c>
      <c r="J81" s="2058">
        <v>-0.99999992237858204</v>
      </c>
      <c r="K81" s="2058">
        <v>-0.99999995459096591</v>
      </c>
      <c r="L81" s="2058">
        <v>-0.99999996811276715</v>
      </c>
      <c r="M81" s="2058">
        <v>-0.99999998461698891</v>
      </c>
      <c r="N81" s="2059">
        <v>-0.99999998322668771</v>
      </c>
      <c r="O81" s="2080" t="s">
        <v>890</v>
      </c>
      <c r="P81" s="2049"/>
    </row>
    <row r="82" spans="1:17" s="125" customFormat="1" ht="15" x14ac:dyDescent="0.3">
      <c r="A82" s="4186"/>
      <c r="B82" s="1237" t="s">
        <v>1082</v>
      </c>
      <c r="C82" s="1192" t="s">
        <v>852</v>
      </c>
      <c r="D82" s="251">
        <v>31.200158626077755</v>
      </c>
      <c r="E82" s="251">
        <v>30.923599856851489</v>
      </c>
      <c r="F82" s="251">
        <v>30.47625980133806</v>
      </c>
      <c r="G82" s="1413">
        <v>30.078316784050056</v>
      </c>
      <c r="H82" s="238">
        <v>26.804250000000003</v>
      </c>
      <c r="I82" s="252">
        <v>14.193531195669852</v>
      </c>
      <c r="J82" s="254">
        <v>8.6296944375789941</v>
      </c>
      <c r="K82" s="254">
        <v>4.7364135763544581</v>
      </c>
      <c r="L82" s="254">
        <v>2.8520943042331637</v>
      </c>
      <c r="M82" s="254">
        <v>1.1501080447715519</v>
      </c>
      <c r="N82" s="253">
        <v>0</v>
      </c>
      <c r="O82" s="1994" t="s">
        <v>897</v>
      </c>
      <c r="P82" s="100"/>
    </row>
    <row r="83" spans="1:17" s="125" customFormat="1" x14ac:dyDescent="0.3">
      <c r="A83" s="4186"/>
      <c r="B83" s="1356" t="s">
        <v>1083</v>
      </c>
      <c r="C83" s="136" t="s">
        <v>194</v>
      </c>
      <c r="D83" s="398"/>
      <c r="E83" s="398"/>
      <c r="F83" s="398"/>
      <c r="G83" s="2259"/>
      <c r="H83" s="138">
        <v>-0.12048754752959667</v>
      </c>
      <c r="I83" s="139">
        <v>-0.53427581703950811</v>
      </c>
      <c r="J83" s="140">
        <v>-0.71683879538262407</v>
      </c>
      <c r="K83" s="140">
        <v>-0.84458678304919466</v>
      </c>
      <c r="L83" s="140">
        <v>-0.90641586852111222</v>
      </c>
      <c r="M83" s="140">
        <v>-0.9622621656243705</v>
      </c>
      <c r="N83" s="1843">
        <v>-1</v>
      </c>
      <c r="O83" s="2051"/>
      <c r="P83" s="100"/>
    </row>
    <row r="84" spans="1:17" s="125" customFormat="1" ht="15" x14ac:dyDescent="0.3">
      <c r="A84" s="4186"/>
      <c r="B84" s="1237" t="s">
        <v>1084</v>
      </c>
      <c r="C84" s="1192" t="s">
        <v>852</v>
      </c>
      <c r="D84" s="251">
        <v>1029.3847069349999</v>
      </c>
      <c r="E84" s="251">
        <v>1028.8155056925</v>
      </c>
      <c r="F84" s="251">
        <v>1044.2477382778877</v>
      </c>
      <c r="G84" s="1413">
        <v>956.88815910667358</v>
      </c>
      <c r="H84" s="238">
        <v>923.60122275646268</v>
      </c>
      <c r="I84" s="252">
        <v>554.45919428337493</v>
      </c>
      <c r="J84" s="254">
        <v>145.80924417754494</v>
      </c>
      <c r="K84" s="254">
        <v>59.620297519874363</v>
      </c>
      <c r="L84" s="254">
        <v>3.6473327046468214</v>
      </c>
      <c r="M84" s="254">
        <v>2.9135833001777404E-16</v>
      </c>
      <c r="N84" s="253">
        <v>-1.0658141036401502E-15</v>
      </c>
      <c r="O84" s="1994" t="s">
        <v>897</v>
      </c>
      <c r="P84" s="100"/>
    </row>
    <row r="85" spans="1:17" s="125" customFormat="1" x14ac:dyDescent="0.3">
      <c r="A85" s="4186"/>
      <c r="B85" s="1092" t="s">
        <v>1085</v>
      </c>
      <c r="C85" s="370" t="s">
        <v>194</v>
      </c>
      <c r="D85" s="310"/>
      <c r="E85" s="310"/>
      <c r="F85" s="310"/>
      <c r="G85" s="1298"/>
      <c r="H85" s="138">
        <v>-0.11553438049134601</v>
      </c>
      <c r="I85" s="1110">
        <v>-0.4690348142886509</v>
      </c>
      <c r="J85" s="1111">
        <v>-0.86036910703009517</v>
      </c>
      <c r="K85" s="1111">
        <v>-0.94290598357608446</v>
      </c>
      <c r="L85" s="1111">
        <v>-0.99650721512630536</v>
      </c>
      <c r="M85" s="1111">
        <v>-1</v>
      </c>
      <c r="N85" s="1112">
        <v>-1</v>
      </c>
      <c r="O85" s="1998"/>
      <c r="P85" s="100"/>
    </row>
    <row r="86" spans="1:17" s="125" customFormat="1" ht="14.4" x14ac:dyDescent="0.3">
      <c r="A86" s="4172" t="s">
        <v>866</v>
      </c>
      <c r="B86" s="2016" t="s">
        <v>1044</v>
      </c>
      <c r="C86" s="2273"/>
      <c r="D86" s="2274"/>
      <c r="E86" s="2274"/>
      <c r="F86" s="2017"/>
      <c r="G86" s="2275"/>
      <c r="H86" s="2275"/>
      <c r="I86" s="2276"/>
      <c r="J86" s="2277"/>
      <c r="K86" s="2277"/>
      <c r="L86" s="2277"/>
      <c r="M86" s="2277"/>
      <c r="N86" s="2278"/>
      <c r="O86" s="2019"/>
      <c r="P86" s="100"/>
    </row>
    <row r="87" spans="1:17" s="125" customFormat="1" ht="15" x14ac:dyDescent="0.3">
      <c r="A87" s="4030"/>
      <c r="B87" s="2020" t="s">
        <v>1086</v>
      </c>
      <c r="C87" s="354" t="s">
        <v>869</v>
      </c>
      <c r="D87" s="2021">
        <v>3.1082920090469261E-2</v>
      </c>
      <c r="E87" s="2021">
        <v>3.0704313898869431E-2</v>
      </c>
      <c r="F87" s="2022">
        <v>3.1147826323737127E-2</v>
      </c>
      <c r="G87" s="2021">
        <v>2.8645043172433066E-2</v>
      </c>
      <c r="H87" s="1757">
        <v>2.7496872572690012E-2</v>
      </c>
      <c r="I87" s="2214">
        <v>1.7307622923150714E-2</v>
      </c>
      <c r="J87" s="2215">
        <v>6.8543507566891882E-3</v>
      </c>
      <c r="K87" s="2215">
        <v>4.9577309094080944E-3</v>
      </c>
      <c r="L87" s="2215">
        <v>3.6293315851393939E-3</v>
      </c>
      <c r="M87" s="2215">
        <v>3.2950389095022631E-3</v>
      </c>
      <c r="N87" s="2022">
        <v>3.0523594513862154E-3</v>
      </c>
      <c r="O87" s="2026" t="s">
        <v>897</v>
      </c>
      <c r="P87" s="100"/>
    </row>
    <row r="88" spans="1:17" s="125" customFormat="1" ht="14.4" x14ac:dyDescent="0.3">
      <c r="A88" s="4030"/>
      <c r="B88" s="2161" t="s">
        <v>193</v>
      </c>
      <c r="C88" s="354" t="s">
        <v>194</v>
      </c>
      <c r="D88" s="1614"/>
      <c r="E88" s="1614"/>
      <c r="F88" s="354"/>
      <c r="G88" s="2184"/>
      <c r="H88" s="2217">
        <v>-0.11721375716882043</v>
      </c>
      <c r="I88" s="2279">
        <v>-0.44433930177782821</v>
      </c>
      <c r="J88" s="2280">
        <v>-0.77994128112029359</v>
      </c>
      <c r="K88" s="2280">
        <v>-0.84083220261087988</v>
      </c>
      <c r="L88" s="2280">
        <v>-0.88348042179837272</v>
      </c>
      <c r="M88" s="2280">
        <v>-0.89421287780228886</v>
      </c>
      <c r="N88" s="2281">
        <v>-0.902004094293409</v>
      </c>
      <c r="O88" s="2029"/>
      <c r="P88" s="2097"/>
    </row>
    <row r="89" spans="1:17" s="125" customFormat="1" ht="15" thickBot="1" x14ac:dyDescent="0.35">
      <c r="A89" s="4031"/>
      <c r="B89" s="360"/>
      <c r="C89" s="360"/>
      <c r="D89" s="1696"/>
      <c r="E89" s="1696"/>
      <c r="F89" s="360"/>
      <c r="G89" s="2032"/>
      <c r="H89" s="1351"/>
      <c r="I89" s="2033"/>
      <c r="J89" s="2034"/>
      <c r="K89" s="2034"/>
      <c r="L89" s="2034"/>
      <c r="M89" s="2034"/>
      <c r="N89" s="2035"/>
      <c r="O89" s="2036"/>
      <c r="P89" s="2097"/>
    </row>
    <row r="90" spans="1:17" s="125" customFormat="1" ht="14.4" thickBot="1" x14ac:dyDescent="0.35">
      <c r="A90" s="1068"/>
      <c r="B90" s="1068"/>
      <c r="C90" s="1068"/>
      <c r="D90" s="1068"/>
      <c r="E90" s="1068"/>
      <c r="F90" s="1068"/>
      <c r="G90" s="2094"/>
      <c r="H90" s="1068"/>
      <c r="I90" s="1068"/>
      <c r="J90" s="1068"/>
      <c r="K90" s="1068"/>
      <c r="L90" s="1068"/>
      <c r="M90" s="1068"/>
      <c r="N90" s="1068"/>
      <c r="P90" s="2097"/>
    </row>
    <row r="91" spans="1:17" s="125" customFormat="1" ht="18" x14ac:dyDescent="0.3">
      <c r="A91" s="4109" t="s">
        <v>470</v>
      </c>
      <c r="B91" s="4110"/>
      <c r="C91" s="4110"/>
      <c r="D91" s="4110"/>
      <c r="E91" s="4110"/>
      <c r="F91" s="4110"/>
      <c r="G91" s="4110"/>
      <c r="H91" s="4110"/>
      <c r="I91" s="4110"/>
      <c r="J91" s="4110"/>
      <c r="K91" s="4110"/>
      <c r="L91" s="4110"/>
      <c r="M91" s="4110"/>
      <c r="N91" s="4110"/>
      <c r="O91" s="4187"/>
      <c r="P91" s="2097"/>
    </row>
    <row r="92" spans="1:17" s="125" customFormat="1" ht="36" customHeight="1" x14ac:dyDescent="0.3">
      <c r="A92" s="2095"/>
      <c r="B92" s="1269" t="s">
        <v>1087</v>
      </c>
      <c r="C92" s="1314" t="s">
        <v>194</v>
      </c>
      <c r="D92" s="2096">
        <v>-0.09</v>
      </c>
      <c r="E92" s="4165" t="s">
        <v>1088</v>
      </c>
      <c r="F92" s="4166"/>
      <c r="G92" s="4166"/>
      <c r="H92" s="4166"/>
      <c r="I92" s="4166"/>
      <c r="J92" s="4166"/>
      <c r="K92" s="4166"/>
      <c r="L92" s="4166"/>
      <c r="M92" s="4166"/>
      <c r="N92" s="4166"/>
      <c r="O92" s="4167"/>
      <c r="P92" s="2097" t="s">
        <v>185</v>
      </c>
    </row>
    <row r="93" spans="1:17" s="125" customFormat="1" ht="27" customHeight="1" x14ac:dyDescent="0.3">
      <c r="A93" s="2098"/>
      <c r="B93" s="1494" t="s">
        <v>471</v>
      </c>
      <c r="C93" s="1494" t="s">
        <v>472</v>
      </c>
      <c r="D93" s="1494">
        <v>2017</v>
      </c>
      <c r="E93" s="1494">
        <v>2018</v>
      </c>
      <c r="F93" s="1494" t="s">
        <v>473</v>
      </c>
      <c r="G93" s="1494" t="s">
        <v>474</v>
      </c>
      <c r="H93" s="1494" t="s">
        <v>1628</v>
      </c>
      <c r="I93" s="1494">
        <v>2025</v>
      </c>
      <c r="J93" s="1494">
        <v>2030</v>
      </c>
      <c r="K93" s="1494">
        <v>2035</v>
      </c>
      <c r="L93" s="1494">
        <v>2040</v>
      </c>
      <c r="M93" s="1494">
        <v>2045</v>
      </c>
      <c r="N93" s="1494">
        <v>2050</v>
      </c>
      <c r="O93" s="2099"/>
      <c r="P93" s="111" t="s">
        <v>35</v>
      </c>
      <c r="Q93" s="109"/>
    </row>
    <row r="94" spans="1:17" s="125" customFormat="1" hidden="1" x14ac:dyDescent="0.3">
      <c r="A94" s="1268"/>
      <c r="B94" s="2100" t="s">
        <v>1089</v>
      </c>
      <c r="C94" s="1639" t="s">
        <v>194</v>
      </c>
      <c r="D94" s="1496"/>
      <c r="E94" s="343"/>
      <c r="F94" s="340"/>
      <c r="G94" s="1219"/>
      <c r="H94" s="341"/>
      <c r="I94" s="342"/>
      <c r="J94" s="344"/>
      <c r="K94" s="344"/>
      <c r="L94" s="344"/>
      <c r="M94" s="344"/>
      <c r="N94" s="2282"/>
      <c r="O94" s="2283"/>
      <c r="P94" s="2097"/>
    </row>
    <row r="95" spans="1:17" s="125" customFormat="1" x14ac:dyDescent="0.3">
      <c r="A95" s="1268"/>
      <c r="B95" s="1269" t="s">
        <v>1019</v>
      </c>
      <c r="C95" s="1270" t="s">
        <v>194</v>
      </c>
      <c r="D95" s="2187">
        <v>1.0171441549932141</v>
      </c>
      <c r="E95" s="3133">
        <v>1.0074451767246515</v>
      </c>
      <c r="F95" s="2191">
        <v>1.0079967157213652</v>
      </c>
      <c r="G95" s="2187">
        <v>0.99742160858132634</v>
      </c>
      <c r="H95" s="2188">
        <v>1.0079967157213652</v>
      </c>
      <c r="I95" s="2189">
        <v>1.0079967157213652</v>
      </c>
      <c r="J95" s="2190">
        <v>1.0079967157213652</v>
      </c>
      <c r="K95" s="2190">
        <v>1.0079967157213652</v>
      </c>
      <c r="L95" s="2190">
        <v>1.0079967157213652</v>
      </c>
      <c r="M95" s="2190">
        <v>1.0079967157213652</v>
      </c>
      <c r="N95" s="3134">
        <v>1.0079967157213652</v>
      </c>
      <c r="O95" s="2284" t="s">
        <v>1090</v>
      </c>
      <c r="P95" s="2097" t="s">
        <v>185</v>
      </c>
    </row>
    <row r="96" spans="1:17" s="125" customFormat="1" x14ac:dyDescent="0.3">
      <c r="A96" s="1268"/>
      <c r="B96" s="1269" t="s">
        <v>1021</v>
      </c>
      <c r="C96" s="1270" t="s">
        <v>194</v>
      </c>
      <c r="D96" s="2187">
        <v>-0.19253039277462611</v>
      </c>
      <c r="E96" s="3133">
        <v>-0.19285116600118271</v>
      </c>
      <c r="F96" s="2191">
        <v>-0.19295674488633574</v>
      </c>
      <c r="G96" s="2187">
        <v>-0.19093239478802629</v>
      </c>
      <c r="H96" s="2188">
        <v>-0.19295674488633574</v>
      </c>
      <c r="I96" s="2189">
        <v>-0.19295674488633574</v>
      </c>
      <c r="J96" s="2190">
        <v>-0.19295674488633574</v>
      </c>
      <c r="K96" s="2190">
        <v>-0.19295674488633574</v>
      </c>
      <c r="L96" s="2190">
        <v>-0.19295674488633574</v>
      </c>
      <c r="M96" s="2190">
        <v>-0.19295674488633574</v>
      </c>
      <c r="N96" s="3134">
        <v>-0.19295674488633574</v>
      </c>
      <c r="O96" s="2284" t="s">
        <v>1091</v>
      </c>
      <c r="P96" s="2097"/>
    </row>
    <row r="97" spans="1:55" s="125" customFormat="1" x14ac:dyDescent="0.3">
      <c r="A97" s="1268"/>
      <c r="B97" s="1269" t="s">
        <v>1023</v>
      </c>
      <c r="C97" s="1270" t="s">
        <v>194</v>
      </c>
      <c r="D97" s="2187">
        <v>-1.1783951204482938E-3</v>
      </c>
      <c r="E97" s="3133">
        <v>-1.7598087700602366E-3</v>
      </c>
      <c r="F97" s="2191">
        <v>-1.760772200315174E-3</v>
      </c>
      <c r="G97" s="2187">
        <v>-1.7805918642074617E-3</v>
      </c>
      <c r="H97" s="2188">
        <v>-1.760772200315174E-3</v>
      </c>
      <c r="I97" s="2189">
        <v>-1.760772200315174E-3</v>
      </c>
      <c r="J97" s="2190">
        <v>-1.760772200315174E-3</v>
      </c>
      <c r="K97" s="2190">
        <v>-1.760772200315174E-3</v>
      </c>
      <c r="L97" s="2190">
        <v>-1.760772200315174E-3</v>
      </c>
      <c r="M97" s="2190">
        <v>-1.760772200315174E-3</v>
      </c>
      <c r="N97" s="3134">
        <v>-1.760772200315174E-3</v>
      </c>
      <c r="O97" s="2284" t="s">
        <v>1092</v>
      </c>
      <c r="P97" s="2097"/>
    </row>
    <row r="98" spans="1:55" s="125" customFormat="1" x14ac:dyDescent="0.3">
      <c r="A98" s="1268"/>
      <c r="B98" s="1269" t="s">
        <v>1025</v>
      </c>
      <c r="C98" s="1270" t="s">
        <v>194</v>
      </c>
      <c r="D98" s="2187">
        <v>-5.6598418529799476E-3</v>
      </c>
      <c r="E98" s="3133">
        <v>-3.7777418674788794E-3</v>
      </c>
      <c r="F98" s="2191">
        <v>-3.7798100415171007E-3</v>
      </c>
      <c r="G98" s="2187">
        <v>-3.8223564677874341E-3</v>
      </c>
      <c r="H98" s="2188">
        <v>-3.7798100415171007E-3</v>
      </c>
      <c r="I98" s="2189">
        <v>-3.7798100415171007E-3</v>
      </c>
      <c r="J98" s="2190">
        <v>-3.7798100415171007E-3</v>
      </c>
      <c r="K98" s="2190">
        <v>-3.7798100415171007E-3</v>
      </c>
      <c r="L98" s="2190">
        <v>-3.7798100415171007E-3</v>
      </c>
      <c r="M98" s="2190">
        <v>-3.7798100415171007E-3</v>
      </c>
      <c r="N98" s="3134">
        <v>-3.7798100415171007E-3</v>
      </c>
      <c r="O98" s="2284" t="s">
        <v>1092</v>
      </c>
      <c r="P98" s="2097"/>
    </row>
    <row r="99" spans="1:55" s="125" customFormat="1" x14ac:dyDescent="0.3">
      <c r="A99" s="1268"/>
      <c r="B99" s="1269" t="s">
        <v>1093</v>
      </c>
      <c r="C99" s="1270" t="s">
        <v>194</v>
      </c>
      <c r="D99" s="3152">
        <v>4.1886088837229746E-2</v>
      </c>
      <c r="E99" s="3152">
        <v>4.157776162408524E-2</v>
      </c>
      <c r="F99" s="3153">
        <v>4.1697248315016297E-2</v>
      </c>
      <c r="G99" s="3152">
        <v>4.0125693171036016E-2</v>
      </c>
      <c r="H99" s="1531">
        <v>4.1697248315016297E-2</v>
      </c>
      <c r="I99" s="1532">
        <v>4.1697248315016297E-2</v>
      </c>
      <c r="J99" s="1533">
        <v>4.1697248315016297E-2</v>
      </c>
      <c r="K99" s="1533">
        <v>4.1697248315016297E-2</v>
      </c>
      <c r="L99" s="1533">
        <v>4.1697248315016297E-2</v>
      </c>
      <c r="M99" s="1533">
        <v>4.1697248315016297E-2</v>
      </c>
      <c r="N99" s="1534">
        <v>4.1697248315016297E-2</v>
      </c>
      <c r="O99" s="2111" t="s">
        <v>932</v>
      </c>
      <c r="P99" s="2097"/>
    </row>
    <row r="100" spans="1:55" s="125" customFormat="1" x14ac:dyDescent="0.3">
      <c r="A100" s="1268"/>
      <c r="B100" s="1269"/>
      <c r="C100" s="1270"/>
      <c r="D100" s="1204"/>
      <c r="E100" s="1205"/>
      <c r="F100" s="2007"/>
      <c r="G100" s="1204"/>
      <c r="H100" s="1206"/>
      <c r="I100" s="1207"/>
      <c r="J100" s="1208"/>
      <c r="K100" s="1208"/>
      <c r="L100" s="1208"/>
      <c r="M100" s="1208"/>
      <c r="N100" s="2285"/>
      <c r="O100" s="2284"/>
      <c r="P100" s="2097"/>
    </row>
    <row r="101" spans="1:55" s="125" customFormat="1" x14ac:dyDescent="0.3">
      <c r="A101" s="1268"/>
      <c r="B101" s="1269" t="s">
        <v>1094</v>
      </c>
      <c r="C101" s="1270" t="s">
        <v>194</v>
      </c>
      <c r="D101" s="1558"/>
      <c r="E101" s="127"/>
      <c r="F101" s="1097"/>
      <c r="G101" s="1558"/>
      <c r="H101" s="1498"/>
      <c r="I101" s="2286"/>
      <c r="J101" s="2287"/>
      <c r="K101" s="2287"/>
      <c r="L101" s="2287"/>
      <c r="M101" s="2287"/>
      <c r="N101" s="2288"/>
      <c r="O101" s="2289" t="s">
        <v>1095</v>
      </c>
      <c r="P101" s="2097"/>
    </row>
    <row r="102" spans="1:55" s="125" customFormat="1" x14ac:dyDescent="0.3">
      <c r="A102" s="1259"/>
      <c r="B102" s="1269" t="s">
        <v>1096</v>
      </c>
      <c r="C102" s="1270" t="s">
        <v>194</v>
      </c>
      <c r="D102" s="1204">
        <v>0.7</v>
      </c>
      <c r="E102" s="1205">
        <v>0.7</v>
      </c>
      <c r="F102" s="2007">
        <v>0.7</v>
      </c>
      <c r="G102" s="1204">
        <v>0.7</v>
      </c>
      <c r="H102" s="1206">
        <v>0.7</v>
      </c>
      <c r="I102" s="1207">
        <v>0.7</v>
      </c>
      <c r="J102" s="1208">
        <v>0.7</v>
      </c>
      <c r="K102" s="1208">
        <v>0.7</v>
      </c>
      <c r="L102" s="1208">
        <v>0.7</v>
      </c>
      <c r="M102" s="1208">
        <v>0.7</v>
      </c>
      <c r="N102" s="2285">
        <v>0.7</v>
      </c>
      <c r="O102" s="2289" t="s">
        <v>1097</v>
      </c>
      <c r="P102" s="2097"/>
    </row>
    <row r="103" spans="1:55" x14ac:dyDescent="0.3">
      <c r="A103" s="1268"/>
      <c r="B103" s="1269" t="s">
        <v>1098</v>
      </c>
      <c r="C103" s="1270" t="s">
        <v>194</v>
      </c>
      <c r="D103" s="1204">
        <v>0.23</v>
      </c>
      <c r="E103" s="1205">
        <v>0.23</v>
      </c>
      <c r="F103" s="2007">
        <v>0.23</v>
      </c>
      <c r="G103" s="1204">
        <v>0.23</v>
      </c>
      <c r="H103" s="1206">
        <v>0.23</v>
      </c>
      <c r="I103" s="1207">
        <v>0.23</v>
      </c>
      <c r="J103" s="1208">
        <v>0.23</v>
      </c>
      <c r="K103" s="1208">
        <v>0.23</v>
      </c>
      <c r="L103" s="1208">
        <v>0.23</v>
      </c>
      <c r="M103" s="1208">
        <v>0.23</v>
      </c>
      <c r="N103" s="2285">
        <v>0.23</v>
      </c>
      <c r="O103" s="2289" t="s">
        <v>1097</v>
      </c>
      <c r="P103" s="2097"/>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row>
    <row r="104" spans="1:55" x14ac:dyDescent="0.3">
      <c r="A104" s="1268"/>
      <c r="B104" s="1269" t="s">
        <v>1099</v>
      </c>
      <c r="C104" s="1270" t="s">
        <v>194</v>
      </c>
      <c r="D104" s="1204">
        <v>7.0000000000000007E-2</v>
      </c>
      <c r="E104" s="1205">
        <v>7.0000000000000007E-2</v>
      </c>
      <c r="F104" s="2007">
        <v>7.0000000000000007E-2</v>
      </c>
      <c r="G104" s="1204">
        <v>7.0000000000000007E-2</v>
      </c>
      <c r="H104" s="1206">
        <v>7.0000000000000007E-2</v>
      </c>
      <c r="I104" s="1207">
        <v>7.0000000000000007E-2</v>
      </c>
      <c r="J104" s="1208">
        <v>7.0000000000000007E-2</v>
      </c>
      <c r="K104" s="1208">
        <v>7.0000000000000007E-2</v>
      </c>
      <c r="L104" s="1208">
        <v>7.0000000000000007E-2</v>
      </c>
      <c r="M104" s="1208">
        <v>7.0000000000000007E-2</v>
      </c>
      <c r="N104" s="2285">
        <v>7.0000000000000007E-2</v>
      </c>
      <c r="O104" s="2289" t="s">
        <v>1097</v>
      </c>
      <c r="P104" s="2097"/>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row>
    <row r="105" spans="1:55" s="125" customFormat="1" x14ac:dyDescent="0.3">
      <c r="A105" s="1269"/>
      <c r="B105" s="1269" t="s">
        <v>1100</v>
      </c>
      <c r="C105" s="1270" t="s">
        <v>194</v>
      </c>
      <c r="D105" s="2187">
        <v>7.2999999999999995E-2</v>
      </c>
      <c r="E105" s="2191">
        <v>7.2999999999999995E-2</v>
      </c>
      <c r="F105" s="3030">
        <v>7.2999999999999995E-2</v>
      </c>
      <c r="G105" s="2187">
        <v>7.2999999999999995E-2</v>
      </c>
      <c r="H105" s="2188">
        <v>7.2999999999999995E-2</v>
      </c>
      <c r="I105" s="2189">
        <v>5.8000000000000003E-2</v>
      </c>
      <c r="J105" s="2190">
        <v>4.2999999999999997E-2</v>
      </c>
      <c r="K105" s="2190">
        <v>2.5000000000000001E-2</v>
      </c>
      <c r="L105" s="2190">
        <v>1.7999999999999999E-2</v>
      </c>
      <c r="M105" s="2190">
        <v>1.4E-2</v>
      </c>
      <c r="N105" s="2191">
        <v>1.0999999999999999E-2</v>
      </c>
      <c r="O105" s="2284" t="s">
        <v>1101</v>
      </c>
      <c r="P105" s="2097"/>
    </row>
    <row r="106" spans="1:55" x14ac:dyDescent="0.3">
      <c r="A106" s="1268"/>
      <c r="B106" s="1269" t="s">
        <v>1102</v>
      </c>
      <c r="C106" s="1270"/>
      <c r="D106" s="1093"/>
      <c r="E106" s="370"/>
      <c r="F106" s="371"/>
      <c r="G106" s="1093"/>
      <c r="H106" s="1498"/>
      <c r="I106" s="1499"/>
      <c r="J106" s="372"/>
      <c r="K106" s="372"/>
      <c r="L106" s="372"/>
      <c r="M106" s="372"/>
      <c r="N106" s="1332"/>
      <c r="O106" s="2283"/>
      <c r="P106" s="2097"/>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row>
    <row r="107" spans="1:55" ht="15" x14ac:dyDescent="0.3">
      <c r="A107" s="1268"/>
      <c r="B107" s="1269" t="s">
        <v>1103</v>
      </c>
      <c r="C107" s="1270" t="s">
        <v>936</v>
      </c>
      <c r="D107" s="1093">
        <v>75</v>
      </c>
      <c r="E107" s="370">
        <v>75</v>
      </c>
      <c r="F107" s="371">
        <v>75</v>
      </c>
      <c r="G107" s="1093">
        <v>75</v>
      </c>
      <c r="H107" s="1498">
        <v>75</v>
      </c>
      <c r="I107" s="1499">
        <v>75</v>
      </c>
      <c r="J107" s="372">
        <v>75</v>
      </c>
      <c r="K107" s="372">
        <v>75</v>
      </c>
      <c r="L107" s="372">
        <v>75</v>
      </c>
      <c r="M107" s="372">
        <v>75</v>
      </c>
      <c r="N107" s="1332">
        <v>75</v>
      </c>
      <c r="O107" s="2291" t="s">
        <v>1104</v>
      </c>
      <c r="P107" s="2097" t="s">
        <v>185</v>
      </c>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row>
    <row r="108" spans="1:55" x14ac:dyDescent="0.3">
      <c r="A108" s="1268"/>
      <c r="B108" s="1269"/>
      <c r="C108" s="1270"/>
      <c r="D108" s="1314"/>
      <c r="E108" s="370"/>
      <c r="F108" s="371"/>
      <c r="G108" s="1093"/>
      <c r="H108" s="1498"/>
      <c r="I108" s="1499"/>
      <c r="J108" s="372"/>
      <c r="K108" s="372"/>
      <c r="L108" s="372"/>
      <c r="M108" s="372"/>
      <c r="N108" s="1332"/>
      <c r="O108" s="2292"/>
      <c r="P108" s="2097"/>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row>
    <row r="109" spans="1:55" ht="15" x14ac:dyDescent="0.3">
      <c r="A109" s="1268"/>
      <c r="B109" s="1537" t="s">
        <v>1105</v>
      </c>
      <c r="C109" s="1538" t="s">
        <v>938</v>
      </c>
      <c r="D109" s="2121"/>
      <c r="E109" s="2293">
        <v>37.823</v>
      </c>
      <c r="F109" s="2294"/>
      <c r="G109" s="2295"/>
      <c r="H109" s="1541"/>
      <c r="I109" s="1542"/>
      <c r="J109" s="1543"/>
      <c r="K109" s="1543"/>
      <c r="L109" s="1543"/>
      <c r="M109" s="1543"/>
      <c r="N109" s="2296"/>
      <c r="O109" s="1841" t="s">
        <v>1106</v>
      </c>
      <c r="P109" s="2097"/>
    </row>
    <row r="110" spans="1:55" ht="15" x14ac:dyDescent="0.3">
      <c r="A110" s="1268"/>
      <c r="B110" s="1269" t="s">
        <v>1107</v>
      </c>
      <c r="C110" s="1270" t="s">
        <v>938</v>
      </c>
      <c r="D110" s="1314"/>
      <c r="E110" s="370">
        <v>0.222</v>
      </c>
      <c r="F110" s="371"/>
      <c r="G110" s="1093"/>
      <c r="H110" s="1498"/>
      <c r="I110" s="1499"/>
      <c r="J110" s="372"/>
      <c r="K110" s="372"/>
      <c r="L110" s="372"/>
      <c r="M110" s="372"/>
      <c r="N110" s="1332"/>
      <c r="O110" s="450" t="s">
        <v>1108</v>
      </c>
      <c r="P110" s="2097"/>
    </row>
    <row r="111" spans="1:55" ht="15" x14ac:dyDescent="0.3">
      <c r="A111" s="1268"/>
      <c r="B111" s="1289" t="s">
        <v>1109</v>
      </c>
      <c r="C111" s="1290" t="s">
        <v>944</v>
      </c>
      <c r="D111" s="2124"/>
      <c r="E111" s="1168">
        <v>218.58358894169777</v>
      </c>
      <c r="F111" s="2297"/>
      <c r="G111" s="1169"/>
      <c r="H111" s="2125"/>
      <c r="I111" s="2126"/>
      <c r="J111" s="2127"/>
      <c r="K111" s="2127"/>
      <c r="L111" s="2127"/>
      <c r="M111" s="2127"/>
      <c r="N111" s="2298"/>
      <c r="O111" s="1841" t="s">
        <v>945</v>
      </c>
      <c r="P111" s="2097"/>
    </row>
    <row r="112" spans="1:55" ht="15" x14ac:dyDescent="0.3">
      <c r="A112" s="1268"/>
      <c r="B112" s="1296" t="s">
        <v>1110</v>
      </c>
      <c r="C112" s="1297" t="s">
        <v>944</v>
      </c>
      <c r="D112" s="2120"/>
      <c r="E112" s="2299">
        <v>1.2829642478136822</v>
      </c>
      <c r="F112" s="2300"/>
      <c r="G112" s="2301"/>
      <c r="H112" s="1188"/>
      <c r="I112" s="1189"/>
      <c r="J112" s="1190"/>
      <c r="K112" s="1190"/>
      <c r="L112" s="1190"/>
      <c r="M112" s="1190"/>
      <c r="N112" s="2302"/>
      <c r="O112" s="2303" t="s">
        <v>945</v>
      </c>
      <c r="P112" s="2097"/>
    </row>
    <row r="113" spans="1:16" x14ac:dyDescent="0.3">
      <c r="A113" s="1268"/>
      <c r="B113" s="1269"/>
      <c r="C113" s="1270"/>
      <c r="D113" s="1314"/>
      <c r="E113" s="370"/>
      <c r="F113" s="371"/>
      <c r="G113" s="1093"/>
      <c r="H113" s="1498"/>
      <c r="I113" s="1499"/>
      <c r="J113" s="372"/>
      <c r="K113" s="372"/>
      <c r="L113" s="372"/>
      <c r="M113" s="372"/>
      <c r="N113" s="1332"/>
      <c r="O113" s="2283"/>
      <c r="P113" s="2097"/>
    </row>
    <row r="114" spans="1:16" x14ac:dyDescent="0.3">
      <c r="A114" s="1268"/>
      <c r="B114" s="1269"/>
      <c r="C114" s="1270"/>
      <c r="D114" s="1314"/>
      <c r="E114" s="370"/>
      <c r="F114" s="371"/>
      <c r="G114" s="1093"/>
      <c r="H114" s="1498"/>
      <c r="I114" s="1499"/>
      <c r="J114" s="372"/>
      <c r="K114" s="372"/>
      <c r="L114" s="372"/>
      <c r="M114" s="372"/>
      <c r="N114" s="1332"/>
      <c r="O114" s="2283"/>
      <c r="P114" s="2097"/>
    </row>
    <row r="115" spans="1:16" x14ac:dyDescent="0.3">
      <c r="A115" s="1268"/>
      <c r="B115" s="1269"/>
      <c r="C115" s="1270"/>
      <c r="D115" s="1314"/>
      <c r="E115" s="370"/>
      <c r="F115" s="371"/>
      <c r="G115" s="1093"/>
      <c r="H115" s="1498"/>
      <c r="I115" s="1499"/>
      <c r="J115" s="372"/>
      <c r="K115" s="372"/>
      <c r="L115" s="372"/>
      <c r="M115" s="372"/>
      <c r="N115" s="1332"/>
      <c r="O115" s="2283"/>
      <c r="P115" s="2097"/>
    </row>
    <row r="116" spans="1:16" ht="14.4" thickBot="1" x14ac:dyDescent="0.35">
      <c r="A116" s="611"/>
      <c r="B116" s="1320"/>
      <c r="C116" s="1321"/>
      <c r="D116" s="2130"/>
      <c r="E116" s="1144"/>
      <c r="F116" s="2304"/>
      <c r="G116" s="1145"/>
      <c r="H116" s="1322"/>
      <c r="I116" s="1323"/>
      <c r="J116" s="1324"/>
      <c r="K116" s="1324"/>
      <c r="L116" s="1324"/>
      <c r="M116" s="1324"/>
      <c r="N116" s="1334"/>
      <c r="O116" s="2305"/>
      <c r="P116" s="2097"/>
    </row>
    <row r="117" spans="1:16" ht="14.4" thickBot="1" x14ac:dyDescent="0.35">
      <c r="A117" s="100"/>
      <c r="B117" s="100"/>
      <c r="C117" s="100"/>
      <c r="D117" s="100"/>
      <c r="E117" s="100"/>
      <c r="F117" s="100"/>
      <c r="G117" s="2049"/>
      <c r="H117" s="100"/>
      <c r="I117" s="100"/>
      <c r="J117" s="100"/>
      <c r="K117" s="100"/>
      <c r="L117" s="100"/>
      <c r="M117" s="100"/>
      <c r="N117" s="100"/>
      <c r="O117" s="100"/>
      <c r="P117" s="100"/>
    </row>
    <row r="118" spans="1:16" s="125" customFormat="1" ht="18" x14ac:dyDescent="0.3">
      <c r="A118" s="4109" t="s">
        <v>498</v>
      </c>
      <c r="B118" s="4110"/>
      <c r="C118" s="4110"/>
      <c r="D118" s="4110"/>
      <c r="E118" s="4110"/>
      <c r="F118" s="4110"/>
      <c r="G118" s="4110"/>
      <c r="H118" s="4110"/>
      <c r="I118" s="4110"/>
      <c r="J118" s="4110"/>
      <c r="K118" s="4110"/>
      <c r="L118" s="4110"/>
      <c r="M118" s="4110"/>
      <c r="N118" s="4111"/>
      <c r="O118" s="100"/>
      <c r="P118" s="100"/>
    </row>
    <row r="119" spans="1:16" s="125" customFormat="1" ht="14.4" x14ac:dyDescent="0.3">
      <c r="A119" s="102" t="s">
        <v>471</v>
      </c>
      <c r="B119" s="1327" t="s">
        <v>282</v>
      </c>
      <c r="C119" s="1328" t="s">
        <v>499</v>
      </c>
      <c r="D119" s="4071" t="s">
        <v>500</v>
      </c>
      <c r="E119" s="4008"/>
      <c r="F119" s="4008"/>
      <c r="G119" s="4008"/>
      <c r="H119" s="4008"/>
      <c r="I119" s="4008"/>
      <c r="J119" s="4008"/>
      <c r="K119" s="4008"/>
      <c r="L119" s="4008"/>
      <c r="M119" s="4008"/>
      <c r="N119" s="4112"/>
      <c r="O119" s="100"/>
      <c r="P119" s="100"/>
    </row>
    <row r="120" spans="1:16" s="125" customFormat="1" ht="14.4" x14ac:dyDescent="0.3">
      <c r="A120" s="102"/>
      <c r="B120" s="1327"/>
      <c r="C120" s="1328"/>
      <c r="D120" s="1328" t="s">
        <v>501</v>
      </c>
      <c r="E120" s="1329" t="s">
        <v>282</v>
      </c>
      <c r="F120" s="1330"/>
      <c r="G120" s="2133"/>
      <c r="H120" s="1331" t="s">
        <v>502</v>
      </c>
      <c r="I120" s="4071" t="s">
        <v>503</v>
      </c>
      <c r="J120" s="4113"/>
      <c r="K120" s="1329" t="s">
        <v>282</v>
      </c>
      <c r="L120" s="4073" t="s">
        <v>504</v>
      </c>
      <c r="M120" s="4114"/>
      <c r="N120" s="4115"/>
      <c r="O120" s="100"/>
      <c r="P120" s="100"/>
    </row>
    <row r="121" spans="1:16" s="125" customFormat="1" ht="14.4" x14ac:dyDescent="0.3">
      <c r="A121" s="1268" t="s">
        <v>1111</v>
      </c>
      <c r="B121" s="1269" t="s">
        <v>1112</v>
      </c>
      <c r="C121" s="1270" t="s">
        <v>1113</v>
      </c>
      <c r="D121" s="1270">
        <v>1</v>
      </c>
      <c r="E121" s="1332" t="s">
        <v>505</v>
      </c>
      <c r="F121" s="373"/>
      <c r="G121" s="2134"/>
      <c r="H121" s="1333" t="s">
        <v>506</v>
      </c>
      <c r="I121" s="4061">
        <v>163398.69</v>
      </c>
      <c r="J121" s="4101"/>
      <c r="K121" s="1332" t="s">
        <v>1113</v>
      </c>
      <c r="L121" s="4098"/>
      <c r="M121" s="4099"/>
      <c r="N121" s="4100"/>
      <c r="O121" s="100"/>
      <c r="P121" s="100"/>
    </row>
    <row r="122" spans="1:16" s="125" customFormat="1" ht="14.4" x14ac:dyDescent="0.3">
      <c r="A122" s="1268"/>
      <c r="B122" s="1269" t="s">
        <v>1114</v>
      </c>
      <c r="C122" s="1270"/>
      <c r="D122" s="1270">
        <v>1</v>
      </c>
      <c r="E122" s="1332" t="s">
        <v>205</v>
      </c>
      <c r="F122" s="373"/>
      <c r="G122" s="2134"/>
      <c r="H122" s="1333" t="s">
        <v>508</v>
      </c>
      <c r="I122" s="4182">
        <v>447.66764383561645</v>
      </c>
      <c r="J122" s="4183"/>
      <c r="K122" s="1332" t="s">
        <v>1115</v>
      </c>
      <c r="L122" s="4098"/>
      <c r="M122" s="4099"/>
      <c r="N122" s="4100"/>
      <c r="O122" s="100"/>
      <c r="P122" s="100"/>
    </row>
    <row r="123" spans="1:16" s="125" customFormat="1" ht="14.4" x14ac:dyDescent="0.3">
      <c r="A123" s="1259"/>
      <c r="B123" s="1269" t="s">
        <v>952</v>
      </c>
      <c r="C123" s="1270" t="s">
        <v>205</v>
      </c>
      <c r="D123" s="1270">
        <v>1</v>
      </c>
      <c r="E123" s="1332" t="s">
        <v>1016</v>
      </c>
      <c r="F123" s="373"/>
      <c r="G123" s="2134"/>
      <c r="H123" s="1333" t="s">
        <v>506</v>
      </c>
      <c r="I123" s="4157">
        <v>0.27779999999999999</v>
      </c>
      <c r="J123" s="4158"/>
      <c r="K123" s="1332" t="s">
        <v>423</v>
      </c>
      <c r="L123" s="4098"/>
      <c r="M123" s="4099"/>
      <c r="N123" s="4100"/>
      <c r="O123" s="2132"/>
      <c r="P123" s="100"/>
    </row>
    <row r="124" spans="1:16" ht="14.4" x14ac:dyDescent="0.3">
      <c r="A124" s="1268"/>
      <c r="B124" s="1269" t="s">
        <v>954</v>
      </c>
      <c r="C124" s="1270" t="s">
        <v>955</v>
      </c>
      <c r="D124" s="1270">
        <v>1</v>
      </c>
      <c r="E124" s="1332" t="s">
        <v>956</v>
      </c>
      <c r="F124" s="373"/>
      <c r="G124" s="2134"/>
      <c r="H124" s="1333" t="s">
        <v>506</v>
      </c>
      <c r="I124" s="4061">
        <v>25</v>
      </c>
      <c r="J124" s="4101"/>
      <c r="K124" s="1332" t="s">
        <v>955</v>
      </c>
      <c r="L124" s="4156" t="s">
        <v>957</v>
      </c>
      <c r="M124" s="4099"/>
      <c r="N124" s="4100"/>
      <c r="O124" s="100"/>
      <c r="P124" s="100"/>
    </row>
    <row r="125" spans="1:16" ht="14.4" x14ac:dyDescent="0.3">
      <c r="A125" s="1268"/>
      <c r="B125" s="1269"/>
      <c r="C125" s="1270"/>
      <c r="D125" s="1270"/>
      <c r="E125" s="1332"/>
      <c r="F125" s="373"/>
      <c r="G125" s="2134"/>
      <c r="H125" s="1333"/>
      <c r="I125" s="4061"/>
      <c r="J125" s="4101"/>
      <c r="K125" s="1332"/>
      <c r="L125" s="4098"/>
      <c r="M125" s="4099"/>
      <c r="N125" s="4100"/>
      <c r="O125" s="100"/>
      <c r="P125" s="100"/>
    </row>
    <row r="126" spans="1:16" ht="14.4" x14ac:dyDescent="0.3">
      <c r="A126" s="1268"/>
      <c r="B126" s="1269"/>
      <c r="C126" s="1270"/>
      <c r="D126" s="1270"/>
      <c r="E126" s="1332"/>
      <c r="F126" s="373"/>
      <c r="G126" s="2134"/>
      <c r="H126" s="1333"/>
      <c r="I126" s="4061"/>
      <c r="J126" s="4101"/>
      <c r="K126" s="1332"/>
      <c r="L126" s="4098"/>
      <c r="M126" s="4099"/>
      <c r="N126" s="4100"/>
      <c r="O126" s="100"/>
      <c r="P126" s="100"/>
    </row>
    <row r="127" spans="1:16" ht="15" thickBot="1" x14ac:dyDescent="0.35">
      <c r="A127" s="611"/>
      <c r="B127" s="1320"/>
      <c r="C127" s="1321"/>
      <c r="D127" s="1321"/>
      <c r="E127" s="1334"/>
      <c r="F127" s="1335"/>
      <c r="G127" s="2135"/>
      <c r="H127" s="1336"/>
      <c r="I127" s="4066"/>
      <c r="J127" s="4102"/>
      <c r="K127" s="1334"/>
      <c r="L127" s="4103"/>
      <c r="M127" s="4104"/>
      <c r="N127" s="4105"/>
      <c r="O127" s="100"/>
      <c r="P127" s="100"/>
    </row>
    <row r="128" spans="1:16" x14ac:dyDescent="0.3">
      <c r="A128" s="100"/>
      <c r="B128" s="100"/>
      <c r="C128" s="100"/>
      <c r="D128" s="100"/>
      <c r="E128" s="100"/>
      <c r="F128" s="100"/>
      <c r="G128" s="2049"/>
      <c r="H128" s="100"/>
      <c r="I128" s="100"/>
      <c r="J128" s="100"/>
      <c r="K128" s="100"/>
      <c r="L128" s="100"/>
      <c r="M128" s="100"/>
      <c r="N128" s="100"/>
      <c r="O128" s="100"/>
      <c r="P128" s="100"/>
    </row>
    <row r="129" spans="16:16" x14ac:dyDescent="0.3">
      <c r="P129" s="100"/>
    </row>
  </sheetData>
  <mergeCells count="31">
    <mergeCell ref="I45:N45"/>
    <mergeCell ref="I6:N6"/>
    <mergeCell ref="A7:A21"/>
    <mergeCell ref="B7:B8"/>
    <mergeCell ref="A22:A36"/>
    <mergeCell ref="A37:A40"/>
    <mergeCell ref="I121:J121"/>
    <mergeCell ref="L121:N121"/>
    <mergeCell ref="A46:A54"/>
    <mergeCell ref="B46:B47"/>
    <mergeCell ref="A55:A66"/>
    <mergeCell ref="A67:A85"/>
    <mergeCell ref="A86:A89"/>
    <mergeCell ref="A91:O91"/>
    <mergeCell ref="E92:O92"/>
    <mergeCell ref="A118:N118"/>
    <mergeCell ref="D119:N119"/>
    <mergeCell ref="I120:J120"/>
    <mergeCell ref="L120:N120"/>
    <mergeCell ref="I122:J122"/>
    <mergeCell ref="L122:N122"/>
    <mergeCell ref="I123:J123"/>
    <mergeCell ref="L123:N123"/>
    <mergeCell ref="I124:J124"/>
    <mergeCell ref="L124:N124"/>
    <mergeCell ref="I125:J125"/>
    <mergeCell ref="L125:N125"/>
    <mergeCell ref="I126:J126"/>
    <mergeCell ref="L126:N126"/>
    <mergeCell ref="I127:J127"/>
    <mergeCell ref="L127:N127"/>
  </mergeCells>
  <hyperlinks>
    <hyperlink ref="L124" r:id="rId1" xr:uid="{00000000-0004-0000-1B00-000000000000}"/>
  </hyperlinks>
  <pageMargins left="0.7" right="0.7" top="0.75" bottom="0.75" header="0.3" footer="0.3"/>
  <pageSetup paperSize="9" scale="24"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BC129"/>
  <sheetViews>
    <sheetView zoomScale="70" zoomScaleNormal="70" workbookViewId="0">
      <selection sqref="A1:XFD104857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9.21875" style="101" customWidth="1"/>
    <col min="17" max="16384" width="9.21875" style="101"/>
  </cols>
  <sheetData>
    <row r="1" spans="1:50" ht="21.75" customHeight="1" x14ac:dyDescent="0.3">
      <c r="A1" s="2" t="s">
        <v>172</v>
      </c>
      <c r="B1" s="1065"/>
      <c r="C1" s="1065"/>
      <c r="D1" s="1065"/>
      <c r="E1" s="1065"/>
      <c r="F1" s="1065"/>
      <c r="G1" s="1065"/>
      <c r="H1" s="1065"/>
      <c r="I1" s="1065"/>
      <c r="J1" s="1065"/>
      <c r="K1" s="1065"/>
      <c r="L1" s="1065"/>
      <c r="M1" s="1065"/>
      <c r="N1" s="1065"/>
      <c r="O1" s="1065"/>
      <c r="P1" s="100"/>
    </row>
    <row r="2" spans="1:50" ht="21" customHeight="1" x14ac:dyDescent="0.3">
      <c r="A2" s="3590" t="s">
        <v>173</v>
      </c>
      <c r="B2" s="3590" t="s">
        <v>260</v>
      </c>
      <c r="C2" s="3590" t="s">
        <v>174</v>
      </c>
      <c r="D2" s="3591" t="s">
        <v>1542</v>
      </c>
      <c r="E2" s="3592"/>
      <c r="F2" s="3592"/>
      <c r="G2" s="3592"/>
      <c r="H2" s="3592"/>
      <c r="I2" s="3592"/>
      <c r="J2" s="3592"/>
      <c r="K2" s="3592"/>
      <c r="L2" s="3592"/>
      <c r="M2" s="3592"/>
      <c r="N2" s="3592"/>
      <c r="O2" s="3592"/>
      <c r="P2" s="100"/>
    </row>
    <row r="3" spans="1:50" x14ac:dyDescent="0.3">
      <c r="A3" s="3563" t="s">
        <v>385</v>
      </c>
      <c r="B3" s="3563" t="s">
        <v>829</v>
      </c>
      <c r="C3" s="3563"/>
      <c r="D3" s="3563"/>
      <c r="E3" s="3563"/>
      <c r="F3" s="3563"/>
      <c r="G3" s="3563"/>
      <c r="H3" s="3563"/>
      <c r="I3" s="3563"/>
      <c r="J3" s="3524"/>
      <c r="K3" s="3563"/>
      <c r="L3" s="3563"/>
      <c r="M3" s="3563"/>
      <c r="N3" s="3563"/>
      <c r="O3" s="3563"/>
      <c r="P3" s="100"/>
    </row>
    <row r="4" spans="1:50" x14ac:dyDescent="0.3">
      <c r="A4" s="3590" t="s">
        <v>178</v>
      </c>
      <c r="B4" s="3590" t="s">
        <v>224</v>
      </c>
      <c r="C4" s="3590"/>
      <c r="D4" s="3590"/>
      <c r="E4" s="3592"/>
      <c r="F4" s="3592"/>
      <c r="G4" s="3592"/>
      <c r="H4" s="3592"/>
      <c r="I4" s="3592"/>
      <c r="J4" s="3592"/>
      <c r="K4" s="3592"/>
      <c r="L4" s="3592"/>
      <c r="M4" s="3592"/>
      <c r="N4" s="3592"/>
      <c r="O4" s="3592"/>
      <c r="P4" s="100"/>
    </row>
    <row r="5" spans="1:50"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50"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50" s="125" customFormat="1" x14ac:dyDescent="0.3">
      <c r="A7" s="4159" t="s">
        <v>830</v>
      </c>
      <c r="B7" s="4175" t="s">
        <v>685</v>
      </c>
      <c r="C7" s="115" t="s">
        <v>1017</v>
      </c>
      <c r="D7" s="1977">
        <v>19.111478394837764</v>
      </c>
      <c r="E7" s="1977">
        <v>19.562887930691321</v>
      </c>
      <c r="F7" s="1981">
        <v>19.945202674090378</v>
      </c>
      <c r="G7" s="1977">
        <v>17.937307643371479</v>
      </c>
      <c r="H7" s="278">
        <v>19.30896062351713</v>
      </c>
      <c r="I7" s="1979">
        <v>10.864526373294375</v>
      </c>
      <c r="J7" s="1980">
        <v>4.705701636291681</v>
      </c>
      <c r="K7" s="1980">
        <v>2.6091245060195476</v>
      </c>
      <c r="L7" s="1980">
        <v>1.8931510878797915</v>
      </c>
      <c r="M7" s="1980">
        <v>1.6942397150170527</v>
      </c>
      <c r="N7" s="1981">
        <v>1.5757598317233572</v>
      </c>
      <c r="O7" s="1982" t="s">
        <v>1018</v>
      </c>
      <c r="P7" s="100"/>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row>
    <row r="8" spans="1:50" s="125" customFormat="1" x14ac:dyDescent="0.3">
      <c r="A8" s="4030"/>
      <c r="B8" s="4176"/>
      <c r="C8" s="559" t="s">
        <v>205</v>
      </c>
      <c r="D8" s="1983">
        <v>42691.2211726776</v>
      </c>
      <c r="E8" s="1983">
        <v>43699.57981121105</v>
      </c>
      <c r="F8" s="355">
        <v>44553.594499704908</v>
      </c>
      <c r="G8" s="1983">
        <v>40068.358502938972</v>
      </c>
      <c r="H8" s="491">
        <v>43132.356982689103</v>
      </c>
      <c r="I8" s="1174">
        <v>24269.17943009486</v>
      </c>
      <c r="J8" s="356">
        <v>10511.596495947817</v>
      </c>
      <c r="K8" s="356">
        <v>5828.2624217925786</v>
      </c>
      <c r="L8" s="356">
        <v>4228.9209728433189</v>
      </c>
      <c r="M8" s="356">
        <v>3784.5927405000875</v>
      </c>
      <c r="N8" s="355">
        <v>3519.9323726464722</v>
      </c>
      <c r="O8" s="1984" t="s">
        <v>833</v>
      </c>
      <c r="P8" s="100"/>
      <c r="Q8" s="101"/>
      <c r="R8" s="101"/>
      <c r="S8" s="101"/>
      <c r="T8" s="101"/>
      <c r="U8" s="101"/>
      <c r="V8" s="101"/>
      <c r="W8" s="101"/>
    </row>
    <row r="9" spans="1:50" s="125" customFormat="1" x14ac:dyDescent="0.3">
      <c r="A9" s="4030"/>
      <c r="B9" s="2142" t="s">
        <v>690</v>
      </c>
      <c r="C9" s="127" t="s">
        <v>194</v>
      </c>
      <c r="D9" s="2197"/>
      <c r="E9" s="2197"/>
      <c r="F9" s="131"/>
      <c r="G9" s="2197"/>
      <c r="H9" s="185">
        <v>-3.1899502901504784E-2</v>
      </c>
      <c r="I9" s="1094">
        <v>-0.45528122472238231</v>
      </c>
      <c r="J9" s="1095">
        <v>-0.76406849741343685</v>
      </c>
      <c r="K9" s="1095">
        <v>-0.86918536007613978</v>
      </c>
      <c r="L9" s="1095">
        <v>-0.90508238402916452</v>
      </c>
      <c r="M9" s="1095">
        <v>-0.91505527706580092</v>
      </c>
      <c r="N9" s="1096">
        <v>-0.92099554677524875</v>
      </c>
      <c r="O9" s="1986"/>
      <c r="P9" s="100"/>
      <c r="Q9" s="101"/>
      <c r="R9" s="101"/>
      <c r="S9" s="101"/>
      <c r="T9" s="101"/>
      <c r="U9" s="101"/>
      <c r="V9" s="101"/>
      <c r="W9" s="101"/>
    </row>
    <row r="10" spans="1:50" s="125" customFormat="1" x14ac:dyDescent="0.3">
      <c r="A10" s="4030"/>
      <c r="B10" s="1237" t="s">
        <v>1019</v>
      </c>
      <c r="C10" s="1192" t="s">
        <v>205</v>
      </c>
      <c r="D10" s="1160">
        <v>19240.5081808</v>
      </c>
      <c r="E10" s="1160">
        <v>18799.412488999998</v>
      </c>
      <c r="F10" s="1105">
        <v>19175.400738780001</v>
      </c>
      <c r="G10" s="1160">
        <v>17449.614672289801</v>
      </c>
      <c r="H10" s="238">
        <v>18563.714987275773</v>
      </c>
      <c r="I10" s="1103">
        <v>10445.200805885768</v>
      </c>
      <c r="J10" s="1104">
        <v>4524.0811089998606</v>
      </c>
      <c r="K10" s="1104">
        <v>2508.4231430392301</v>
      </c>
      <c r="L10" s="1104">
        <v>1820.0833234103955</v>
      </c>
      <c r="M10" s="1104">
        <v>1628.8491029079028</v>
      </c>
      <c r="N10" s="1105">
        <v>1514.9420507328057</v>
      </c>
      <c r="O10" s="1988" t="s">
        <v>844</v>
      </c>
      <c r="P10" s="100"/>
      <c r="Q10" s="101"/>
      <c r="R10" s="101"/>
      <c r="S10" s="101"/>
      <c r="T10" s="101"/>
      <c r="U10" s="101"/>
      <c r="V10" s="101"/>
      <c r="W10" s="101"/>
    </row>
    <row r="11" spans="1:50" s="125" customFormat="1" x14ac:dyDescent="0.3">
      <c r="A11" s="4030"/>
      <c r="B11" s="1356" t="s">
        <v>1020</v>
      </c>
      <c r="C11" s="136" t="s">
        <v>194</v>
      </c>
      <c r="D11" s="1989"/>
      <c r="E11" s="1989"/>
      <c r="F11" s="2039"/>
      <c r="G11" s="1989"/>
      <c r="H11" s="185">
        <v>-3.1899502901504673E-2</v>
      </c>
      <c r="I11" s="1207">
        <v>-0.45528122472238231</v>
      </c>
      <c r="J11" s="1208">
        <v>-0.76406849741343674</v>
      </c>
      <c r="K11" s="1208">
        <v>-0.86918536007613967</v>
      </c>
      <c r="L11" s="1208">
        <v>-0.90508238402916452</v>
      </c>
      <c r="M11" s="1208">
        <v>-0.91505527706580092</v>
      </c>
      <c r="N11" s="1205">
        <v>-0.92099554677524875</v>
      </c>
      <c r="O11" s="1986"/>
      <c r="P11" s="100"/>
      <c r="Q11" s="101"/>
      <c r="R11" s="101"/>
      <c r="S11" s="101"/>
      <c r="T11" s="101"/>
      <c r="U11" s="101"/>
      <c r="V11" s="101"/>
      <c r="W11" s="101"/>
    </row>
    <row r="12" spans="1:50" s="125" customFormat="1" x14ac:dyDescent="0.3">
      <c r="A12" s="4030"/>
      <c r="B12" s="1237" t="s">
        <v>1021</v>
      </c>
      <c r="C12" s="1192" t="s">
        <v>205</v>
      </c>
      <c r="D12" s="1160">
        <v>-11359.1072458</v>
      </c>
      <c r="E12" s="1160">
        <v>-13808.414084399999</v>
      </c>
      <c r="F12" s="1105">
        <v>-14084.582366088001</v>
      </c>
      <c r="G12" s="1160">
        <v>-12816.969953140082</v>
      </c>
      <c r="H12" s="238">
        <v>-13635.291190034493</v>
      </c>
      <c r="I12" s="1103">
        <v>-7672.1364567521869</v>
      </c>
      <c r="J12" s="1104">
        <v>-3322.9966809353537</v>
      </c>
      <c r="K12" s="1104">
        <v>-1842.4695706977536</v>
      </c>
      <c r="L12" s="1104">
        <v>-1336.8749801339425</v>
      </c>
      <c r="M12" s="1104">
        <v>-1196.4109467312508</v>
      </c>
      <c r="N12" s="1105">
        <v>-1112.7447287317561</v>
      </c>
      <c r="O12" s="1988" t="s">
        <v>844</v>
      </c>
      <c r="P12" s="100"/>
      <c r="Q12" s="101"/>
      <c r="R12" s="101"/>
      <c r="S12" s="101"/>
      <c r="T12" s="101"/>
      <c r="U12" s="101"/>
      <c r="V12" s="101"/>
      <c r="W12" s="101"/>
    </row>
    <row r="13" spans="1:50" s="125" customFormat="1" x14ac:dyDescent="0.3">
      <c r="A13" s="4030"/>
      <c r="B13" s="1356" t="s">
        <v>1022</v>
      </c>
      <c r="C13" s="136" t="s">
        <v>194</v>
      </c>
      <c r="D13" s="1989"/>
      <c r="E13" s="1989"/>
      <c r="F13" s="2039"/>
      <c r="G13" s="1989"/>
      <c r="H13" s="138">
        <v>-3.1899502901504784E-2</v>
      </c>
      <c r="I13" s="1110">
        <v>-0.45528122472238231</v>
      </c>
      <c r="J13" s="1111">
        <v>-0.76406849741343685</v>
      </c>
      <c r="K13" s="1111">
        <v>-0.86918536007613978</v>
      </c>
      <c r="L13" s="1111">
        <v>-0.90508238402916452</v>
      </c>
      <c r="M13" s="1111">
        <v>-0.91505527706580092</v>
      </c>
      <c r="N13" s="1112">
        <v>-0.92099554677524875</v>
      </c>
      <c r="O13" s="1986"/>
      <c r="P13" s="100"/>
      <c r="Q13" s="101"/>
      <c r="R13" s="101"/>
      <c r="S13" s="101"/>
      <c r="T13" s="101"/>
      <c r="U13" s="101"/>
      <c r="V13" s="101"/>
      <c r="W13" s="101"/>
    </row>
    <row r="14" spans="1:50" s="125" customFormat="1" x14ac:dyDescent="0.3">
      <c r="A14" s="4030"/>
      <c r="B14" s="1237" t="s">
        <v>1023</v>
      </c>
      <c r="C14" s="1192" t="s">
        <v>205</v>
      </c>
      <c r="D14" s="1160">
        <v>-199.7706499</v>
      </c>
      <c r="E14" s="1160">
        <v>-207.9187656</v>
      </c>
      <c r="F14" s="1105">
        <v>-212.077140912</v>
      </c>
      <c r="G14" s="1160">
        <v>-197.23174104816002</v>
      </c>
      <c r="H14" s="238">
        <v>-205.31198554013483</v>
      </c>
      <c r="I14" s="1103">
        <v>-115.52240046196339</v>
      </c>
      <c r="J14" s="1104">
        <v>-50.035678519630459</v>
      </c>
      <c r="K14" s="1104">
        <v>-27.742794824485053</v>
      </c>
      <c r="L14" s="1104">
        <v>-20.12985661727798</v>
      </c>
      <c r="M14" s="1104">
        <v>-18.014833975446926</v>
      </c>
      <c r="N14" s="1105">
        <v>-16.755038559221092</v>
      </c>
      <c r="O14" s="1988" t="s">
        <v>844</v>
      </c>
      <c r="P14" s="100"/>
      <c r="Q14" s="101"/>
      <c r="R14" s="101"/>
      <c r="S14" s="101"/>
      <c r="T14" s="101"/>
      <c r="U14" s="101"/>
      <c r="V14" s="101"/>
      <c r="W14" s="101"/>
    </row>
    <row r="15" spans="1:50" s="125" customFormat="1" x14ac:dyDescent="0.3">
      <c r="A15" s="4030"/>
      <c r="B15" s="1356" t="s">
        <v>1024</v>
      </c>
      <c r="C15" s="136" t="s">
        <v>194</v>
      </c>
      <c r="D15" s="1989"/>
      <c r="E15" s="1989"/>
      <c r="F15" s="2039"/>
      <c r="G15" s="1989"/>
      <c r="H15" s="1357">
        <v>-3.1899502901504784E-2</v>
      </c>
      <c r="I15" s="452">
        <v>-0.45528122472238231</v>
      </c>
      <c r="J15" s="453">
        <v>-0.76406849741343685</v>
      </c>
      <c r="K15" s="453">
        <v>-0.86918536007613978</v>
      </c>
      <c r="L15" s="453">
        <v>-0.90508238402916452</v>
      </c>
      <c r="M15" s="453">
        <v>-0.91505527706580092</v>
      </c>
      <c r="N15" s="1358">
        <v>-0.92099554677524875</v>
      </c>
      <c r="O15" s="1998"/>
      <c r="P15" s="100"/>
      <c r="Q15" s="101"/>
      <c r="R15" s="101"/>
      <c r="S15" s="101"/>
      <c r="T15" s="101"/>
      <c r="U15" s="101"/>
      <c r="V15" s="101"/>
      <c r="W15" s="101"/>
    </row>
    <row r="16" spans="1:50" s="125" customFormat="1" x14ac:dyDescent="0.3">
      <c r="A16" s="4030"/>
      <c r="B16" s="1124" t="s">
        <v>1025</v>
      </c>
      <c r="C16" s="110" t="s">
        <v>205</v>
      </c>
      <c r="D16" s="1232">
        <v>-78.114597099999997</v>
      </c>
      <c r="E16" s="1232">
        <v>-81.677404800000005</v>
      </c>
      <c r="F16" s="350">
        <v>-83.310952896000003</v>
      </c>
      <c r="G16" s="1232">
        <v>-77.479186193280015</v>
      </c>
      <c r="H16" s="417">
        <v>-80.653374912366914</v>
      </c>
      <c r="I16" s="1468">
        <v>-45.381040228720416</v>
      </c>
      <c r="J16" s="351">
        <v>-19.65567829867167</v>
      </c>
      <c r="K16" s="351">
        <v>-10.898292304803924</v>
      </c>
      <c r="L16" s="351">
        <v>-7.9076770331468929</v>
      </c>
      <c r="M16" s="351">
        <v>-7.0768258111348272</v>
      </c>
      <c r="N16" s="350">
        <v>-6.5819362811814894</v>
      </c>
      <c r="O16" s="1988" t="s">
        <v>844</v>
      </c>
      <c r="P16" s="100"/>
      <c r="Q16" s="101"/>
      <c r="R16" s="101"/>
      <c r="S16" s="101"/>
      <c r="T16" s="101"/>
      <c r="U16" s="101"/>
      <c r="V16" s="101"/>
      <c r="W16" s="101"/>
    </row>
    <row r="17" spans="1:23" s="125" customFormat="1" x14ac:dyDescent="0.3">
      <c r="A17" s="4030"/>
      <c r="B17" s="1356" t="s">
        <v>1026</v>
      </c>
      <c r="C17" s="127" t="s">
        <v>194</v>
      </c>
      <c r="D17" s="2197"/>
      <c r="E17" s="2197"/>
      <c r="F17" s="131"/>
      <c r="G17" s="2197"/>
      <c r="H17" s="257">
        <v>-3.1899502901504895E-2</v>
      </c>
      <c r="I17" s="1234">
        <v>-0.45528122472238231</v>
      </c>
      <c r="J17" s="1235">
        <v>-0.76406849741343685</v>
      </c>
      <c r="K17" s="1235">
        <v>-0.86918536007613967</v>
      </c>
      <c r="L17" s="1235">
        <v>-0.90508238402916452</v>
      </c>
      <c r="M17" s="1235">
        <v>-0.91505527706580092</v>
      </c>
      <c r="N17" s="2198">
        <v>-0.92099554677524875</v>
      </c>
      <c r="O17" s="1986"/>
      <c r="P17" s="100"/>
      <c r="Q17" s="101"/>
      <c r="R17" s="101"/>
      <c r="S17" s="101"/>
      <c r="T17" s="101"/>
      <c r="U17" s="101"/>
      <c r="V17" s="101"/>
      <c r="W17" s="101"/>
    </row>
    <row r="18" spans="1:23" s="125" customFormat="1" x14ac:dyDescent="0.3">
      <c r="A18" s="4030"/>
      <c r="B18" s="1410" t="s">
        <v>1027</v>
      </c>
      <c r="C18" s="1192" t="s">
        <v>205</v>
      </c>
      <c r="D18" s="1413">
        <v>-522.075693</v>
      </c>
      <c r="E18" s="1413">
        <v>-554.70937900000001</v>
      </c>
      <c r="F18" s="251">
        <v>-565.80356657999994</v>
      </c>
      <c r="G18" s="1413">
        <v>-523.36829908650009</v>
      </c>
      <c r="H18" s="238">
        <v>-547.75471406619954</v>
      </c>
      <c r="I18" s="252">
        <v>-308.20382583516562</v>
      </c>
      <c r="J18" s="254">
        <v>-133.49088563205595</v>
      </c>
      <c r="K18" s="254">
        <v>-74.015389829798593</v>
      </c>
      <c r="L18" s="254">
        <v>-53.704725647569482</v>
      </c>
      <c r="M18" s="254">
        <v>-48.062027198319726</v>
      </c>
      <c r="N18" s="253">
        <v>-44.701001410267054</v>
      </c>
      <c r="O18" s="1994" t="s">
        <v>844</v>
      </c>
      <c r="P18" s="100"/>
    </row>
    <row r="19" spans="1:23" s="125" customFormat="1" x14ac:dyDescent="0.3">
      <c r="A19" s="4030"/>
      <c r="B19" s="1356" t="s">
        <v>1028</v>
      </c>
      <c r="C19" s="136" t="s">
        <v>194</v>
      </c>
      <c r="D19" s="546"/>
      <c r="E19" s="136"/>
      <c r="F19" s="451"/>
      <c r="G19" s="546"/>
      <c r="H19" s="185">
        <v>-3.1899502901504673E-2</v>
      </c>
      <c r="I19" s="186">
        <v>-0.45528122472238231</v>
      </c>
      <c r="J19" s="187">
        <v>-0.76406849741343674</v>
      </c>
      <c r="K19" s="187">
        <v>-0.86918536007613967</v>
      </c>
      <c r="L19" s="187">
        <v>-0.90508238402916452</v>
      </c>
      <c r="M19" s="187">
        <v>-0.91505527706580092</v>
      </c>
      <c r="N19" s="1995">
        <v>-0.92099554677524875</v>
      </c>
      <c r="O19" s="1996"/>
      <c r="P19" s="100"/>
    </row>
    <row r="20" spans="1:23" s="125" customFormat="1" x14ac:dyDescent="0.3">
      <c r="A20" s="4030"/>
      <c r="B20" s="1223" t="s">
        <v>1029</v>
      </c>
      <c r="C20" s="552" t="s">
        <v>205</v>
      </c>
      <c r="D20" s="571">
        <v>35087.705484677601</v>
      </c>
      <c r="E20" s="571">
        <v>38998.177577011047</v>
      </c>
      <c r="F20" s="572">
        <v>39758.164220820909</v>
      </c>
      <c r="G20" s="571">
        <v>35710.424711030697</v>
      </c>
      <c r="H20" s="305">
        <v>38489.898545900331</v>
      </c>
      <c r="I20" s="574">
        <v>21657.018521651964</v>
      </c>
      <c r="J20" s="575">
        <v>9380.2034247016127</v>
      </c>
      <c r="K20" s="575">
        <v>5200.9499365803913</v>
      </c>
      <c r="L20" s="575">
        <v>3773.7501632172907</v>
      </c>
      <c r="M20" s="575">
        <v>3377.246244110017</v>
      </c>
      <c r="N20" s="572">
        <v>3141.0720254858256</v>
      </c>
      <c r="O20" s="1994" t="s">
        <v>844</v>
      </c>
      <c r="P20" s="100"/>
    </row>
    <row r="21" spans="1:23" s="125" customFormat="1" ht="14.4" thickBot="1" x14ac:dyDescent="0.35">
      <c r="A21" s="4031"/>
      <c r="B21" s="2147" t="s">
        <v>1030</v>
      </c>
      <c r="C21" s="471" t="s">
        <v>194</v>
      </c>
      <c r="D21" s="2063"/>
      <c r="E21" s="2063"/>
      <c r="F21" s="2064"/>
      <c r="G21" s="2063"/>
      <c r="H21" s="245">
        <v>-3.1899502901504673E-2</v>
      </c>
      <c r="I21" s="596">
        <v>-0.45528122472238231</v>
      </c>
      <c r="J21" s="597">
        <v>-0.76406849741343685</v>
      </c>
      <c r="K21" s="597">
        <v>-0.86918536007613978</v>
      </c>
      <c r="L21" s="597">
        <v>-0.90508238402916452</v>
      </c>
      <c r="M21" s="597">
        <v>-0.91505527706580092</v>
      </c>
      <c r="N21" s="2199">
        <v>-0.92099554677524875</v>
      </c>
      <c r="O21" s="1996"/>
      <c r="P21" s="100"/>
    </row>
    <row r="22" spans="1:23" s="125" customFormat="1" ht="15" x14ac:dyDescent="0.3">
      <c r="A22" s="4170" t="s">
        <v>892</v>
      </c>
      <c r="B22" s="1414" t="s">
        <v>1031</v>
      </c>
      <c r="C22" s="110" t="s">
        <v>852</v>
      </c>
      <c r="D22" s="1415">
        <v>2748.21140336082</v>
      </c>
      <c r="E22" s="1415">
        <v>2811.015260468329</v>
      </c>
      <c r="F22" s="955">
        <v>2865.7372975979183</v>
      </c>
      <c r="G22" s="1415">
        <v>2562.9028530281275</v>
      </c>
      <c r="H22" s="417">
        <v>2829.0695022995742</v>
      </c>
      <c r="I22" s="1416">
        <v>1456.5948971117064</v>
      </c>
      <c r="J22" s="954">
        <v>442.13893277219768</v>
      </c>
      <c r="K22" s="954">
        <v>110.87848008166733</v>
      </c>
      <c r="L22" s="954">
        <v>13.782055961482889</v>
      </c>
      <c r="M22" s="954">
        <v>0.80597126058110002</v>
      </c>
      <c r="N22" s="955">
        <v>2.8590666420802789E-2</v>
      </c>
      <c r="O22" s="2074" t="s">
        <v>853</v>
      </c>
      <c r="P22" s="100"/>
    </row>
    <row r="23" spans="1:23" s="125" customFormat="1" x14ac:dyDescent="0.3">
      <c r="A23" s="4170"/>
      <c r="B23" s="2200" t="s">
        <v>695</v>
      </c>
      <c r="C23" s="183" t="s">
        <v>194</v>
      </c>
      <c r="D23" s="1485"/>
      <c r="E23" s="1485"/>
      <c r="F23" s="216"/>
      <c r="G23" s="1485"/>
      <c r="H23" s="257">
        <v>-1.2795239580780549E-2</v>
      </c>
      <c r="I23" s="1879">
        <v>-0.49172071762033642</v>
      </c>
      <c r="J23" s="1881">
        <v>-0.84571546975265255</v>
      </c>
      <c r="K23" s="1881">
        <v>-0.96130891684502751</v>
      </c>
      <c r="L23" s="1881">
        <v>-0.99519074690724962</v>
      </c>
      <c r="M23" s="1881">
        <v>-0.99971875605581273</v>
      </c>
      <c r="N23" s="1880">
        <v>-0.99999002327727504</v>
      </c>
      <c r="O23" s="2051"/>
      <c r="P23" s="100"/>
    </row>
    <row r="24" spans="1:23" s="125" customFormat="1" ht="15" x14ac:dyDescent="0.3">
      <c r="A24" s="4170"/>
      <c r="B24" s="1237" t="s">
        <v>1032</v>
      </c>
      <c r="C24" s="110" t="s">
        <v>852</v>
      </c>
      <c r="D24" s="1413">
        <v>1443.0381135600001</v>
      </c>
      <c r="E24" s="1413">
        <v>1409.9559366749997</v>
      </c>
      <c r="F24" s="253">
        <v>1438.1550554085002</v>
      </c>
      <c r="G24" s="1413">
        <v>1308.7211004217352</v>
      </c>
      <c r="H24" s="238">
        <v>1392.278624045683</v>
      </c>
      <c r="I24" s="252">
        <v>783.39006044143264</v>
      </c>
      <c r="J24" s="254">
        <v>339.30608317498957</v>
      </c>
      <c r="K24" s="254">
        <v>188.13173572794227</v>
      </c>
      <c r="L24" s="254">
        <v>136.50624925577966</v>
      </c>
      <c r="M24" s="254">
        <v>122.1636827180927</v>
      </c>
      <c r="N24" s="253">
        <v>113.62065380496043</v>
      </c>
      <c r="O24" s="2201" t="s">
        <v>853</v>
      </c>
      <c r="P24" s="100"/>
    </row>
    <row r="25" spans="1:23" s="125" customFormat="1" x14ac:dyDescent="0.3">
      <c r="A25" s="4170"/>
      <c r="B25" s="1356" t="s">
        <v>1033</v>
      </c>
      <c r="C25" s="136" t="s">
        <v>194</v>
      </c>
      <c r="D25" s="1418"/>
      <c r="E25" s="1418"/>
      <c r="F25" s="1419"/>
      <c r="G25" s="1418"/>
      <c r="H25" s="1357">
        <v>-3.1899502901504673E-2</v>
      </c>
      <c r="I25" s="548">
        <v>-0.45528122472238231</v>
      </c>
      <c r="J25" s="549">
        <v>-0.76406849741343674</v>
      </c>
      <c r="K25" s="549">
        <v>-0.86918536007613967</v>
      </c>
      <c r="L25" s="549">
        <v>-0.90508238402916452</v>
      </c>
      <c r="M25" s="549">
        <v>-0.91505527706580092</v>
      </c>
      <c r="N25" s="1850">
        <v>-0.92099554677524875</v>
      </c>
      <c r="O25" s="1996"/>
      <c r="P25" s="100"/>
    </row>
    <row r="26" spans="1:23" s="125" customFormat="1" ht="15" x14ac:dyDescent="0.3">
      <c r="A26" s="4170"/>
      <c r="B26" s="1237" t="s">
        <v>1034</v>
      </c>
      <c r="C26" s="110" t="s">
        <v>852</v>
      </c>
      <c r="D26" s="1413">
        <v>851.93304343499995</v>
      </c>
      <c r="E26" s="1413">
        <v>1035.6310563299999</v>
      </c>
      <c r="F26" s="253">
        <v>1056.3436774566001</v>
      </c>
      <c r="G26" s="1413">
        <v>961.27274648550622</v>
      </c>
      <c r="H26" s="238">
        <v>1022.646839252587</v>
      </c>
      <c r="I26" s="252">
        <v>575.41023425641401</v>
      </c>
      <c r="J26" s="254">
        <v>249.22475107015151</v>
      </c>
      <c r="K26" s="254">
        <v>138.18521780233152</v>
      </c>
      <c r="L26" s="254">
        <v>100.26562351004569</v>
      </c>
      <c r="M26" s="254">
        <v>89.730821004843804</v>
      </c>
      <c r="N26" s="253">
        <v>83.455854654881705</v>
      </c>
      <c r="O26" s="2201" t="s">
        <v>853</v>
      </c>
      <c r="P26" s="100"/>
    </row>
    <row r="27" spans="1:23" s="125" customFormat="1" x14ac:dyDescent="0.3">
      <c r="A27" s="4170"/>
      <c r="B27" s="1356" t="s">
        <v>1035</v>
      </c>
      <c r="C27" s="136" t="s">
        <v>194</v>
      </c>
      <c r="D27" s="1418"/>
      <c r="E27" s="1418"/>
      <c r="F27" s="1419"/>
      <c r="G27" s="1418"/>
      <c r="H27" s="1357">
        <v>-3.1899502901504784E-2</v>
      </c>
      <c r="I27" s="548">
        <v>-0.45528122472238231</v>
      </c>
      <c r="J27" s="549">
        <v>-0.76406849741343685</v>
      </c>
      <c r="K27" s="549">
        <v>-0.86918536007613978</v>
      </c>
      <c r="L27" s="549">
        <v>-0.90508238402916452</v>
      </c>
      <c r="M27" s="549">
        <v>-0.91505527706580092</v>
      </c>
      <c r="N27" s="1850">
        <v>-0.92099554677524875</v>
      </c>
      <c r="O27" s="1996"/>
      <c r="P27" s="100"/>
    </row>
    <row r="28" spans="1:23" s="125" customFormat="1" ht="15" x14ac:dyDescent="0.3">
      <c r="A28" s="4171"/>
      <c r="B28" s="2202" t="s">
        <v>1036</v>
      </c>
      <c r="C28" s="1192" t="s">
        <v>852</v>
      </c>
      <c r="D28" s="1413">
        <v>14.9827987425</v>
      </c>
      <c r="E28" s="1413">
        <v>15.593907419999999</v>
      </c>
      <c r="F28" s="253">
        <v>15.905785568400001</v>
      </c>
      <c r="G28" s="1413">
        <v>14.792380578612001</v>
      </c>
      <c r="H28" s="238">
        <v>15.398398915510112</v>
      </c>
      <c r="I28" s="252">
        <v>8.6641800346472539</v>
      </c>
      <c r="J28" s="254">
        <v>3.7526758889722847</v>
      </c>
      <c r="K28" s="254">
        <v>2.080709611836379</v>
      </c>
      <c r="L28" s="254">
        <v>1.5097392462958485</v>
      </c>
      <c r="M28" s="254">
        <v>1.3511125481585196</v>
      </c>
      <c r="N28" s="253">
        <v>1.2566278919415819</v>
      </c>
      <c r="O28" s="2201" t="s">
        <v>853</v>
      </c>
      <c r="P28" s="100"/>
    </row>
    <row r="29" spans="1:23" s="125" customFormat="1" x14ac:dyDescent="0.3">
      <c r="A29" s="4171"/>
      <c r="B29" s="2203" t="s">
        <v>1037</v>
      </c>
      <c r="C29" s="136" t="s">
        <v>194</v>
      </c>
      <c r="D29" s="1418"/>
      <c r="E29" s="1418"/>
      <c r="F29" s="1419"/>
      <c r="G29" s="1418"/>
      <c r="H29" s="1357">
        <v>-3.1899502901504784E-2</v>
      </c>
      <c r="I29" s="548">
        <v>-0.45528122472238231</v>
      </c>
      <c r="J29" s="549">
        <v>-0.76406849741343674</v>
      </c>
      <c r="K29" s="549">
        <v>-0.86918536007613978</v>
      </c>
      <c r="L29" s="549">
        <v>-0.90508238402916452</v>
      </c>
      <c r="M29" s="549">
        <v>-0.91505527706580092</v>
      </c>
      <c r="N29" s="1850">
        <v>-0.92099554677524875</v>
      </c>
      <c r="O29" s="1996"/>
      <c r="P29" s="100"/>
    </row>
    <row r="30" spans="1:23" s="125" customFormat="1" ht="15" x14ac:dyDescent="0.3">
      <c r="A30" s="4171"/>
      <c r="B30" s="1124" t="s">
        <v>1038</v>
      </c>
      <c r="C30" s="110" t="s">
        <v>852</v>
      </c>
      <c r="D30" s="1415">
        <v>5.8585947824999991</v>
      </c>
      <c r="E30" s="1415">
        <v>6.1258053600000002</v>
      </c>
      <c r="F30" s="955">
        <v>6.2483214672000003</v>
      </c>
      <c r="G30" s="1415">
        <v>5.8109389644960014</v>
      </c>
      <c r="H30" s="417">
        <v>6.0490031184275184</v>
      </c>
      <c r="I30" s="1416">
        <v>3.4035780171540315</v>
      </c>
      <c r="J30" s="954">
        <v>1.4741758724003753</v>
      </c>
      <c r="K30" s="954">
        <v>0.81737192286029425</v>
      </c>
      <c r="L30" s="954">
        <v>0.59307577748601692</v>
      </c>
      <c r="M30" s="954">
        <v>0.530761935835112</v>
      </c>
      <c r="N30" s="955">
        <v>0.4936452210886117</v>
      </c>
      <c r="O30" s="2201" t="s">
        <v>853</v>
      </c>
      <c r="P30" s="100"/>
    </row>
    <row r="31" spans="1:23" s="125" customFormat="1" x14ac:dyDescent="0.3">
      <c r="A31" s="4171"/>
      <c r="B31" s="2146" t="s">
        <v>1039</v>
      </c>
      <c r="C31" s="127" t="s">
        <v>194</v>
      </c>
      <c r="D31" s="1485"/>
      <c r="E31" s="1485"/>
      <c r="F31" s="216"/>
      <c r="G31" s="1485"/>
      <c r="H31" s="257">
        <v>-3.1899502901504895E-2</v>
      </c>
      <c r="I31" s="1879">
        <v>-0.45528122472238231</v>
      </c>
      <c r="J31" s="1881">
        <v>-0.76406849741343685</v>
      </c>
      <c r="K31" s="1881">
        <v>-0.86918536007613978</v>
      </c>
      <c r="L31" s="1881">
        <v>-0.90508238402916452</v>
      </c>
      <c r="M31" s="1881">
        <v>-0.91505527706580092</v>
      </c>
      <c r="N31" s="1880">
        <v>-0.92099554677524875</v>
      </c>
      <c r="O31" s="1996"/>
      <c r="P31" s="100"/>
    </row>
    <row r="32" spans="1:23" s="125" customFormat="1" ht="15" x14ac:dyDescent="0.3">
      <c r="A32" s="4171"/>
      <c r="B32" s="1410" t="s">
        <v>1027</v>
      </c>
      <c r="C32" s="1192" t="s">
        <v>852</v>
      </c>
      <c r="D32" s="1413">
        <v>39.155676974999999</v>
      </c>
      <c r="E32" s="1413">
        <v>41.603203424999997</v>
      </c>
      <c r="F32" s="251">
        <v>42.435267493499992</v>
      </c>
      <c r="G32" s="1413">
        <v>39.252622431487509</v>
      </c>
      <c r="H32" s="238">
        <v>41.081603554964971</v>
      </c>
      <c r="I32" s="252">
        <v>23.115286937637421</v>
      </c>
      <c r="J32" s="254">
        <v>10.011816422404197</v>
      </c>
      <c r="K32" s="254">
        <v>5.5511542372348952</v>
      </c>
      <c r="L32" s="254">
        <v>4.0278544235677112</v>
      </c>
      <c r="M32" s="254">
        <v>3.6046520398739794</v>
      </c>
      <c r="N32" s="253">
        <v>3.352575105770029</v>
      </c>
      <c r="O32" s="1994" t="s">
        <v>863</v>
      </c>
      <c r="P32" s="100"/>
    </row>
    <row r="33" spans="1:16" s="125" customFormat="1" x14ac:dyDescent="0.3">
      <c r="A33" s="4171"/>
      <c r="B33" s="1356" t="s">
        <v>1028</v>
      </c>
      <c r="C33" s="136" t="s">
        <v>194</v>
      </c>
      <c r="D33" s="546"/>
      <c r="E33" s="136"/>
      <c r="F33" s="451"/>
      <c r="G33" s="546"/>
      <c r="H33" s="138">
        <v>-3.1899502901504451E-2</v>
      </c>
      <c r="I33" s="139">
        <v>-0.45528122472238219</v>
      </c>
      <c r="J33" s="140">
        <v>-0.76406849741343674</v>
      </c>
      <c r="K33" s="140">
        <v>-0.86918536007613967</v>
      </c>
      <c r="L33" s="140">
        <v>-0.90508238402916452</v>
      </c>
      <c r="M33" s="140">
        <v>-0.91505527706580092</v>
      </c>
      <c r="N33" s="1843">
        <v>-0.92099554677524875</v>
      </c>
      <c r="O33" s="2014" t="s">
        <v>860</v>
      </c>
      <c r="P33" s="100"/>
    </row>
    <row r="34" spans="1:16" s="125" customFormat="1" ht="15" x14ac:dyDescent="0.3">
      <c r="A34" s="4171"/>
      <c r="B34" s="2202" t="s">
        <v>1040</v>
      </c>
      <c r="C34" s="1192" t="s">
        <v>852</v>
      </c>
      <c r="D34" s="1413">
        <v>2631.5779113508202</v>
      </c>
      <c r="E34" s="1413">
        <v>2924.8633182758285</v>
      </c>
      <c r="F34" s="253">
        <v>2981.8623165615682</v>
      </c>
      <c r="G34" s="1413">
        <v>2678.2818533273021</v>
      </c>
      <c r="H34" s="238">
        <v>2886.7423909425247</v>
      </c>
      <c r="I34" s="252">
        <v>1624.2763891238974</v>
      </c>
      <c r="J34" s="254">
        <v>703.51525685262095</v>
      </c>
      <c r="K34" s="254">
        <v>390.07124524352935</v>
      </c>
      <c r="L34" s="254">
        <v>283.03126224129682</v>
      </c>
      <c r="M34" s="254">
        <v>253.29346830825128</v>
      </c>
      <c r="N34" s="253">
        <v>235.58040191143692</v>
      </c>
      <c r="O34" s="2201" t="s">
        <v>853</v>
      </c>
      <c r="P34" s="100"/>
    </row>
    <row r="35" spans="1:16" s="125" customFormat="1" x14ac:dyDescent="0.3">
      <c r="A35" s="4171"/>
      <c r="B35" s="2203" t="s">
        <v>1041</v>
      </c>
      <c r="C35" s="136" t="s">
        <v>194</v>
      </c>
      <c r="D35" s="1418"/>
      <c r="E35" s="1418"/>
      <c r="F35" s="1419"/>
      <c r="G35" s="1418"/>
      <c r="H35" s="1357">
        <v>-3.1899502901504784E-2</v>
      </c>
      <c r="I35" s="548">
        <v>-0.45528122472238231</v>
      </c>
      <c r="J35" s="549">
        <v>-0.76406849741343685</v>
      </c>
      <c r="K35" s="549">
        <v>-0.86918536007613978</v>
      </c>
      <c r="L35" s="549">
        <v>-0.90508238402916452</v>
      </c>
      <c r="M35" s="549">
        <v>-0.91505527706580092</v>
      </c>
      <c r="N35" s="1850">
        <v>-0.92099554677524875</v>
      </c>
      <c r="O35" s="2051"/>
      <c r="P35" s="100"/>
    </row>
    <row r="36" spans="1:16" s="125" customFormat="1" x14ac:dyDescent="0.3">
      <c r="A36" s="4186"/>
      <c r="B36" s="2079" t="s">
        <v>1042</v>
      </c>
      <c r="C36" s="2204" t="s">
        <v>667</v>
      </c>
      <c r="D36" s="2205"/>
      <c r="E36" s="2205"/>
      <c r="F36" s="2206"/>
      <c r="G36" s="2205"/>
      <c r="H36" s="1781"/>
      <c r="I36" s="2207"/>
      <c r="J36" s="2208"/>
      <c r="K36" s="2208"/>
      <c r="L36" s="2208"/>
      <c r="M36" s="2208"/>
      <c r="N36" s="2206"/>
      <c r="O36" s="2209" t="s">
        <v>1043</v>
      </c>
      <c r="P36" s="100"/>
    </row>
    <row r="37" spans="1:16" s="125" customFormat="1" x14ac:dyDescent="0.3">
      <c r="A37" s="4172" t="s">
        <v>866</v>
      </c>
      <c r="B37" s="2016" t="s">
        <v>1044</v>
      </c>
      <c r="C37" s="2017"/>
      <c r="D37" s="2210"/>
      <c r="E37" s="2210"/>
      <c r="F37" s="2018"/>
      <c r="G37" s="2210"/>
      <c r="H37" s="2210"/>
      <c r="I37" s="2211"/>
      <c r="J37" s="2212"/>
      <c r="K37" s="2212"/>
      <c r="L37" s="2212"/>
      <c r="M37" s="2212"/>
      <c r="N37" s="2018"/>
      <c r="O37" s="2213"/>
      <c r="P37" s="100"/>
    </row>
    <row r="38" spans="1:16" s="125" customFormat="1" ht="15" x14ac:dyDescent="0.3">
      <c r="A38" s="4172"/>
      <c r="B38" s="2020" t="s">
        <v>1045</v>
      </c>
      <c r="C38" s="354" t="s">
        <v>869</v>
      </c>
      <c r="D38" s="2021">
        <v>9.3316003402276646</v>
      </c>
      <c r="E38" s="2021">
        <v>9.5520109903786707</v>
      </c>
      <c r="F38" s="2022">
        <v>9.738684585998584</v>
      </c>
      <c r="G38" s="2021">
        <v>8.7582856045749935</v>
      </c>
      <c r="H38" s="1757">
        <v>9.4280253887906813</v>
      </c>
      <c r="I38" s="2214">
        <v>5.3048443405001624</v>
      </c>
      <c r="J38" s="2215">
        <v>2.2976624875912486</v>
      </c>
      <c r="K38" s="2215">
        <v>1.2739625174494531</v>
      </c>
      <c r="L38" s="2215">
        <v>0.92437272359490863</v>
      </c>
      <c r="M38" s="2215">
        <v>0.82724986390120459</v>
      </c>
      <c r="N38" s="2022">
        <v>0.76939945084513139</v>
      </c>
      <c r="O38" s="2216" t="s">
        <v>1046</v>
      </c>
      <c r="P38" s="100"/>
    </row>
    <row r="39" spans="1:16" s="125" customFormat="1" x14ac:dyDescent="0.3">
      <c r="A39" s="4172"/>
      <c r="B39" s="2161" t="s">
        <v>193</v>
      </c>
      <c r="C39" s="354" t="s">
        <v>194</v>
      </c>
      <c r="D39" s="2184"/>
      <c r="E39" s="2184"/>
      <c r="F39" s="354"/>
      <c r="G39" s="1614"/>
      <c r="H39" s="2217">
        <v>-3.1899502901504895E-2</v>
      </c>
      <c r="I39" s="2218">
        <v>-0.45528122472238231</v>
      </c>
      <c r="J39" s="2219">
        <v>-0.76406849741343674</v>
      </c>
      <c r="K39" s="2219">
        <v>-0.86918536007613967</v>
      </c>
      <c r="L39" s="2219">
        <v>-0.90508238402916452</v>
      </c>
      <c r="M39" s="2219">
        <v>-0.91505527706580092</v>
      </c>
      <c r="N39" s="2220">
        <v>-0.92099554677524875</v>
      </c>
      <c r="O39" s="2221"/>
      <c r="P39" s="100"/>
    </row>
    <row r="40" spans="1:16" s="125" customFormat="1" ht="14.4" thickBot="1" x14ac:dyDescent="0.35">
      <c r="A40" s="4031"/>
      <c r="B40" s="360"/>
      <c r="C40" s="360"/>
      <c r="D40" s="2030"/>
      <c r="E40" s="2030"/>
      <c r="F40" s="2222"/>
      <c r="G40" s="2030"/>
      <c r="H40" s="2223"/>
      <c r="I40" s="2224"/>
      <c r="J40" s="2225"/>
      <c r="K40" s="2225"/>
      <c r="L40" s="2225"/>
      <c r="M40" s="2225"/>
      <c r="N40" s="2222"/>
      <c r="O40" s="2226"/>
      <c r="P40" s="100"/>
    </row>
    <row r="41" spans="1:16" s="125" customFormat="1" ht="14.4" x14ac:dyDescent="0.3">
      <c r="A41" s="2037"/>
      <c r="B41" s="110"/>
      <c r="C41" s="110"/>
      <c r="D41" s="110"/>
      <c r="E41" s="110"/>
      <c r="F41" s="110"/>
      <c r="G41" s="1553"/>
      <c r="H41" s="110"/>
      <c r="I41" s="2038"/>
      <c r="J41" s="2038"/>
      <c r="K41" s="2038"/>
      <c r="L41" s="2038"/>
      <c r="M41" s="2038"/>
      <c r="N41" s="2038"/>
      <c r="P41" s="100"/>
    </row>
    <row r="42" spans="1:16" x14ac:dyDescent="0.3">
      <c r="A42" s="3563" t="s">
        <v>385</v>
      </c>
      <c r="B42" s="3563" t="s">
        <v>870</v>
      </c>
      <c r="C42" s="3563"/>
      <c r="D42" s="3563"/>
      <c r="E42" s="3563"/>
      <c r="F42" s="3563"/>
      <c r="G42" s="3525"/>
      <c r="H42" s="3566"/>
      <c r="I42" s="3563"/>
      <c r="J42" s="3524"/>
      <c r="K42" s="3563"/>
      <c r="L42" s="3563"/>
      <c r="M42" s="3563"/>
      <c r="N42" s="3563"/>
      <c r="O42" s="3563"/>
      <c r="P42" s="100"/>
    </row>
    <row r="43" spans="1:16" x14ac:dyDescent="0.3">
      <c r="A43" s="1974" t="s">
        <v>178</v>
      </c>
      <c r="B43" s="1974" t="s">
        <v>224</v>
      </c>
      <c r="C43" s="1974"/>
      <c r="D43" s="1974"/>
      <c r="E43" s="1974"/>
      <c r="F43" s="1974"/>
      <c r="G43" s="1975"/>
      <c r="H43" s="2163"/>
      <c r="I43" s="1974"/>
      <c r="J43" s="1974"/>
      <c r="K43" s="1974"/>
      <c r="L43" s="1974"/>
      <c r="M43" s="1974"/>
      <c r="N43" s="1974"/>
      <c r="O43" s="1974"/>
      <c r="P43" s="100"/>
    </row>
    <row r="44" spans="1:16" x14ac:dyDescent="0.3">
      <c r="A44" s="3524"/>
      <c r="B44" s="3524" t="s">
        <v>321</v>
      </c>
      <c r="C44" s="3524" t="s">
        <v>179</v>
      </c>
      <c r="D44" s="3158">
        <v>2017</v>
      </c>
      <c r="E44" s="3158">
        <v>2018</v>
      </c>
      <c r="F44" s="3157">
        <v>2019</v>
      </c>
      <c r="G44" s="3159">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158" t="s">
        <v>180</v>
      </c>
      <c r="E45" s="3158" t="s">
        <v>180</v>
      </c>
      <c r="F45" s="3157" t="s">
        <v>181</v>
      </c>
      <c r="G45" s="3159" t="s">
        <v>181</v>
      </c>
      <c r="H45" s="3159" t="s">
        <v>658</v>
      </c>
      <c r="I45" s="4178" t="s">
        <v>183</v>
      </c>
      <c r="J45" s="4179"/>
      <c r="K45" s="4179"/>
      <c r="L45" s="4179"/>
      <c r="M45" s="4179"/>
      <c r="N45" s="4179"/>
      <c r="O45" s="3526"/>
      <c r="P45" s="100"/>
    </row>
    <row r="46" spans="1:16" s="125" customFormat="1" x14ac:dyDescent="0.3">
      <c r="A46" s="4159" t="s">
        <v>830</v>
      </c>
      <c r="B46" s="4175" t="s">
        <v>1047</v>
      </c>
      <c r="C46" s="115" t="s">
        <v>1017</v>
      </c>
      <c r="D46" s="1703">
        <v>19.111478394837764</v>
      </c>
      <c r="E46" s="1703">
        <v>19.562887930691321</v>
      </c>
      <c r="F46" s="2137">
        <v>19.945202674090378</v>
      </c>
      <c r="G46" s="1703">
        <v>17.937307643371479</v>
      </c>
      <c r="H46" s="278">
        <v>19.30896062351713</v>
      </c>
      <c r="I46" s="1704">
        <v>10.864526373294375</v>
      </c>
      <c r="J46" s="1705">
        <v>4.705701636291681</v>
      </c>
      <c r="K46" s="1705">
        <v>2.6091245060195476</v>
      </c>
      <c r="L46" s="1705">
        <v>1.8931510878797915</v>
      </c>
      <c r="M46" s="1705">
        <v>1.6942397150170527</v>
      </c>
      <c r="N46" s="2137">
        <v>1.5757598317233572</v>
      </c>
      <c r="O46" s="2139"/>
      <c r="P46" s="100"/>
    </row>
    <row r="47" spans="1:16" s="125" customFormat="1" x14ac:dyDescent="0.3">
      <c r="A47" s="4184"/>
      <c r="B47" s="4176"/>
      <c r="C47" s="559" t="s">
        <v>205</v>
      </c>
      <c r="D47" s="1708">
        <v>42691.2211726776</v>
      </c>
      <c r="E47" s="1708">
        <v>43699.57981121105</v>
      </c>
      <c r="F47" s="1427">
        <v>44553.594499704908</v>
      </c>
      <c r="G47" s="1708">
        <v>40068.358502938972</v>
      </c>
      <c r="H47" s="491">
        <v>43132.356982689103</v>
      </c>
      <c r="I47" s="1174">
        <v>24269.17943009486</v>
      </c>
      <c r="J47" s="356">
        <v>10511.596495947817</v>
      </c>
      <c r="K47" s="356">
        <v>5828.2624217925786</v>
      </c>
      <c r="L47" s="356">
        <v>4228.9209728433189</v>
      </c>
      <c r="M47" s="356">
        <v>3784.5927405000875</v>
      </c>
      <c r="N47" s="355">
        <v>3519.9323726464722</v>
      </c>
      <c r="O47" s="1984" t="s">
        <v>1727</v>
      </c>
      <c r="P47" s="100"/>
    </row>
    <row r="48" spans="1:16" s="125" customFormat="1" x14ac:dyDescent="0.3">
      <c r="A48" s="4184"/>
      <c r="B48" s="1985" t="s">
        <v>1049</v>
      </c>
      <c r="C48" s="370" t="s">
        <v>194</v>
      </c>
      <c r="D48" s="1093"/>
      <c r="E48" s="1093"/>
      <c r="F48" s="370"/>
      <c r="G48" s="1093"/>
      <c r="H48" s="257">
        <v>-3.1899502901504784E-2</v>
      </c>
      <c r="I48" s="1234">
        <v>-0.45528122472238242</v>
      </c>
      <c r="J48" s="1235">
        <v>-0.76406849741343685</v>
      </c>
      <c r="K48" s="1235">
        <v>-0.86918536007613978</v>
      </c>
      <c r="L48" s="1235">
        <v>-0.90508238402916452</v>
      </c>
      <c r="M48" s="1235">
        <v>-0.91505527706580092</v>
      </c>
      <c r="N48" s="2198">
        <v>-0.92099554677524875</v>
      </c>
      <c r="O48" s="2227"/>
      <c r="P48" s="100"/>
    </row>
    <row r="49" spans="1:16" s="125" customFormat="1" x14ac:dyDescent="0.3">
      <c r="A49" s="4184"/>
      <c r="B49" s="1099" t="s">
        <v>1050</v>
      </c>
      <c r="C49" s="1159" t="s">
        <v>205</v>
      </c>
      <c r="D49" s="1160">
        <v>29883.85482087432</v>
      </c>
      <c r="E49" s="1160">
        <v>30589.705867847733</v>
      </c>
      <c r="F49" s="1105">
        <v>31187.516149793435</v>
      </c>
      <c r="G49" s="1160">
        <v>28047.850952057281</v>
      </c>
      <c r="H49" s="238">
        <v>30192.64988788237</v>
      </c>
      <c r="I49" s="1103">
        <v>16988.425601066403</v>
      </c>
      <c r="J49" s="1104">
        <v>7358.1175471634715</v>
      </c>
      <c r="K49" s="1104">
        <v>4079.7836952548046</v>
      </c>
      <c r="L49" s="1104">
        <v>2960.2446809903231</v>
      </c>
      <c r="M49" s="1104">
        <v>2649.214918350061</v>
      </c>
      <c r="N49" s="1105">
        <v>2463.9526608525302</v>
      </c>
      <c r="O49" s="1988" t="s">
        <v>875</v>
      </c>
      <c r="P49" s="100"/>
    </row>
    <row r="50" spans="1:16" s="125" customFormat="1" x14ac:dyDescent="0.3">
      <c r="A50" s="4184"/>
      <c r="B50" s="1092" t="s">
        <v>1051</v>
      </c>
      <c r="C50" s="339" t="s">
        <v>194</v>
      </c>
      <c r="D50" s="2028"/>
      <c r="E50" s="2028"/>
      <c r="F50" s="339"/>
      <c r="G50" s="1109"/>
      <c r="H50" s="138">
        <v>-3.1899502901504895E-2</v>
      </c>
      <c r="I50" s="1110">
        <v>-0.45528122472238231</v>
      </c>
      <c r="J50" s="1111">
        <v>-0.76406849741343685</v>
      </c>
      <c r="K50" s="1111">
        <v>-0.86918536007613978</v>
      </c>
      <c r="L50" s="1111">
        <v>-0.90508238402916452</v>
      </c>
      <c r="M50" s="1111">
        <v>-0.91505527706580092</v>
      </c>
      <c r="N50" s="1112">
        <v>-0.92099554677524875</v>
      </c>
      <c r="O50" s="2228"/>
      <c r="P50" s="100"/>
    </row>
    <row r="51" spans="1:16" s="125" customFormat="1" x14ac:dyDescent="0.3">
      <c r="A51" s="4184"/>
      <c r="B51" s="2040" t="s">
        <v>1052</v>
      </c>
      <c r="C51" s="343" t="s">
        <v>205</v>
      </c>
      <c r="D51" s="2229">
        <v>9818.9808697158478</v>
      </c>
      <c r="E51" s="2229">
        <v>10050.903356578541</v>
      </c>
      <c r="F51" s="2229">
        <v>10247.326734932129</v>
      </c>
      <c r="G51" s="1232">
        <v>9215.7224556759647</v>
      </c>
      <c r="H51" s="417">
        <v>9920.4421060184941</v>
      </c>
      <c r="I51" s="1468">
        <v>5581.9112689218182</v>
      </c>
      <c r="J51" s="351">
        <v>2417.667194067998</v>
      </c>
      <c r="K51" s="351">
        <v>1340.5003570122931</v>
      </c>
      <c r="L51" s="351">
        <v>972.65182375396341</v>
      </c>
      <c r="M51" s="351">
        <v>870.45633031502018</v>
      </c>
      <c r="N51" s="350">
        <v>809.58444570868869</v>
      </c>
      <c r="O51" s="2041" t="s">
        <v>875</v>
      </c>
      <c r="P51" s="100"/>
    </row>
    <row r="52" spans="1:16" s="125" customFormat="1" x14ac:dyDescent="0.3">
      <c r="A52" s="4184"/>
      <c r="B52" s="1158" t="s">
        <v>1053</v>
      </c>
      <c r="C52" s="370" t="s">
        <v>194</v>
      </c>
      <c r="D52" s="2007"/>
      <c r="E52" s="2007"/>
      <c r="F52" s="2007"/>
      <c r="G52" s="1204"/>
      <c r="H52" s="185">
        <v>-3.1899502901504784E-2</v>
      </c>
      <c r="I52" s="1094">
        <v>-0.45528122472238231</v>
      </c>
      <c r="J52" s="1095">
        <v>-0.76406849741343674</v>
      </c>
      <c r="K52" s="1095">
        <v>-0.86918536007613967</v>
      </c>
      <c r="L52" s="1095">
        <v>-0.90508238402916452</v>
      </c>
      <c r="M52" s="1095">
        <v>-0.91505527706580092</v>
      </c>
      <c r="N52" s="1096">
        <v>-0.92099554677524875</v>
      </c>
      <c r="O52" s="2227"/>
      <c r="P52" s="100"/>
    </row>
    <row r="53" spans="1:16" s="125" customFormat="1" x14ac:dyDescent="0.3">
      <c r="A53" s="4184"/>
      <c r="B53" s="1992" t="s">
        <v>1054</v>
      </c>
      <c r="C53" s="1100" t="s">
        <v>205</v>
      </c>
      <c r="D53" s="304">
        <v>2988.3854820874321</v>
      </c>
      <c r="E53" s="304">
        <v>3058.9705867847738</v>
      </c>
      <c r="F53" s="304">
        <v>3118.7516149793437</v>
      </c>
      <c r="G53" s="1462">
        <v>2804.7850952057283</v>
      </c>
      <c r="H53" s="305">
        <v>3019.2649887882376</v>
      </c>
      <c r="I53" s="306">
        <v>1698.8425601066403</v>
      </c>
      <c r="J53" s="308">
        <v>735.81175471634731</v>
      </c>
      <c r="K53" s="308">
        <v>407.97836952548056</v>
      </c>
      <c r="L53" s="308">
        <v>296.02446809903233</v>
      </c>
      <c r="M53" s="308">
        <v>264.92149183500618</v>
      </c>
      <c r="N53" s="307">
        <v>246.39526608525307</v>
      </c>
      <c r="O53" s="2230" t="s">
        <v>875</v>
      </c>
      <c r="P53" s="100"/>
    </row>
    <row r="54" spans="1:16" s="125" customFormat="1" ht="14.4" thickBot="1" x14ac:dyDescent="0.35">
      <c r="A54" s="4185"/>
      <c r="B54" s="1143" t="s">
        <v>1055</v>
      </c>
      <c r="C54" s="1144" t="s">
        <v>194</v>
      </c>
      <c r="D54" s="2231"/>
      <c r="E54" s="2231"/>
      <c r="F54" s="2231"/>
      <c r="G54" s="1212"/>
      <c r="H54" s="207">
        <v>-3.1899502901504673E-2</v>
      </c>
      <c r="I54" s="1146">
        <v>-0.45528122472238231</v>
      </c>
      <c r="J54" s="1147">
        <v>-0.76406849741343674</v>
      </c>
      <c r="K54" s="1147">
        <v>-0.86918536007613967</v>
      </c>
      <c r="L54" s="1147">
        <v>-0.90508238402916452</v>
      </c>
      <c r="M54" s="1147">
        <v>-0.91505527706580092</v>
      </c>
      <c r="N54" s="1148">
        <v>-0.92099554677524875</v>
      </c>
      <c r="O54" s="2232"/>
      <c r="P54" s="100"/>
    </row>
    <row r="55" spans="1:16" s="125" customFormat="1" x14ac:dyDescent="0.3">
      <c r="A55" s="4162" t="s">
        <v>881</v>
      </c>
      <c r="B55" s="2042" t="s">
        <v>1056</v>
      </c>
      <c r="C55" s="2043" t="s">
        <v>205</v>
      </c>
      <c r="D55" s="304">
        <v>4125.009466822994</v>
      </c>
      <c r="E55" s="304">
        <v>4310.6304455330428</v>
      </c>
      <c r="F55" s="304">
        <v>4396.818762332905</v>
      </c>
      <c r="G55" s="1462">
        <v>4119.1582303978521</v>
      </c>
      <c r="H55" s="305">
        <v>3902.2601412730864</v>
      </c>
      <c r="I55" s="306">
        <v>1431.1289775090477</v>
      </c>
      <c r="J55" s="308">
        <v>121.18787338592952</v>
      </c>
      <c r="K55" s="308">
        <v>9.0430449594360793E-2</v>
      </c>
      <c r="L55" s="308">
        <v>9.1117298163176017E-4</v>
      </c>
      <c r="M55" s="308">
        <v>9.5524937237071903E-4</v>
      </c>
      <c r="N55" s="307">
        <v>1.0254935396056142E-3</v>
      </c>
      <c r="O55" s="2048" t="s">
        <v>844</v>
      </c>
      <c r="P55" s="100"/>
    </row>
    <row r="56" spans="1:16" s="125" customFormat="1" x14ac:dyDescent="0.3">
      <c r="A56" s="4030"/>
      <c r="B56" s="1092" t="s">
        <v>1057</v>
      </c>
      <c r="C56" s="1991" t="s">
        <v>194</v>
      </c>
      <c r="D56" s="2233"/>
      <c r="E56" s="2233"/>
      <c r="F56" s="2233"/>
      <c r="G56" s="2234"/>
      <c r="H56" s="257">
        <v>-0.11248101133861865</v>
      </c>
      <c r="I56" s="1234">
        <v>-0.67450808075843771</v>
      </c>
      <c r="J56" s="1235">
        <v>-0.97243737348827441</v>
      </c>
      <c r="K56" s="1235">
        <v>-0.99997943275479784</v>
      </c>
      <c r="L56" s="1235">
        <v>-0.99999979276539908</v>
      </c>
      <c r="M56" s="1235">
        <v>-0.9999997827407896</v>
      </c>
      <c r="N56" s="2198">
        <v>-0.9999997667646553</v>
      </c>
      <c r="O56" s="2144"/>
      <c r="P56" s="100"/>
    </row>
    <row r="57" spans="1:16" s="125" customFormat="1" x14ac:dyDescent="0.3">
      <c r="A57" s="4030"/>
      <c r="B57" s="1099" t="s">
        <v>1058</v>
      </c>
      <c r="C57" s="1159" t="s">
        <v>205</v>
      </c>
      <c r="D57" s="304">
        <v>3337.0435149106152</v>
      </c>
      <c r="E57" s="304">
        <v>3462.6779117142951</v>
      </c>
      <c r="F57" s="304">
        <v>3531.9314699485813</v>
      </c>
      <c r="G57" s="1462">
        <v>3319.7026439499314</v>
      </c>
      <c r="H57" s="305">
        <v>3351.3823222307146</v>
      </c>
      <c r="I57" s="306">
        <v>1202.5642594685264</v>
      </c>
      <c r="J57" s="308">
        <v>120.60581772275128</v>
      </c>
      <c r="K57" s="308">
        <v>0</v>
      </c>
      <c r="L57" s="308">
        <v>0</v>
      </c>
      <c r="M57" s="308">
        <v>0</v>
      </c>
      <c r="N57" s="307">
        <v>0</v>
      </c>
      <c r="O57" s="1994" t="s">
        <v>844</v>
      </c>
      <c r="P57" s="100"/>
    </row>
    <row r="58" spans="1:16" s="125" customFormat="1" ht="14.4" thickBot="1" x14ac:dyDescent="0.35">
      <c r="A58" s="4030"/>
      <c r="B58" s="1356" t="s">
        <v>1059</v>
      </c>
      <c r="C58" s="136" t="s">
        <v>194</v>
      </c>
      <c r="D58" s="2235"/>
      <c r="E58" s="2235"/>
      <c r="F58" s="2235"/>
      <c r="G58" s="2236"/>
      <c r="H58" s="1357">
        <v>-5.1119097087264587E-2</v>
      </c>
      <c r="I58" s="548">
        <v>-0.6595165365748068</v>
      </c>
      <c r="J58" s="549">
        <v>-0.96585272994424576</v>
      </c>
      <c r="K58" s="549">
        <v>-1</v>
      </c>
      <c r="L58" s="549">
        <v>-1</v>
      </c>
      <c r="M58" s="549">
        <v>-1</v>
      </c>
      <c r="N58" s="1850">
        <v>-1</v>
      </c>
      <c r="O58" s="2144"/>
      <c r="P58" s="100"/>
    </row>
    <row r="59" spans="1:16" s="295" customFormat="1" ht="15" customHeight="1" x14ac:dyDescent="0.3">
      <c r="A59" s="4030"/>
      <c r="B59" s="1237" t="s">
        <v>1060</v>
      </c>
      <c r="C59" s="1192" t="s">
        <v>205</v>
      </c>
      <c r="D59" s="1413">
        <v>1.5980332071521997</v>
      </c>
      <c r="E59" s="253">
        <v>1.7359939247933993</v>
      </c>
      <c r="F59" s="251">
        <v>1.770665132729268</v>
      </c>
      <c r="G59" s="1413">
        <v>1.6370185632143928</v>
      </c>
      <c r="H59" s="238">
        <v>1.0939864285800001</v>
      </c>
      <c r="I59" s="252">
        <v>0.36124000800000006</v>
      </c>
      <c r="J59" s="254">
        <v>5.9728194539999989E-4</v>
      </c>
      <c r="K59" s="254">
        <v>7.0151444999999997E-5</v>
      </c>
      <c r="L59" s="254">
        <v>5.150412E-7</v>
      </c>
      <c r="M59" s="254">
        <v>4.2003360000000002E-7</v>
      </c>
      <c r="N59" s="2052">
        <v>3.5447279999999996E-7</v>
      </c>
      <c r="O59" s="2048" t="s">
        <v>888</v>
      </c>
      <c r="P59" s="2049"/>
    </row>
    <row r="60" spans="1:16" s="295" customFormat="1" ht="15" customHeight="1" x14ac:dyDescent="0.3">
      <c r="A60" s="4030"/>
      <c r="B60" s="1356" t="s">
        <v>1061</v>
      </c>
      <c r="C60" s="136" t="s">
        <v>194</v>
      </c>
      <c r="D60" s="1418"/>
      <c r="E60" s="1419"/>
      <c r="F60" s="196"/>
      <c r="G60" s="1418"/>
      <c r="H60" s="138">
        <v>-0.38216074380266851</v>
      </c>
      <c r="I60" s="139">
        <v>-0.79598626452693977</v>
      </c>
      <c r="J60" s="140">
        <v>-0.99966267933198671</v>
      </c>
      <c r="K60" s="140">
        <v>-0.99996038130321574</v>
      </c>
      <c r="L60" s="140">
        <v>-0.99999970912557634</v>
      </c>
      <c r="M60" s="140">
        <v>-0.9999997627820234</v>
      </c>
      <c r="N60" s="1843">
        <v>-0.99999979980810971</v>
      </c>
      <c r="O60" s="2014" t="s">
        <v>890</v>
      </c>
      <c r="P60" s="2049"/>
    </row>
    <row r="61" spans="1:16" s="125" customFormat="1" x14ac:dyDescent="0.3">
      <c r="A61" s="4030"/>
      <c r="B61" s="1410" t="s">
        <v>1062</v>
      </c>
      <c r="C61" s="110" t="s">
        <v>205</v>
      </c>
      <c r="D61" s="178">
        <v>573.50641462630915</v>
      </c>
      <c r="E61" s="178">
        <v>568.64187833012534</v>
      </c>
      <c r="F61" s="178">
        <v>561.75124157723474</v>
      </c>
      <c r="G61" s="1415">
        <v>551.95699750220194</v>
      </c>
      <c r="H61" s="417">
        <v>662.74281560419695</v>
      </c>
      <c r="I61" s="1416">
        <v>329.9227796091119</v>
      </c>
      <c r="J61" s="954">
        <v>115.78362620445081</v>
      </c>
      <c r="K61" s="954">
        <v>0</v>
      </c>
      <c r="L61" s="954">
        <v>0</v>
      </c>
      <c r="M61" s="954">
        <v>0</v>
      </c>
      <c r="N61" s="955">
        <v>0</v>
      </c>
      <c r="O61" s="2062" t="s">
        <v>844</v>
      </c>
      <c r="P61" s="100"/>
    </row>
    <row r="62" spans="1:16" s="125" customFormat="1" x14ac:dyDescent="0.3">
      <c r="A62" s="4030"/>
      <c r="B62" s="1356" t="s">
        <v>1063</v>
      </c>
      <c r="C62" s="127" t="s">
        <v>194</v>
      </c>
      <c r="D62" s="2235"/>
      <c r="E62" s="2235"/>
      <c r="F62" s="2235"/>
      <c r="G62" s="2236"/>
      <c r="H62" s="1357">
        <v>0.17977988574338899</v>
      </c>
      <c r="I62" s="548">
        <v>-0.4126888288083097</v>
      </c>
      <c r="J62" s="549">
        <v>-0.79388808135187394</v>
      </c>
      <c r="K62" s="549">
        <v>-1</v>
      </c>
      <c r="L62" s="549">
        <v>-1</v>
      </c>
      <c r="M62" s="549">
        <v>-1</v>
      </c>
      <c r="N62" s="1850">
        <v>-1</v>
      </c>
      <c r="O62" s="2144"/>
      <c r="P62" s="100"/>
    </row>
    <row r="63" spans="1:16" s="125" customFormat="1" x14ac:dyDescent="0.3">
      <c r="A63" s="4030"/>
      <c r="B63" s="1237" t="s">
        <v>1064</v>
      </c>
      <c r="C63" s="1192"/>
      <c r="D63" s="1884">
        <v>28845.980543500002</v>
      </c>
      <c r="E63" s="1884">
        <v>29431.8040511</v>
      </c>
      <c r="F63" s="1884">
        <v>30020.440132121999</v>
      </c>
      <c r="G63" s="571">
        <v>26611.516627043522</v>
      </c>
      <c r="H63" s="305">
        <v>30307.993774802137</v>
      </c>
      <c r="I63" s="574">
        <v>16271.59306912477</v>
      </c>
      <c r="J63" s="575">
        <v>5263.2368240957594</v>
      </c>
      <c r="K63" s="575">
        <v>1394.0216591105689</v>
      </c>
      <c r="L63" s="575">
        <v>174.57179767246737</v>
      </c>
      <c r="M63" s="575">
        <v>10.208014051321193</v>
      </c>
      <c r="N63" s="572">
        <v>0.36112294779120191</v>
      </c>
      <c r="O63" s="1994" t="s">
        <v>844</v>
      </c>
      <c r="P63" s="100"/>
    </row>
    <row r="64" spans="1:16" s="125" customFormat="1" x14ac:dyDescent="0.3">
      <c r="A64" s="4030"/>
      <c r="B64" s="1356" t="s">
        <v>1065</v>
      </c>
      <c r="C64" s="136"/>
      <c r="D64" s="2235"/>
      <c r="E64" s="2235"/>
      <c r="F64" s="2235"/>
      <c r="G64" s="2236"/>
      <c r="H64" s="1357">
        <v>9.578595164314585E-3</v>
      </c>
      <c r="I64" s="548">
        <v>-0.45798286109356212</v>
      </c>
      <c r="J64" s="549">
        <v>-0.82467822587104334</v>
      </c>
      <c r="K64" s="549">
        <v>-0.9535642497919623</v>
      </c>
      <c r="L64" s="549">
        <v>-0.99418490212321453</v>
      </c>
      <c r="M64" s="549">
        <v>-0.99965996454394423</v>
      </c>
      <c r="N64" s="1850">
        <v>-0.99998797076437917</v>
      </c>
      <c r="O64" s="2144"/>
      <c r="P64" s="100"/>
    </row>
    <row r="65" spans="1:16" s="125" customFormat="1" x14ac:dyDescent="0.3">
      <c r="A65" s="4030"/>
      <c r="B65" s="1223" t="s">
        <v>1066</v>
      </c>
      <c r="C65" s="552" t="s">
        <v>205</v>
      </c>
      <c r="D65" s="1884">
        <v>6048.4024611999994</v>
      </c>
      <c r="E65" s="1884">
        <v>6219.3763382999996</v>
      </c>
      <c r="F65" s="1884">
        <v>6343.763865066001</v>
      </c>
      <c r="G65" s="571">
        <v>5896.320462563941</v>
      </c>
      <c r="H65" s="305">
        <v>5411.4302853614536</v>
      </c>
      <c r="I65" s="574">
        <v>4847.9141352721081</v>
      </c>
      <c r="J65" s="575">
        <v>4616.4107256518473</v>
      </c>
      <c r="K65" s="575">
        <v>4349.8826873703474</v>
      </c>
      <c r="L65" s="575">
        <v>4045.1602266902137</v>
      </c>
      <c r="M65" s="575">
        <v>3773.8464570256729</v>
      </c>
      <c r="N65" s="572">
        <v>3519.5511637608615</v>
      </c>
      <c r="O65" s="1994" t="s">
        <v>844</v>
      </c>
      <c r="P65" s="100"/>
    </row>
    <row r="66" spans="1:16" s="125" customFormat="1" ht="14.4" thickBot="1" x14ac:dyDescent="0.35">
      <c r="A66" s="4030"/>
      <c r="B66" s="3533" t="s">
        <v>1067</v>
      </c>
      <c r="C66" s="3534" t="s">
        <v>194</v>
      </c>
      <c r="D66" s="3535"/>
      <c r="E66" s="3535"/>
      <c r="F66" s="3535"/>
      <c r="G66" s="3536"/>
      <c r="H66" s="3537">
        <v>-0.14696851893222973</v>
      </c>
      <c r="I66" s="3538">
        <v>-0.23579845681698153</v>
      </c>
      <c r="J66" s="3539">
        <v>-0.27229152537129975</v>
      </c>
      <c r="K66" s="3539">
        <v>-0.31430570558838244</v>
      </c>
      <c r="L66" s="3539">
        <v>-0.36234066829533107</v>
      </c>
      <c r="M66" s="3539">
        <v>-0.40510924786977243</v>
      </c>
      <c r="N66" s="3540">
        <v>-0.44519511781603116</v>
      </c>
      <c r="O66" s="3541"/>
      <c r="P66" s="100"/>
    </row>
    <row r="67" spans="1:16" s="125" customFormat="1" ht="15" x14ac:dyDescent="0.3">
      <c r="A67" s="4169" t="s">
        <v>892</v>
      </c>
      <c r="B67" s="2237" t="s">
        <v>1068</v>
      </c>
      <c r="C67" s="115" t="s">
        <v>852</v>
      </c>
      <c r="D67" s="2238">
        <v>2748.21140336082</v>
      </c>
      <c r="E67" s="2238">
        <v>2811.015260468329</v>
      </c>
      <c r="F67" s="2238">
        <v>2865.7372975979183</v>
      </c>
      <c r="G67" s="2239">
        <v>2562.9028530281275</v>
      </c>
      <c r="H67" s="2240">
        <v>2829.0695022995742</v>
      </c>
      <c r="I67" s="2241">
        <v>1456.5948971117064</v>
      </c>
      <c r="J67" s="2242">
        <v>442.13893277219768</v>
      </c>
      <c r="K67" s="2242">
        <v>110.87848008166733</v>
      </c>
      <c r="L67" s="2242">
        <v>13.782055961482889</v>
      </c>
      <c r="M67" s="2242">
        <v>0.80597126058110002</v>
      </c>
      <c r="N67" s="2243">
        <v>2.8590666420802789E-2</v>
      </c>
      <c r="O67" s="2151" t="s">
        <v>897</v>
      </c>
      <c r="P67" s="100"/>
    </row>
    <row r="68" spans="1:16" s="125" customFormat="1" x14ac:dyDescent="0.3">
      <c r="A68" s="4170"/>
      <c r="B68" s="2244" t="s">
        <v>1069</v>
      </c>
      <c r="C68" s="110" t="s">
        <v>194</v>
      </c>
      <c r="D68" s="2245"/>
      <c r="E68" s="2245"/>
      <c r="F68" s="2245"/>
      <c r="G68" s="2246"/>
      <c r="H68" s="2247">
        <v>-1.2795239580780549E-2</v>
      </c>
      <c r="I68" s="2248">
        <v>-0.49172071762033642</v>
      </c>
      <c r="J68" s="2249">
        <v>-0.84571546975265255</v>
      </c>
      <c r="K68" s="2249">
        <v>-0.96130891684502751</v>
      </c>
      <c r="L68" s="2249">
        <v>-0.99519074690724962</v>
      </c>
      <c r="M68" s="2249">
        <v>-0.99971875605581273</v>
      </c>
      <c r="N68" s="2250">
        <v>-0.99999002327727504</v>
      </c>
      <c r="O68" s="2251"/>
      <c r="P68" s="100"/>
    </row>
    <row r="69" spans="1:16" s="125" customFormat="1" ht="15" x14ac:dyDescent="0.3">
      <c r="A69" s="4170"/>
      <c r="B69" s="2202" t="s">
        <v>1070</v>
      </c>
      <c r="C69" s="1192" t="s">
        <v>852</v>
      </c>
      <c r="D69" s="1884">
        <v>2241.2891115655739</v>
      </c>
      <c r="E69" s="1884">
        <v>2294.22794008858</v>
      </c>
      <c r="F69" s="1884">
        <v>2339.0637112345075</v>
      </c>
      <c r="G69" s="571">
        <v>2103.5888214042961</v>
      </c>
      <c r="H69" s="305">
        <v>2264.4487415911781</v>
      </c>
      <c r="I69" s="574">
        <v>1274.1319200799803</v>
      </c>
      <c r="J69" s="575">
        <v>551.85881603726034</v>
      </c>
      <c r="K69" s="575">
        <v>305.98377714411038</v>
      </c>
      <c r="L69" s="575">
        <v>222.01835107427422</v>
      </c>
      <c r="M69" s="575">
        <v>198.69111887625456</v>
      </c>
      <c r="N69" s="572">
        <v>184.79644956393977</v>
      </c>
      <c r="O69" s="2145" t="s">
        <v>897</v>
      </c>
      <c r="P69" s="100"/>
    </row>
    <row r="70" spans="1:16" s="125" customFormat="1" x14ac:dyDescent="0.3">
      <c r="A70" s="4170"/>
      <c r="B70" s="2203" t="s">
        <v>1071</v>
      </c>
      <c r="C70" s="136" t="s">
        <v>194</v>
      </c>
      <c r="D70" s="2252"/>
      <c r="E70" s="2252"/>
      <c r="F70" s="2252"/>
      <c r="G70" s="2253"/>
      <c r="H70" s="2254">
        <v>-3.1899502901504673E-2</v>
      </c>
      <c r="I70" s="2255">
        <v>-0.45528122472238219</v>
      </c>
      <c r="J70" s="2256">
        <v>-0.76406849741343685</v>
      </c>
      <c r="K70" s="2256">
        <v>-0.86918536007613967</v>
      </c>
      <c r="L70" s="2256">
        <v>-0.90508238402916452</v>
      </c>
      <c r="M70" s="2256">
        <v>-0.91505527706580092</v>
      </c>
      <c r="N70" s="2257">
        <v>-0.92099554677524875</v>
      </c>
      <c r="O70" s="2258"/>
      <c r="P70" s="100"/>
    </row>
    <row r="71" spans="1:16" s="125" customFormat="1" ht="15" x14ac:dyDescent="0.3">
      <c r="A71" s="4171"/>
      <c r="B71" s="2202" t="s">
        <v>1072</v>
      </c>
      <c r="C71" s="1192" t="s">
        <v>852</v>
      </c>
      <c r="D71" s="251">
        <v>736.42356522868852</v>
      </c>
      <c r="E71" s="251">
        <v>753.81775174339055</v>
      </c>
      <c r="F71" s="251">
        <v>768.54950511990967</v>
      </c>
      <c r="G71" s="1413">
        <v>691.1791841756974</v>
      </c>
      <c r="H71" s="238">
        <v>744.03315795138712</v>
      </c>
      <c r="I71" s="252">
        <v>418.64334516913635</v>
      </c>
      <c r="J71" s="254">
        <v>181.32503955509986</v>
      </c>
      <c r="K71" s="254">
        <v>100.53752677592199</v>
      </c>
      <c r="L71" s="254">
        <v>72.948886781547259</v>
      </c>
      <c r="M71" s="254">
        <v>65.284224773626519</v>
      </c>
      <c r="N71" s="253">
        <v>60.718833428151648</v>
      </c>
      <c r="O71" s="1994" t="s">
        <v>897</v>
      </c>
      <c r="P71" s="100"/>
    </row>
    <row r="72" spans="1:16" s="125" customFormat="1" x14ac:dyDescent="0.3">
      <c r="A72" s="4171"/>
      <c r="B72" s="2203" t="s">
        <v>1073</v>
      </c>
      <c r="C72" s="136" t="s">
        <v>194</v>
      </c>
      <c r="D72" s="398"/>
      <c r="E72" s="398"/>
      <c r="F72" s="398"/>
      <c r="G72" s="2259"/>
      <c r="H72" s="138">
        <v>-3.1899502901504673E-2</v>
      </c>
      <c r="I72" s="139">
        <v>-0.45528122472238231</v>
      </c>
      <c r="J72" s="140">
        <v>-0.76406849741343674</v>
      </c>
      <c r="K72" s="140">
        <v>-0.86918536007613967</v>
      </c>
      <c r="L72" s="140">
        <v>-0.90508238402916452</v>
      </c>
      <c r="M72" s="140">
        <v>-0.91505527706580092</v>
      </c>
      <c r="N72" s="1843">
        <v>-0.92099554677524875</v>
      </c>
      <c r="O72" s="2051"/>
      <c r="P72" s="100"/>
    </row>
    <row r="73" spans="1:16" s="125" customFormat="1" ht="15" x14ac:dyDescent="0.3">
      <c r="A73" s="4171"/>
      <c r="B73" s="2202" t="s">
        <v>1074</v>
      </c>
      <c r="C73" s="1192" t="s">
        <v>852</v>
      </c>
      <c r="D73" s="251">
        <v>224.12891115655742</v>
      </c>
      <c r="E73" s="251">
        <v>229.42279400885803</v>
      </c>
      <c r="F73" s="251">
        <v>233.90637112345078</v>
      </c>
      <c r="G73" s="1413">
        <v>210.35888214042964</v>
      </c>
      <c r="H73" s="238">
        <v>226.4448741591178</v>
      </c>
      <c r="I73" s="252">
        <v>127.41319200799802</v>
      </c>
      <c r="J73" s="254">
        <v>55.185881603726045</v>
      </c>
      <c r="K73" s="254">
        <v>30.598377714411043</v>
      </c>
      <c r="L73" s="254">
        <v>22.201835107427424</v>
      </c>
      <c r="M73" s="254">
        <v>19.869111887625461</v>
      </c>
      <c r="N73" s="253">
        <v>18.47964495639398</v>
      </c>
      <c r="O73" s="1994" t="s">
        <v>897</v>
      </c>
      <c r="P73" s="100"/>
    </row>
    <row r="74" spans="1:16" s="125" customFormat="1" x14ac:dyDescent="0.3">
      <c r="A74" s="4171"/>
      <c r="B74" s="2203" t="s">
        <v>1075</v>
      </c>
      <c r="C74" s="136" t="s">
        <v>194</v>
      </c>
      <c r="D74" s="398"/>
      <c r="E74" s="398"/>
      <c r="F74" s="398"/>
      <c r="G74" s="2259"/>
      <c r="H74" s="138">
        <v>-3.1899502901504784E-2</v>
      </c>
      <c r="I74" s="139">
        <v>-0.45528122472238231</v>
      </c>
      <c r="J74" s="140">
        <v>-0.76406849741343674</v>
      </c>
      <c r="K74" s="140">
        <v>-0.86918536007613967</v>
      </c>
      <c r="L74" s="140">
        <v>-0.90508238402916452</v>
      </c>
      <c r="M74" s="140">
        <v>-0.91505527706580092</v>
      </c>
      <c r="N74" s="1843">
        <v>-0.92099554677524875</v>
      </c>
      <c r="O74" s="2051"/>
      <c r="P74" s="100"/>
    </row>
    <row r="75" spans="1:16" s="125" customFormat="1" x14ac:dyDescent="0.3">
      <c r="A75" s="4186"/>
      <c r="B75" s="2260" t="s">
        <v>1076</v>
      </c>
      <c r="C75" s="1853" t="s">
        <v>667</v>
      </c>
      <c r="D75" s="2261"/>
      <c r="E75" s="2261"/>
      <c r="F75" s="1857"/>
      <c r="G75" s="1854"/>
      <c r="H75" s="1855"/>
      <c r="I75" s="1856"/>
      <c r="J75" s="1858"/>
      <c r="K75" s="1858"/>
      <c r="L75" s="1858"/>
      <c r="M75" s="1858"/>
      <c r="N75" s="1857"/>
      <c r="O75" s="2262"/>
      <c r="P75" s="100"/>
    </row>
    <row r="76" spans="1:16" s="125" customFormat="1" ht="15" x14ac:dyDescent="0.3">
      <c r="A76" s="4186"/>
      <c r="B76" s="1124" t="s">
        <v>1077</v>
      </c>
      <c r="C76" s="1182" t="s">
        <v>852</v>
      </c>
      <c r="D76" s="178">
        <v>309.37571001172455</v>
      </c>
      <c r="E76" s="178">
        <v>323.29728341497821</v>
      </c>
      <c r="F76" s="178">
        <v>329.76140717496787</v>
      </c>
      <c r="G76" s="1415">
        <v>308.93686727983891</v>
      </c>
      <c r="H76" s="417">
        <v>292.66951059548148</v>
      </c>
      <c r="I76" s="1416">
        <v>107.33467331317857</v>
      </c>
      <c r="J76" s="954">
        <v>9.0890905039447141</v>
      </c>
      <c r="K76" s="954">
        <v>6.7822837195770595E-3</v>
      </c>
      <c r="L76" s="954">
        <v>6.8337973622382023E-5</v>
      </c>
      <c r="M76" s="954">
        <v>7.1643702927803914E-5</v>
      </c>
      <c r="N76" s="955">
        <v>7.6912015470421058E-5</v>
      </c>
      <c r="O76" s="1994" t="s">
        <v>897</v>
      </c>
      <c r="P76" s="100"/>
    </row>
    <row r="77" spans="1:16" s="125" customFormat="1" x14ac:dyDescent="0.3">
      <c r="A77" s="4186"/>
      <c r="B77" s="1356" t="s">
        <v>1078</v>
      </c>
      <c r="C77" s="183" t="s">
        <v>194</v>
      </c>
      <c r="D77" s="2263"/>
      <c r="E77" s="2263"/>
      <c r="F77" s="2263"/>
      <c r="G77" s="1949"/>
      <c r="H77" s="2170">
        <v>-0.11248101133861865</v>
      </c>
      <c r="I77" s="2264">
        <v>-0.67450808075843782</v>
      </c>
      <c r="J77" s="2265">
        <v>-0.97243737348827441</v>
      </c>
      <c r="K77" s="2265">
        <v>-0.99997943275479784</v>
      </c>
      <c r="L77" s="2265">
        <v>-0.99999979276539908</v>
      </c>
      <c r="M77" s="2265">
        <v>-0.9999997827407896</v>
      </c>
      <c r="N77" s="1134">
        <v>-0.9999997667646553</v>
      </c>
      <c r="O77" s="2051"/>
      <c r="P77" s="100"/>
    </row>
    <row r="78" spans="1:16" s="125" customFormat="1" ht="15" x14ac:dyDescent="0.3">
      <c r="A78" s="4186"/>
      <c r="B78" s="1237" t="s">
        <v>1079</v>
      </c>
      <c r="C78" s="1192" t="s">
        <v>852</v>
      </c>
      <c r="D78" s="251">
        <v>250.27826361829614</v>
      </c>
      <c r="E78" s="251">
        <v>259.70084337857213</v>
      </c>
      <c r="F78" s="251">
        <v>264.89486024614359</v>
      </c>
      <c r="G78" s="1413">
        <v>248.97769829624482</v>
      </c>
      <c r="H78" s="238">
        <v>251.35367416730361</v>
      </c>
      <c r="I78" s="252">
        <v>90.192319460139473</v>
      </c>
      <c r="J78" s="254">
        <v>9.0454363292063462</v>
      </c>
      <c r="K78" s="254">
        <v>0</v>
      </c>
      <c r="L78" s="254">
        <v>0</v>
      </c>
      <c r="M78" s="254">
        <v>0</v>
      </c>
      <c r="N78" s="253">
        <v>0</v>
      </c>
      <c r="O78" s="1994" t="s">
        <v>897</v>
      </c>
      <c r="P78" s="100"/>
    </row>
    <row r="79" spans="1:16" s="125" customFormat="1" x14ac:dyDescent="0.3">
      <c r="A79" s="4186"/>
      <c r="B79" s="1356" t="s">
        <v>1080</v>
      </c>
      <c r="C79" s="136" t="s">
        <v>194</v>
      </c>
      <c r="D79" s="398"/>
      <c r="E79" s="398"/>
      <c r="F79" s="398"/>
      <c r="G79" s="2259"/>
      <c r="H79" s="138">
        <v>-5.1119097087264587E-2</v>
      </c>
      <c r="I79" s="139">
        <v>-0.65951653657480691</v>
      </c>
      <c r="J79" s="140">
        <v>-0.96585272994424576</v>
      </c>
      <c r="K79" s="140">
        <v>-1</v>
      </c>
      <c r="L79" s="140">
        <v>-1</v>
      </c>
      <c r="M79" s="140">
        <v>-1</v>
      </c>
      <c r="N79" s="1843">
        <v>-1</v>
      </c>
      <c r="O79" s="2051"/>
      <c r="P79" s="100"/>
    </row>
    <row r="80" spans="1:16" s="295" customFormat="1" ht="15" customHeight="1" x14ac:dyDescent="0.3">
      <c r="A80" s="4186"/>
      <c r="B80" s="1237" t="s">
        <v>1060</v>
      </c>
      <c r="C80" s="1192" t="s">
        <v>852</v>
      </c>
      <c r="D80" s="2266">
        <v>0.11985249053641497</v>
      </c>
      <c r="E80" s="2267">
        <v>0.13019954435950495</v>
      </c>
      <c r="F80" s="2268">
        <v>0.13279988495469511</v>
      </c>
      <c r="G80" s="2266">
        <v>0.12277639224107946</v>
      </c>
      <c r="H80" s="2269">
        <v>8.2048982143499996E-2</v>
      </c>
      <c r="I80" s="2270">
        <v>2.7093000600000004E-2</v>
      </c>
      <c r="J80" s="2271">
        <v>4.4796145904999992E-5</v>
      </c>
      <c r="K80" s="2271">
        <v>5.2613583749999996E-6</v>
      </c>
      <c r="L80" s="2271">
        <v>3.8628090000000002E-8</v>
      </c>
      <c r="M80" s="2271">
        <v>3.150252E-8</v>
      </c>
      <c r="N80" s="2272">
        <v>2.6585459999999997E-8</v>
      </c>
      <c r="O80" s="1994" t="s">
        <v>897</v>
      </c>
      <c r="P80" s="2049"/>
    </row>
    <row r="81" spans="1:17" s="295" customFormat="1" ht="15" customHeight="1" thickBot="1" x14ac:dyDescent="0.35">
      <c r="A81" s="4186"/>
      <c r="B81" s="2053" t="s">
        <v>1081</v>
      </c>
      <c r="C81" s="269" t="s">
        <v>194</v>
      </c>
      <c r="D81" s="2054"/>
      <c r="E81" s="2055"/>
      <c r="F81" s="2056"/>
      <c r="G81" s="2054"/>
      <c r="H81" s="1931">
        <v>-0.38216074380266862</v>
      </c>
      <c r="I81" s="2057">
        <v>-0.79598626452693977</v>
      </c>
      <c r="J81" s="2058">
        <v>-0.99966267933198671</v>
      </c>
      <c r="K81" s="2058">
        <v>-0.99996038130321574</v>
      </c>
      <c r="L81" s="2058">
        <v>-0.99999970912557634</v>
      </c>
      <c r="M81" s="2058">
        <v>-0.9999997627820234</v>
      </c>
      <c r="N81" s="2059">
        <v>-0.99999979980810971</v>
      </c>
      <c r="O81" s="2080" t="s">
        <v>890</v>
      </c>
      <c r="P81" s="2049"/>
    </row>
    <row r="82" spans="1:17" s="125" customFormat="1" ht="15" x14ac:dyDescent="0.3">
      <c r="A82" s="4186"/>
      <c r="B82" s="1237" t="s">
        <v>1082</v>
      </c>
      <c r="C82" s="1192" t="s">
        <v>852</v>
      </c>
      <c r="D82" s="251">
        <v>43.012981096973185</v>
      </c>
      <c r="E82" s="251">
        <v>42.648140874759406</v>
      </c>
      <c r="F82" s="251">
        <v>42.131343118292605</v>
      </c>
      <c r="G82" s="1413">
        <v>41.396774812665143</v>
      </c>
      <c r="H82" s="238">
        <v>49.705711170314764</v>
      </c>
      <c r="I82" s="252">
        <v>24.744208470683393</v>
      </c>
      <c r="J82" s="254">
        <v>8.6837719653338112</v>
      </c>
      <c r="K82" s="254">
        <v>0</v>
      </c>
      <c r="L82" s="254">
        <v>0</v>
      </c>
      <c r="M82" s="254">
        <v>0</v>
      </c>
      <c r="N82" s="253">
        <v>0</v>
      </c>
      <c r="O82" s="1994" t="s">
        <v>897</v>
      </c>
      <c r="P82" s="100"/>
    </row>
    <row r="83" spans="1:17" s="125" customFormat="1" x14ac:dyDescent="0.3">
      <c r="A83" s="4186"/>
      <c r="B83" s="1356" t="s">
        <v>1083</v>
      </c>
      <c r="C83" s="136" t="s">
        <v>194</v>
      </c>
      <c r="D83" s="398"/>
      <c r="E83" s="398"/>
      <c r="F83" s="398"/>
      <c r="G83" s="2259"/>
      <c r="H83" s="138">
        <v>0.17977988574338899</v>
      </c>
      <c r="I83" s="139">
        <v>-0.4126888288083097</v>
      </c>
      <c r="J83" s="140">
        <v>-0.79388808135187394</v>
      </c>
      <c r="K83" s="140">
        <v>-1</v>
      </c>
      <c r="L83" s="140">
        <v>-1</v>
      </c>
      <c r="M83" s="140">
        <v>-1</v>
      </c>
      <c r="N83" s="1843">
        <v>-1</v>
      </c>
      <c r="O83" s="2051"/>
      <c r="P83" s="100"/>
    </row>
    <row r="84" spans="1:17" s="125" customFormat="1" ht="15" x14ac:dyDescent="0.3">
      <c r="A84" s="4186"/>
      <c r="B84" s="1237" t="s">
        <v>1084</v>
      </c>
      <c r="C84" s="1192" t="s">
        <v>852</v>
      </c>
      <c r="D84" s="251">
        <v>2163.4485407624998</v>
      </c>
      <c r="E84" s="251">
        <v>2207.3853038324996</v>
      </c>
      <c r="F84" s="251">
        <v>2251.5330099091498</v>
      </c>
      <c r="G84" s="1413">
        <v>1995.8637470282642</v>
      </c>
      <c r="H84" s="238">
        <v>2273.0995331101603</v>
      </c>
      <c r="I84" s="252">
        <v>1220.3694801843578</v>
      </c>
      <c r="J84" s="254">
        <v>394.74276180718192</v>
      </c>
      <c r="K84" s="254">
        <v>104.55162443329266</v>
      </c>
      <c r="L84" s="254">
        <v>13.092884825435052</v>
      </c>
      <c r="M84" s="254">
        <v>0.7656010538490895</v>
      </c>
      <c r="N84" s="253">
        <v>2.7084221084340145E-2</v>
      </c>
      <c r="O84" s="1994" t="s">
        <v>897</v>
      </c>
      <c r="P84" s="100"/>
    </row>
    <row r="85" spans="1:17" s="125" customFormat="1" x14ac:dyDescent="0.3">
      <c r="A85" s="4186"/>
      <c r="B85" s="1092" t="s">
        <v>1085</v>
      </c>
      <c r="C85" s="370" t="s">
        <v>194</v>
      </c>
      <c r="D85" s="310"/>
      <c r="E85" s="310"/>
      <c r="F85" s="310"/>
      <c r="G85" s="1298"/>
      <c r="H85" s="138">
        <v>9.578595164314585E-3</v>
      </c>
      <c r="I85" s="1110">
        <v>-0.45798286109356212</v>
      </c>
      <c r="J85" s="1111">
        <v>-0.82467822587104334</v>
      </c>
      <c r="K85" s="1111">
        <v>-0.9535642497919623</v>
      </c>
      <c r="L85" s="1111">
        <v>-0.99418490212321453</v>
      </c>
      <c r="M85" s="1111">
        <v>-0.99965996454394423</v>
      </c>
      <c r="N85" s="1112">
        <v>-0.99998797076437917</v>
      </c>
      <c r="O85" s="1998"/>
      <c r="P85" s="100"/>
    </row>
    <row r="86" spans="1:17" s="125" customFormat="1" ht="14.4" x14ac:dyDescent="0.3">
      <c r="A86" s="4172" t="s">
        <v>866</v>
      </c>
      <c r="B86" s="2016" t="s">
        <v>1044</v>
      </c>
      <c r="C86" s="2273"/>
      <c r="D86" s="2274"/>
      <c r="E86" s="2274"/>
      <c r="F86" s="2017"/>
      <c r="G86" s="2275"/>
      <c r="H86" s="2275"/>
      <c r="I86" s="2276"/>
      <c r="J86" s="2277"/>
      <c r="K86" s="2277"/>
      <c r="L86" s="2277"/>
      <c r="M86" s="2277"/>
      <c r="N86" s="2278"/>
      <c r="O86" s="2019"/>
      <c r="P86" s="100"/>
    </row>
    <row r="87" spans="1:17" s="125" customFormat="1" ht="15" x14ac:dyDescent="0.3">
      <c r="A87" s="4030"/>
      <c r="B87" s="2020" t="s">
        <v>1086</v>
      </c>
      <c r="C87" s="354" t="s">
        <v>869</v>
      </c>
      <c r="D87" s="2021">
        <v>5.4771310460051861E-2</v>
      </c>
      <c r="E87" s="2021">
        <v>5.6064998542264356E-2</v>
      </c>
      <c r="F87" s="2022">
        <v>5.7160668854709717E-2</v>
      </c>
      <c r="G87" s="2021">
        <v>5.1406271427852056E-2</v>
      </c>
      <c r="H87" s="1757">
        <v>5.5337271932726952E-2</v>
      </c>
      <c r="I87" s="2214">
        <v>3.113648953258694E-2</v>
      </c>
      <c r="J87" s="2215">
        <v>1.3486002491744628E-2</v>
      </c>
      <c r="K87" s="2215">
        <v>7.4774523140358658E-3</v>
      </c>
      <c r="L87" s="2215">
        <v>5.4255544149874341E-3</v>
      </c>
      <c r="M87" s="2215">
        <v>4.8554971785968173E-3</v>
      </c>
      <c r="N87" s="2022">
        <v>4.5159473888274114E-3</v>
      </c>
      <c r="O87" s="2026" t="s">
        <v>897</v>
      </c>
      <c r="P87" s="100"/>
    </row>
    <row r="88" spans="1:17" s="125" customFormat="1" ht="14.4" x14ac:dyDescent="0.3">
      <c r="A88" s="4030"/>
      <c r="B88" s="2161" t="s">
        <v>193</v>
      </c>
      <c r="C88" s="354" t="s">
        <v>194</v>
      </c>
      <c r="D88" s="1614"/>
      <c r="E88" s="1614"/>
      <c r="F88" s="354"/>
      <c r="G88" s="2184"/>
      <c r="H88" s="2217">
        <v>-3.1899502901504784E-2</v>
      </c>
      <c r="I88" s="2279">
        <v>-0.45528122472238242</v>
      </c>
      <c r="J88" s="2280">
        <v>-0.76406849741343685</v>
      </c>
      <c r="K88" s="2280">
        <v>-0.86918536007613967</v>
      </c>
      <c r="L88" s="2280">
        <v>-0.90508238402916452</v>
      </c>
      <c r="M88" s="2280">
        <v>-0.91505527706580092</v>
      </c>
      <c r="N88" s="2281">
        <v>-0.92099554677524875</v>
      </c>
      <c r="O88" s="2029"/>
      <c r="P88" s="2097"/>
    </row>
    <row r="89" spans="1:17" s="125" customFormat="1" ht="15" thickBot="1" x14ac:dyDescent="0.35">
      <c r="A89" s="4031"/>
      <c r="B89" s="360"/>
      <c r="C89" s="360"/>
      <c r="D89" s="1696"/>
      <c r="E89" s="1696"/>
      <c r="F89" s="360"/>
      <c r="G89" s="2032"/>
      <c r="H89" s="1351"/>
      <c r="I89" s="2033"/>
      <c r="J89" s="2034"/>
      <c r="K89" s="2034"/>
      <c r="L89" s="2034"/>
      <c r="M89" s="2034"/>
      <c r="N89" s="2035"/>
      <c r="O89" s="2036"/>
      <c r="P89" s="2097"/>
    </row>
    <row r="90" spans="1:17" s="125" customFormat="1" ht="14.4" thickBot="1" x14ac:dyDescent="0.35">
      <c r="A90" s="1068"/>
      <c r="B90" s="1068"/>
      <c r="C90" s="1068"/>
      <c r="D90" s="1068"/>
      <c r="E90" s="1068"/>
      <c r="F90" s="1068"/>
      <c r="G90" s="2094"/>
      <c r="H90" s="1068"/>
      <c r="I90" s="1068"/>
      <c r="J90" s="1068"/>
      <c r="K90" s="1068"/>
      <c r="L90" s="1068"/>
      <c r="M90" s="1068"/>
      <c r="N90" s="1068"/>
      <c r="P90" s="2097"/>
    </row>
    <row r="91" spans="1:17" s="125" customFormat="1" ht="18" x14ac:dyDescent="0.3">
      <c r="A91" s="4109" t="s">
        <v>470</v>
      </c>
      <c r="B91" s="4110"/>
      <c r="C91" s="4110"/>
      <c r="D91" s="4110"/>
      <c r="E91" s="4110"/>
      <c r="F91" s="4110"/>
      <c r="G91" s="4110"/>
      <c r="H91" s="4110"/>
      <c r="I91" s="4110"/>
      <c r="J91" s="4110"/>
      <c r="K91" s="4110"/>
      <c r="L91" s="4110"/>
      <c r="M91" s="4110"/>
      <c r="N91" s="4110"/>
      <c r="O91" s="4187"/>
      <c r="P91" s="2097"/>
    </row>
    <row r="92" spans="1:17" s="125" customFormat="1" ht="36" customHeight="1" x14ac:dyDescent="0.3">
      <c r="A92" s="2095"/>
      <c r="B92" s="1269" t="s">
        <v>1087</v>
      </c>
      <c r="C92" s="1314" t="s">
        <v>194</v>
      </c>
      <c r="D92" s="2096">
        <v>-0.09</v>
      </c>
      <c r="E92" s="4165" t="s">
        <v>1088</v>
      </c>
      <c r="F92" s="4166"/>
      <c r="G92" s="4166"/>
      <c r="H92" s="4166"/>
      <c r="I92" s="4166"/>
      <c r="J92" s="4166"/>
      <c r="K92" s="4166"/>
      <c r="L92" s="4166"/>
      <c r="M92" s="4166"/>
      <c r="N92" s="4166"/>
      <c r="O92" s="4167"/>
      <c r="P92" s="2097" t="s">
        <v>185</v>
      </c>
    </row>
    <row r="93" spans="1:17" s="125" customFormat="1" ht="27" customHeight="1" x14ac:dyDescent="0.3">
      <c r="A93" s="2098"/>
      <c r="B93" s="1494" t="s">
        <v>471</v>
      </c>
      <c r="C93" s="1494" t="s">
        <v>472</v>
      </c>
      <c r="D93" s="1494">
        <v>2017</v>
      </c>
      <c r="E93" s="1494">
        <v>2018</v>
      </c>
      <c r="F93" s="1494" t="s">
        <v>473</v>
      </c>
      <c r="G93" s="1494" t="s">
        <v>474</v>
      </c>
      <c r="H93" s="1494" t="s">
        <v>475</v>
      </c>
      <c r="I93" s="1494">
        <v>2025</v>
      </c>
      <c r="J93" s="1494">
        <v>2030</v>
      </c>
      <c r="K93" s="1494">
        <v>2035</v>
      </c>
      <c r="L93" s="1494">
        <v>2040</v>
      </c>
      <c r="M93" s="1494">
        <v>2045</v>
      </c>
      <c r="N93" s="1494">
        <v>2050</v>
      </c>
      <c r="O93" s="2099"/>
      <c r="P93" s="111" t="s">
        <v>35</v>
      </c>
      <c r="Q93" s="109"/>
    </row>
    <row r="94" spans="1:17" s="125" customFormat="1" hidden="1" x14ac:dyDescent="0.3">
      <c r="A94" s="1268"/>
      <c r="B94" s="2100" t="s">
        <v>1089</v>
      </c>
      <c r="C94" s="1639" t="s">
        <v>194</v>
      </c>
      <c r="D94" s="1496"/>
      <c r="E94" s="343"/>
      <c r="F94" s="340"/>
      <c r="G94" s="1219"/>
      <c r="H94" s="341"/>
      <c r="I94" s="342"/>
      <c r="J94" s="344"/>
      <c r="K94" s="344"/>
      <c r="L94" s="344"/>
      <c r="M94" s="344"/>
      <c r="N94" s="2282"/>
      <c r="O94" s="2283"/>
      <c r="P94" s="2097"/>
    </row>
    <row r="95" spans="1:17" s="125" customFormat="1" x14ac:dyDescent="0.3">
      <c r="A95" s="1268"/>
      <c r="B95" s="1269" t="s">
        <v>1019</v>
      </c>
      <c r="C95" s="1270" t="s">
        <v>194</v>
      </c>
      <c r="D95" s="2187">
        <v>0.45069004006645591</v>
      </c>
      <c r="E95" s="3133">
        <v>0.43019664194064039</v>
      </c>
      <c r="F95" s="2191">
        <v>0.43038953319259138</v>
      </c>
      <c r="G95" s="2187">
        <v>0.43549612023686696</v>
      </c>
      <c r="H95" s="2188">
        <v>0.43038953319259138</v>
      </c>
      <c r="I95" s="2189">
        <v>0.43038953319259138</v>
      </c>
      <c r="J95" s="2190">
        <v>0.43038953319259138</v>
      </c>
      <c r="K95" s="2190">
        <v>0.43038953319259138</v>
      </c>
      <c r="L95" s="2190">
        <v>0.43038953319259138</v>
      </c>
      <c r="M95" s="2190">
        <v>0.43038953319259138</v>
      </c>
      <c r="N95" s="3134">
        <v>0.43038953319259138</v>
      </c>
      <c r="O95" s="2284"/>
      <c r="P95" s="2097" t="s">
        <v>185</v>
      </c>
    </row>
    <row r="96" spans="1:17" s="125" customFormat="1" x14ac:dyDescent="0.3">
      <c r="A96" s="1268"/>
      <c r="B96" s="1269" t="s">
        <v>1021</v>
      </c>
      <c r="C96" s="1270" t="s">
        <v>194</v>
      </c>
      <c r="D96" s="2187">
        <v>-0.266075950365876</v>
      </c>
      <c r="E96" s="3133">
        <v>-0.31598505395371046</v>
      </c>
      <c r="F96" s="2191">
        <v>-0.31612673509836087</v>
      </c>
      <c r="G96" s="2187">
        <v>-0.31987758999910043</v>
      </c>
      <c r="H96" s="2188">
        <v>-0.31612673509836087</v>
      </c>
      <c r="I96" s="2189">
        <v>-0.31612673509836087</v>
      </c>
      <c r="J96" s="2190">
        <v>-0.31612673509836087</v>
      </c>
      <c r="K96" s="2190">
        <v>-0.31612673509836087</v>
      </c>
      <c r="L96" s="2190">
        <v>-0.31612673509836087</v>
      </c>
      <c r="M96" s="2190">
        <v>-0.31612673509836087</v>
      </c>
      <c r="N96" s="3134">
        <v>-0.31612673509836087</v>
      </c>
      <c r="O96" s="2284" t="s">
        <v>1091</v>
      </c>
      <c r="P96" s="2097"/>
    </row>
    <row r="97" spans="1:55" s="125" customFormat="1" x14ac:dyDescent="0.3">
      <c r="A97" s="1268"/>
      <c r="B97" s="1269" t="s">
        <v>1023</v>
      </c>
      <c r="C97" s="1270" t="s">
        <v>194</v>
      </c>
      <c r="D97" s="2187">
        <v>-4.6794316117584681E-3</v>
      </c>
      <c r="E97" s="3133">
        <v>-4.757912238475547E-3</v>
      </c>
      <c r="F97" s="2191">
        <v>-4.7600455876439926E-3</v>
      </c>
      <c r="G97" s="2187">
        <v>-4.9223813606862205E-3</v>
      </c>
      <c r="H97" s="2188">
        <v>-4.7600455876439926E-3</v>
      </c>
      <c r="I97" s="2189">
        <v>-4.7600455876439926E-3</v>
      </c>
      <c r="J97" s="2190">
        <v>-4.7600455876439926E-3</v>
      </c>
      <c r="K97" s="2190">
        <v>-4.7600455876439926E-3</v>
      </c>
      <c r="L97" s="2190">
        <v>-4.7600455876439926E-3</v>
      </c>
      <c r="M97" s="2190">
        <v>-4.7600455876439926E-3</v>
      </c>
      <c r="N97" s="3134">
        <v>-4.7600455876439926E-3</v>
      </c>
      <c r="O97" s="2284" t="s">
        <v>1092</v>
      </c>
      <c r="P97" s="2097"/>
    </row>
    <row r="98" spans="1:55" s="125" customFormat="1" x14ac:dyDescent="0.3">
      <c r="A98" s="1268"/>
      <c r="B98" s="1269" t="s">
        <v>1025</v>
      </c>
      <c r="C98" s="1270" t="s">
        <v>194</v>
      </c>
      <c r="D98" s="2187">
        <v>-1.8297578507778403E-3</v>
      </c>
      <c r="E98" s="3133">
        <v>-1.8690661363990006E-3</v>
      </c>
      <c r="F98" s="2191">
        <v>-1.8699041868900565E-3</v>
      </c>
      <c r="G98" s="2187">
        <v>-1.933675076497007E-3</v>
      </c>
      <c r="H98" s="2188">
        <v>-1.8699041868900565E-3</v>
      </c>
      <c r="I98" s="2189">
        <v>-1.8699041868900565E-3</v>
      </c>
      <c r="J98" s="2190">
        <v>-1.8699041868900565E-3</v>
      </c>
      <c r="K98" s="2190">
        <v>-1.8699041868900565E-3</v>
      </c>
      <c r="L98" s="2190">
        <v>-1.8699041868900565E-3</v>
      </c>
      <c r="M98" s="2190">
        <v>-1.8699041868900565E-3</v>
      </c>
      <c r="N98" s="3134">
        <v>-1.8699041868900565E-3</v>
      </c>
      <c r="O98" s="2284" t="s">
        <v>1092</v>
      </c>
      <c r="P98" s="2097"/>
    </row>
    <row r="99" spans="1:55" s="125" customFormat="1" x14ac:dyDescent="0.3">
      <c r="A99" s="1268"/>
      <c r="B99" s="1269" t="s">
        <v>1093</v>
      </c>
      <c r="C99" s="1270" t="s">
        <v>194</v>
      </c>
      <c r="D99" s="3152">
        <v>1.487916310822845E-2</v>
      </c>
      <c r="E99" s="3152">
        <v>1.4223982079793248E-2</v>
      </c>
      <c r="F99" s="3153">
        <v>1.4231129069176059E-2</v>
      </c>
      <c r="G99" s="3152">
        <v>1.4655896795448511E-2</v>
      </c>
      <c r="H99" s="1531">
        <v>1.4231129069176059E-2</v>
      </c>
      <c r="I99" s="1532">
        <v>1.4231129069176059E-2</v>
      </c>
      <c r="J99" s="1533">
        <v>1.4231129069176059E-2</v>
      </c>
      <c r="K99" s="1533">
        <v>1.4231129069176059E-2</v>
      </c>
      <c r="L99" s="1533">
        <v>1.4231129069176059E-2</v>
      </c>
      <c r="M99" s="1533">
        <v>1.4231129069176059E-2</v>
      </c>
      <c r="N99" s="1534">
        <v>1.4231129069176059E-2</v>
      </c>
      <c r="O99" s="2111" t="s">
        <v>932</v>
      </c>
      <c r="P99" s="2097"/>
    </row>
    <row r="100" spans="1:55" s="125" customFormat="1" x14ac:dyDescent="0.3">
      <c r="A100" s="1268"/>
      <c r="B100" s="1269"/>
      <c r="C100" s="1270"/>
      <c r="D100" s="1204"/>
      <c r="E100" s="1205"/>
      <c r="F100" s="2007"/>
      <c r="G100" s="1204"/>
      <c r="H100" s="1206"/>
      <c r="I100" s="1207"/>
      <c r="J100" s="1208"/>
      <c r="K100" s="1208"/>
      <c r="L100" s="1208"/>
      <c r="M100" s="1208"/>
      <c r="N100" s="2285"/>
      <c r="O100" s="2284"/>
      <c r="P100" s="2097"/>
    </row>
    <row r="101" spans="1:55" s="125" customFormat="1" x14ac:dyDescent="0.3">
      <c r="A101" s="1268"/>
      <c r="B101" s="1269" t="s">
        <v>1094</v>
      </c>
      <c r="C101" s="1270" t="s">
        <v>194</v>
      </c>
      <c r="D101" s="1558"/>
      <c r="E101" s="127"/>
      <c r="F101" s="1097"/>
      <c r="G101" s="1558"/>
      <c r="H101" s="1498"/>
      <c r="I101" s="2286"/>
      <c r="J101" s="2287"/>
      <c r="K101" s="2287"/>
      <c r="L101" s="2287"/>
      <c r="M101" s="2287"/>
      <c r="N101" s="2288"/>
      <c r="O101" s="2289" t="s">
        <v>1095</v>
      </c>
      <c r="P101" s="2097"/>
    </row>
    <row r="102" spans="1:55" s="125" customFormat="1" x14ac:dyDescent="0.3">
      <c r="A102" s="1259"/>
      <c r="B102" s="1269" t="s">
        <v>1096</v>
      </c>
      <c r="C102" s="1270" t="s">
        <v>194</v>
      </c>
      <c r="D102" s="1204">
        <v>0.7</v>
      </c>
      <c r="E102" s="1205">
        <v>0.7</v>
      </c>
      <c r="F102" s="2007">
        <v>0.7</v>
      </c>
      <c r="G102" s="1204">
        <v>0.7</v>
      </c>
      <c r="H102" s="1206">
        <v>0.7</v>
      </c>
      <c r="I102" s="1207">
        <v>0.7</v>
      </c>
      <c r="J102" s="1208">
        <v>0.7</v>
      </c>
      <c r="K102" s="1208">
        <v>0.7</v>
      </c>
      <c r="L102" s="1208">
        <v>0.7</v>
      </c>
      <c r="M102" s="1208">
        <v>0.7</v>
      </c>
      <c r="N102" s="2285">
        <v>0.7</v>
      </c>
      <c r="O102" s="2289" t="s">
        <v>1097</v>
      </c>
      <c r="P102" s="2097"/>
    </row>
    <row r="103" spans="1:55" x14ac:dyDescent="0.3">
      <c r="A103" s="1268"/>
      <c r="B103" s="1269" t="s">
        <v>1098</v>
      </c>
      <c r="C103" s="1270" t="s">
        <v>194</v>
      </c>
      <c r="D103" s="1204">
        <v>0.23</v>
      </c>
      <c r="E103" s="1205">
        <v>0.23</v>
      </c>
      <c r="F103" s="2007">
        <v>0.23</v>
      </c>
      <c r="G103" s="1204">
        <v>0.23</v>
      </c>
      <c r="H103" s="1206">
        <v>0.23</v>
      </c>
      <c r="I103" s="1207">
        <v>0.23</v>
      </c>
      <c r="J103" s="1208">
        <v>0.23</v>
      </c>
      <c r="K103" s="1208">
        <v>0.23</v>
      </c>
      <c r="L103" s="1208">
        <v>0.23</v>
      </c>
      <c r="M103" s="1208">
        <v>0.23</v>
      </c>
      <c r="N103" s="2285">
        <v>0.23</v>
      </c>
      <c r="O103" s="2289" t="s">
        <v>1097</v>
      </c>
      <c r="P103" s="2097"/>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row>
    <row r="104" spans="1:55" x14ac:dyDescent="0.3">
      <c r="A104" s="1268"/>
      <c r="B104" s="1269" t="s">
        <v>1099</v>
      </c>
      <c r="C104" s="1270" t="s">
        <v>194</v>
      </c>
      <c r="D104" s="1204">
        <v>7.0000000000000007E-2</v>
      </c>
      <c r="E104" s="1205">
        <v>7.0000000000000007E-2</v>
      </c>
      <c r="F104" s="2007">
        <v>7.0000000000000007E-2</v>
      </c>
      <c r="G104" s="1204">
        <v>7.0000000000000007E-2</v>
      </c>
      <c r="H104" s="1206">
        <v>7.0000000000000007E-2</v>
      </c>
      <c r="I104" s="1207">
        <v>7.0000000000000007E-2</v>
      </c>
      <c r="J104" s="1208">
        <v>7.0000000000000007E-2</v>
      </c>
      <c r="K104" s="1208">
        <v>7.0000000000000007E-2</v>
      </c>
      <c r="L104" s="1208">
        <v>7.0000000000000007E-2</v>
      </c>
      <c r="M104" s="1208">
        <v>7.0000000000000007E-2</v>
      </c>
      <c r="N104" s="2285">
        <v>7.0000000000000007E-2</v>
      </c>
      <c r="O104" s="2289" t="s">
        <v>1097</v>
      </c>
      <c r="P104" s="2097"/>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row>
    <row r="105" spans="1:55" s="125" customFormat="1" x14ac:dyDescent="0.3">
      <c r="A105" s="1269"/>
      <c r="B105" s="1269" t="s">
        <v>1100</v>
      </c>
      <c r="C105" s="1270" t="s">
        <v>194</v>
      </c>
      <c r="D105" s="2187">
        <v>7.2999999999999995E-2</v>
      </c>
      <c r="E105" s="2191">
        <v>7.2999999999999995E-2</v>
      </c>
      <c r="F105" s="3030">
        <v>7.2999999999999995E-2</v>
      </c>
      <c r="G105" s="2187">
        <v>7.2999999999999995E-2</v>
      </c>
      <c r="H105" s="2188">
        <v>7.2999999999999995E-2</v>
      </c>
      <c r="I105" s="2189">
        <v>5.8000000000000003E-2</v>
      </c>
      <c r="J105" s="2190">
        <v>4.2999999999999997E-2</v>
      </c>
      <c r="K105" s="2190">
        <v>2.5000000000000001E-2</v>
      </c>
      <c r="L105" s="2190">
        <v>1.7999999999999999E-2</v>
      </c>
      <c r="M105" s="2190">
        <v>1.4E-2</v>
      </c>
      <c r="N105" s="2191">
        <v>1.0999999999999999E-2</v>
      </c>
      <c r="O105" s="2284" t="s">
        <v>1101</v>
      </c>
      <c r="P105" s="2097"/>
    </row>
    <row r="106" spans="1:55" x14ac:dyDescent="0.3">
      <c r="A106" s="1268"/>
      <c r="B106" s="1269" t="s">
        <v>1102</v>
      </c>
      <c r="C106" s="1270"/>
      <c r="D106" s="1093"/>
      <c r="E106" s="370"/>
      <c r="F106" s="371"/>
      <c r="G106" s="1093"/>
      <c r="H106" s="1498"/>
      <c r="I106" s="1499"/>
      <c r="J106" s="372"/>
      <c r="K106" s="372"/>
      <c r="L106" s="372"/>
      <c r="M106" s="372"/>
      <c r="N106" s="1332"/>
      <c r="O106" s="2283"/>
      <c r="P106" s="2097"/>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row>
    <row r="107" spans="1:55" ht="15" x14ac:dyDescent="0.3">
      <c r="A107" s="1268"/>
      <c r="B107" s="1269" t="s">
        <v>1103</v>
      </c>
      <c r="C107" s="1270" t="s">
        <v>936</v>
      </c>
      <c r="D107" s="1093">
        <v>75</v>
      </c>
      <c r="E107" s="370">
        <v>75</v>
      </c>
      <c r="F107" s="371">
        <v>75</v>
      </c>
      <c r="G107" s="1093">
        <v>75</v>
      </c>
      <c r="H107" s="1498">
        <v>75</v>
      </c>
      <c r="I107" s="1499">
        <v>75</v>
      </c>
      <c r="J107" s="372">
        <v>75</v>
      </c>
      <c r="K107" s="372">
        <v>75</v>
      </c>
      <c r="L107" s="372">
        <v>75</v>
      </c>
      <c r="M107" s="372">
        <v>75</v>
      </c>
      <c r="N107" s="1332">
        <v>75</v>
      </c>
      <c r="O107" s="2291" t="s">
        <v>1104</v>
      </c>
      <c r="P107" s="2097" t="s">
        <v>185</v>
      </c>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row>
    <row r="108" spans="1:55" x14ac:dyDescent="0.3">
      <c r="A108" s="1268"/>
      <c r="B108" s="1269"/>
      <c r="C108" s="1270"/>
      <c r="D108" s="1314"/>
      <c r="E108" s="370"/>
      <c r="F108" s="371"/>
      <c r="G108" s="1093"/>
      <c r="H108" s="1498"/>
      <c r="I108" s="1499"/>
      <c r="J108" s="372"/>
      <c r="K108" s="372"/>
      <c r="L108" s="372"/>
      <c r="M108" s="372"/>
      <c r="N108" s="1332"/>
      <c r="O108" s="2292"/>
      <c r="P108" s="2097"/>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row>
    <row r="109" spans="1:55" ht="15" x14ac:dyDescent="0.3">
      <c r="A109" s="1268"/>
      <c r="B109" s="1537" t="s">
        <v>1105</v>
      </c>
      <c r="C109" s="1538" t="s">
        <v>938</v>
      </c>
      <c r="D109" s="2121"/>
      <c r="E109" s="2293">
        <v>37.823</v>
      </c>
      <c r="F109" s="2294"/>
      <c r="G109" s="2295"/>
      <c r="H109" s="1541"/>
      <c r="I109" s="1542"/>
      <c r="J109" s="1543"/>
      <c r="K109" s="1543"/>
      <c r="L109" s="1543"/>
      <c r="M109" s="1543"/>
      <c r="N109" s="2296"/>
      <c r="O109" s="1841" t="s">
        <v>1106</v>
      </c>
      <c r="P109" s="2097"/>
    </row>
    <row r="110" spans="1:55" ht="15" x14ac:dyDescent="0.3">
      <c r="A110" s="1268"/>
      <c r="B110" s="1269" t="s">
        <v>1107</v>
      </c>
      <c r="C110" s="1270" t="s">
        <v>938</v>
      </c>
      <c r="D110" s="1314"/>
      <c r="E110" s="370">
        <v>0.222</v>
      </c>
      <c r="F110" s="371"/>
      <c r="G110" s="1093"/>
      <c r="H110" s="1498"/>
      <c r="I110" s="1499"/>
      <c r="J110" s="372"/>
      <c r="K110" s="372"/>
      <c r="L110" s="372"/>
      <c r="M110" s="372"/>
      <c r="N110" s="1332"/>
      <c r="O110" s="450" t="s">
        <v>1108</v>
      </c>
      <c r="P110" s="2097"/>
    </row>
    <row r="111" spans="1:55" ht="15" x14ac:dyDescent="0.3">
      <c r="A111" s="1268"/>
      <c r="B111" s="1289" t="s">
        <v>1109</v>
      </c>
      <c r="C111" s="1290" t="s">
        <v>944</v>
      </c>
      <c r="D111" s="2124"/>
      <c r="E111" s="1168">
        <v>218.58358894169777</v>
      </c>
      <c r="F111" s="2297"/>
      <c r="G111" s="1169"/>
      <c r="H111" s="2125"/>
      <c r="I111" s="2126"/>
      <c r="J111" s="2127"/>
      <c r="K111" s="2127"/>
      <c r="L111" s="2127"/>
      <c r="M111" s="2127"/>
      <c r="N111" s="2298"/>
      <c r="O111" s="1841" t="s">
        <v>945</v>
      </c>
      <c r="P111" s="2097"/>
    </row>
    <row r="112" spans="1:55" ht="15" x14ac:dyDescent="0.3">
      <c r="A112" s="1268"/>
      <c r="B112" s="1296" t="s">
        <v>1110</v>
      </c>
      <c r="C112" s="1297" t="s">
        <v>944</v>
      </c>
      <c r="D112" s="2120"/>
      <c r="E112" s="2299">
        <v>1.2829642478136822</v>
      </c>
      <c r="F112" s="2300"/>
      <c r="G112" s="2301"/>
      <c r="H112" s="1188"/>
      <c r="I112" s="1189"/>
      <c r="J112" s="1190"/>
      <c r="K112" s="1190"/>
      <c r="L112" s="1190"/>
      <c r="M112" s="1190"/>
      <c r="N112" s="2302"/>
      <c r="O112" s="2303" t="s">
        <v>945</v>
      </c>
      <c r="P112" s="2097"/>
    </row>
    <row r="113" spans="1:16" x14ac:dyDescent="0.3">
      <c r="A113" s="1268"/>
      <c r="B113" s="1269"/>
      <c r="C113" s="1270"/>
      <c r="D113" s="1314"/>
      <c r="E113" s="370"/>
      <c r="F113" s="371"/>
      <c r="G113" s="1093"/>
      <c r="H113" s="1498"/>
      <c r="I113" s="1499"/>
      <c r="J113" s="372"/>
      <c r="K113" s="372"/>
      <c r="L113" s="372"/>
      <c r="M113" s="372"/>
      <c r="N113" s="1332"/>
      <c r="O113" s="2283"/>
      <c r="P113" s="2097"/>
    </row>
    <row r="114" spans="1:16" x14ac:dyDescent="0.3">
      <c r="A114" s="1268"/>
      <c r="B114" s="1269"/>
      <c r="C114" s="1270"/>
      <c r="D114" s="1314"/>
      <c r="E114" s="370"/>
      <c r="F114" s="371"/>
      <c r="G114" s="1093"/>
      <c r="H114" s="1498"/>
      <c r="I114" s="1499"/>
      <c r="J114" s="372"/>
      <c r="K114" s="372"/>
      <c r="L114" s="372"/>
      <c r="M114" s="372"/>
      <c r="N114" s="1332"/>
      <c r="O114" s="2283"/>
      <c r="P114" s="2097"/>
    </row>
    <row r="115" spans="1:16" x14ac:dyDescent="0.3">
      <c r="A115" s="1268"/>
      <c r="B115" s="1269"/>
      <c r="C115" s="1270"/>
      <c r="D115" s="1314"/>
      <c r="E115" s="370"/>
      <c r="F115" s="371"/>
      <c r="G115" s="1093"/>
      <c r="H115" s="1498"/>
      <c r="I115" s="1499"/>
      <c r="J115" s="372"/>
      <c r="K115" s="372"/>
      <c r="L115" s="372"/>
      <c r="M115" s="372"/>
      <c r="N115" s="1332"/>
      <c r="O115" s="2283"/>
      <c r="P115" s="2097"/>
    </row>
    <row r="116" spans="1:16" ht="14.4" thickBot="1" x14ac:dyDescent="0.35">
      <c r="A116" s="611"/>
      <c r="B116" s="1320"/>
      <c r="C116" s="1321"/>
      <c r="D116" s="2130"/>
      <c r="E116" s="1144"/>
      <c r="F116" s="2304"/>
      <c r="G116" s="1145"/>
      <c r="H116" s="1322"/>
      <c r="I116" s="1323"/>
      <c r="J116" s="1324"/>
      <c r="K116" s="1324"/>
      <c r="L116" s="1324"/>
      <c r="M116" s="1324"/>
      <c r="N116" s="1334"/>
      <c r="O116" s="2305"/>
      <c r="P116" s="2097"/>
    </row>
    <row r="117" spans="1:16" ht="14.4" thickBot="1" x14ac:dyDescent="0.35">
      <c r="A117" s="100"/>
      <c r="B117" s="100"/>
      <c r="C117" s="100"/>
      <c r="D117" s="100"/>
      <c r="E117" s="100"/>
      <c r="F117" s="100"/>
      <c r="G117" s="2049"/>
      <c r="H117" s="100"/>
      <c r="I117" s="100"/>
      <c r="J117" s="100"/>
      <c r="K117" s="100"/>
      <c r="L117" s="100"/>
      <c r="M117" s="100"/>
      <c r="N117" s="100"/>
      <c r="O117" s="100"/>
      <c r="P117" s="100"/>
    </row>
    <row r="118" spans="1:16" s="125" customFormat="1" ht="18" x14ac:dyDescent="0.3">
      <c r="A118" s="4109" t="s">
        <v>498</v>
      </c>
      <c r="B118" s="4110"/>
      <c r="C118" s="4110"/>
      <c r="D118" s="4110"/>
      <c r="E118" s="4110"/>
      <c r="F118" s="4110"/>
      <c r="G118" s="4110"/>
      <c r="H118" s="4110"/>
      <c r="I118" s="4110"/>
      <c r="J118" s="4110"/>
      <c r="K118" s="4110"/>
      <c r="L118" s="4110"/>
      <c r="M118" s="4110"/>
      <c r="N118" s="4111"/>
      <c r="O118" s="100"/>
      <c r="P118" s="100"/>
    </row>
    <row r="119" spans="1:16" s="125" customFormat="1" ht="14.4" x14ac:dyDescent="0.3">
      <c r="A119" s="102" t="s">
        <v>471</v>
      </c>
      <c r="B119" s="1327" t="s">
        <v>282</v>
      </c>
      <c r="C119" s="1328" t="s">
        <v>499</v>
      </c>
      <c r="D119" s="4071" t="s">
        <v>500</v>
      </c>
      <c r="E119" s="4008"/>
      <c r="F119" s="4008"/>
      <c r="G119" s="4008"/>
      <c r="H119" s="4008"/>
      <c r="I119" s="4008"/>
      <c r="J119" s="4008"/>
      <c r="K119" s="4008"/>
      <c r="L119" s="4008"/>
      <c r="M119" s="4008"/>
      <c r="N119" s="4112"/>
      <c r="O119" s="100"/>
      <c r="P119" s="100"/>
    </row>
    <row r="120" spans="1:16" s="125" customFormat="1" ht="14.4" x14ac:dyDescent="0.3">
      <c r="A120" s="102"/>
      <c r="B120" s="1327"/>
      <c r="C120" s="1328"/>
      <c r="D120" s="1328" t="s">
        <v>501</v>
      </c>
      <c r="E120" s="1329" t="s">
        <v>282</v>
      </c>
      <c r="F120" s="1330"/>
      <c r="G120" s="2133"/>
      <c r="H120" s="1331" t="s">
        <v>502</v>
      </c>
      <c r="I120" s="4071" t="s">
        <v>503</v>
      </c>
      <c r="J120" s="4113"/>
      <c r="K120" s="1329" t="s">
        <v>282</v>
      </c>
      <c r="L120" s="4073" t="s">
        <v>504</v>
      </c>
      <c r="M120" s="4114"/>
      <c r="N120" s="4115"/>
      <c r="O120" s="100"/>
      <c r="P120" s="100"/>
    </row>
    <row r="121" spans="1:16" s="125" customFormat="1" ht="14.4" x14ac:dyDescent="0.3">
      <c r="A121" s="1268" t="s">
        <v>1111</v>
      </c>
      <c r="B121" s="1269" t="s">
        <v>1112</v>
      </c>
      <c r="C121" s="1270" t="s">
        <v>1113</v>
      </c>
      <c r="D121" s="1270">
        <v>1</v>
      </c>
      <c r="E121" s="1332" t="s">
        <v>505</v>
      </c>
      <c r="F121" s="373"/>
      <c r="G121" s="2134"/>
      <c r="H121" s="1333" t="s">
        <v>506</v>
      </c>
      <c r="I121" s="4061">
        <v>163398.69</v>
      </c>
      <c r="J121" s="4101"/>
      <c r="K121" s="1332" t="s">
        <v>1113</v>
      </c>
      <c r="L121" s="4098"/>
      <c r="M121" s="4099"/>
      <c r="N121" s="4100"/>
      <c r="O121" s="100"/>
      <c r="P121" s="100"/>
    </row>
    <row r="122" spans="1:16" s="125" customFormat="1" ht="14.4" x14ac:dyDescent="0.3">
      <c r="A122" s="1268"/>
      <c r="B122" s="1269" t="s">
        <v>1114</v>
      </c>
      <c r="C122" s="1270"/>
      <c r="D122" s="1270">
        <v>1</v>
      </c>
      <c r="E122" s="1332" t="s">
        <v>205</v>
      </c>
      <c r="F122" s="373"/>
      <c r="G122" s="2134"/>
      <c r="H122" s="1333" t="s">
        <v>508</v>
      </c>
      <c r="I122" s="4182">
        <v>447.66764383561645</v>
      </c>
      <c r="J122" s="4183"/>
      <c r="K122" s="1332" t="s">
        <v>1115</v>
      </c>
      <c r="L122" s="4098"/>
      <c r="M122" s="4099"/>
      <c r="N122" s="4100"/>
      <c r="O122" s="100"/>
      <c r="P122" s="100"/>
    </row>
    <row r="123" spans="1:16" s="125" customFormat="1" ht="14.4" x14ac:dyDescent="0.3">
      <c r="A123" s="1259"/>
      <c r="B123" s="1269" t="s">
        <v>952</v>
      </c>
      <c r="C123" s="1270" t="s">
        <v>205</v>
      </c>
      <c r="D123" s="1270">
        <v>1</v>
      </c>
      <c r="E123" s="1332" t="s">
        <v>1016</v>
      </c>
      <c r="F123" s="373"/>
      <c r="G123" s="2134"/>
      <c r="H123" s="1333" t="s">
        <v>506</v>
      </c>
      <c r="I123" s="4157">
        <v>0.27779999999999999</v>
      </c>
      <c r="J123" s="4158"/>
      <c r="K123" s="1332" t="s">
        <v>423</v>
      </c>
      <c r="L123" s="4098"/>
      <c r="M123" s="4099"/>
      <c r="N123" s="4100"/>
      <c r="O123" s="2132"/>
      <c r="P123" s="100"/>
    </row>
    <row r="124" spans="1:16" ht="14.4" x14ac:dyDescent="0.3">
      <c r="A124" s="1268"/>
      <c r="B124" s="1269" t="s">
        <v>954</v>
      </c>
      <c r="C124" s="1270" t="s">
        <v>955</v>
      </c>
      <c r="D124" s="1270">
        <v>1</v>
      </c>
      <c r="E124" s="1332" t="s">
        <v>956</v>
      </c>
      <c r="F124" s="373"/>
      <c r="G124" s="2134"/>
      <c r="H124" s="1333" t="s">
        <v>506</v>
      </c>
      <c r="I124" s="4061">
        <v>25</v>
      </c>
      <c r="J124" s="4101"/>
      <c r="K124" s="1332" t="s">
        <v>955</v>
      </c>
      <c r="L124" s="4156" t="s">
        <v>957</v>
      </c>
      <c r="M124" s="4099"/>
      <c r="N124" s="4100"/>
      <c r="O124" s="100"/>
      <c r="P124" s="100"/>
    </row>
    <row r="125" spans="1:16" ht="14.4" x14ac:dyDescent="0.3">
      <c r="A125" s="1268"/>
      <c r="B125" s="1269"/>
      <c r="C125" s="1270"/>
      <c r="D125" s="1270"/>
      <c r="E125" s="1332"/>
      <c r="F125" s="373"/>
      <c r="G125" s="2134"/>
      <c r="H125" s="1333"/>
      <c r="I125" s="4061"/>
      <c r="J125" s="4101"/>
      <c r="K125" s="1332"/>
      <c r="L125" s="4098"/>
      <c r="M125" s="4099"/>
      <c r="N125" s="4100"/>
      <c r="O125" s="100"/>
      <c r="P125" s="100"/>
    </row>
    <row r="126" spans="1:16" ht="14.4" x14ac:dyDescent="0.3">
      <c r="A126" s="1268"/>
      <c r="B126" s="1269"/>
      <c r="C126" s="1270"/>
      <c r="D126" s="1270"/>
      <c r="E126" s="1332"/>
      <c r="F126" s="373"/>
      <c r="G126" s="2134"/>
      <c r="H126" s="1333"/>
      <c r="I126" s="4061"/>
      <c r="J126" s="4101"/>
      <c r="K126" s="1332"/>
      <c r="L126" s="4098"/>
      <c r="M126" s="4099"/>
      <c r="N126" s="4100"/>
      <c r="O126" s="100"/>
      <c r="P126" s="100"/>
    </row>
    <row r="127" spans="1:16" ht="15" thickBot="1" x14ac:dyDescent="0.35">
      <c r="A127" s="611"/>
      <c r="B127" s="1320"/>
      <c r="C127" s="1321"/>
      <c r="D127" s="1321"/>
      <c r="E127" s="1334"/>
      <c r="F127" s="1335"/>
      <c r="G127" s="2135"/>
      <c r="H127" s="1336"/>
      <c r="I127" s="4066"/>
      <c r="J127" s="4102"/>
      <c r="K127" s="1334"/>
      <c r="L127" s="4103"/>
      <c r="M127" s="4104"/>
      <c r="N127" s="4105"/>
      <c r="O127" s="100"/>
      <c r="P127" s="100"/>
    </row>
    <row r="128" spans="1:16" x14ac:dyDescent="0.3">
      <c r="A128" s="100"/>
      <c r="B128" s="100"/>
      <c r="C128" s="100"/>
      <c r="D128" s="100"/>
      <c r="E128" s="100"/>
      <c r="F128" s="100"/>
      <c r="G128" s="2049"/>
      <c r="H128" s="100"/>
      <c r="I128" s="100"/>
      <c r="J128" s="100"/>
      <c r="K128" s="100"/>
      <c r="L128" s="100"/>
      <c r="M128" s="100"/>
      <c r="N128" s="100"/>
      <c r="O128" s="100"/>
      <c r="P128" s="100"/>
    </row>
    <row r="129" spans="16:16" x14ac:dyDescent="0.3">
      <c r="P129" s="100"/>
    </row>
  </sheetData>
  <mergeCells count="31">
    <mergeCell ref="I45:N45"/>
    <mergeCell ref="I6:N6"/>
    <mergeCell ref="A7:A21"/>
    <mergeCell ref="B7:B8"/>
    <mergeCell ref="A22:A36"/>
    <mergeCell ref="A37:A40"/>
    <mergeCell ref="I121:J121"/>
    <mergeCell ref="L121:N121"/>
    <mergeCell ref="A46:A54"/>
    <mergeCell ref="B46:B47"/>
    <mergeCell ref="A55:A66"/>
    <mergeCell ref="A67:A85"/>
    <mergeCell ref="A86:A89"/>
    <mergeCell ref="A91:O91"/>
    <mergeCell ref="E92:O92"/>
    <mergeCell ref="A118:N118"/>
    <mergeCell ref="D119:N119"/>
    <mergeCell ref="I120:J120"/>
    <mergeCell ref="L120:N120"/>
    <mergeCell ref="I122:J122"/>
    <mergeCell ref="L122:N122"/>
    <mergeCell ref="I123:J123"/>
    <mergeCell ref="L123:N123"/>
    <mergeCell ref="I124:J124"/>
    <mergeCell ref="L124:N124"/>
    <mergeCell ref="I125:J125"/>
    <mergeCell ref="L125:N125"/>
    <mergeCell ref="I126:J126"/>
    <mergeCell ref="L126:N126"/>
    <mergeCell ref="I127:J127"/>
    <mergeCell ref="L127:N127"/>
  </mergeCells>
  <hyperlinks>
    <hyperlink ref="L124" r:id="rId1" xr:uid="{00000000-0004-0000-1C00-000000000000}"/>
  </hyperlinks>
  <pageMargins left="0.7" right="0.7" top="0.75" bottom="0.75" header="0.3" footer="0.3"/>
  <pageSetup paperSize="9" scale="24"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AK162"/>
  <sheetViews>
    <sheetView topLeftCell="A37" zoomScale="70" zoomScaleNormal="70" workbookViewId="0">
      <selection activeCell="B38" sqref="B38"/>
    </sheetView>
  </sheetViews>
  <sheetFormatPr defaultColWidth="9.21875" defaultRowHeight="13.8" x14ac:dyDescent="0.3"/>
  <cols>
    <col min="1" max="1" width="6.5546875" style="101" customWidth="1"/>
    <col min="2" max="2" width="63.77734375" style="101" customWidth="1"/>
    <col min="3" max="3" width="17.21875" style="101" customWidth="1"/>
    <col min="4" max="4" width="12.77734375" style="101" hidden="1" customWidth="1"/>
    <col min="5" max="5" width="14.77734375" style="101" customWidth="1"/>
    <col min="6" max="7" width="13.21875" style="101" customWidth="1"/>
    <col min="8" max="8" width="11.44140625" style="101" customWidth="1"/>
    <col min="9" max="9" width="11.5546875" style="101" bestFit="1" customWidth="1"/>
    <col min="10" max="13" width="9.21875" style="101" bestFit="1" customWidth="1"/>
    <col min="14" max="14" width="12.5546875" style="101" bestFit="1" customWidth="1"/>
    <col min="15" max="15" width="113.77734375" style="101" hidden="1" customWidth="1"/>
    <col min="16" max="16" width="5.77734375" style="629" customWidth="1"/>
    <col min="17" max="20" width="9.21875" style="101"/>
    <col min="21" max="21" width="10.77734375" style="101" bestFit="1" customWidth="1"/>
    <col min="22" max="26" width="9.21875" style="101" bestFit="1" customWidth="1"/>
    <col min="27" max="27" width="12.21875" style="101" customWidth="1"/>
    <col min="28" max="30" width="9.21875" style="101" bestFit="1" customWidth="1"/>
    <col min="31" max="16384" width="9.21875" style="101"/>
  </cols>
  <sheetData>
    <row r="1" spans="1:35" ht="21.75" customHeight="1" x14ac:dyDescent="0.3">
      <c r="A1" s="96" t="s">
        <v>172</v>
      </c>
      <c r="B1" s="97"/>
      <c r="C1" s="97"/>
      <c r="D1" s="97"/>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7"/>
      <c r="AH1" s="99"/>
      <c r="AI1" s="100"/>
    </row>
    <row r="2" spans="1:35" ht="24" customHeight="1" x14ac:dyDescent="0.3">
      <c r="A2" s="102" t="s">
        <v>173</v>
      </c>
      <c r="B2" s="103" t="s">
        <v>177</v>
      </c>
      <c r="C2" s="104" t="s">
        <v>174</v>
      </c>
      <c r="D2" s="105"/>
      <c r="E2" s="105" t="s">
        <v>1542</v>
      </c>
      <c r="F2" s="105" t="s">
        <v>175</v>
      </c>
      <c r="G2" s="105"/>
      <c r="H2" s="103"/>
      <c r="I2" s="103"/>
      <c r="J2" s="105"/>
      <c r="K2" s="103"/>
      <c r="L2" s="103"/>
      <c r="M2" s="103"/>
      <c r="N2" s="103"/>
      <c r="O2" s="103"/>
      <c r="P2" s="103"/>
      <c r="Q2" s="103"/>
      <c r="R2" s="103"/>
      <c r="S2" s="103"/>
      <c r="T2" s="103"/>
      <c r="U2" s="103"/>
      <c r="V2" s="103"/>
      <c r="W2" s="103"/>
      <c r="X2" s="103"/>
      <c r="Y2" s="103"/>
      <c r="Z2" s="103"/>
      <c r="AA2" s="103"/>
      <c r="AB2" s="103"/>
      <c r="AC2" s="103"/>
      <c r="AD2" s="103"/>
      <c r="AE2" s="103"/>
      <c r="AF2" s="103"/>
      <c r="AG2" s="103"/>
      <c r="AH2" s="107"/>
      <c r="AI2" s="100"/>
    </row>
    <row r="3" spans="1:35" ht="24" customHeight="1" thickBot="1" x14ac:dyDescent="0.35">
      <c r="A3" s="108"/>
      <c r="B3" s="109"/>
      <c r="C3" s="109"/>
      <c r="D3" s="109"/>
      <c r="E3" s="109"/>
      <c r="F3" s="109">
        <v>1.4999999999999902E-2</v>
      </c>
      <c r="G3" s="109">
        <v>-8.9999999999999969E-2</v>
      </c>
      <c r="H3" s="109"/>
      <c r="I3" s="397"/>
      <c r="J3" s="110"/>
      <c r="K3" s="109"/>
      <c r="L3" s="109"/>
      <c r="M3" s="109"/>
      <c r="N3" s="109"/>
      <c r="O3" s="109"/>
      <c r="P3" s="111"/>
      <c r="Q3" s="109"/>
      <c r="R3" s="109"/>
      <c r="S3" s="112" t="s">
        <v>176</v>
      </c>
      <c r="T3" s="112"/>
      <c r="U3" s="112"/>
      <c r="V3" s="112"/>
      <c r="W3" s="112"/>
      <c r="X3" s="112"/>
      <c r="Y3" s="109"/>
      <c r="Z3" s="109"/>
      <c r="AA3" s="112"/>
      <c r="AB3" s="112" t="s">
        <v>173</v>
      </c>
      <c r="AC3" s="109"/>
      <c r="AD3" s="112" t="s">
        <v>177</v>
      </c>
      <c r="AE3" s="112"/>
      <c r="AF3" s="109"/>
      <c r="AG3" s="109"/>
      <c r="AH3" s="113"/>
      <c r="AI3" s="100"/>
    </row>
    <row r="4" spans="1:35" ht="14.4" thickBot="1" x14ac:dyDescent="0.35">
      <c r="A4" s="108"/>
      <c r="B4" s="114" t="s">
        <v>177</v>
      </c>
      <c r="C4" s="115"/>
      <c r="D4" s="116">
        <v>2017</v>
      </c>
      <c r="E4" s="115">
        <v>2018</v>
      </c>
      <c r="F4" s="116">
        <v>2019</v>
      </c>
      <c r="G4" s="116">
        <v>2020</v>
      </c>
      <c r="H4" s="117">
        <v>2020</v>
      </c>
      <c r="I4" s="118">
        <v>2025</v>
      </c>
      <c r="J4" s="119">
        <v>2030</v>
      </c>
      <c r="K4" s="119">
        <v>2035</v>
      </c>
      <c r="L4" s="119">
        <v>2040</v>
      </c>
      <c r="M4" s="119">
        <v>2045</v>
      </c>
      <c r="N4" s="115">
        <v>2050</v>
      </c>
      <c r="O4" s="120"/>
      <c r="P4" s="111"/>
      <c r="Q4" s="109"/>
      <c r="R4" s="109"/>
      <c r="S4" s="109"/>
      <c r="T4" s="109"/>
      <c r="U4" s="109"/>
      <c r="V4" s="109"/>
      <c r="W4" s="109"/>
      <c r="X4" s="109"/>
      <c r="Y4" s="109"/>
      <c r="Z4" s="109"/>
      <c r="AA4" s="109"/>
      <c r="AB4" s="109"/>
      <c r="AC4" s="109"/>
      <c r="AD4" s="109"/>
      <c r="AE4" s="109"/>
      <c r="AF4" s="109"/>
      <c r="AG4" s="109"/>
      <c r="AH4" s="113"/>
      <c r="AI4" s="100"/>
    </row>
    <row r="5" spans="1:35" ht="15.75" customHeight="1" x14ac:dyDescent="0.3">
      <c r="A5" s="108"/>
      <c r="B5" s="3313" t="s">
        <v>178</v>
      </c>
      <c r="C5" s="3314" t="s">
        <v>179</v>
      </c>
      <c r="D5" s="3315" t="s">
        <v>180</v>
      </c>
      <c r="E5" s="3314" t="s">
        <v>180</v>
      </c>
      <c r="F5" s="3315" t="s">
        <v>181</v>
      </c>
      <c r="G5" s="3315" t="s">
        <v>181</v>
      </c>
      <c r="H5" s="3315" t="s">
        <v>182</v>
      </c>
      <c r="I5" s="3993" t="s">
        <v>183</v>
      </c>
      <c r="J5" s="3994"/>
      <c r="K5" s="3994"/>
      <c r="L5" s="3994"/>
      <c r="M5" s="3994"/>
      <c r="N5" s="3995"/>
      <c r="O5" s="123"/>
      <c r="P5" s="111"/>
      <c r="Q5" s="109"/>
      <c r="R5" s="109"/>
      <c r="S5" s="109"/>
      <c r="T5" s="109"/>
      <c r="U5" s="109"/>
      <c r="V5" s="109"/>
      <c r="W5" s="109"/>
      <c r="X5" s="109"/>
      <c r="Y5" s="109"/>
      <c r="Z5" s="109"/>
      <c r="AA5" s="109"/>
      <c r="AB5" s="109"/>
      <c r="AC5" s="109"/>
      <c r="AD5" s="109"/>
      <c r="AE5" s="109"/>
      <c r="AF5" s="109"/>
      <c r="AG5" s="109"/>
      <c r="AH5" s="113"/>
      <c r="AI5" s="100"/>
    </row>
    <row r="6" spans="1:35" s="125" customFormat="1" ht="25.5" customHeight="1" x14ac:dyDescent="0.3">
      <c r="A6" s="108"/>
      <c r="B6" s="3712" t="s">
        <v>184</v>
      </c>
      <c r="C6" s="3157"/>
      <c r="D6" s="3157"/>
      <c r="E6" s="3157"/>
      <c r="F6" s="3157"/>
      <c r="G6" s="3565"/>
      <c r="H6" s="3157"/>
      <c r="I6" s="3157"/>
      <c r="J6" s="3157"/>
      <c r="K6" s="3157"/>
      <c r="L6" s="3157"/>
      <c r="M6" s="3157"/>
      <c r="N6" s="3522"/>
      <c r="O6" s="124"/>
      <c r="P6" s="111" t="s">
        <v>185</v>
      </c>
      <c r="Q6" s="109"/>
      <c r="R6" s="109"/>
      <c r="S6" s="109" t="s">
        <v>186</v>
      </c>
      <c r="T6" s="109">
        <v>0</v>
      </c>
      <c r="U6" s="109">
        <v>2017</v>
      </c>
      <c r="V6" s="109">
        <v>2018</v>
      </c>
      <c r="W6" s="109" t="s">
        <v>187</v>
      </c>
      <c r="X6" s="109" t="s">
        <v>188</v>
      </c>
      <c r="Y6" s="109" t="s">
        <v>189</v>
      </c>
      <c r="Z6" s="109">
        <v>2025</v>
      </c>
      <c r="AA6" s="109">
        <v>2030</v>
      </c>
      <c r="AB6" s="109">
        <v>2035</v>
      </c>
      <c r="AC6" s="109">
        <v>2040</v>
      </c>
      <c r="AD6" s="109">
        <v>2045</v>
      </c>
      <c r="AE6" s="109">
        <v>2050</v>
      </c>
      <c r="AF6" s="109"/>
      <c r="AG6" s="109"/>
      <c r="AH6" s="113"/>
      <c r="AI6" s="100"/>
    </row>
    <row r="7" spans="1:35" s="125" customFormat="1" ht="15" customHeight="1" x14ac:dyDescent="0.3">
      <c r="A7" s="108"/>
      <c r="B7" s="126" t="s">
        <v>190</v>
      </c>
      <c r="C7" s="127" t="s">
        <v>191</v>
      </c>
      <c r="D7" s="128">
        <v>3762.4721888229055</v>
      </c>
      <c r="E7" s="128">
        <v>3712.2531856798892</v>
      </c>
      <c r="F7" s="128">
        <v>3766.9415362311897</v>
      </c>
      <c r="G7" s="128">
        <v>3371.4788353828149</v>
      </c>
      <c r="H7" s="129">
        <v>3217.9111263937921</v>
      </c>
      <c r="I7" s="130">
        <v>2039.7177956395178</v>
      </c>
      <c r="J7" s="131">
        <v>970.59585202697292</v>
      </c>
      <c r="K7" s="132">
        <v>630.91949091343747</v>
      </c>
      <c r="L7" s="131">
        <v>297.26490631287919</v>
      </c>
      <c r="M7" s="132">
        <v>106.38235235733602</v>
      </c>
      <c r="N7" s="2429">
        <v>2.6511696270632048</v>
      </c>
      <c r="O7" s="133" t="s">
        <v>663</v>
      </c>
      <c r="P7" s="111" t="s">
        <v>185</v>
      </c>
      <c r="Q7" s="109"/>
      <c r="R7" s="109"/>
      <c r="S7" s="109" t="s">
        <v>1596</v>
      </c>
      <c r="T7" s="109" t="s">
        <v>192</v>
      </c>
      <c r="U7" s="134">
        <v>4003.5800212878057</v>
      </c>
      <c r="V7" s="134">
        <v>3949.7082731330165</v>
      </c>
      <c r="W7" s="134">
        <v>4007.8859206216148</v>
      </c>
      <c r="X7" s="134">
        <v>3585.943226982733</v>
      </c>
      <c r="Y7" s="134">
        <v>3433.3259337473646</v>
      </c>
      <c r="Z7" s="134">
        <v>2188.9463325373822</v>
      </c>
      <c r="AA7" s="134">
        <v>1053.9337637468345</v>
      </c>
      <c r="AB7" s="134">
        <v>690.56748628283742</v>
      </c>
      <c r="AC7" s="134">
        <v>333.47945245607286</v>
      </c>
      <c r="AD7" s="134">
        <v>128.83576233050903</v>
      </c>
      <c r="AE7" s="134">
        <v>17.276615503954744</v>
      </c>
      <c r="AF7" s="109"/>
      <c r="AG7" s="109"/>
      <c r="AH7" s="113"/>
      <c r="AI7" s="100"/>
    </row>
    <row r="8" spans="1:35" s="125" customFormat="1" ht="15" customHeight="1" thickBot="1" x14ac:dyDescent="0.35">
      <c r="A8" s="108"/>
      <c r="B8" s="135" t="s">
        <v>193</v>
      </c>
      <c r="C8" s="136" t="s">
        <v>194</v>
      </c>
      <c r="D8" s="137"/>
      <c r="E8" s="137"/>
      <c r="F8" s="137"/>
      <c r="G8" s="137"/>
      <c r="H8" s="138">
        <v>-0.14574964983042993</v>
      </c>
      <c r="I8" s="139">
        <v>-0.45852151512809314</v>
      </c>
      <c r="J8" s="140">
        <v>-0.74233848795061197</v>
      </c>
      <c r="K8" s="140">
        <v>-0.83251147254473457</v>
      </c>
      <c r="L8" s="140">
        <v>-0.92108587206524806</v>
      </c>
      <c r="M8" s="140">
        <v>-0.97175895847224347</v>
      </c>
      <c r="N8" s="3316">
        <v>-0.99929620101571426</v>
      </c>
      <c r="O8" s="3317"/>
      <c r="P8" s="111" t="s">
        <v>185</v>
      </c>
      <c r="Q8" s="109"/>
      <c r="R8" s="109"/>
      <c r="S8" s="109" t="s">
        <v>1597</v>
      </c>
      <c r="T8" s="109" t="s">
        <v>195</v>
      </c>
      <c r="U8" s="134">
        <v>2209.3173752115504</v>
      </c>
      <c r="V8" s="134">
        <v>2125.4825923373392</v>
      </c>
      <c r="W8" s="134">
        <v>2157.364866279539</v>
      </c>
      <c r="X8" s="134">
        <v>1915.6823717867906</v>
      </c>
      <c r="Y8" s="134">
        <v>1836.5046979473964</v>
      </c>
      <c r="Z8" s="134">
        <v>1407.8315342122003</v>
      </c>
      <c r="AA8" s="134">
        <v>1112.1369727584133</v>
      </c>
      <c r="AB8" s="134">
        <v>867.37481214950321</v>
      </c>
      <c r="AC8" s="134">
        <v>460.99984971643528</v>
      </c>
      <c r="AD8" s="134">
        <v>185.00024608166905</v>
      </c>
      <c r="AE8" s="134">
        <v>32.92092773751817</v>
      </c>
      <c r="AF8" s="109"/>
      <c r="AG8" s="109"/>
      <c r="AH8" s="113"/>
      <c r="AI8" s="100"/>
    </row>
    <row r="9" spans="1:35" s="125" customFormat="1" ht="15" customHeight="1" x14ac:dyDescent="0.3">
      <c r="A9" s="108"/>
      <c r="B9" s="142" t="s">
        <v>196</v>
      </c>
      <c r="C9" s="143" t="s">
        <v>197</v>
      </c>
      <c r="D9" s="144">
        <v>4003.5800212878057</v>
      </c>
      <c r="E9" s="144">
        <v>3949.7082731330165</v>
      </c>
      <c r="F9" s="145">
        <v>4007.8859206216148</v>
      </c>
      <c r="G9" s="145">
        <v>3585.943226982733</v>
      </c>
      <c r="H9" s="146">
        <v>3433.3259337473646</v>
      </c>
      <c r="I9" s="147">
        <v>2188.9463325373822</v>
      </c>
      <c r="J9" s="148">
        <v>1053.9337637468345</v>
      </c>
      <c r="K9" s="147">
        <v>690.56748628283742</v>
      </c>
      <c r="L9" s="148">
        <v>333.47945245607286</v>
      </c>
      <c r="M9" s="148">
        <v>128.83576233050903</v>
      </c>
      <c r="N9" s="3318">
        <v>17.276615503954744</v>
      </c>
      <c r="O9" s="150" t="s">
        <v>1598</v>
      </c>
      <c r="P9" s="111" t="s">
        <v>185</v>
      </c>
      <c r="Q9" s="109"/>
      <c r="R9" s="109"/>
      <c r="S9" s="109" t="s">
        <v>1599</v>
      </c>
      <c r="T9" s="109" t="s">
        <v>198</v>
      </c>
      <c r="U9" s="134">
        <v>889.72890320711826</v>
      </c>
      <c r="V9" s="134">
        <v>903.38866939255854</v>
      </c>
      <c r="W9" s="134">
        <v>901.32032933616438</v>
      </c>
      <c r="X9" s="134">
        <v>890.65759013695833</v>
      </c>
      <c r="Y9" s="134">
        <v>890.90265952296329</v>
      </c>
      <c r="Z9" s="134">
        <v>523.9845190922664</v>
      </c>
      <c r="AA9" s="134">
        <v>134.87958961006478</v>
      </c>
      <c r="AB9" s="134">
        <v>57.220656788324987</v>
      </c>
      <c r="AC9" s="134">
        <v>8.14121459409888</v>
      </c>
      <c r="AD9" s="134">
        <v>2.4263668713065633E-2</v>
      </c>
      <c r="AE9" s="134">
        <v>2.4063870305493926E-2</v>
      </c>
      <c r="AF9" s="109"/>
      <c r="AG9" s="109"/>
      <c r="AH9" s="113"/>
      <c r="AI9" s="100"/>
    </row>
    <row r="10" spans="1:35" s="125" customFormat="1" ht="15" customHeight="1" x14ac:dyDescent="0.3">
      <c r="A10" s="108"/>
      <c r="B10" s="151" t="s">
        <v>199</v>
      </c>
      <c r="C10" s="152" t="s">
        <v>194</v>
      </c>
      <c r="D10" s="153"/>
      <c r="E10" s="153"/>
      <c r="F10" s="154"/>
      <c r="G10" s="154"/>
      <c r="H10" s="155">
        <v>-0.14335737050747621</v>
      </c>
      <c r="I10" s="156">
        <v>-0.45384016015159401</v>
      </c>
      <c r="J10" s="157">
        <v>-0.73703498936332701</v>
      </c>
      <c r="K10" s="156">
        <v>-0.82769781876033743</v>
      </c>
      <c r="L10" s="157">
        <v>-0.91679417551776254</v>
      </c>
      <c r="M10" s="157">
        <v>-0.96785443376329261</v>
      </c>
      <c r="N10" s="3319">
        <v>-0.9956893444957946</v>
      </c>
      <c r="O10" s="159"/>
      <c r="P10" s="111" t="s">
        <v>185</v>
      </c>
      <c r="Q10" s="109"/>
      <c r="R10" s="109"/>
      <c r="S10" s="109" t="s">
        <v>200</v>
      </c>
      <c r="T10" s="134" t="s">
        <v>131</v>
      </c>
      <c r="U10" s="134">
        <v>384.30370539713499</v>
      </c>
      <c r="V10" s="134">
        <v>447.03789988049311</v>
      </c>
      <c r="W10" s="134">
        <v>450.29165946531668</v>
      </c>
      <c r="X10" s="134">
        <v>425.43114657205973</v>
      </c>
      <c r="Y10" s="134">
        <v>405.99635214654865</v>
      </c>
      <c r="Z10" s="134">
        <v>345.58880163016408</v>
      </c>
      <c r="AA10" s="134">
        <v>238.27586090811636</v>
      </c>
      <c r="AB10" s="134">
        <v>156.82865360873336</v>
      </c>
      <c r="AC10" s="134">
        <v>95.226176145425683</v>
      </c>
      <c r="AD10" s="134">
        <v>57.27882834354169</v>
      </c>
      <c r="AE10" s="134">
        <v>25.675937835113505</v>
      </c>
      <c r="AF10" s="109"/>
      <c r="AG10" s="109"/>
      <c r="AH10" s="113"/>
      <c r="AI10" s="100"/>
    </row>
    <row r="11" spans="1:35" s="125" customFormat="1" ht="15" customHeight="1" x14ac:dyDescent="0.3">
      <c r="A11" s="108"/>
      <c r="B11" s="160" t="s">
        <v>201</v>
      </c>
      <c r="C11" s="161" t="s">
        <v>197</v>
      </c>
      <c r="D11" s="162">
        <v>36.564574221600004</v>
      </c>
      <c r="E11" s="162">
        <v>37.243491521799996</v>
      </c>
      <c r="F11" s="163">
        <v>37.802143894627001</v>
      </c>
      <c r="G11" s="163">
        <v>34.966983102529973</v>
      </c>
      <c r="H11" s="164">
        <v>32.262094228075235</v>
      </c>
      <c r="I11" s="165">
        <v>17.993064787899577</v>
      </c>
      <c r="J11" s="166">
        <v>6.7283899959092315</v>
      </c>
      <c r="K11" s="165">
        <v>4.1784827856405027</v>
      </c>
      <c r="L11" s="166">
        <v>2.7495274878929599</v>
      </c>
      <c r="M11" s="166">
        <v>2.0479930563984472</v>
      </c>
      <c r="N11" s="3320">
        <v>1.6292087198968361</v>
      </c>
      <c r="O11" s="168" t="s">
        <v>1600</v>
      </c>
      <c r="P11" s="111" t="s">
        <v>185</v>
      </c>
      <c r="Q11" s="109"/>
      <c r="R11" s="109"/>
      <c r="S11" s="109" t="s">
        <v>202</v>
      </c>
      <c r="T11" s="109" t="s">
        <v>203</v>
      </c>
      <c r="U11" s="134">
        <v>144.67049809532756</v>
      </c>
      <c r="V11" s="134">
        <v>147.8799056205462</v>
      </c>
      <c r="W11" s="134">
        <v>142.49027317435548</v>
      </c>
      <c r="X11" s="134">
        <v>137.87114585654493</v>
      </c>
      <c r="Y11" s="134">
        <v>140.12351301724294</v>
      </c>
      <c r="Z11" s="134">
        <v>140.82868682604163</v>
      </c>
      <c r="AA11" s="134">
        <v>127.04338383471821</v>
      </c>
      <c r="AB11" s="134">
        <v>109.3187220532436</v>
      </c>
      <c r="AC11" s="134">
        <v>92.844764997024669</v>
      </c>
      <c r="AD11" s="134">
        <v>75.535140344693971</v>
      </c>
      <c r="AE11" s="134">
        <v>61.742271071565852</v>
      </c>
      <c r="AF11" s="109"/>
      <c r="AG11" s="109"/>
      <c r="AH11" s="113"/>
      <c r="AI11" s="100"/>
    </row>
    <row r="12" spans="1:35" s="125" customFormat="1" ht="15" customHeight="1" thickBot="1" x14ac:dyDescent="0.35">
      <c r="A12" s="108"/>
      <c r="B12" s="169" t="s">
        <v>199</v>
      </c>
      <c r="C12" s="170" t="s">
        <v>194</v>
      </c>
      <c r="D12" s="171"/>
      <c r="E12" s="171"/>
      <c r="F12" s="172"/>
      <c r="G12" s="172"/>
      <c r="H12" s="173">
        <v>-0.14655384842707819</v>
      </c>
      <c r="I12" s="174">
        <v>-0.5240199910868808</v>
      </c>
      <c r="J12" s="175">
        <v>-0.82201035965937452</v>
      </c>
      <c r="K12" s="174">
        <v>-0.88946439658851173</v>
      </c>
      <c r="L12" s="175">
        <v>-0.92726530284744613</v>
      </c>
      <c r="M12" s="175">
        <v>-0.94582336223820529</v>
      </c>
      <c r="N12" s="3321">
        <v>-0.95690168461243275</v>
      </c>
      <c r="O12" s="177"/>
      <c r="P12" s="111" t="s">
        <v>185</v>
      </c>
      <c r="Q12" s="109"/>
      <c r="R12" s="109"/>
      <c r="S12" s="109"/>
      <c r="T12" s="109"/>
      <c r="U12" s="109"/>
      <c r="V12" s="109"/>
      <c r="W12" s="109"/>
      <c r="X12" s="109"/>
      <c r="Y12" s="109"/>
      <c r="Z12" s="109"/>
      <c r="AA12" s="109"/>
      <c r="AB12" s="109"/>
      <c r="AC12" s="109"/>
      <c r="AD12" s="109"/>
      <c r="AE12" s="109"/>
      <c r="AF12" s="109"/>
      <c r="AG12" s="109"/>
      <c r="AH12" s="113"/>
      <c r="AI12" s="100"/>
    </row>
    <row r="13" spans="1:35" s="125" customFormat="1" ht="15" customHeight="1" x14ac:dyDescent="0.3">
      <c r="A13" s="108"/>
      <c r="B13" s="126" t="s">
        <v>204</v>
      </c>
      <c r="C13" s="127" t="s">
        <v>205</v>
      </c>
      <c r="D13" s="178">
        <v>74294.401703775729</v>
      </c>
      <c r="E13" s="178">
        <v>73686.168572083174</v>
      </c>
      <c r="F13" s="178">
        <v>74778.184800134928</v>
      </c>
      <c r="G13" s="178">
        <v>69318.663259260473</v>
      </c>
      <c r="H13" s="179">
        <v>69309.021059116349</v>
      </c>
      <c r="I13" s="180">
        <v>56512.137989236457</v>
      </c>
      <c r="J13" s="181">
        <v>45248.585168705249</v>
      </c>
      <c r="K13" s="181">
        <v>42973.525390659153</v>
      </c>
      <c r="L13" s="181">
        <v>39647.91667770144</v>
      </c>
      <c r="M13" s="181">
        <v>37927.566344353327</v>
      </c>
      <c r="N13" s="3322">
        <v>37335.709269627368</v>
      </c>
      <c r="O13" s="3323"/>
      <c r="P13" s="111" t="s">
        <v>185</v>
      </c>
      <c r="Q13" s="109"/>
      <c r="R13" s="109"/>
      <c r="S13" s="109"/>
      <c r="T13" s="109"/>
      <c r="U13" s="109"/>
      <c r="V13" s="109"/>
      <c r="W13" s="109"/>
      <c r="X13" s="109"/>
      <c r="Y13" s="109"/>
      <c r="Z13" s="109"/>
      <c r="AA13" s="109"/>
      <c r="AB13" s="109"/>
      <c r="AC13" s="109"/>
      <c r="AD13" s="109"/>
      <c r="AE13" s="109"/>
      <c r="AF13" s="109"/>
      <c r="AG13" s="109"/>
      <c r="AH13" s="113"/>
      <c r="AI13" s="100"/>
    </row>
    <row r="14" spans="1:35" s="125" customFormat="1" ht="15" customHeight="1" x14ac:dyDescent="0.3">
      <c r="A14" s="108"/>
      <c r="B14" s="135" t="s">
        <v>193</v>
      </c>
      <c r="C14" s="183" t="s">
        <v>194</v>
      </c>
      <c r="D14" s="184"/>
      <c r="E14" s="184"/>
      <c r="F14" s="184"/>
      <c r="G14" s="184"/>
      <c r="H14" s="185">
        <v>0.92686150706069681</v>
      </c>
      <c r="I14" s="186">
        <v>0.75573027267618953</v>
      </c>
      <c r="J14" s="187">
        <v>0.60510408603317156</v>
      </c>
      <c r="K14" s="187">
        <v>0.57467997525638803</v>
      </c>
      <c r="L14" s="187">
        <v>0.5302069953111499</v>
      </c>
      <c r="M14" s="187">
        <v>0.50720094965831386</v>
      </c>
      <c r="N14" s="3324">
        <v>0.49928611358268754</v>
      </c>
      <c r="O14" s="3317"/>
      <c r="P14" s="111" t="s">
        <v>185</v>
      </c>
      <c r="Q14" s="109"/>
      <c r="R14" s="109"/>
      <c r="S14" s="109" t="s">
        <v>206</v>
      </c>
      <c r="T14" s="109">
        <v>0</v>
      </c>
      <c r="U14" s="109">
        <v>2017</v>
      </c>
      <c r="V14" s="109">
        <v>2018</v>
      </c>
      <c r="W14" s="109" t="s">
        <v>187</v>
      </c>
      <c r="X14" s="109" t="s">
        <v>188</v>
      </c>
      <c r="Y14" s="109" t="s">
        <v>189</v>
      </c>
      <c r="Z14" s="109">
        <v>2025</v>
      </c>
      <c r="AA14" s="109">
        <v>2030</v>
      </c>
      <c r="AB14" s="109">
        <v>2035</v>
      </c>
      <c r="AC14" s="109">
        <v>2040</v>
      </c>
      <c r="AD14" s="109">
        <v>2045</v>
      </c>
      <c r="AE14" s="109">
        <v>2050</v>
      </c>
      <c r="AF14" s="109"/>
      <c r="AG14" s="109"/>
      <c r="AH14" s="113"/>
      <c r="AI14" s="100"/>
    </row>
    <row r="15" spans="1:35" s="125" customFormat="1" ht="15" customHeight="1" x14ac:dyDescent="0.3">
      <c r="A15" s="108"/>
      <c r="B15" s="3713" t="s">
        <v>207</v>
      </c>
      <c r="C15" s="3714"/>
      <c r="D15" s="3714"/>
      <c r="E15" s="3714"/>
      <c r="F15" s="3714"/>
      <c r="G15" s="3562"/>
      <c r="H15" s="3714"/>
      <c r="I15" s="3714"/>
      <c r="J15" s="3714"/>
      <c r="K15" s="3714"/>
      <c r="L15" s="3714"/>
      <c r="M15" s="3714"/>
      <c r="N15" s="3715"/>
      <c r="O15" s="190"/>
      <c r="P15" s="111" t="s">
        <v>185</v>
      </c>
      <c r="Q15" s="109"/>
      <c r="R15" s="109"/>
      <c r="S15" s="109" t="s">
        <v>1596</v>
      </c>
      <c r="T15" s="109" t="s">
        <v>192</v>
      </c>
      <c r="U15" s="134">
        <v>36.564574221600004</v>
      </c>
      <c r="V15" s="134">
        <v>37.243491521799996</v>
      </c>
      <c r="W15" s="134">
        <v>37.802143894627001</v>
      </c>
      <c r="X15" s="134">
        <v>34.966983102529973</v>
      </c>
      <c r="Y15" s="134">
        <v>32.262094228075235</v>
      </c>
      <c r="Z15" s="134">
        <v>17.993064787899577</v>
      </c>
      <c r="AA15" s="134">
        <v>6.7283899959092315</v>
      </c>
      <c r="AB15" s="134">
        <v>4.1784827856405027</v>
      </c>
      <c r="AC15" s="134">
        <v>2.7495274878929599</v>
      </c>
      <c r="AD15" s="134">
        <v>2.0479930563984472</v>
      </c>
      <c r="AE15" s="134">
        <v>1.6292087198968361</v>
      </c>
      <c r="AF15" s="109"/>
      <c r="AG15" s="109"/>
      <c r="AH15" s="113"/>
      <c r="AI15" s="100"/>
    </row>
    <row r="16" spans="1:35" s="125" customFormat="1" ht="15" customHeight="1" x14ac:dyDescent="0.3">
      <c r="A16" s="108"/>
      <c r="B16" s="126" t="s">
        <v>208</v>
      </c>
      <c r="C16" s="127" t="s">
        <v>209</v>
      </c>
      <c r="D16" s="191">
        <v>5.0642741613621367E-2</v>
      </c>
      <c r="E16" s="191">
        <v>5.0379240196868069E-2</v>
      </c>
      <c r="F16" s="191">
        <v>5.0374872649013441E-2</v>
      </c>
      <c r="G16" s="191">
        <v>4.8637389656131458E-2</v>
      </c>
      <c r="H16" s="192">
        <v>4.642846020937319E-2</v>
      </c>
      <c r="I16" s="193">
        <v>3.609344590763866E-2</v>
      </c>
      <c r="J16" s="194">
        <v>2.1450302775394947E-2</v>
      </c>
      <c r="K16" s="194">
        <v>1.4681585585030358E-2</v>
      </c>
      <c r="L16" s="194">
        <v>7.4976173081009638E-3</v>
      </c>
      <c r="M16" s="194">
        <v>2.8048821111132079E-3</v>
      </c>
      <c r="N16" s="3325">
        <v>7.1008953061993483E-5</v>
      </c>
      <c r="O16" s="3326"/>
      <c r="P16" s="111" t="s">
        <v>185</v>
      </c>
      <c r="Q16" s="109"/>
      <c r="R16" s="109"/>
      <c r="S16" s="109" t="s">
        <v>1597</v>
      </c>
      <c r="T16" s="109" t="s">
        <v>195</v>
      </c>
      <c r="U16" s="134">
        <v>33.881626373391384</v>
      </c>
      <c r="V16" s="134">
        <v>32.538478056831323</v>
      </c>
      <c r="W16" s="134">
        <v>33.026555884736339</v>
      </c>
      <c r="X16" s="134">
        <v>31.848223591728658</v>
      </c>
      <c r="Y16" s="134">
        <v>30.986466962354086</v>
      </c>
      <c r="Z16" s="134">
        <v>27.479221076228797</v>
      </c>
      <c r="AA16" s="134">
        <v>22.010477038935107</v>
      </c>
      <c r="AB16" s="134">
        <v>14.757632587670708</v>
      </c>
      <c r="AC16" s="134">
        <v>7.3630016695898597</v>
      </c>
      <c r="AD16" s="134">
        <v>2.9575070398551255</v>
      </c>
      <c r="AE16" s="134">
        <v>0.65597362970897422</v>
      </c>
      <c r="AF16" s="109"/>
      <c r="AG16" s="109"/>
      <c r="AH16" s="113"/>
      <c r="AI16" s="100"/>
    </row>
    <row r="17" spans="1:35" s="125" customFormat="1" ht="15" customHeight="1" x14ac:dyDescent="0.3">
      <c r="A17" s="108"/>
      <c r="B17" s="135" t="s">
        <v>193</v>
      </c>
      <c r="C17" s="136" t="s">
        <v>194</v>
      </c>
      <c r="D17" s="196"/>
      <c r="E17" s="196"/>
      <c r="F17" s="196"/>
      <c r="G17" s="196"/>
      <c r="H17" s="138">
        <v>-7.8340891641292099E-2</v>
      </c>
      <c r="I17" s="139">
        <v>-0.28350298453120704</v>
      </c>
      <c r="J17" s="140">
        <v>-0.57418646147555008</v>
      </c>
      <c r="K17" s="140">
        <v>-0.70855339551279473</v>
      </c>
      <c r="L17" s="140">
        <v>-0.85116354813756934</v>
      </c>
      <c r="M17" s="140">
        <v>-0.94431981732924264</v>
      </c>
      <c r="N17" s="3316">
        <v>-0.99859038942774614</v>
      </c>
      <c r="O17" s="3317"/>
      <c r="P17" s="111" t="s">
        <v>185</v>
      </c>
      <c r="Q17" s="109"/>
      <c r="R17" s="109"/>
      <c r="S17" s="109" t="s">
        <v>1599</v>
      </c>
      <c r="T17" s="109" t="s">
        <v>198</v>
      </c>
      <c r="U17" s="197">
        <v>0.89887051206948509</v>
      </c>
      <c r="V17" s="197">
        <v>1.3009477060946977</v>
      </c>
      <c r="W17" s="197">
        <v>1.7623525949177214</v>
      </c>
      <c r="X17" s="197">
        <v>2.2029407436471522</v>
      </c>
      <c r="Y17" s="197">
        <v>1.9213734754489797</v>
      </c>
      <c r="Z17" s="197">
        <v>27.454044265691362</v>
      </c>
      <c r="AA17" s="197">
        <v>57.349259438917734</v>
      </c>
      <c r="AB17" s="197">
        <v>48.53984704626243</v>
      </c>
      <c r="AC17" s="197">
        <v>22.523641558872527</v>
      </c>
      <c r="AD17" s="197">
        <v>7.2413558666298545</v>
      </c>
      <c r="AE17" s="197">
        <v>2.1086854862408509E-4</v>
      </c>
      <c r="AF17" s="109"/>
      <c r="AG17" s="109"/>
      <c r="AH17" s="113"/>
      <c r="AI17" s="100"/>
    </row>
    <row r="18" spans="1:35" s="125" customFormat="1" ht="15" customHeight="1" x14ac:dyDescent="0.3">
      <c r="A18" s="108"/>
      <c r="B18" s="198" t="s">
        <v>210</v>
      </c>
      <c r="C18" s="127" t="s">
        <v>209</v>
      </c>
      <c r="D18" s="191">
        <v>5.3888044448500337E-2</v>
      </c>
      <c r="E18" s="191">
        <v>5.3601759321618571E-2</v>
      </c>
      <c r="F18" s="191">
        <v>5.3596993980714852E-2</v>
      </c>
      <c r="G18" s="191">
        <v>5.1731280702440215E-2</v>
      </c>
      <c r="H18" s="192">
        <v>4.9536494402639852E-2</v>
      </c>
      <c r="I18" s="193">
        <v>3.8734091655748336E-2</v>
      </c>
      <c r="J18" s="194">
        <v>2.3292082168256487E-2</v>
      </c>
      <c r="K18" s="194">
        <v>1.6069602854434213E-2</v>
      </c>
      <c r="L18" s="194">
        <v>8.4110208152154056E-3</v>
      </c>
      <c r="M18" s="194">
        <v>3.3968897756523246E-3</v>
      </c>
      <c r="N18" s="3325">
        <v>4.6273703759551412E-4</v>
      </c>
      <c r="O18" s="3323"/>
      <c r="P18" s="111" t="s">
        <v>185</v>
      </c>
      <c r="Q18" s="109"/>
      <c r="R18" s="109"/>
      <c r="S18" s="109" t="s">
        <v>200</v>
      </c>
      <c r="T18" s="109" t="s">
        <v>131</v>
      </c>
      <c r="U18" s="134">
        <v>50.038589832356188</v>
      </c>
      <c r="V18" s="134">
        <v>47.774728815939604</v>
      </c>
      <c r="W18" s="134">
        <v>48.491351334794899</v>
      </c>
      <c r="X18" s="134">
        <v>39.609193200207194</v>
      </c>
      <c r="Y18" s="134">
        <v>45.102701460480269</v>
      </c>
      <c r="Z18" s="134">
        <v>31.479193994278674</v>
      </c>
      <c r="AA18" s="134">
        <v>22.756882929585814</v>
      </c>
      <c r="AB18" s="134">
        <v>17.294037059797155</v>
      </c>
      <c r="AC18" s="134">
        <v>9.2611718696057856</v>
      </c>
      <c r="AD18" s="134">
        <v>3.783001366408798</v>
      </c>
      <c r="AE18" s="134">
        <v>1.4217663530795239E-4</v>
      </c>
      <c r="AF18" s="109"/>
      <c r="AG18" s="109"/>
      <c r="AH18" s="113"/>
      <c r="AI18" s="100"/>
    </row>
    <row r="19" spans="1:35" s="125" customFormat="1" ht="15" customHeight="1" x14ac:dyDescent="0.3">
      <c r="A19" s="108"/>
      <c r="B19" s="135" t="s">
        <v>193</v>
      </c>
      <c r="C19" s="136" t="s">
        <v>194</v>
      </c>
      <c r="D19" s="196"/>
      <c r="E19" s="196"/>
      <c r="F19" s="196"/>
      <c r="G19" s="196"/>
      <c r="H19" s="138">
        <v>-7.575983794046437E-2</v>
      </c>
      <c r="I19" s="139">
        <v>-0.27730850596424217</v>
      </c>
      <c r="J19" s="140">
        <v>-0.56542185599742045</v>
      </c>
      <c r="K19" s="140">
        <v>-0.70017716179723921</v>
      </c>
      <c r="L19" s="140">
        <v>-0.84306916879999205</v>
      </c>
      <c r="M19" s="140">
        <v>-0.93662163633888529</v>
      </c>
      <c r="N19" s="3316">
        <v>-0.99136636211795726</v>
      </c>
      <c r="O19" s="3317"/>
      <c r="P19" s="111" t="s">
        <v>185</v>
      </c>
      <c r="Q19" s="109"/>
      <c r="R19" s="109"/>
      <c r="S19" s="109" t="s">
        <v>202</v>
      </c>
      <c r="T19" s="109" t="s">
        <v>203</v>
      </c>
      <c r="U19" s="134">
        <v>14.832014084077649</v>
      </c>
      <c r="V19" s="134">
        <v>14.324716693740054</v>
      </c>
      <c r="W19" s="134">
        <v>14.539587919875229</v>
      </c>
      <c r="X19" s="134">
        <v>11.876372406980119</v>
      </c>
      <c r="Y19" s="134">
        <v>9.9942362013501018</v>
      </c>
      <c r="Z19" s="134">
        <v>5.3481695617159151</v>
      </c>
      <c r="AA19" s="134">
        <v>2.9687378772224906</v>
      </c>
      <c r="AB19" s="134">
        <v>1.8771211442910281</v>
      </c>
      <c r="AC19" s="134">
        <v>0.84738986483572132</v>
      </c>
      <c r="AD19" s="134">
        <v>0.29015264707727539</v>
      </c>
      <c r="AE19" s="134">
        <v>9.2179073214470242E-6</v>
      </c>
      <c r="AF19" s="109"/>
      <c r="AG19" s="109"/>
      <c r="AH19" s="113"/>
      <c r="AI19" s="100"/>
    </row>
    <row r="20" spans="1:35" s="125" customFormat="1" ht="15" customHeight="1" x14ac:dyDescent="0.3">
      <c r="A20" s="108"/>
      <c r="B20" s="199" t="s">
        <v>211</v>
      </c>
      <c r="C20" s="110" t="s">
        <v>212</v>
      </c>
      <c r="D20" s="200">
        <v>3.2972214772543027</v>
      </c>
      <c r="E20" s="200">
        <v>3.2061554315153242</v>
      </c>
      <c r="F20" s="200">
        <v>3.1911471315517903</v>
      </c>
      <c r="G20" s="200">
        <v>2.9023901944063311</v>
      </c>
      <c r="H20" s="201">
        <v>2.9019864730153668</v>
      </c>
      <c r="I20" s="202">
        <v>2.1672139542534929</v>
      </c>
      <c r="J20" s="203">
        <v>1.6006673778800822</v>
      </c>
      <c r="K20" s="203">
        <v>1.4072284005152249</v>
      </c>
      <c r="L20" s="203">
        <v>1.2085261142528076</v>
      </c>
      <c r="M20" s="203">
        <v>1.0872166321422856</v>
      </c>
      <c r="N20" s="1828">
        <v>1.010078084195418</v>
      </c>
      <c r="O20" s="3323"/>
      <c r="P20" s="111" t="s">
        <v>185</v>
      </c>
      <c r="Q20" s="109"/>
      <c r="R20" s="109"/>
      <c r="S20" s="109"/>
      <c r="T20" s="109"/>
      <c r="U20" s="109"/>
      <c r="V20" s="109"/>
      <c r="W20" s="109"/>
      <c r="X20" s="109"/>
      <c r="Y20" s="109"/>
      <c r="Z20" s="109"/>
      <c r="AA20" s="109"/>
      <c r="AB20" s="109"/>
      <c r="AC20" s="109"/>
      <c r="AD20" s="109"/>
      <c r="AE20" s="109"/>
      <c r="AF20" s="109"/>
      <c r="AG20" s="109"/>
      <c r="AH20" s="113"/>
      <c r="AI20" s="100"/>
    </row>
    <row r="21" spans="1:35" s="125" customFormat="1" ht="15" customHeight="1" thickBot="1" x14ac:dyDescent="0.35">
      <c r="A21" s="108"/>
      <c r="B21" s="204" t="s">
        <v>193</v>
      </c>
      <c r="C21" s="205" t="s">
        <v>194</v>
      </c>
      <c r="D21" s="206"/>
      <c r="E21" s="206"/>
      <c r="F21" s="206"/>
      <c r="G21" s="206"/>
      <c r="H21" s="207">
        <v>0.90938661032660983</v>
      </c>
      <c r="I21" s="208">
        <v>0.67913319722103216</v>
      </c>
      <c r="J21" s="209">
        <v>0.50159623229334149</v>
      </c>
      <c r="K21" s="209">
        <v>0.44097885258926256</v>
      </c>
      <c r="L21" s="209">
        <v>0.37871212590098463</v>
      </c>
      <c r="M21" s="209">
        <v>0.34069774514395207</v>
      </c>
      <c r="N21" s="3327">
        <v>0.31652507470071978</v>
      </c>
      <c r="O21" s="3317"/>
      <c r="P21" s="111" t="s">
        <v>185</v>
      </c>
      <c r="Q21" s="109"/>
      <c r="R21" s="109"/>
      <c r="S21" s="109"/>
      <c r="T21" s="109"/>
      <c r="U21" s="109"/>
      <c r="V21" s="109"/>
      <c r="W21" s="109"/>
      <c r="X21" s="109"/>
      <c r="Y21" s="109"/>
      <c r="Z21" s="109"/>
      <c r="AA21" s="109"/>
      <c r="AB21" s="109"/>
      <c r="AC21" s="109"/>
      <c r="AD21" s="109"/>
      <c r="AE21" s="109"/>
      <c r="AF21" s="109"/>
      <c r="AG21" s="109"/>
      <c r="AH21" s="113"/>
      <c r="AI21" s="100"/>
    </row>
    <row r="22" spans="1:35" s="125" customFormat="1" ht="25.5" customHeight="1" x14ac:dyDescent="0.3">
      <c r="A22" s="108"/>
      <c r="B22" s="211" t="s">
        <v>213</v>
      </c>
      <c r="C22" s="212"/>
      <c r="D22" s="212"/>
      <c r="E22" s="212"/>
      <c r="F22" s="212"/>
      <c r="G22" s="213"/>
      <c r="H22" s="212"/>
      <c r="I22" s="212"/>
      <c r="J22" s="212"/>
      <c r="K22" s="212"/>
      <c r="L22" s="212"/>
      <c r="M22" s="212"/>
      <c r="N22" s="214"/>
      <c r="O22" s="214"/>
      <c r="P22" s="111" t="s">
        <v>185</v>
      </c>
      <c r="Q22" s="109"/>
      <c r="R22" s="109"/>
      <c r="S22" s="109"/>
      <c r="T22" s="109"/>
      <c r="U22" s="109"/>
      <c r="V22" s="109"/>
      <c r="W22" s="109"/>
      <c r="X22" s="109"/>
      <c r="Y22" s="109"/>
      <c r="Z22" s="109"/>
      <c r="AA22" s="109"/>
      <c r="AB22" s="109"/>
      <c r="AC22" s="109"/>
      <c r="AD22" s="109"/>
      <c r="AE22" s="109"/>
      <c r="AF22" s="109"/>
      <c r="AG22" s="109"/>
      <c r="AH22" s="113"/>
      <c r="AI22" s="100"/>
    </row>
    <row r="23" spans="1:35" s="125" customFormat="1" ht="15" customHeight="1" x14ac:dyDescent="0.3">
      <c r="A23" s="108"/>
      <c r="B23" s="126" t="s">
        <v>190</v>
      </c>
      <c r="C23" s="127" t="s">
        <v>191</v>
      </c>
      <c r="D23" s="184">
        <v>2159.3219988934725</v>
      </c>
      <c r="E23" s="184">
        <v>2072.4460773953879</v>
      </c>
      <c r="F23" s="184">
        <v>2103.5328036134583</v>
      </c>
      <c r="G23" s="184">
        <v>1862.9333564457006</v>
      </c>
      <c r="H23" s="129">
        <v>1789.7533879053506</v>
      </c>
      <c r="I23" s="215">
        <v>1357.1520151696941</v>
      </c>
      <c r="J23" s="216">
        <v>1035.3759473777502</v>
      </c>
      <c r="K23" s="217">
        <v>765.18039303899025</v>
      </c>
      <c r="L23" s="216">
        <v>379.53525873846706</v>
      </c>
      <c r="M23" s="217">
        <v>136.13891539157584</v>
      </c>
      <c r="N23" s="3328">
        <v>5.4286209682460264E-2</v>
      </c>
      <c r="O23" s="3326"/>
      <c r="P23" s="111" t="s">
        <v>185</v>
      </c>
      <c r="Q23" s="109"/>
      <c r="R23" s="109"/>
      <c r="S23" s="109"/>
      <c r="T23" s="109"/>
      <c r="U23" s="109"/>
      <c r="V23" s="109"/>
      <c r="W23" s="109"/>
      <c r="X23" s="109"/>
      <c r="Y23" s="109"/>
      <c r="Z23" s="109"/>
      <c r="AA23" s="109"/>
      <c r="AB23" s="109"/>
      <c r="AC23" s="109"/>
      <c r="AD23" s="109"/>
      <c r="AE23" s="109"/>
      <c r="AF23" s="109"/>
      <c r="AG23" s="109"/>
      <c r="AH23" s="113"/>
      <c r="AI23" s="100"/>
    </row>
    <row r="24" spans="1:35" s="125" customFormat="1" ht="15" customHeight="1" thickBot="1" x14ac:dyDescent="0.35">
      <c r="A24" s="108"/>
      <c r="B24" s="135" t="s">
        <v>193</v>
      </c>
      <c r="C24" s="136" t="s">
        <v>194</v>
      </c>
      <c r="D24" s="184"/>
      <c r="E24" s="184"/>
      <c r="F24" s="184"/>
      <c r="G24" s="184"/>
      <c r="H24" s="185">
        <v>-0.14916782622505154</v>
      </c>
      <c r="I24" s="219">
        <v>-0.35482250961887918</v>
      </c>
      <c r="J24" s="220">
        <v>-0.50779187013429183</v>
      </c>
      <c r="K24" s="221">
        <v>-0.63624033258499235</v>
      </c>
      <c r="L24" s="220">
        <v>-0.81957245540145629</v>
      </c>
      <c r="M24" s="221">
        <v>-0.93528082131273838</v>
      </c>
      <c r="N24" s="3329">
        <v>-0.99997419283902333</v>
      </c>
      <c r="O24" s="3317"/>
      <c r="P24" s="111" t="s">
        <v>185</v>
      </c>
      <c r="Q24" s="109"/>
      <c r="R24" s="109"/>
      <c r="S24" s="109"/>
      <c r="T24" s="109"/>
      <c r="U24" s="109"/>
      <c r="V24" s="109"/>
      <c r="W24" s="109"/>
      <c r="X24" s="109"/>
      <c r="Y24" s="109"/>
      <c r="Z24" s="109"/>
      <c r="AA24" s="109"/>
      <c r="AB24" s="109"/>
      <c r="AC24" s="109"/>
      <c r="AD24" s="109"/>
      <c r="AE24" s="109"/>
      <c r="AF24" s="109"/>
      <c r="AG24" s="109"/>
      <c r="AH24" s="113"/>
      <c r="AI24" s="100"/>
    </row>
    <row r="25" spans="1:35" s="125" customFormat="1" ht="15" customHeight="1" x14ac:dyDescent="0.3">
      <c r="A25" s="108"/>
      <c r="B25" s="223" t="s">
        <v>214</v>
      </c>
      <c r="C25" s="143" t="s">
        <v>197</v>
      </c>
      <c r="D25" s="144">
        <v>2209.3173752115504</v>
      </c>
      <c r="E25" s="144">
        <v>2125.4825923373392</v>
      </c>
      <c r="F25" s="144">
        <v>2157.364866279539</v>
      </c>
      <c r="G25" s="144">
        <v>1915.6823717867906</v>
      </c>
      <c r="H25" s="224">
        <v>1836.5046979473964</v>
      </c>
      <c r="I25" s="225">
        <v>1407.8315342122003</v>
      </c>
      <c r="J25" s="226">
        <v>1112.1369727584133</v>
      </c>
      <c r="K25" s="227">
        <v>867.37481214950321</v>
      </c>
      <c r="L25" s="226">
        <v>460.99984971643528</v>
      </c>
      <c r="M25" s="227">
        <v>185.00024608166905</v>
      </c>
      <c r="N25" s="3330">
        <v>32.92092773751817</v>
      </c>
      <c r="O25" s="150" t="s">
        <v>1601</v>
      </c>
      <c r="P25" s="111" t="s">
        <v>185</v>
      </c>
      <c r="Q25" s="109"/>
      <c r="R25" s="109"/>
      <c r="S25" s="109"/>
      <c r="T25" s="109"/>
      <c r="U25" s="109"/>
      <c r="V25" s="109"/>
      <c r="W25" s="109"/>
      <c r="X25" s="109"/>
      <c r="Y25" s="109"/>
      <c r="Z25" s="109"/>
      <c r="AA25" s="109"/>
      <c r="AB25" s="109"/>
      <c r="AC25" s="109"/>
      <c r="AD25" s="109"/>
      <c r="AE25" s="109"/>
      <c r="AF25" s="109"/>
      <c r="AG25" s="109"/>
      <c r="AH25" s="113"/>
      <c r="AI25" s="100"/>
    </row>
    <row r="26" spans="1:35" s="125" customFormat="1" ht="15" customHeight="1" x14ac:dyDescent="0.3">
      <c r="A26" s="108"/>
      <c r="B26" s="229" t="s">
        <v>199</v>
      </c>
      <c r="C26" s="152" t="s">
        <v>194</v>
      </c>
      <c r="D26" s="230"/>
      <c r="E26" s="230"/>
      <c r="F26" s="230"/>
      <c r="G26" s="230"/>
      <c r="H26" s="231">
        <v>-0.14872781760160891</v>
      </c>
      <c r="I26" s="232">
        <v>-0.34743002622451091</v>
      </c>
      <c r="J26" s="233">
        <v>-0.48449286898959398</v>
      </c>
      <c r="K26" s="234">
        <v>-0.59794709476041241</v>
      </c>
      <c r="L26" s="233">
        <v>-0.78631345261895924</v>
      </c>
      <c r="M26" s="234">
        <v>-0.91424712204537317</v>
      </c>
      <c r="N26" s="3331">
        <v>-0.98474021327959627</v>
      </c>
      <c r="O26" s="159"/>
      <c r="P26" s="111" t="s">
        <v>185</v>
      </c>
      <c r="Q26" s="109"/>
      <c r="R26" s="109"/>
      <c r="S26" s="109"/>
      <c r="T26" s="109"/>
      <c r="U26" s="109"/>
      <c r="V26" s="109"/>
      <c r="W26" s="109"/>
      <c r="X26" s="109"/>
      <c r="Y26" s="109"/>
      <c r="Z26" s="109"/>
      <c r="AA26" s="109"/>
      <c r="AB26" s="109"/>
      <c r="AC26" s="109"/>
      <c r="AD26" s="109"/>
      <c r="AE26" s="109"/>
      <c r="AF26" s="109"/>
      <c r="AG26" s="109"/>
      <c r="AH26" s="113"/>
      <c r="AI26" s="100"/>
    </row>
    <row r="27" spans="1:35" s="125" customFormat="1" ht="15" customHeight="1" x14ac:dyDescent="0.3">
      <c r="A27" s="108"/>
      <c r="B27" s="236" t="s">
        <v>215</v>
      </c>
      <c r="C27" s="161" t="s">
        <v>197</v>
      </c>
      <c r="D27" s="237">
        <v>33.881626373391384</v>
      </c>
      <c r="E27" s="237">
        <v>32.538478056831323</v>
      </c>
      <c r="F27" s="237">
        <v>33.026555884736339</v>
      </c>
      <c r="G27" s="237">
        <v>31.848223591728658</v>
      </c>
      <c r="H27" s="238">
        <v>30.986466962354086</v>
      </c>
      <c r="I27" s="239">
        <v>27.479221076228797</v>
      </c>
      <c r="J27" s="240">
        <v>22.010477038935107</v>
      </c>
      <c r="K27" s="241">
        <v>14.757632587670708</v>
      </c>
      <c r="L27" s="240">
        <v>7.3630016695898597</v>
      </c>
      <c r="M27" s="241">
        <v>2.9575070398551255</v>
      </c>
      <c r="N27" s="3332">
        <v>0.65597362970897422</v>
      </c>
      <c r="O27" s="168" t="s">
        <v>1602</v>
      </c>
      <c r="P27" s="111" t="s">
        <v>185</v>
      </c>
      <c r="Q27" s="109"/>
      <c r="R27" s="109"/>
      <c r="S27" s="109"/>
      <c r="T27" s="109"/>
      <c r="U27" s="109"/>
      <c r="V27" s="109"/>
      <c r="W27" s="109"/>
      <c r="X27" s="109"/>
      <c r="Y27" s="109"/>
      <c r="Z27" s="109"/>
      <c r="AA27" s="109"/>
      <c r="AB27" s="109"/>
      <c r="AC27" s="109"/>
      <c r="AD27" s="109"/>
      <c r="AE27" s="109"/>
      <c r="AF27" s="109"/>
      <c r="AG27" s="109"/>
      <c r="AH27" s="113"/>
      <c r="AI27" s="100"/>
    </row>
    <row r="28" spans="1:35" s="125" customFormat="1" ht="15" customHeight="1" thickBot="1" x14ac:dyDescent="0.35">
      <c r="A28" s="108"/>
      <c r="B28" s="243" t="s">
        <v>199</v>
      </c>
      <c r="C28" s="170" t="s">
        <v>194</v>
      </c>
      <c r="D28" s="244"/>
      <c r="E28" s="244"/>
      <c r="F28" s="244"/>
      <c r="G28" s="244"/>
      <c r="H28" s="245">
        <v>-6.1771167708259522E-2</v>
      </c>
      <c r="I28" s="246">
        <v>-0.16796588865844519</v>
      </c>
      <c r="J28" s="247">
        <v>-0.33355215373494207</v>
      </c>
      <c r="K28" s="248">
        <v>-0.55315859639814446</v>
      </c>
      <c r="L28" s="247">
        <v>-0.77705814389829342</v>
      </c>
      <c r="M28" s="248">
        <v>-0.91045063705168316</v>
      </c>
      <c r="N28" s="3333">
        <v>-0.98013799464896245</v>
      </c>
      <c r="O28" s="250"/>
      <c r="P28" s="111" t="s">
        <v>185</v>
      </c>
      <c r="Q28" s="109"/>
      <c r="R28" s="109"/>
      <c r="S28" s="109"/>
      <c r="T28" s="109"/>
      <c r="U28" s="109"/>
      <c r="V28" s="109"/>
      <c r="W28" s="109"/>
      <c r="X28" s="109"/>
      <c r="Y28" s="109"/>
      <c r="Z28" s="109"/>
      <c r="AA28" s="109"/>
      <c r="AB28" s="109"/>
      <c r="AC28" s="109"/>
      <c r="AD28" s="109"/>
      <c r="AE28" s="109"/>
      <c r="AF28" s="109"/>
      <c r="AG28" s="109"/>
      <c r="AH28" s="113"/>
      <c r="AI28" s="100"/>
    </row>
    <row r="29" spans="1:35" s="125" customFormat="1" ht="15" customHeight="1" x14ac:dyDescent="0.3">
      <c r="A29" s="108"/>
      <c r="B29" s="126" t="s">
        <v>204</v>
      </c>
      <c r="C29" s="127" t="s">
        <v>205</v>
      </c>
      <c r="D29" s="251">
        <v>29902.345591231857</v>
      </c>
      <c r="E29" s="251">
        <v>29665.841964826752</v>
      </c>
      <c r="F29" s="251">
        <v>30110.836019785107</v>
      </c>
      <c r="G29" s="251">
        <v>28809.553429755862</v>
      </c>
      <c r="H29" s="238">
        <v>28586.83288059054</v>
      </c>
      <c r="I29" s="252">
        <v>28548.27669672612</v>
      </c>
      <c r="J29" s="253">
        <v>30115.57360279563</v>
      </c>
      <c r="K29" s="254">
        <v>32415.51958544453</v>
      </c>
      <c r="L29" s="253">
        <v>31229.596197141513</v>
      </c>
      <c r="M29" s="254">
        <v>30593.989144131403</v>
      </c>
      <c r="N29" s="3334">
        <v>30327.100689366722</v>
      </c>
      <c r="O29" s="3326"/>
      <c r="P29" s="111" t="s">
        <v>185</v>
      </c>
      <c r="Q29" s="109"/>
      <c r="R29" s="109"/>
      <c r="S29" s="109"/>
      <c r="T29" s="109"/>
      <c r="U29" s="109"/>
      <c r="V29" s="109"/>
      <c r="W29" s="109"/>
      <c r="X29" s="109"/>
      <c r="Y29" s="109"/>
      <c r="Z29" s="109"/>
      <c r="AA29" s="109"/>
      <c r="AB29" s="109"/>
      <c r="AC29" s="109"/>
      <c r="AD29" s="109"/>
      <c r="AE29" s="109"/>
      <c r="AF29" s="109"/>
      <c r="AG29" s="109"/>
      <c r="AH29" s="113"/>
      <c r="AI29" s="100"/>
    </row>
    <row r="30" spans="1:35" s="125" customFormat="1" ht="15" customHeight="1" x14ac:dyDescent="0.3">
      <c r="A30" s="108"/>
      <c r="B30" s="135" t="s">
        <v>193</v>
      </c>
      <c r="C30" s="183" t="s">
        <v>194</v>
      </c>
      <c r="D30" s="256"/>
      <c r="E30" s="256"/>
      <c r="F30" s="256"/>
      <c r="G30" s="256"/>
      <c r="H30" s="257">
        <v>-5.0613112774191338E-2</v>
      </c>
      <c r="I30" s="219">
        <v>-5.1893588143227531E-2</v>
      </c>
      <c r="J30" s="220">
        <v>1.5733814256790879E-4</v>
      </c>
      <c r="K30" s="221">
        <v>7.6540005868487748E-2</v>
      </c>
      <c r="L30" s="220">
        <v>3.7154736474978467E-2</v>
      </c>
      <c r="M30" s="221">
        <v>1.6045822308913271E-2</v>
      </c>
      <c r="N30" s="3329">
        <v>7.1822871154927359E-3</v>
      </c>
      <c r="O30" s="3323"/>
      <c r="P30" s="111" t="s">
        <v>185</v>
      </c>
      <c r="Q30" s="109"/>
      <c r="R30" s="109"/>
      <c r="S30" s="109"/>
      <c r="T30" s="109"/>
      <c r="U30" s="109"/>
      <c r="V30" s="109"/>
      <c r="W30" s="109"/>
      <c r="X30" s="109"/>
      <c r="Y30" s="109"/>
      <c r="Z30" s="109"/>
      <c r="AA30" s="109"/>
      <c r="AB30" s="109"/>
      <c r="AC30" s="109"/>
      <c r="AD30" s="109"/>
      <c r="AE30" s="109"/>
      <c r="AF30" s="109"/>
      <c r="AG30" s="109"/>
      <c r="AH30" s="113"/>
      <c r="AI30" s="100"/>
    </row>
    <row r="31" spans="1:35" s="125" customFormat="1" ht="15" customHeight="1" x14ac:dyDescent="0.3">
      <c r="A31" s="108"/>
      <c r="B31" s="258" t="s">
        <v>207</v>
      </c>
      <c r="C31" s="259"/>
      <c r="D31" s="259"/>
      <c r="E31" s="259"/>
      <c r="F31" s="259"/>
      <c r="G31" s="260"/>
      <c r="H31" s="259"/>
      <c r="I31" s="259"/>
      <c r="J31" s="259"/>
      <c r="K31" s="259"/>
      <c r="L31" s="259"/>
      <c r="M31" s="259"/>
      <c r="N31" s="261"/>
      <c r="O31" s="261"/>
      <c r="P31" s="111" t="s">
        <v>185</v>
      </c>
      <c r="Q31" s="109"/>
      <c r="R31" s="109"/>
      <c r="S31" s="109"/>
      <c r="T31" s="109"/>
      <c r="U31" s="109"/>
      <c r="V31" s="109"/>
      <c r="W31" s="109"/>
      <c r="X31" s="109"/>
      <c r="Y31" s="109"/>
      <c r="Z31" s="109"/>
      <c r="AA31" s="109"/>
      <c r="AB31" s="109"/>
      <c r="AC31" s="109"/>
      <c r="AD31" s="109"/>
      <c r="AE31" s="109"/>
      <c r="AF31" s="109"/>
      <c r="AG31" s="109"/>
      <c r="AH31" s="113"/>
      <c r="AI31" s="100"/>
    </row>
    <row r="32" spans="1:35" s="125" customFormat="1" ht="15" customHeight="1" x14ac:dyDescent="0.3">
      <c r="A32" s="108"/>
      <c r="B32" s="126" t="s">
        <v>216</v>
      </c>
      <c r="C32" s="127" t="s">
        <v>209</v>
      </c>
      <c r="D32" s="191">
        <v>7.2212462139647063E-2</v>
      </c>
      <c r="E32" s="191">
        <v>6.9859674970714783E-2</v>
      </c>
      <c r="F32" s="191">
        <v>6.9859661227316211E-2</v>
      </c>
      <c r="G32" s="191">
        <v>6.4663735971748015E-2</v>
      </c>
      <c r="H32" s="192">
        <v>6.2607613630418307E-2</v>
      </c>
      <c r="I32" s="193">
        <v>4.7538841996908721E-2</v>
      </c>
      <c r="J32" s="194">
        <v>3.4380083907205948E-2</v>
      </c>
      <c r="K32" s="194">
        <v>2.3605371834995285E-2</v>
      </c>
      <c r="L32" s="194">
        <v>1.2153063278263151E-2</v>
      </c>
      <c r="M32" s="194">
        <v>4.449858263014069E-3</v>
      </c>
      <c r="N32" s="3325">
        <v>1.7900230634804493E-6</v>
      </c>
      <c r="O32" s="3326"/>
      <c r="P32" s="111" t="s">
        <v>185</v>
      </c>
      <c r="Q32" s="109"/>
      <c r="R32" s="109"/>
      <c r="S32" s="109"/>
      <c r="T32" s="109"/>
      <c r="U32" s="109"/>
      <c r="V32" s="109"/>
      <c r="W32" s="109"/>
      <c r="X32" s="109"/>
      <c r="Y32" s="109"/>
      <c r="Z32" s="109"/>
      <c r="AA32" s="109"/>
      <c r="AB32" s="109"/>
      <c r="AC32" s="109"/>
      <c r="AD32" s="109"/>
      <c r="AE32" s="109"/>
      <c r="AF32" s="109"/>
      <c r="AG32" s="109"/>
      <c r="AH32" s="113"/>
      <c r="AI32" s="100"/>
    </row>
    <row r="33" spans="1:35" s="125" customFormat="1" ht="15" customHeight="1" x14ac:dyDescent="0.3">
      <c r="A33" s="108"/>
      <c r="B33" s="135" t="s">
        <v>193</v>
      </c>
      <c r="C33" s="136" t="s">
        <v>194</v>
      </c>
      <c r="D33" s="196"/>
      <c r="E33" s="196"/>
      <c r="F33" s="196"/>
      <c r="G33" s="196"/>
      <c r="H33" s="138">
        <v>-0.10380879994966608</v>
      </c>
      <c r="I33" s="139">
        <v>-0.31950941127209054</v>
      </c>
      <c r="J33" s="140">
        <v>-0.50786930106436312</v>
      </c>
      <c r="K33" s="140">
        <v>-0.66210297301348464</v>
      </c>
      <c r="L33" s="140">
        <v>-0.82603604047379608</v>
      </c>
      <c r="M33" s="140">
        <v>-0.9363028937610407</v>
      </c>
      <c r="N33" s="3316">
        <v>-0.99997437687168766</v>
      </c>
      <c r="O33" s="3317"/>
      <c r="P33" s="111" t="s">
        <v>185</v>
      </c>
      <c r="Q33" s="109"/>
      <c r="R33" s="109"/>
      <c r="S33" s="109"/>
      <c r="T33" s="109"/>
      <c r="U33" s="109"/>
      <c r="V33" s="109"/>
      <c r="W33" s="109"/>
      <c r="X33" s="109"/>
      <c r="Y33" s="109"/>
      <c r="Z33" s="109"/>
      <c r="AA33" s="109"/>
      <c r="AB33" s="109"/>
      <c r="AC33" s="109"/>
      <c r="AD33" s="109"/>
      <c r="AE33" s="109"/>
      <c r="AF33" s="109"/>
      <c r="AG33" s="109"/>
      <c r="AH33" s="113"/>
      <c r="AI33" s="100"/>
    </row>
    <row r="34" spans="1:35" s="125" customFormat="1" ht="15" customHeight="1" x14ac:dyDescent="0.3">
      <c r="A34" s="108"/>
      <c r="B34" s="198" t="s">
        <v>217</v>
      </c>
      <c r="C34" s="127" t="s">
        <v>218</v>
      </c>
      <c r="D34" s="191">
        <v>7.3884417142827064E-2</v>
      </c>
      <c r="E34" s="191">
        <v>7.1647472364256962E-2</v>
      </c>
      <c r="F34" s="191">
        <v>7.1647458239352313E-2</v>
      </c>
      <c r="G34" s="191">
        <v>6.6494691646562756E-2</v>
      </c>
      <c r="H34" s="192">
        <v>6.424302774702681E-2</v>
      </c>
      <c r="I34" s="193">
        <v>4.9314063653223897E-2</v>
      </c>
      <c r="J34" s="194">
        <v>3.6928965306348129E-2</v>
      </c>
      <c r="K34" s="194">
        <v>2.6758010460488767E-2</v>
      </c>
      <c r="L34" s="194">
        <v>1.4761633381562302E-2</v>
      </c>
      <c r="M34" s="194">
        <v>6.0469474971084685E-3</v>
      </c>
      <c r="N34" s="3325">
        <v>1.0855283554705544E-3</v>
      </c>
      <c r="O34" s="3323"/>
      <c r="P34" s="111" t="s">
        <v>185</v>
      </c>
      <c r="Q34" s="109"/>
      <c r="R34" s="109"/>
      <c r="S34" s="109"/>
      <c r="T34" s="109"/>
      <c r="U34" s="109"/>
      <c r="V34" s="109"/>
      <c r="W34" s="109"/>
      <c r="X34" s="109"/>
      <c r="Y34" s="109"/>
      <c r="Z34" s="109"/>
      <c r="AA34" s="109"/>
      <c r="AB34" s="109"/>
      <c r="AC34" s="109"/>
      <c r="AD34" s="109"/>
      <c r="AE34" s="109"/>
      <c r="AF34" s="109"/>
      <c r="AG34" s="109"/>
      <c r="AH34" s="113"/>
      <c r="AI34" s="100"/>
    </row>
    <row r="35" spans="1:35" s="125" customFormat="1" ht="15" customHeight="1" x14ac:dyDescent="0.3">
      <c r="A35" s="108"/>
      <c r="B35" s="135" t="s">
        <v>193</v>
      </c>
      <c r="C35" s="136" t="s">
        <v>194</v>
      </c>
      <c r="D35" s="196"/>
      <c r="E35" s="196"/>
      <c r="F35" s="196"/>
      <c r="G35" s="196"/>
      <c r="H35" s="138">
        <v>0.89665466613498612</v>
      </c>
      <c r="I35" s="139">
        <v>0.68828769177659654</v>
      </c>
      <c r="J35" s="140">
        <v>0.51542603483545379</v>
      </c>
      <c r="K35" s="140">
        <v>0.37346768633575822</v>
      </c>
      <c r="L35" s="140">
        <v>0.20603150124667627</v>
      </c>
      <c r="M35" s="140">
        <v>8.4398632494504702E-2</v>
      </c>
      <c r="N35" s="3316">
        <v>1.5150968117307597E-2</v>
      </c>
      <c r="O35" s="3317"/>
      <c r="P35" s="111" t="s">
        <v>185</v>
      </c>
      <c r="Q35" s="109"/>
      <c r="R35" s="109"/>
      <c r="S35" s="109"/>
      <c r="T35" s="109"/>
      <c r="U35" s="109"/>
      <c r="V35" s="109"/>
      <c r="W35" s="109"/>
      <c r="X35" s="109"/>
      <c r="Y35" s="109"/>
      <c r="Z35" s="109"/>
      <c r="AA35" s="109"/>
      <c r="AB35" s="109"/>
      <c r="AC35" s="109"/>
      <c r="AD35" s="109"/>
      <c r="AE35" s="109"/>
      <c r="AF35" s="109"/>
      <c r="AG35" s="109"/>
      <c r="AH35" s="113"/>
      <c r="AI35" s="100"/>
    </row>
    <row r="36" spans="1:35" s="125" customFormat="1" ht="15" customHeight="1" x14ac:dyDescent="0.3">
      <c r="A36" s="108"/>
      <c r="B36" s="199" t="s">
        <v>211</v>
      </c>
      <c r="C36" s="110" t="s">
        <v>212</v>
      </c>
      <c r="D36" s="262">
        <v>1.3270805584625833</v>
      </c>
      <c r="E36" s="262">
        <v>1.2907890610835648</v>
      </c>
      <c r="F36" s="262">
        <v>1.2849751334561708</v>
      </c>
      <c r="G36" s="262">
        <v>1.2062633848984117</v>
      </c>
      <c r="H36" s="263">
        <v>1.1969380184300404</v>
      </c>
      <c r="I36" s="264">
        <v>1.0948130052842582</v>
      </c>
      <c r="J36" s="265">
        <v>1.0653375360226949</v>
      </c>
      <c r="K36" s="266">
        <v>1.0614916826909966</v>
      </c>
      <c r="L36" s="265">
        <v>0.95192347301925739</v>
      </c>
      <c r="M36" s="266">
        <v>0.87699520552107069</v>
      </c>
      <c r="N36" s="3335">
        <v>0.82046759959203019</v>
      </c>
      <c r="O36" s="3323"/>
      <c r="P36" s="111" t="s">
        <v>185</v>
      </c>
      <c r="Q36" s="109"/>
      <c r="R36" s="109"/>
      <c r="S36" s="109"/>
      <c r="T36" s="109"/>
      <c r="U36" s="109"/>
      <c r="V36" s="109"/>
      <c r="W36" s="109"/>
      <c r="X36" s="109"/>
      <c r="Y36" s="109"/>
      <c r="Z36" s="109"/>
      <c r="AA36" s="109"/>
      <c r="AB36" s="109"/>
      <c r="AC36" s="109"/>
      <c r="AD36" s="109"/>
      <c r="AE36" s="109"/>
      <c r="AF36" s="109"/>
      <c r="AG36" s="109"/>
      <c r="AH36" s="113"/>
      <c r="AI36" s="100"/>
    </row>
    <row r="37" spans="1:35" s="125" customFormat="1" ht="15" customHeight="1" thickBot="1" x14ac:dyDescent="0.35">
      <c r="A37" s="108"/>
      <c r="B37" s="268" t="s">
        <v>193</v>
      </c>
      <c r="C37" s="269" t="s">
        <v>194</v>
      </c>
      <c r="D37" s="270"/>
      <c r="E37" s="270"/>
      <c r="F37" s="270"/>
      <c r="G37" s="270"/>
      <c r="H37" s="207">
        <v>-6.8512699377565989E-2</v>
      </c>
      <c r="I37" s="208">
        <v>-0.14798895575546078</v>
      </c>
      <c r="J37" s="271">
        <v>-0.17092750802322632</v>
      </c>
      <c r="K37" s="209">
        <v>-0.17392044791098438</v>
      </c>
      <c r="L37" s="271">
        <v>-0.25918918721883066</v>
      </c>
      <c r="M37" s="209">
        <v>-0.31750025141557792</v>
      </c>
      <c r="N37" s="3327">
        <v>-0.36149145751541845</v>
      </c>
      <c r="O37" s="3317"/>
      <c r="P37" s="111" t="s">
        <v>185</v>
      </c>
      <c r="Q37" s="109"/>
      <c r="R37" s="109"/>
      <c r="S37" s="109"/>
      <c r="T37" s="109"/>
      <c r="U37" s="109"/>
      <c r="V37" s="109"/>
      <c r="W37" s="109"/>
      <c r="X37" s="109"/>
      <c r="Y37" s="109"/>
      <c r="Z37" s="109"/>
      <c r="AA37" s="109"/>
      <c r="AB37" s="109"/>
      <c r="AC37" s="109"/>
      <c r="AD37" s="109"/>
      <c r="AE37" s="109"/>
      <c r="AF37" s="109"/>
      <c r="AG37" s="109"/>
      <c r="AH37" s="113"/>
      <c r="AI37" s="100"/>
    </row>
    <row r="38" spans="1:35" s="125" customFormat="1" ht="25.5" customHeight="1" thickBot="1" x14ac:dyDescent="0.35">
      <c r="A38" s="108"/>
      <c r="B38" s="272" t="s">
        <v>219</v>
      </c>
      <c r="C38" s="273"/>
      <c r="D38" s="273"/>
      <c r="E38" s="273"/>
      <c r="F38" s="273"/>
      <c r="G38" s="273"/>
      <c r="H38" s="273"/>
      <c r="I38" s="273"/>
      <c r="J38" s="273"/>
      <c r="K38" s="273"/>
      <c r="L38" s="273"/>
      <c r="M38" s="273"/>
      <c r="N38" s="274"/>
      <c r="O38" s="274"/>
      <c r="P38" s="111" t="s">
        <v>185</v>
      </c>
      <c r="Q38" s="109"/>
      <c r="R38" s="109"/>
      <c r="S38" s="109"/>
      <c r="T38" s="109"/>
      <c r="U38" s="109"/>
      <c r="V38" s="109"/>
      <c r="W38" s="109"/>
      <c r="X38" s="109"/>
      <c r="Y38" s="109"/>
      <c r="Z38" s="109"/>
      <c r="AA38" s="109"/>
      <c r="AB38" s="109"/>
      <c r="AC38" s="109"/>
      <c r="AD38" s="109"/>
      <c r="AE38" s="109"/>
      <c r="AF38" s="109"/>
      <c r="AG38" s="109"/>
      <c r="AH38" s="113"/>
      <c r="AI38" s="100"/>
    </row>
    <row r="39" spans="1:35" s="125" customFormat="1" ht="15" customHeight="1" x14ac:dyDescent="0.3">
      <c r="A39" s="108"/>
      <c r="B39" s="275" t="s">
        <v>220</v>
      </c>
      <c r="C39" s="276" t="s">
        <v>197</v>
      </c>
      <c r="D39" s="277">
        <v>889.72890320711826</v>
      </c>
      <c r="E39" s="277">
        <v>903.38866939255854</v>
      </c>
      <c r="F39" s="277">
        <v>901.32032933616438</v>
      </c>
      <c r="G39" s="277">
        <v>890.65759013695833</v>
      </c>
      <c r="H39" s="278">
        <v>890.90265952296329</v>
      </c>
      <c r="I39" s="279">
        <v>523.9845190922664</v>
      </c>
      <c r="J39" s="280">
        <v>134.87958961006478</v>
      </c>
      <c r="K39" s="281">
        <v>57.220656788324987</v>
      </c>
      <c r="L39" s="280">
        <v>8.14121459409888</v>
      </c>
      <c r="M39" s="281">
        <v>2.4263668713065633E-2</v>
      </c>
      <c r="N39" s="3336">
        <v>2.4063870305493926E-2</v>
      </c>
      <c r="O39" s="3336" t="s">
        <v>1563</v>
      </c>
      <c r="P39" s="111" t="s">
        <v>185</v>
      </c>
      <c r="Q39" s="109"/>
      <c r="R39" s="109"/>
      <c r="S39" s="109"/>
      <c r="T39" s="109"/>
      <c r="U39" s="109"/>
      <c r="V39" s="109"/>
      <c r="W39" s="109"/>
      <c r="X39" s="109"/>
      <c r="Y39" s="109"/>
      <c r="Z39" s="109"/>
      <c r="AA39" s="109"/>
      <c r="AB39" s="109"/>
      <c r="AC39" s="109"/>
      <c r="AD39" s="109"/>
      <c r="AE39" s="109"/>
      <c r="AF39" s="109"/>
      <c r="AG39" s="109"/>
      <c r="AH39" s="113"/>
      <c r="AI39" s="100"/>
    </row>
    <row r="40" spans="1:35" s="125" customFormat="1" ht="15" customHeight="1" x14ac:dyDescent="0.3">
      <c r="A40" s="108"/>
      <c r="B40" s="282" t="s">
        <v>199</v>
      </c>
      <c r="C40" s="283" t="s">
        <v>194</v>
      </c>
      <c r="D40" s="284">
        <v>0</v>
      </c>
      <c r="E40" s="284">
        <v>0</v>
      </c>
      <c r="F40" s="284">
        <v>0</v>
      </c>
      <c r="G40" s="284">
        <v>0</v>
      </c>
      <c r="H40" s="257">
        <v>-1.3821304486795083E-2</v>
      </c>
      <c r="I40" s="285">
        <v>-0.41997886751823521</v>
      </c>
      <c r="J40" s="286">
        <v>-0.85069594718211572</v>
      </c>
      <c r="K40" s="287">
        <v>-0.93665997955586455</v>
      </c>
      <c r="L40" s="286">
        <v>-0.99098813736553382</v>
      </c>
      <c r="M40" s="287">
        <v>-0.99997314149542149</v>
      </c>
      <c r="N40" s="3337">
        <v>-0.9999733626609224</v>
      </c>
      <c r="O40" s="3338"/>
      <c r="P40" s="111" t="s">
        <v>185</v>
      </c>
      <c r="Q40" s="109"/>
      <c r="R40" s="109"/>
      <c r="S40" s="109"/>
      <c r="T40" s="109"/>
      <c r="U40" s="109"/>
      <c r="V40" s="109"/>
      <c r="W40" s="109"/>
      <c r="X40" s="109"/>
      <c r="Y40" s="109"/>
      <c r="Z40" s="109"/>
      <c r="AA40" s="109"/>
      <c r="AB40" s="109"/>
      <c r="AC40" s="109"/>
      <c r="AD40" s="109"/>
      <c r="AE40" s="109"/>
      <c r="AF40" s="109"/>
      <c r="AG40" s="109"/>
      <c r="AH40" s="113"/>
      <c r="AI40" s="100"/>
    </row>
    <row r="41" spans="1:35" s="295" customFormat="1" ht="15" customHeight="1" x14ac:dyDescent="0.3">
      <c r="A41" s="108"/>
      <c r="B41" s="288" t="s">
        <v>221</v>
      </c>
      <c r="C41" s="289" t="s">
        <v>197</v>
      </c>
      <c r="D41" s="290">
        <v>0.89887051206948509</v>
      </c>
      <c r="E41" s="290">
        <v>1.3009477060946977</v>
      </c>
      <c r="F41" s="290">
        <v>1.7623525949177214</v>
      </c>
      <c r="G41" s="290">
        <v>2.2029407436471522</v>
      </c>
      <c r="H41" s="291">
        <v>1.9213734754489797</v>
      </c>
      <c r="I41" s="292">
        <v>27.454044265691362</v>
      </c>
      <c r="J41" s="293">
        <v>57.349259438917734</v>
      </c>
      <c r="K41" s="294">
        <v>48.53984704626243</v>
      </c>
      <c r="L41" s="293">
        <v>22.523641558872527</v>
      </c>
      <c r="M41" s="294">
        <v>7.2413558666298545</v>
      </c>
      <c r="N41" s="3339">
        <v>2.1086854862408509E-4</v>
      </c>
      <c r="O41" s="3340" t="s">
        <v>1603</v>
      </c>
      <c r="P41" s="109" t="s">
        <v>185</v>
      </c>
      <c r="Q41" s="109"/>
      <c r="R41" s="109"/>
      <c r="S41" s="109"/>
      <c r="T41" s="109"/>
      <c r="U41" s="109"/>
      <c r="V41" s="109"/>
      <c r="W41" s="109"/>
      <c r="X41" s="109"/>
      <c r="Y41" s="109"/>
      <c r="Z41" s="109"/>
      <c r="AA41" s="109"/>
      <c r="AB41" s="109"/>
      <c r="AC41" s="109"/>
      <c r="AD41" s="109"/>
      <c r="AE41" s="109"/>
      <c r="AF41" s="109"/>
      <c r="AG41" s="109"/>
      <c r="AH41" s="113"/>
      <c r="AI41" s="2049"/>
    </row>
    <row r="42" spans="1:35" s="295" customFormat="1" ht="15" customHeight="1" thickBot="1" x14ac:dyDescent="0.35">
      <c r="A42" s="108"/>
      <c r="B42" s="296" t="s">
        <v>199</v>
      </c>
      <c r="C42" s="297" t="s">
        <v>194</v>
      </c>
      <c r="D42" s="298"/>
      <c r="E42" s="298"/>
      <c r="F42" s="298"/>
      <c r="G42" s="298"/>
      <c r="H42" s="299"/>
      <c r="I42" s="300"/>
      <c r="J42" s="301"/>
      <c r="K42" s="302"/>
      <c r="L42" s="301"/>
      <c r="M42" s="302"/>
      <c r="N42" s="3341"/>
      <c r="O42" s="3342"/>
      <c r="P42" s="111" t="s">
        <v>185</v>
      </c>
      <c r="Q42" s="109"/>
      <c r="R42" s="303"/>
      <c r="S42" s="303"/>
      <c r="T42" s="303"/>
      <c r="U42" s="303"/>
      <c r="V42" s="303"/>
      <c r="W42" s="303"/>
      <c r="X42" s="303"/>
      <c r="Y42" s="303"/>
      <c r="Z42" s="303"/>
      <c r="AA42" s="303"/>
      <c r="AB42" s="303"/>
      <c r="AC42" s="303"/>
      <c r="AD42" s="303"/>
      <c r="AE42" s="303"/>
      <c r="AF42" s="303"/>
      <c r="AG42" s="303"/>
      <c r="AH42" s="1310"/>
      <c r="AI42" s="2049"/>
    </row>
    <row r="43" spans="1:35" s="125" customFormat="1" ht="15" customHeight="1" x14ac:dyDescent="0.3">
      <c r="A43" s="108"/>
      <c r="B43" s="199" t="s">
        <v>222</v>
      </c>
      <c r="C43" s="110" t="s">
        <v>205</v>
      </c>
      <c r="D43" s="304">
        <v>12666.158440713472</v>
      </c>
      <c r="E43" s="304">
        <v>12918.55815689436</v>
      </c>
      <c r="F43" s="304">
        <v>12894.015441044863</v>
      </c>
      <c r="G43" s="304">
        <v>12804.083329649106</v>
      </c>
      <c r="H43" s="305">
        <v>13172.125312761944</v>
      </c>
      <c r="I43" s="306">
        <v>8985.1743013662053</v>
      </c>
      <c r="J43" s="307">
        <v>6113.0967272731268</v>
      </c>
      <c r="K43" s="308">
        <v>6043.5552331179397</v>
      </c>
      <c r="L43" s="307">
        <v>5151.3517101561274</v>
      </c>
      <c r="M43" s="308">
        <v>4557.6355903605818</v>
      </c>
      <c r="N43" s="3288">
        <v>4130.9844492527372</v>
      </c>
      <c r="O43" s="3326"/>
      <c r="P43" s="111" t="s">
        <v>185</v>
      </c>
      <c r="Q43" s="109"/>
      <c r="R43" s="303"/>
      <c r="S43" s="303"/>
      <c r="T43" s="303"/>
      <c r="U43" s="303"/>
      <c r="V43" s="303"/>
      <c r="W43" s="303"/>
      <c r="X43" s="303"/>
      <c r="Y43" s="303"/>
      <c r="Z43" s="303"/>
      <c r="AA43" s="303"/>
      <c r="AB43" s="303"/>
      <c r="AC43" s="303"/>
      <c r="AD43" s="303"/>
      <c r="AE43" s="303"/>
      <c r="AF43" s="303"/>
      <c r="AG43" s="303"/>
      <c r="AH43" s="1310"/>
      <c r="AI43" s="100"/>
    </row>
    <row r="44" spans="1:35" s="125" customFormat="1" ht="15" customHeight="1" thickBot="1" x14ac:dyDescent="0.35">
      <c r="A44" s="108"/>
      <c r="B44" s="268" t="s">
        <v>193</v>
      </c>
      <c r="C44" s="269" t="s">
        <v>194</v>
      </c>
      <c r="D44" s="310"/>
      <c r="E44" s="310"/>
      <c r="F44" s="310"/>
      <c r="G44" s="310"/>
      <c r="H44" s="311">
        <v>1.9628131312182218E-2</v>
      </c>
      <c r="I44" s="312">
        <v>-0.30447545366577855</v>
      </c>
      <c r="J44" s="313">
        <v>-0.52679729014412513</v>
      </c>
      <c r="K44" s="314">
        <v>-0.53218035947048603</v>
      </c>
      <c r="L44" s="313">
        <v>-0.60124406705504052</v>
      </c>
      <c r="M44" s="314">
        <v>-0.64720245595455483</v>
      </c>
      <c r="N44" s="1299">
        <v>-0.68022867574829793</v>
      </c>
      <c r="O44" s="3323"/>
      <c r="P44" s="111" t="s">
        <v>185</v>
      </c>
      <c r="Q44" s="109"/>
      <c r="R44" s="109"/>
      <c r="S44" s="109"/>
      <c r="T44" s="109"/>
      <c r="U44" s="109"/>
      <c r="V44" s="109"/>
      <c r="W44" s="109"/>
      <c r="X44" s="109"/>
      <c r="Y44" s="109"/>
      <c r="Z44" s="109"/>
      <c r="AA44" s="109"/>
      <c r="AB44" s="109"/>
      <c r="AC44" s="109"/>
      <c r="AD44" s="109"/>
      <c r="AE44" s="109"/>
      <c r="AF44" s="109"/>
      <c r="AG44" s="109"/>
      <c r="AH44" s="113"/>
      <c r="AI44" s="100"/>
    </row>
    <row r="45" spans="1:35" s="125" customFormat="1" ht="15" customHeight="1" x14ac:dyDescent="0.3">
      <c r="A45" s="108"/>
      <c r="B45" s="315" t="s">
        <v>207</v>
      </c>
      <c r="C45" s="316"/>
      <c r="D45" s="316"/>
      <c r="E45" s="3858"/>
      <c r="F45" s="3858"/>
      <c r="G45" s="3858"/>
      <c r="H45" s="3858"/>
      <c r="I45" s="3858"/>
      <c r="J45" s="3858"/>
      <c r="K45" s="3858"/>
      <c r="L45" s="3858"/>
      <c r="M45" s="3858"/>
      <c r="N45" s="3859"/>
      <c r="O45" s="317"/>
      <c r="P45" s="111" t="s">
        <v>185</v>
      </c>
      <c r="Q45" s="109"/>
      <c r="R45" s="109"/>
      <c r="S45" s="109"/>
      <c r="T45" s="109"/>
      <c r="U45" s="109"/>
      <c r="V45" s="109"/>
      <c r="W45" s="109"/>
      <c r="X45" s="109"/>
      <c r="Y45" s="109"/>
      <c r="Z45" s="109"/>
      <c r="AA45" s="109"/>
      <c r="AB45" s="109"/>
      <c r="AC45" s="109"/>
      <c r="AD45" s="109"/>
      <c r="AE45" s="109"/>
      <c r="AF45" s="109"/>
      <c r="AG45" s="109"/>
      <c r="AH45" s="113"/>
      <c r="AI45" s="100"/>
    </row>
    <row r="46" spans="1:35" s="125" customFormat="1" ht="15" customHeight="1" x14ac:dyDescent="0.3">
      <c r="A46" s="108"/>
      <c r="B46" s="318" t="s">
        <v>1301</v>
      </c>
      <c r="C46" s="319"/>
      <c r="D46" s="319"/>
      <c r="E46" s="319"/>
      <c r="F46" s="319"/>
      <c r="G46" s="319"/>
      <c r="H46" s="319"/>
      <c r="I46" s="319"/>
      <c r="J46" s="319"/>
      <c r="K46" s="319"/>
      <c r="L46" s="319"/>
      <c r="M46" s="319"/>
      <c r="N46" s="320"/>
      <c r="O46" s="320"/>
      <c r="P46" s="111" t="s">
        <v>185</v>
      </c>
      <c r="Q46" s="109"/>
      <c r="R46" s="109"/>
      <c r="S46" s="109"/>
      <c r="T46" s="109"/>
      <c r="U46" s="109"/>
      <c r="V46" s="109"/>
      <c r="W46" s="109"/>
      <c r="X46" s="109"/>
      <c r="Y46" s="109"/>
      <c r="Z46" s="109"/>
      <c r="AA46" s="109"/>
      <c r="AB46" s="109"/>
      <c r="AC46" s="109"/>
      <c r="AD46" s="109"/>
      <c r="AE46" s="109"/>
      <c r="AF46" s="109"/>
      <c r="AG46" s="109"/>
      <c r="AH46" s="113"/>
      <c r="AI46" s="100"/>
    </row>
    <row r="47" spans="1:35" s="125" customFormat="1" ht="15" hidden="1" customHeight="1" x14ac:dyDescent="0.3">
      <c r="A47" s="108"/>
      <c r="B47" s="321" t="s">
        <v>1604</v>
      </c>
      <c r="C47" s="322">
        <v>20.876259194019347</v>
      </c>
      <c r="D47" s="322">
        <v>20.876259194019347</v>
      </c>
      <c r="E47" s="322">
        <v>24.073090379562903</v>
      </c>
      <c r="F47" s="322">
        <v>24.43418673525634</v>
      </c>
      <c r="G47" s="322">
        <v>17.997347183094462</v>
      </c>
      <c r="H47" s="322">
        <v>23.738438880547342</v>
      </c>
      <c r="I47" s="323">
        <v>17.680585105074666</v>
      </c>
      <c r="J47" s="324">
        <v>5.796323611961351</v>
      </c>
      <c r="K47" s="323">
        <v>1.8536689877139858</v>
      </c>
      <c r="L47" s="324">
        <v>0.23281260519562558</v>
      </c>
      <c r="M47" s="323">
        <v>7.3211606640180994E-4</v>
      </c>
      <c r="N47" s="3343">
        <v>7.4622485359544821E-4</v>
      </c>
      <c r="O47" s="3326"/>
      <c r="P47" s="111" t="s">
        <v>185</v>
      </c>
      <c r="Q47" s="109"/>
      <c r="R47" s="109"/>
      <c r="S47" s="109"/>
      <c r="T47" s="109"/>
      <c r="U47" s="109"/>
      <c r="V47" s="109"/>
      <c r="W47" s="109"/>
      <c r="X47" s="109"/>
      <c r="Y47" s="109"/>
      <c r="Z47" s="109"/>
      <c r="AA47" s="109"/>
      <c r="AB47" s="109"/>
      <c r="AC47" s="109"/>
      <c r="AD47" s="109"/>
      <c r="AE47" s="109"/>
      <c r="AF47" s="109"/>
      <c r="AG47" s="109"/>
      <c r="AH47" s="113"/>
      <c r="AI47" s="100"/>
    </row>
    <row r="48" spans="1:35" s="125" customFormat="1" ht="15" hidden="1" customHeight="1" x14ac:dyDescent="0.3">
      <c r="A48" s="108"/>
      <c r="B48" s="325" t="s">
        <v>456</v>
      </c>
      <c r="C48" s="310">
        <v>0</v>
      </c>
      <c r="D48" s="310">
        <v>0</v>
      </c>
      <c r="E48" s="310">
        <v>0</v>
      </c>
      <c r="F48" s="310">
        <v>0</v>
      </c>
      <c r="G48" s="310">
        <v>0</v>
      </c>
      <c r="H48" s="310">
        <v>-2.8474361035519813E-2</v>
      </c>
      <c r="I48" s="314">
        <v>-0.27639968963799533</v>
      </c>
      <c r="J48" s="313">
        <v>-0.76277812416004109</v>
      </c>
      <c r="K48" s="314">
        <v>-0.92413625189172732</v>
      </c>
      <c r="L48" s="313">
        <v>-0.99047184963763502</v>
      </c>
      <c r="M48" s="314">
        <v>-0.99997003722389721</v>
      </c>
      <c r="N48" s="1299">
        <v>-0.99996945980393448</v>
      </c>
      <c r="O48" s="3344"/>
      <c r="P48" s="111" t="s">
        <v>185</v>
      </c>
      <c r="Q48" s="109"/>
      <c r="R48" s="109"/>
      <c r="S48" s="109"/>
      <c r="T48" s="109"/>
      <c r="U48" s="109"/>
      <c r="V48" s="109"/>
      <c r="W48" s="109"/>
      <c r="X48" s="109"/>
      <c r="Y48" s="109"/>
      <c r="Z48" s="109"/>
      <c r="AA48" s="109"/>
      <c r="AB48" s="109"/>
      <c r="AC48" s="109"/>
      <c r="AD48" s="109"/>
      <c r="AE48" s="109"/>
      <c r="AF48" s="109"/>
      <c r="AG48" s="109"/>
      <c r="AH48" s="113"/>
      <c r="AI48" s="100"/>
    </row>
    <row r="49" spans="1:35" s="125" customFormat="1" ht="15" customHeight="1" x14ac:dyDescent="0.3">
      <c r="A49" s="108"/>
      <c r="B49" s="199" t="s">
        <v>1305</v>
      </c>
      <c r="C49" s="110" t="s">
        <v>1605</v>
      </c>
      <c r="D49" s="326">
        <v>391.80315999999999</v>
      </c>
      <c r="E49" s="326">
        <v>125.57389500000001</v>
      </c>
      <c r="F49" s="326">
        <v>117.202302</v>
      </c>
      <c r="G49" s="326">
        <v>117.202302</v>
      </c>
      <c r="H49" s="327">
        <v>117.202302</v>
      </c>
      <c r="I49" s="328">
        <v>96.998857560000005</v>
      </c>
      <c r="J49" s="329">
        <v>75.34433700000001</v>
      </c>
      <c r="K49" s="330">
        <v>45.576347557500014</v>
      </c>
      <c r="L49" s="329">
        <v>0</v>
      </c>
      <c r="M49" s="330">
        <v>0</v>
      </c>
      <c r="N49" s="3345">
        <v>0</v>
      </c>
      <c r="O49" s="331" t="s">
        <v>1376</v>
      </c>
      <c r="P49" s="111" t="s">
        <v>185</v>
      </c>
      <c r="Q49" s="109"/>
      <c r="R49" s="109"/>
      <c r="S49" s="109"/>
      <c r="T49" s="109"/>
      <c r="U49" s="109"/>
      <c r="V49" s="109"/>
      <c r="W49" s="109"/>
      <c r="X49" s="109"/>
      <c r="Y49" s="109"/>
      <c r="Z49" s="109"/>
      <c r="AA49" s="109"/>
      <c r="AB49" s="109"/>
      <c r="AC49" s="109"/>
      <c r="AD49" s="109"/>
      <c r="AE49" s="109"/>
      <c r="AF49" s="109"/>
      <c r="AG49" s="109"/>
      <c r="AH49" s="113"/>
      <c r="AI49" s="100"/>
    </row>
    <row r="50" spans="1:35" s="125" customFormat="1" ht="15" customHeight="1" x14ac:dyDescent="0.3">
      <c r="A50" s="108"/>
      <c r="B50" s="135" t="s">
        <v>1307</v>
      </c>
      <c r="C50" s="136" t="s">
        <v>194</v>
      </c>
      <c r="D50" s="310"/>
      <c r="E50" s="310"/>
      <c r="F50" s="310"/>
      <c r="G50" s="310"/>
      <c r="H50" s="311">
        <v>0</v>
      </c>
      <c r="I50" s="312">
        <v>-0.17238095238095241</v>
      </c>
      <c r="J50" s="313">
        <v>-0.3571428571428571</v>
      </c>
      <c r="K50" s="314">
        <v>-0.61113095238095227</v>
      </c>
      <c r="L50" s="313">
        <v>-1</v>
      </c>
      <c r="M50" s="314">
        <v>-1</v>
      </c>
      <c r="N50" s="1299">
        <v>-1</v>
      </c>
      <c r="O50" s="332"/>
      <c r="P50" s="111" t="s">
        <v>185</v>
      </c>
      <c r="Q50" s="109"/>
      <c r="R50" s="109"/>
      <c r="S50" s="109"/>
      <c r="T50" s="109"/>
      <c r="U50" s="109"/>
      <c r="V50" s="109"/>
      <c r="W50" s="109"/>
      <c r="X50" s="109"/>
      <c r="Y50" s="109"/>
      <c r="Z50" s="109"/>
      <c r="AA50" s="109"/>
      <c r="AB50" s="109"/>
      <c r="AC50" s="109"/>
      <c r="AD50" s="109"/>
      <c r="AE50" s="109"/>
      <c r="AF50" s="109"/>
      <c r="AG50" s="109"/>
      <c r="AH50" s="113"/>
      <c r="AI50" s="100"/>
    </row>
    <row r="51" spans="1:35" s="125" customFormat="1" ht="15" customHeight="1" x14ac:dyDescent="0.3">
      <c r="A51" s="108"/>
      <c r="B51" s="199" t="s">
        <v>1309</v>
      </c>
      <c r="C51" s="110" t="s">
        <v>1310</v>
      </c>
      <c r="D51" s="333">
        <v>5.3452000000000002</v>
      </c>
      <c r="E51" s="333">
        <v>1.7131500000000002</v>
      </c>
      <c r="F51" s="333">
        <v>1.59894</v>
      </c>
      <c r="G51" s="333">
        <v>1.59894</v>
      </c>
      <c r="H51" s="334">
        <v>1.59894</v>
      </c>
      <c r="I51" s="335">
        <v>1.5037650000000002</v>
      </c>
      <c r="J51" s="336">
        <v>1.3705200000000002</v>
      </c>
      <c r="K51" s="337">
        <v>1.3229325000000003</v>
      </c>
      <c r="L51" s="336">
        <v>1.2753450000000002</v>
      </c>
      <c r="M51" s="337">
        <v>1.2563100000000003</v>
      </c>
      <c r="N51" s="3346">
        <v>1.2372750000000001</v>
      </c>
      <c r="O51" s="331" t="s">
        <v>1351</v>
      </c>
      <c r="P51" s="111" t="s">
        <v>185</v>
      </c>
      <c r="Q51" s="109"/>
      <c r="R51" s="109"/>
      <c r="S51" s="109"/>
      <c r="T51" s="109"/>
      <c r="U51" s="109"/>
      <c r="V51" s="109"/>
      <c r="W51" s="109"/>
      <c r="X51" s="109"/>
      <c r="Y51" s="109"/>
      <c r="Z51" s="109"/>
      <c r="AA51" s="109"/>
      <c r="AB51" s="109"/>
      <c r="AC51" s="109"/>
      <c r="AD51" s="109"/>
      <c r="AE51" s="109"/>
      <c r="AF51" s="109"/>
      <c r="AG51" s="109"/>
      <c r="AH51" s="113"/>
      <c r="AI51" s="100"/>
    </row>
    <row r="52" spans="1:35" s="125" customFormat="1" ht="15" customHeight="1" x14ac:dyDescent="0.3">
      <c r="A52" s="108"/>
      <c r="B52" s="135" t="s">
        <v>1307</v>
      </c>
      <c r="C52" s="136" t="s">
        <v>194</v>
      </c>
      <c r="D52" s="310"/>
      <c r="E52" s="310"/>
      <c r="F52" s="310"/>
      <c r="G52" s="310"/>
      <c r="H52" s="311">
        <v>0</v>
      </c>
      <c r="I52" s="312">
        <v>-5.9523809523809423E-2</v>
      </c>
      <c r="J52" s="313">
        <v>-0.14285714285714279</v>
      </c>
      <c r="K52" s="314">
        <v>-0.17261904761904745</v>
      </c>
      <c r="L52" s="313">
        <v>-0.20238095238095233</v>
      </c>
      <c r="M52" s="314">
        <v>-0.21428571428571419</v>
      </c>
      <c r="N52" s="1299">
        <v>-0.22619047619047616</v>
      </c>
      <c r="O52" s="332"/>
      <c r="P52" s="111" t="s">
        <v>185</v>
      </c>
      <c r="Q52" s="109"/>
      <c r="R52" s="109"/>
      <c r="S52" s="109"/>
      <c r="T52" s="109"/>
      <c r="U52" s="109"/>
      <c r="V52" s="109"/>
      <c r="W52" s="109"/>
      <c r="X52" s="109"/>
      <c r="Y52" s="109"/>
      <c r="Z52" s="109"/>
      <c r="AA52" s="109"/>
      <c r="AB52" s="109"/>
      <c r="AC52" s="109"/>
      <c r="AD52" s="109"/>
      <c r="AE52" s="109"/>
      <c r="AF52" s="109"/>
      <c r="AG52" s="109"/>
      <c r="AH52" s="113"/>
      <c r="AI52" s="100"/>
    </row>
    <row r="53" spans="1:35" s="125" customFormat="1" ht="15" customHeight="1" x14ac:dyDescent="0.3">
      <c r="A53" s="108"/>
      <c r="B53" s="318" t="s">
        <v>1300</v>
      </c>
      <c r="C53" s="319"/>
      <c r="D53" s="319"/>
      <c r="E53" s="319"/>
      <c r="F53" s="319"/>
      <c r="G53" s="319"/>
      <c r="H53" s="319"/>
      <c r="I53" s="319"/>
      <c r="J53" s="319"/>
      <c r="K53" s="319"/>
      <c r="L53" s="319"/>
      <c r="M53" s="319"/>
      <c r="N53" s="320"/>
      <c r="O53" s="320"/>
      <c r="P53" s="111" t="s">
        <v>185</v>
      </c>
      <c r="Q53" s="109"/>
      <c r="R53" s="109"/>
      <c r="S53" s="109" t="s">
        <v>192</v>
      </c>
      <c r="T53" s="109"/>
      <c r="U53" s="109"/>
      <c r="V53" s="109"/>
      <c r="W53" s="109"/>
      <c r="X53" s="109"/>
      <c r="Y53" s="109"/>
      <c r="Z53" s="109"/>
      <c r="AA53" s="109"/>
      <c r="AB53" s="109"/>
      <c r="AC53" s="109"/>
      <c r="AD53" s="109"/>
      <c r="AE53" s="109"/>
      <c r="AF53" s="109"/>
      <c r="AG53" s="109"/>
      <c r="AH53" s="113"/>
      <c r="AI53" s="100"/>
    </row>
    <row r="54" spans="1:35" s="125" customFormat="1" ht="15" hidden="1" customHeight="1" x14ac:dyDescent="0.3">
      <c r="A54" s="108"/>
      <c r="B54" s="321" t="s">
        <v>1606</v>
      </c>
      <c r="C54" s="338" t="s">
        <v>1607</v>
      </c>
      <c r="D54" s="322">
        <v>1.571331337184251</v>
      </c>
      <c r="E54" s="322">
        <v>1.8119530393219372</v>
      </c>
      <c r="F54" s="322">
        <v>1.8391323349117659</v>
      </c>
      <c r="G54" s="322">
        <v>1.3546390352866786</v>
      </c>
      <c r="H54" s="322">
        <v>1.814509002790784</v>
      </c>
      <c r="I54" s="323">
        <v>1.3710795131813533</v>
      </c>
      <c r="J54" s="324">
        <v>0.4599934236233934</v>
      </c>
      <c r="K54" s="323">
        <v>0.14847008207768983</v>
      </c>
      <c r="L54" s="324">
        <v>1.8831255499694305E-2</v>
      </c>
      <c r="M54" s="323">
        <v>5.5091457274885524E-5</v>
      </c>
      <c r="N54" s="3343">
        <v>5.2245974463197646E-5</v>
      </c>
      <c r="O54" s="3326"/>
      <c r="P54" s="111" t="s">
        <v>185</v>
      </c>
      <c r="Q54" s="109"/>
      <c r="R54" s="109"/>
      <c r="S54" s="109"/>
      <c r="T54" s="109"/>
      <c r="U54" s="109">
        <v>2017</v>
      </c>
      <c r="V54" s="109">
        <v>2018</v>
      </c>
      <c r="W54" s="109">
        <v>2019</v>
      </c>
      <c r="X54" s="109"/>
      <c r="Y54" s="109">
        <v>2020</v>
      </c>
      <c r="Z54" s="109">
        <v>2025</v>
      </c>
      <c r="AA54" s="109">
        <v>2030</v>
      </c>
      <c r="AB54" s="109">
        <v>2035</v>
      </c>
      <c r="AC54" s="109">
        <v>2040</v>
      </c>
      <c r="AD54" s="109">
        <v>2045</v>
      </c>
      <c r="AE54" s="109">
        <v>2050</v>
      </c>
      <c r="AF54" s="109"/>
      <c r="AG54" s="109"/>
      <c r="AH54" s="113"/>
      <c r="AI54" s="100"/>
    </row>
    <row r="55" spans="1:35" s="125" customFormat="1" ht="12.75" hidden="1" customHeight="1" x14ac:dyDescent="0.3">
      <c r="A55" s="108"/>
      <c r="B55" s="325" t="s">
        <v>456</v>
      </c>
      <c r="C55" s="339" t="s">
        <v>194</v>
      </c>
      <c r="D55" s="310"/>
      <c r="E55" s="310"/>
      <c r="F55" s="310"/>
      <c r="G55" s="310"/>
      <c r="H55" s="310">
        <v>-1.3388559188245219E-2</v>
      </c>
      <c r="I55" s="314">
        <v>-0.25449654320436266</v>
      </c>
      <c r="J55" s="313">
        <v>-0.74988563090786942</v>
      </c>
      <c r="K55" s="314">
        <v>-0.91927166998300158</v>
      </c>
      <c r="L55" s="313">
        <v>-0.98976079364044367</v>
      </c>
      <c r="M55" s="314">
        <v>-0.99997004486505447</v>
      </c>
      <c r="N55" s="1299">
        <v>-0.9999715920526917</v>
      </c>
      <c r="O55" s="3344"/>
      <c r="P55" s="111" t="s">
        <v>185</v>
      </c>
      <c r="Q55" s="109"/>
      <c r="R55" s="109"/>
      <c r="S55" s="109"/>
      <c r="T55" s="109"/>
      <c r="U55" s="109"/>
      <c r="V55" s="109"/>
      <c r="W55" s="109"/>
      <c r="X55" s="109"/>
      <c r="Y55" s="109"/>
      <c r="Z55" s="109"/>
      <c r="AA55" s="109"/>
      <c r="AB55" s="109"/>
      <c r="AC55" s="109"/>
      <c r="AD55" s="109"/>
      <c r="AE55" s="109"/>
      <c r="AF55" s="109"/>
      <c r="AG55" s="109"/>
      <c r="AH55" s="113"/>
      <c r="AI55" s="100"/>
    </row>
    <row r="56" spans="1:35" s="125" customFormat="1" ht="15" customHeight="1" x14ac:dyDescent="0.3">
      <c r="A56" s="108"/>
      <c r="B56" s="199" t="s">
        <v>1305</v>
      </c>
      <c r="C56" s="110" t="s">
        <v>1608</v>
      </c>
      <c r="D56" s="326">
        <v>2360.2600000000002</v>
      </c>
      <c r="E56" s="326">
        <v>2360.2600000000002</v>
      </c>
      <c r="F56" s="326">
        <v>2237.116</v>
      </c>
      <c r="G56" s="326">
        <v>2237.116</v>
      </c>
      <c r="H56" s="327">
        <v>2237.116</v>
      </c>
      <c r="I56" s="328">
        <v>1878.3564799999997</v>
      </c>
      <c r="J56" s="329">
        <v>1493.1209999999999</v>
      </c>
      <c r="K56" s="330">
        <v>911.5734600000003</v>
      </c>
      <c r="L56" s="329">
        <v>0</v>
      </c>
      <c r="M56" s="330">
        <v>0</v>
      </c>
      <c r="N56" s="3345">
        <v>0</v>
      </c>
      <c r="O56" s="331" t="s">
        <v>1376</v>
      </c>
      <c r="P56" s="111" t="s">
        <v>185</v>
      </c>
      <c r="Q56" s="109"/>
      <c r="R56" s="109"/>
      <c r="S56" s="109"/>
      <c r="T56" s="109"/>
      <c r="U56" s="109">
        <v>2017</v>
      </c>
      <c r="V56" s="109">
        <v>2018</v>
      </c>
      <c r="W56" s="109" t="s">
        <v>187</v>
      </c>
      <c r="X56" s="109" t="s">
        <v>188</v>
      </c>
      <c r="Y56" s="109" t="s">
        <v>189</v>
      </c>
      <c r="Z56" s="109">
        <v>2025</v>
      </c>
      <c r="AA56" s="109">
        <v>2030</v>
      </c>
      <c r="AB56" s="109">
        <v>2035</v>
      </c>
      <c r="AC56" s="109">
        <v>2040</v>
      </c>
      <c r="AD56" s="109">
        <v>2045</v>
      </c>
      <c r="AE56" s="109">
        <v>2050</v>
      </c>
      <c r="AF56" s="109"/>
      <c r="AG56" s="109"/>
      <c r="AH56" s="113"/>
      <c r="AI56" s="100"/>
    </row>
    <row r="57" spans="1:35" s="125" customFormat="1" ht="15" customHeight="1" x14ac:dyDescent="0.3">
      <c r="A57" s="108"/>
      <c r="B57" s="135" t="s">
        <v>1307</v>
      </c>
      <c r="C57" s="136" t="s">
        <v>194</v>
      </c>
      <c r="D57" s="310"/>
      <c r="E57" s="310"/>
      <c r="F57" s="310"/>
      <c r="G57" s="310"/>
      <c r="H57" s="311">
        <v>0</v>
      </c>
      <c r="I57" s="312">
        <v>-0.16036697247706433</v>
      </c>
      <c r="J57" s="313">
        <v>-0.3325688073394496</v>
      </c>
      <c r="K57" s="314">
        <v>-0.59252293577981641</v>
      </c>
      <c r="L57" s="313">
        <v>-1</v>
      </c>
      <c r="M57" s="314">
        <v>-1</v>
      </c>
      <c r="N57" s="1299">
        <v>-1</v>
      </c>
      <c r="O57" s="332"/>
      <c r="P57" s="111" t="s">
        <v>185</v>
      </c>
      <c r="Q57" s="109"/>
      <c r="R57" s="109"/>
      <c r="S57" s="109" t="s">
        <v>223</v>
      </c>
      <c r="T57" s="109"/>
      <c r="U57" s="134">
        <v>12401.393633083218</v>
      </c>
      <c r="V57" s="134">
        <v>11984.838044230662</v>
      </c>
      <c r="W57" s="134">
        <v>12164.625684661571</v>
      </c>
      <c r="X57" s="134">
        <v>9557.0643452543191</v>
      </c>
      <c r="Y57" s="134">
        <v>9594.6166632780896</v>
      </c>
      <c r="Z57" s="134">
        <v>4007.5476429927635</v>
      </c>
      <c r="AA57" s="134">
        <v>620.45216681072714</v>
      </c>
      <c r="AB57" s="134">
        <v>70.037541815509087</v>
      </c>
      <c r="AC57" s="134">
        <v>60.612635704767975</v>
      </c>
      <c r="AD57" s="134">
        <v>59.24957347208111</v>
      </c>
      <c r="AE57" s="134">
        <v>55.971571806456829</v>
      </c>
      <c r="AF57" s="109"/>
      <c r="AG57" s="109"/>
      <c r="AH57" s="113"/>
      <c r="AI57" s="100"/>
    </row>
    <row r="58" spans="1:35" s="125" customFormat="1" ht="15" customHeight="1" x14ac:dyDescent="0.3">
      <c r="A58" s="108"/>
      <c r="B58" s="199" t="s">
        <v>1309</v>
      </c>
      <c r="C58" s="110" t="s">
        <v>1317</v>
      </c>
      <c r="D58" s="340">
        <v>32.200000000000003</v>
      </c>
      <c r="E58" s="340">
        <v>32.200000000000003</v>
      </c>
      <c r="F58" s="340">
        <v>30.52</v>
      </c>
      <c r="G58" s="340">
        <v>30.52</v>
      </c>
      <c r="H58" s="341">
        <v>30.52</v>
      </c>
      <c r="I58" s="342">
        <v>29.119999999999997</v>
      </c>
      <c r="J58" s="343">
        <v>27.159999999999997</v>
      </c>
      <c r="K58" s="344">
        <v>26.46</v>
      </c>
      <c r="L58" s="343">
        <v>25.759999999999998</v>
      </c>
      <c r="M58" s="344">
        <v>25.48</v>
      </c>
      <c r="N58" s="2396">
        <v>25.2</v>
      </c>
      <c r="O58" s="346" t="s">
        <v>1351</v>
      </c>
      <c r="P58" s="111" t="s">
        <v>185</v>
      </c>
      <c r="Q58" s="109"/>
      <c r="R58" s="109"/>
      <c r="S58" s="109" t="s">
        <v>224</v>
      </c>
      <c r="T58" s="109"/>
      <c r="U58" s="134">
        <v>24227.424999128471</v>
      </c>
      <c r="V58" s="134">
        <v>23932.322316224392</v>
      </c>
      <c r="W58" s="134">
        <v>24278.01583467083</v>
      </c>
      <c r="X58" s="134">
        <v>22327.234154223312</v>
      </c>
      <c r="Y58" s="134">
        <v>21432.298382084948</v>
      </c>
      <c r="Z58" s="134">
        <v>13490.339230142135</v>
      </c>
      <c r="AA58" s="134">
        <v>5342.5890615188891</v>
      </c>
      <c r="AB58" s="134">
        <v>3864.2783053827379</v>
      </c>
      <c r="AC58" s="134">
        <v>2828.864164628274</v>
      </c>
      <c r="AD58" s="134">
        <v>2568.3014278202891</v>
      </c>
      <c r="AE58" s="134">
        <v>2379.1461504775248</v>
      </c>
      <c r="AF58" s="109"/>
      <c r="AG58" s="109"/>
      <c r="AH58" s="113"/>
      <c r="AI58" s="100"/>
    </row>
    <row r="59" spans="1:35" s="125" customFormat="1" ht="15" customHeight="1" x14ac:dyDescent="0.3">
      <c r="A59" s="108"/>
      <c r="B59" s="135" t="s">
        <v>1307</v>
      </c>
      <c r="C59" s="136" t="s">
        <v>194</v>
      </c>
      <c r="D59" s="310"/>
      <c r="E59" s="310"/>
      <c r="F59" s="310"/>
      <c r="G59" s="310"/>
      <c r="H59" s="311">
        <v>0</v>
      </c>
      <c r="I59" s="312">
        <v>-4.5871559633027581E-2</v>
      </c>
      <c r="J59" s="313">
        <v>-0.11009174311926617</v>
      </c>
      <c r="K59" s="314">
        <v>-0.1330275229357798</v>
      </c>
      <c r="L59" s="313">
        <v>-0.15596330275229364</v>
      </c>
      <c r="M59" s="314">
        <v>-0.16513761467889909</v>
      </c>
      <c r="N59" s="1299">
        <v>-0.17431192660550465</v>
      </c>
      <c r="O59" s="332"/>
      <c r="P59" s="111" t="s">
        <v>185</v>
      </c>
      <c r="Q59" s="109"/>
      <c r="R59" s="109"/>
      <c r="S59" s="109" t="s">
        <v>225</v>
      </c>
      <c r="T59" s="109"/>
      <c r="U59" s="134">
        <v>18330.465844610859</v>
      </c>
      <c r="V59" s="134">
        <v>17957.419954514207</v>
      </c>
      <c r="W59" s="134">
        <v>18226.781253831912</v>
      </c>
      <c r="X59" s="134">
        <v>17833.976392814533</v>
      </c>
      <c r="Y59" s="134">
        <v>16871.901812374741</v>
      </c>
      <c r="Z59" s="134">
        <v>15910.222118935599</v>
      </c>
      <c r="AA59" s="134">
        <v>13554.442010206983</v>
      </c>
      <c r="AB59" s="134">
        <v>10235.939233061868</v>
      </c>
      <c r="AC59" s="134">
        <v>5557.9960310511351</v>
      </c>
      <c r="AD59" s="134">
        <v>2352.1298232905588</v>
      </c>
      <c r="AE59" s="134">
        <v>585.69015783968666</v>
      </c>
      <c r="AF59" s="109"/>
      <c r="AG59" s="109"/>
      <c r="AH59" s="113"/>
      <c r="AI59" s="100"/>
    </row>
    <row r="60" spans="1:35" s="125" customFormat="1" ht="15" hidden="1" customHeight="1" x14ac:dyDescent="0.3">
      <c r="A60" s="108"/>
      <c r="B60" s="347" t="s">
        <v>1320</v>
      </c>
      <c r="C60" s="319"/>
      <c r="D60" s="319"/>
      <c r="E60" s="319"/>
      <c r="F60" s="319"/>
      <c r="G60" s="319"/>
      <c r="H60" s="319"/>
      <c r="I60" s="319"/>
      <c r="J60" s="319"/>
      <c r="K60" s="319"/>
      <c r="L60" s="319"/>
      <c r="M60" s="319"/>
      <c r="N60" s="320"/>
      <c r="O60" s="348"/>
      <c r="P60" s="111" t="s">
        <v>185</v>
      </c>
      <c r="Q60" s="109"/>
      <c r="R60" s="109"/>
      <c r="S60" s="109" t="s">
        <v>726</v>
      </c>
      <c r="T60" s="109"/>
      <c r="U60" s="134">
        <v>4223.8194842226903</v>
      </c>
      <c r="V60" s="134">
        <v>4384.7180568375206</v>
      </c>
      <c r="W60" s="134">
        <v>4750.4976888525362</v>
      </c>
      <c r="X60" s="134">
        <v>4801.3305198715216</v>
      </c>
      <c r="Y60" s="134">
        <v>4861.7204892008631</v>
      </c>
      <c r="Z60" s="134">
        <v>7085.2502997124884</v>
      </c>
      <c r="AA60" s="134">
        <v>9936.4642368516397</v>
      </c>
      <c r="AB60" s="134">
        <v>13075.695382933018</v>
      </c>
      <c r="AC60" s="134">
        <v>15795.03268144004</v>
      </c>
      <c r="AD60" s="134">
        <v>17251.53488110199</v>
      </c>
      <c r="AE60" s="134">
        <v>18033.69682683608</v>
      </c>
      <c r="AF60" s="109"/>
      <c r="AG60" s="109"/>
      <c r="AH60" s="113"/>
      <c r="AI60" s="100"/>
    </row>
    <row r="61" spans="1:35" s="125" customFormat="1" ht="15" hidden="1" customHeight="1" x14ac:dyDescent="0.3">
      <c r="A61" s="108"/>
      <c r="B61" s="349" t="s">
        <v>784</v>
      </c>
      <c r="C61" s="343" t="s">
        <v>205</v>
      </c>
      <c r="D61" s="350">
        <v>319.4223475</v>
      </c>
      <c r="E61" s="350">
        <v>369.97106600000001</v>
      </c>
      <c r="F61" s="350">
        <v>375.52063198999997</v>
      </c>
      <c r="G61" s="350">
        <v>277.88946776289998</v>
      </c>
      <c r="H61" s="350">
        <v>371.30296234609915</v>
      </c>
      <c r="I61" s="351">
        <v>274.68883417732604</v>
      </c>
      <c r="J61" s="350">
        <v>168.95693355681652</v>
      </c>
      <c r="K61" s="351">
        <v>71.760826225623831</v>
      </c>
      <c r="L61" s="350">
        <v>0</v>
      </c>
      <c r="M61" s="351">
        <v>0</v>
      </c>
      <c r="N61" s="2419">
        <v>0</v>
      </c>
      <c r="O61" s="352" t="s">
        <v>1513</v>
      </c>
      <c r="P61" s="111" t="s">
        <v>185</v>
      </c>
      <c r="Q61" s="109"/>
      <c r="R61" s="109"/>
      <c r="S61" s="109"/>
      <c r="T61" s="109"/>
      <c r="U61" s="109"/>
      <c r="V61" s="109"/>
      <c r="W61" s="109"/>
      <c r="X61" s="109"/>
      <c r="Y61" s="109"/>
      <c r="Z61" s="109"/>
      <c r="AA61" s="109"/>
      <c r="AB61" s="109"/>
      <c r="AC61" s="109"/>
      <c r="AD61" s="109"/>
      <c r="AE61" s="109"/>
      <c r="AF61" s="109"/>
      <c r="AG61" s="109"/>
      <c r="AH61" s="113"/>
      <c r="AI61" s="100"/>
    </row>
    <row r="62" spans="1:35" s="125" customFormat="1" ht="15" hidden="1" customHeight="1" x14ac:dyDescent="0.3">
      <c r="A62" s="108"/>
      <c r="B62" s="353" t="s">
        <v>749</v>
      </c>
      <c r="C62" s="354" t="s">
        <v>205</v>
      </c>
      <c r="D62" s="355" t="s">
        <v>1324</v>
      </c>
      <c r="E62" s="355" t="s">
        <v>1324</v>
      </c>
      <c r="F62" s="355" t="s">
        <v>1324</v>
      </c>
      <c r="G62" s="355" t="s">
        <v>1324</v>
      </c>
      <c r="H62" s="355" t="s">
        <v>1324</v>
      </c>
      <c r="I62" s="356" t="s">
        <v>1324</v>
      </c>
      <c r="J62" s="355" t="s">
        <v>1324</v>
      </c>
      <c r="K62" s="356" t="s">
        <v>1324</v>
      </c>
      <c r="L62" s="355" t="s">
        <v>1324</v>
      </c>
      <c r="M62" s="356" t="s">
        <v>1324</v>
      </c>
      <c r="N62" s="2510" t="s">
        <v>1324</v>
      </c>
      <c r="O62" s="358" t="s">
        <v>1513</v>
      </c>
      <c r="P62" s="111" t="s">
        <v>185</v>
      </c>
      <c r="Q62" s="109"/>
      <c r="R62" s="109"/>
      <c r="S62" s="109"/>
      <c r="T62" s="109"/>
      <c r="U62" s="109"/>
      <c r="V62" s="109"/>
      <c r="W62" s="109"/>
      <c r="X62" s="109"/>
      <c r="Y62" s="109"/>
      <c r="Z62" s="109"/>
      <c r="AA62" s="109"/>
      <c r="AB62" s="109"/>
      <c r="AC62" s="109"/>
      <c r="AD62" s="109"/>
      <c r="AE62" s="109"/>
      <c r="AF62" s="109"/>
      <c r="AG62" s="109"/>
      <c r="AH62" s="113"/>
      <c r="AI62" s="100"/>
    </row>
    <row r="63" spans="1:35" s="125" customFormat="1" ht="15" hidden="1" customHeight="1" x14ac:dyDescent="0.3">
      <c r="A63" s="108"/>
      <c r="B63" s="353" t="s">
        <v>1326</v>
      </c>
      <c r="C63" s="354" t="s">
        <v>205</v>
      </c>
      <c r="D63" s="355">
        <v>0</v>
      </c>
      <c r="E63" s="355">
        <v>0</v>
      </c>
      <c r="F63" s="355">
        <v>0</v>
      </c>
      <c r="G63" s="355">
        <v>0</v>
      </c>
      <c r="H63" s="355">
        <v>0</v>
      </c>
      <c r="I63" s="356">
        <v>37.457568296908093</v>
      </c>
      <c r="J63" s="355">
        <v>56.31897785227217</v>
      </c>
      <c r="K63" s="356">
        <v>80.921782765065174</v>
      </c>
      <c r="L63" s="355">
        <v>115.01741898283635</v>
      </c>
      <c r="M63" s="356">
        <v>107.63488528629091</v>
      </c>
      <c r="N63" s="2510">
        <v>100.74982856858111</v>
      </c>
      <c r="O63" s="358" t="s">
        <v>1513</v>
      </c>
      <c r="P63" s="111" t="s">
        <v>185</v>
      </c>
      <c r="Q63" s="109"/>
      <c r="R63" s="109"/>
      <c r="S63" s="109"/>
      <c r="T63" s="109"/>
      <c r="U63" s="109"/>
      <c r="V63" s="109"/>
      <c r="W63" s="109"/>
      <c r="X63" s="109"/>
      <c r="Y63" s="109"/>
      <c r="Z63" s="109"/>
      <c r="AA63" s="109"/>
      <c r="AB63" s="109"/>
      <c r="AC63" s="109"/>
      <c r="AD63" s="109"/>
      <c r="AE63" s="109"/>
      <c r="AF63" s="109"/>
      <c r="AG63" s="109"/>
      <c r="AH63" s="113"/>
      <c r="AI63" s="100"/>
    </row>
    <row r="64" spans="1:35" s="125" customFormat="1" ht="15" hidden="1" customHeight="1" thickBot="1" x14ac:dyDescent="0.35">
      <c r="A64" s="108"/>
      <c r="B64" s="359" t="s">
        <v>817</v>
      </c>
      <c r="C64" s="360" t="s">
        <v>194</v>
      </c>
      <c r="D64" s="361">
        <v>0</v>
      </c>
      <c r="E64" s="361">
        <v>0</v>
      </c>
      <c r="F64" s="361">
        <v>0</v>
      </c>
      <c r="G64" s="361">
        <v>0</v>
      </c>
      <c r="H64" s="361">
        <v>0</v>
      </c>
      <c r="I64" s="362">
        <v>0.13636363636363635</v>
      </c>
      <c r="J64" s="361">
        <v>0.33333333333333331</v>
      </c>
      <c r="K64" s="362">
        <v>1.1276595744680851</v>
      </c>
      <c r="L64" s="361">
        <v>0</v>
      </c>
      <c r="M64" s="362">
        <v>0</v>
      </c>
      <c r="N64" s="3347">
        <v>0</v>
      </c>
      <c r="O64" s="363" t="s">
        <v>1513</v>
      </c>
      <c r="P64" s="111" t="s">
        <v>185</v>
      </c>
      <c r="Q64" s="109"/>
      <c r="R64" s="109"/>
      <c r="S64" s="109"/>
      <c r="T64" s="109"/>
      <c r="U64" s="109"/>
      <c r="V64" s="109"/>
      <c r="W64" s="109"/>
      <c r="X64" s="109"/>
      <c r="Y64" s="109"/>
      <c r="Z64" s="109"/>
      <c r="AA64" s="109"/>
      <c r="AB64" s="109"/>
      <c r="AC64" s="109"/>
      <c r="AD64" s="109"/>
      <c r="AE64" s="109"/>
      <c r="AF64" s="109"/>
      <c r="AG64" s="109"/>
      <c r="AH64" s="113"/>
      <c r="AI64" s="100"/>
    </row>
    <row r="65" spans="1:35" s="125" customFormat="1" ht="15" hidden="1" customHeight="1" x14ac:dyDescent="0.3">
      <c r="A65" s="108"/>
      <c r="B65" s="364" t="s">
        <v>1329</v>
      </c>
      <c r="C65" s="365"/>
      <c r="D65" s="365"/>
      <c r="E65" s="365"/>
      <c r="F65" s="365"/>
      <c r="G65" s="365"/>
      <c r="H65" s="365"/>
      <c r="I65" s="365"/>
      <c r="J65" s="365"/>
      <c r="K65" s="365"/>
      <c r="L65" s="365"/>
      <c r="M65" s="365"/>
      <c r="N65" s="3348"/>
      <c r="O65" s="366"/>
      <c r="P65" s="111" t="s">
        <v>185</v>
      </c>
      <c r="Q65" s="109"/>
      <c r="R65" s="109"/>
      <c r="S65" s="109"/>
      <c r="T65" s="109"/>
      <c r="U65" s="109"/>
      <c r="V65" s="109"/>
      <c r="W65" s="109"/>
      <c r="X65" s="109"/>
      <c r="Y65" s="109"/>
      <c r="Z65" s="109"/>
      <c r="AA65" s="109"/>
      <c r="AB65" s="109"/>
      <c r="AC65" s="109"/>
      <c r="AD65" s="109"/>
      <c r="AE65" s="109"/>
      <c r="AF65" s="109"/>
      <c r="AG65" s="109"/>
      <c r="AH65" s="113"/>
      <c r="AI65" s="100"/>
    </row>
    <row r="66" spans="1:35" s="125" customFormat="1" ht="15" hidden="1" customHeight="1" x14ac:dyDescent="0.3">
      <c r="A66" s="108"/>
      <c r="B66" s="321" t="s">
        <v>1609</v>
      </c>
      <c r="C66" s="338" t="s">
        <v>1610</v>
      </c>
      <c r="D66" s="322">
        <v>16.763295263895074</v>
      </c>
      <c r="E66" s="322">
        <v>16.690894125015998</v>
      </c>
      <c r="F66" s="322">
        <v>16.554119534544323</v>
      </c>
      <c r="G66" s="322">
        <v>16.477010143239994</v>
      </c>
      <c r="H66" s="322">
        <v>14.734397166891975</v>
      </c>
      <c r="I66" s="323">
        <v>13.150104982274996</v>
      </c>
      <c r="J66" s="324">
        <v>6.3259463595503007</v>
      </c>
      <c r="K66" s="323">
        <v>3.0792378122390991</v>
      </c>
      <c r="L66" s="324">
        <v>0.52620139367066832</v>
      </c>
      <c r="M66" s="323">
        <v>1.7865629198508702E-3</v>
      </c>
      <c r="N66" s="3343">
        <v>1.9752241508823633E-3</v>
      </c>
      <c r="O66" s="367" t="s">
        <v>1563</v>
      </c>
      <c r="P66" s="111" t="s">
        <v>185</v>
      </c>
      <c r="Q66" s="109"/>
      <c r="R66" s="109"/>
      <c r="S66" s="109"/>
      <c r="T66" s="109"/>
      <c r="U66" s="109"/>
      <c r="V66" s="109"/>
      <c r="W66" s="109"/>
      <c r="X66" s="109"/>
      <c r="Y66" s="109"/>
      <c r="Z66" s="109"/>
      <c r="AA66" s="109"/>
      <c r="AB66" s="109"/>
      <c r="AC66" s="109"/>
      <c r="AD66" s="109"/>
      <c r="AE66" s="109"/>
      <c r="AF66" s="109"/>
      <c r="AG66" s="109"/>
      <c r="AH66" s="113"/>
      <c r="AI66" s="100"/>
    </row>
    <row r="67" spans="1:35" s="125" customFormat="1" ht="15" hidden="1" customHeight="1" x14ac:dyDescent="0.3">
      <c r="A67" s="108"/>
      <c r="B67" s="325" t="s">
        <v>199</v>
      </c>
      <c r="C67" s="339" t="s">
        <v>194</v>
      </c>
      <c r="D67" s="310"/>
      <c r="E67" s="310"/>
      <c r="F67" s="310"/>
      <c r="G67" s="310"/>
      <c r="H67" s="310">
        <v>-0.11721942176792444</v>
      </c>
      <c r="I67" s="314">
        <v>-0.21213897327610109</v>
      </c>
      <c r="J67" s="313">
        <v>-0.62099415932013535</v>
      </c>
      <c r="K67" s="314">
        <v>-0.81551390901078236</v>
      </c>
      <c r="L67" s="313">
        <v>-0.96847374444236589</v>
      </c>
      <c r="M67" s="314">
        <v>-0.99989296182059095</v>
      </c>
      <c r="N67" s="1299">
        <v>-0.99988165857765987</v>
      </c>
      <c r="O67" s="332">
        <v>0</v>
      </c>
      <c r="P67" s="111" t="s">
        <v>185</v>
      </c>
      <c r="Q67" s="109"/>
      <c r="R67" s="109"/>
      <c r="S67" s="109"/>
      <c r="T67" s="109"/>
      <c r="U67" s="109"/>
      <c r="V67" s="109"/>
      <c r="W67" s="109"/>
      <c r="X67" s="109"/>
      <c r="Y67" s="109"/>
      <c r="Z67" s="109"/>
      <c r="AA67" s="109"/>
      <c r="AB67" s="109"/>
      <c r="AC67" s="109"/>
      <c r="AD67" s="109"/>
      <c r="AE67" s="109"/>
      <c r="AF67" s="109"/>
      <c r="AG67" s="109"/>
      <c r="AH67" s="113"/>
      <c r="AI67" s="100"/>
    </row>
    <row r="68" spans="1:35" s="125" customFormat="1" ht="15" hidden="1" customHeight="1" x14ac:dyDescent="0.3">
      <c r="A68" s="108"/>
      <c r="B68" s="368" t="s">
        <v>1611</v>
      </c>
      <c r="C68" s="343" t="s">
        <v>1610</v>
      </c>
      <c r="D68" s="340">
        <v>0</v>
      </c>
      <c r="E68" s="340">
        <v>0</v>
      </c>
      <c r="F68" s="340">
        <v>0</v>
      </c>
      <c r="G68" s="340">
        <v>0</v>
      </c>
      <c r="H68" s="340">
        <v>0</v>
      </c>
      <c r="I68" s="344">
        <v>1.0882501015809627</v>
      </c>
      <c r="J68" s="343">
        <v>1.750542603978569</v>
      </c>
      <c r="K68" s="344">
        <v>2.0394318301925454</v>
      </c>
      <c r="L68" s="343">
        <v>1.5548541629897361</v>
      </c>
      <c r="M68" s="344">
        <v>0.54002033693886187</v>
      </c>
      <c r="N68" s="2396">
        <v>1.7503658131496751E-5</v>
      </c>
      <c r="O68" s="346" t="s">
        <v>1565</v>
      </c>
      <c r="P68" s="111" t="s">
        <v>185</v>
      </c>
      <c r="Q68" s="109"/>
      <c r="R68" s="109"/>
      <c r="S68" s="109"/>
      <c r="T68" s="109"/>
      <c r="U68" s="109"/>
      <c r="V68" s="109"/>
      <c r="W68" s="109"/>
      <c r="X68" s="109"/>
      <c r="Y68" s="109"/>
      <c r="Z68" s="109"/>
      <c r="AA68" s="109"/>
      <c r="AB68" s="109"/>
      <c r="AC68" s="109"/>
      <c r="AD68" s="109"/>
      <c r="AE68" s="109"/>
      <c r="AF68" s="109"/>
      <c r="AG68" s="109"/>
      <c r="AH68" s="113"/>
      <c r="AI68" s="100"/>
    </row>
    <row r="69" spans="1:35" s="125" customFormat="1" ht="15" hidden="1" customHeight="1" x14ac:dyDescent="0.3">
      <c r="A69" s="108"/>
      <c r="B69" s="369" t="s">
        <v>199</v>
      </c>
      <c r="C69" s="370" t="s">
        <v>194</v>
      </c>
      <c r="D69" s="371"/>
      <c r="E69" s="371"/>
      <c r="F69" s="371"/>
      <c r="G69" s="371"/>
      <c r="H69" s="371">
        <v>0</v>
      </c>
      <c r="I69" s="372">
        <v>0</v>
      </c>
      <c r="J69" s="370">
        <v>0</v>
      </c>
      <c r="K69" s="372">
        <v>0</v>
      </c>
      <c r="L69" s="370">
        <v>0</v>
      </c>
      <c r="M69" s="372">
        <v>0</v>
      </c>
      <c r="N69" s="2479">
        <v>0</v>
      </c>
      <c r="O69" s="374" t="s">
        <v>1463</v>
      </c>
      <c r="P69" s="111" t="s">
        <v>185</v>
      </c>
      <c r="Q69" s="109"/>
      <c r="R69" s="109"/>
      <c r="S69" s="109"/>
      <c r="T69" s="109"/>
      <c r="U69" s="109"/>
      <c r="V69" s="109"/>
      <c r="W69" s="109"/>
      <c r="X69" s="109"/>
      <c r="Y69" s="109"/>
      <c r="Z69" s="109"/>
      <c r="AA69" s="109"/>
      <c r="AB69" s="109"/>
      <c r="AC69" s="109"/>
      <c r="AD69" s="109"/>
      <c r="AE69" s="109"/>
      <c r="AF69" s="109"/>
      <c r="AG69" s="109"/>
      <c r="AH69" s="113"/>
      <c r="AI69" s="100"/>
    </row>
    <row r="70" spans="1:35" s="125" customFormat="1" ht="15" customHeight="1" x14ac:dyDescent="0.3">
      <c r="A70" s="108"/>
      <c r="B70" s="375" t="s">
        <v>1335</v>
      </c>
      <c r="C70" s="376"/>
      <c r="D70" s="376"/>
      <c r="E70" s="376"/>
      <c r="F70" s="376"/>
      <c r="G70" s="376"/>
      <c r="H70" s="376"/>
      <c r="I70" s="376"/>
      <c r="J70" s="376"/>
      <c r="K70" s="376"/>
      <c r="L70" s="376"/>
      <c r="M70" s="376"/>
      <c r="N70" s="2687"/>
      <c r="O70" s="377"/>
      <c r="P70" s="111" t="s">
        <v>185</v>
      </c>
      <c r="Q70" s="109"/>
      <c r="R70" s="109"/>
      <c r="S70" s="109"/>
      <c r="T70" s="109"/>
      <c r="U70" s="134"/>
      <c r="V70" s="134"/>
      <c r="W70" s="134"/>
      <c r="X70" s="134"/>
      <c r="Y70" s="134"/>
      <c r="Z70" s="134"/>
      <c r="AA70" s="134"/>
      <c r="AB70" s="134"/>
      <c r="AC70" s="134"/>
      <c r="AD70" s="134"/>
      <c r="AE70" s="134"/>
      <c r="AF70" s="109"/>
      <c r="AG70" s="109"/>
      <c r="AH70" s="113"/>
      <c r="AI70" s="100"/>
    </row>
    <row r="71" spans="1:35" s="125" customFormat="1" ht="15" hidden="1" customHeight="1" x14ac:dyDescent="0.3">
      <c r="A71" s="108"/>
      <c r="B71" s="321" t="s">
        <v>1606</v>
      </c>
      <c r="C71" s="338" t="s">
        <v>1607</v>
      </c>
      <c r="D71" s="322">
        <v>1.6735991076970298</v>
      </c>
      <c r="E71" s="322">
        <v>1.6630202736734183</v>
      </c>
      <c r="F71" s="322">
        <v>1.6630202736734183</v>
      </c>
      <c r="G71" s="322">
        <v>1.6552738948483696</v>
      </c>
      <c r="H71" s="322">
        <v>1.4734397166891975</v>
      </c>
      <c r="I71" s="323">
        <v>1.3150104982274995</v>
      </c>
      <c r="J71" s="324">
        <v>0.63259463595503018</v>
      </c>
      <c r="K71" s="323">
        <v>0.31137493915525033</v>
      </c>
      <c r="L71" s="324">
        <v>5.3209897035679091E-2</v>
      </c>
      <c r="M71" s="323">
        <v>1.8065864164647883E-4</v>
      </c>
      <c r="N71" s="3343">
        <v>1.9973621308311601E-4</v>
      </c>
      <c r="O71" s="367" t="s">
        <v>434</v>
      </c>
      <c r="P71" s="111" t="s">
        <v>185</v>
      </c>
      <c r="Q71" s="109"/>
      <c r="R71" s="109"/>
      <c r="S71" s="109" t="s">
        <v>730</v>
      </c>
      <c r="T71" s="109"/>
      <c r="U71" s="134">
        <v>272.53592647618467</v>
      </c>
      <c r="V71" s="134">
        <v>276.29049711330379</v>
      </c>
      <c r="W71" s="134">
        <v>276.57866679277708</v>
      </c>
      <c r="X71" s="134">
        <v>277.57866679277708</v>
      </c>
      <c r="Y71" s="134">
        <v>276.22683647225023</v>
      </c>
      <c r="Z71" s="134">
        <v>286.47303590823077</v>
      </c>
      <c r="AA71" s="134">
        <v>248.16122245063133</v>
      </c>
      <c r="AB71" s="134">
        <v>231.08928616652938</v>
      </c>
      <c r="AC71" s="134">
        <v>206.38204848355909</v>
      </c>
      <c r="AD71" s="134">
        <v>181.63007307885363</v>
      </c>
      <c r="AE71" s="134">
        <v>167.60773558443643</v>
      </c>
      <c r="AF71" s="109"/>
      <c r="AG71" s="109"/>
      <c r="AH71" s="113"/>
      <c r="AI71" s="100"/>
    </row>
    <row r="72" spans="1:35" s="125" customFormat="1" ht="15" hidden="1" customHeight="1" x14ac:dyDescent="0.3">
      <c r="A72" s="108"/>
      <c r="B72" s="325" t="s">
        <v>456</v>
      </c>
      <c r="C72" s="339" t="s">
        <v>194</v>
      </c>
      <c r="D72" s="310"/>
      <c r="E72" s="310"/>
      <c r="F72" s="310"/>
      <c r="G72" s="310"/>
      <c r="H72" s="310">
        <v>-0.11399774253230199</v>
      </c>
      <c r="I72" s="314">
        <v>-0.20926369988094351</v>
      </c>
      <c r="J72" s="313">
        <v>-0.61961098973393613</v>
      </c>
      <c r="K72" s="314">
        <v>-0.81276539794222757</v>
      </c>
      <c r="L72" s="313">
        <v>-0.96800405991555072</v>
      </c>
      <c r="M72" s="314">
        <v>-0.99989136714416149</v>
      </c>
      <c r="N72" s="1299">
        <v>-0.99987989550323286</v>
      </c>
      <c r="O72" s="332">
        <v>0</v>
      </c>
      <c r="P72" s="111" t="s">
        <v>185</v>
      </c>
      <c r="Q72" s="109"/>
      <c r="R72" s="109"/>
      <c r="S72" s="109"/>
      <c r="T72" s="109"/>
      <c r="U72" s="109"/>
      <c r="V72" s="109"/>
      <c r="W72" s="109"/>
      <c r="X72" s="109"/>
      <c r="Y72" s="109"/>
      <c r="Z72" s="109"/>
      <c r="AA72" s="109"/>
      <c r="AB72" s="109"/>
      <c r="AC72" s="109"/>
      <c r="AD72" s="109"/>
      <c r="AE72" s="109"/>
      <c r="AF72" s="109"/>
      <c r="AG72" s="109"/>
      <c r="AH72" s="113"/>
      <c r="AI72" s="100"/>
    </row>
    <row r="73" spans="1:35" s="125" customFormat="1" ht="15" customHeight="1" x14ac:dyDescent="0.3">
      <c r="A73" s="108"/>
      <c r="B73" s="199" t="s">
        <v>1305</v>
      </c>
      <c r="C73" s="110" t="s">
        <v>1605</v>
      </c>
      <c r="D73" s="326">
        <v>4.5527999999999995</v>
      </c>
      <c r="E73" s="326">
        <v>4.5527999999999995</v>
      </c>
      <c r="F73" s="326">
        <v>4.5527999999999995</v>
      </c>
      <c r="G73" s="326">
        <v>4.5527999999999995</v>
      </c>
      <c r="H73" s="327">
        <v>4.5072720000000004</v>
      </c>
      <c r="I73" s="328">
        <v>3.9267353664</v>
      </c>
      <c r="J73" s="329">
        <v>2.9597767824239991</v>
      </c>
      <c r="K73" s="330">
        <v>1.7493606057311997</v>
      </c>
      <c r="L73" s="329">
        <v>0</v>
      </c>
      <c r="M73" s="330">
        <v>0</v>
      </c>
      <c r="N73" s="3345">
        <v>0</v>
      </c>
      <c r="O73" s="331" t="s">
        <v>1376</v>
      </c>
      <c r="P73" s="111" t="s">
        <v>185</v>
      </c>
      <c r="Q73" s="109"/>
      <c r="R73" s="109"/>
      <c r="S73" s="109" t="s">
        <v>226</v>
      </c>
      <c r="T73" s="109"/>
      <c r="U73" s="109">
        <v>4223.8194842226903</v>
      </c>
      <c r="V73" s="109">
        <v>4384.7180568375206</v>
      </c>
      <c r="W73" s="109">
        <v>4750.4976888525362</v>
      </c>
      <c r="X73" s="109">
        <v>4801.3305198715216</v>
      </c>
      <c r="Y73" s="109">
        <v>4861.7204892008631</v>
      </c>
      <c r="Z73" s="109">
        <v>7085.2502997124884</v>
      </c>
      <c r="AA73" s="109">
        <v>9936.4642368516397</v>
      </c>
      <c r="AB73" s="109">
        <v>13075.695382933018</v>
      </c>
      <c r="AC73" s="109">
        <v>15795.03268144004</v>
      </c>
      <c r="AD73" s="109">
        <v>17251.53488110199</v>
      </c>
      <c r="AE73" s="109">
        <v>18033.69682683608</v>
      </c>
      <c r="AF73" s="109"/>
      <c r="AG73" s="109"/>
      <c r="AH73" s="113"/>
      <c r="AI73" s="100"/>
    </row>
    <row r="74" spans="1:35" s="125" customFormat="1" ht="15" customHeight="1" x14ac:dyDescent="0.3">
      <c r="A74" s="108"/>
      <c r="B74" s="135" t="s">
        <v>1307</v>
      </c>
      <c r="C74" s="136" t="s">
        <v>194</v>
      </c>
      <c r="D74" s="310"/>
      <c r="E74" s="310"/>
      <c r="F74" s="310"/>
      <c r="G74" s="310"/>
      <c r="H74" s="311">
        <v>-9.9999999999997868E-3</v>
      </c>
      <c r="I74" s="312">
        <v>-0.13751199999999986</v>
      </c>
      <c r="J74" s="313">
        <v>-0.34989967000000011</v>
      </c>
      <c r="K74" s="314">
        <v>-0.61576159600000002</v>
      </c>
      <c r="L74" s="313">
        <v>-1</v>
      </c>
      <c r="M74" s="314">
        <v>-1</v>
      </c>
      <c r="N74" s="1299">
        <v>-1</v>
      </c>
      <c r="O74" s="332"/>
      <c r="P74" s="111" t="s">
        <v>185</v>
      </c>
      <c r="Q74" s="109"/>
      <c r="R74" s="109"/>
      <c r="S74" s="109" t="s">
        <v>732</v>
      </c>
      <c r="T74" s="109"/>
      <c r="U74" s="134">
        <v>150.36640937036739</v>
      </c>
      <c r="V74" s="134">
        <v>157.59357944912563</v>
      </c>
      <c r="W74" s="134">
        <v>159.95748314086251</v>
      </c>
      <c r="X74" s="134">
        <v>175.95323145494879</v>
      </c>
      <c r="Y74" s="134">
        <v>262.64298922485955</v>
      </c>
      <c r="Z74" s="134">
        <v>640.92108465445574</v>
      </c>
      <c r="AA74" s="134">
        <v>936.25901041989243</v>
      </c>
      <c r="AB74" s="134">
        <v>1267.1742148324186</v>
      </c>
      <c r="AC74" s="134">
        <v>1648.1866609087128</v>
      </c>
      <c r="AD74" s="134">
        <v>1953.0180664457534</v>
      </c>
      <c r="AE74" s="134">
        <v>2224.8071828413749</v>
      </c>
      <c r="AF74" s="109"/>
      <c r="AG74" s="109"/>
      <c r="AH74" s="113"/>
      <c r="AI74" s="100"/>
    </row>
    <row r="75" spans="1:35" s="125" customFormat="1" ht="15" customHeight="1" x14ac:dyDescent="0.3">
      <c r="A75" s="108"/>
      <c r="B75" s="199" t="s">
        <v>1309</v>
      </c>
      <c r="C75" s="110" t="s">
        <v>1310</v>
      </c>
      <c r="D75" s="333">
        <v>5.6000000000000001E-2</v>
      </c>
      <c r="E75" s="333">
        <v>5.6000000000000001E-2</v>
      </c>
      <c r="F75" s="333">
        <v>5.6000000000000001E-2</v>
      </c>
      <c r="G75" s="333">
        <v>5.6000000000000001E-2</v>
      </c>
      <c r="H75" s="334">
        <v>5.5440000000000003E-2</v>
      </c>
      <c r="I75" s="335">
        <v>5.48856E-2</v>
      </c>
      <c r="J75" s="336">
        <v>5.4336743999999999E-2</v>
      </c>
      <c r="K75" s="337">
        <v>5.3793376560000002E-2</v>
      </c>
      <c r="L75" s="336">
        <v>5.3255442794400004E-2</v>
      </c>
      <c r="M75" s="337">
        <v>5.2722888366456007E-2</v>
      </c>
      <c r="N75" s="3346">
        <v>5.2195659482791444E-2</v>
      </c>
      <c r="O75" s="378" t="s">
        <v>1420</v>
      </c>
      <c r="P75" s="111" t="s">
        <v>185</v>
      </c>
      <c r="Q75" s="109"/>
      <c r="R75" s="109"/>
      <c r="S75" s="109" t="s">
        <v>734</v>
      </c>
      <c r="T75" s="109"/>
      <c r="U75" s="134">
        <v>0</v>
      </c>
      <c r="V75" s="134">
        <v>0</v>
      </c>
      <c r="W75" s="134">
        <v>0</v>
      </c>
      <c r="X75" s="134">
        <v>0</v>
      </c>
      <c r="Y75" s="134">
        <v>2.7645348495501974E-5</v>
      </c>
      <c r="Z75" s="134">
        <v>171.58026753357692</v>
      </c>
      <c r="AA75" s="134">
        <v>1388.2432986016292</v>
      </c>
      <c r="AB75" s="134">
        <v>3926.1014392716688</v>
      </c>
      <c r="AC75" s="134">
        <v>5355.0976916889886</v>
      </c>
      <c r="AD75" s="134">
        <v>6409.2333279847189</v>
      </c>
      <c r="AE75" s="134">
        <v>6863.2776353368099</v>
      </c>
      <c r="AF75" s="109"/>
      <c r="AG75" s="109"/>
      <c r="AH75" s="113"/>
      <c r="AI75" s="100"/>
    </row>
    <row r="76" spans="1:35" s="125" customFormat="1" ht="15" customHeight="1" x14ac:dyDescent="0.3">
      <c r="A76" s="108"/>
      <c r="B76" s="135" t="s">
        <v>1307</v>
      </c>
      <c r="C76" s="136" t="s">
        <v>194</v>
      </c>
      <c r="D76" s="310"/>
      <c r="E76" s="310"/>
      <c r="F76" s="310"/>
      <c r="G76" s="310"/>
      <c r="H76" s="311">
        <v>-1.0000000000000009E-2</v>
      </c>
      <c r="I76" s="312">
        <v>-1.9900000000000029E-2</v>
      </c>
      <c r="J76" s="313">
        <v>-2.9700999999999977E-2</v>
      </c>
      <c r="K76" s="314">
        <v>-3.9403989999999944E-2</v>
      </c>
      <c r="L76" s="313">
        <v>-4.9009950099999977E-2</v>
      </c>
      <c r="M76" s="314">
        <v>-5.851985059899989E-2</v>
      </c>
      <c r="N76" s="1299">
        <v>-6.7934652093009973E-2</v>
      </c>
      <c r="O76" s="332"/>
      <c r="P76" s="111" t="s">
        <v>185</v>
      </c>
      <c r="Q76" s="109"/>
      <c r="R76" s="109"/>
      <c r="S76" s="109" t="s">
        <v>227</v>
      </c>
      <c r="T76" s="109"/>
      <c r="U76" s="134">
        <v>53888.044448500339</v>
      </c>
      <c r="V76" s="134">
        <v>53601.759321618571</v>
      </c>
      <c r="W76" s="134">
        <v>53596.993980714855</v>
      </c>
      <c r="X76" s="134">
        <v>51731.280702440214</v>
      </c>
      <c r="Y76" s="134">
        <v>49536.494402639852</v>
      </c>
      <c r="Z76" s="134">
        <v>38734.091655748336</v>
      </c>
      <c r="AA76" s="134">
        <v>23292.082168256486</v>
      </c>
      <c r="AB76" s="134">
        <v>16069.602854434213</v>
      </c>
      <c r="AC76" s="134">
        <v>8411.0208152154064</v>
      </c>
      <c r="AD76" s="134">
        <v>3396.8897756523247</v>
      </c>
      <c r="AE76" s="134">
        <v>462.7370375955141</v>
      </c>
      <c r="AF76" s="109"/>
      <c r="AG76" s="109"/>
      <c r="AH76" s="113"/>
      <c r="AI76" s="100"/>
    </row>
    <row r="77" spans="1:35" s="125" customFormat="1" ht="15" customHeight="1" x14ac:dyDescent="0.3">
      <c r="A77" s="108"/>
      <c r="B77" s="375" t="s">
        <v>1336</v>
      </c>
      <c r="C77" s="376"/>
      <c r="D77" s="376"/>
      <c r="E77" s="376"/>
      <c r="F77" s="376"/>
      <c r="G77" s="376"/>
      <c r="H77" s="376"/>
      <c r="I77" s="376"/>
      <c r="J77" s="376"/>
      <c r="K77" s="376"/>
      <c r="L77" s="376"/>
      <c r="M77" s="376"/>
      <c r="N77" s="2687"/>
      <c r="O77" s="377"/>
      <c r="P77" s="111" t="s">
        <v>185</v>
      </c>
      <c r="Q77" s="109"/>
      <c r="R77" s="109"/>
      <c r="S77" s="109"/>
      <c r="T77" s="109"/>
      <c r="U77" s="109"/>
      <c r="V77" s="109"/>
      <c r="W77" s="109"/>
      <c r="X77" s="109"/>
      <c r="Y77" s="109"/>
      <c r="Z77" s="109"/>
      <c r="AA77" s="109"/>
      <c r="AB77" s="109"/>
      <c r="AC77" s="109"/>
      <c r="AD77" s="109"/>
      <c r="AE77" s="109"/>
      <c r="AF77" s="109"/>
      <c r="AG77" s="109"/>
      <c r="AH77" s="113"/>
      <c r="AI77" s="100"/>
    </row>
    <row r="78" spans="1:35" s="125" customFormat="1" ht="15" hidden="1" customHeight="1" x14ac:dyDescent="0.3">
      <c r="A78" s="108"/>
      <c r="B78" s="321" t="s">
        <v>1606</v>
      </c>
      <c r="C78" s="338" t="s">
        <v>1607</v>
      </c>
      <c r="D78" s="322">
        <v>15.017295017318968</v>
      </c>
      <c r="E78" s="322">
        <v>14.891099260870904</v>
      </c>
      <c r="F78" s="322">
        <v>14.891099260870904</v>
      </c>
      <c r="G78" s="322">
        <v>14.821736248391623</v>
      </c>
      <c r="H78" s="322">
        <v>13.260957450202778</v>
      </c>
      <c r="I78" s="323">
        <v>11.835094484047497</v>
      </c>
      <c r="J78" s="324">
        <v>5.6933517235952706</v>
      </c>
      <c r="K78" s="323">
        <v>2.7678628730838488</v>
      </c>
      <c r="L78" s="324">
        <v>0.47299149663498918</v>
      </c>
      <c r="M78" s="323">
        <v>1.6059042782043914E-3</v>
      </c>
      <c r="N78" s="3343">
        <v>1.7754879377992474E-3</v>
      </c>
      <c r="O78" s="367" t="s">
        <v>1536</v>
      </c>
      <c r="P78" s="111" t="s">
        <v>185</v>
      </c>
      <c r="Q78" s="109"/>
      <c r="R78" s="109"/>
      <c r="S78" s="109"/>
      <c r="T78" s="109"/>
      <c r="U78" s="109"/>
      <c r="V78" s="109"/>
      <c r="W78" s="109"/>
      <c r="X78" s="109"/>
      <c r="Y78" s="109"/>
      <c r="Z78" s="109"/>
      <c r="AA78" s="109"/>
      <c r="AB78" s="109"/>
      <c r="AC78" s="109"/>
      <c r="AD78" s="109"/>
      <c r="AE78" s="109"/>
      <c r="AF78" s="109"/>
      <c r="AG78" s="109"/>
      <c r="AH78" s="113"/>
      <c r="AI78" s="100"/>
    </row>
    <row r="79" spans="1:35" s="125" customFormat="1" ht="15" hidden="1" customHeight="1" x14ac:dyDescent="0.3">
      <c r="A79" s="108"/>
      <c r="B79" s="325" t="s">
        <v>456</v>
      </c>
      <c r="C79" s="339" t="s">
        <v>194</v>
      </c>
      <c r="D79" s="310"/>
      <c r="E79" s="310"/>
      <c r="F79" s="310"/>
      <c r="G79" s="310"/>
      <c r="H79" s="310">
        <v>-0.10947088472854538</v>
      </c>
      <c r="I79" s="314">
        <v>-0.20522358512870975</v>
      </c>
      <c r="J79" s="313">
        <v>-0.61766746538614536</v>
      </c>
      <c r="K79" s="314">
        <v>-0.81412635665139133</v>
      </c>
      <c r="L79" s="313">
        <v>-0.96823662992577986</v>
      </c>
      <c r="M79" s="314">
        <v>-0.99989215676760523</v>
      </c>
      <c r="N79" s="1299">
        <v>-0.99988076851099472</v>
      </c>
      <c r="O79" s="332">
        <v>0</v>
      </c>
      <c r="P79" s="111" t="s">
        <v>185</v>
      </c>
      <c r="Q79" s="109"/>
      <c r="R79" s="109"/>
      <c r="S79" s="109"/>
      <c r="T79" s="109"/>
      <c r="U79" s="109"/>
      <c r="V79" s="109"/>
      <c r="W79" s="109"/>
      <c r="X79" s="109"/>
      <c r="Y79" s="109"/>
      <c r="Z79" s="109"/>
      <c r="AA79" s="109"/>
      <c r="AB79" s="109"/>
      <c r="AC79" s="109"/>
      <c r="AD79" s="109"/>
      <c r="AE79" s="109"/>
      <c r="AF79" s="109"/>
      <c r="AG79" s="109"/>
      <c r="AH79" s="113"/>
      <c r="AI79" s="100"/>
    </row>
    <row r="80" spans="1:35" s="125" customFormat="1" ht="15" customHeight="1" x14ac:dyDescent="0.3">
      <c r="A80" s="108"/>
      <c r="B80" s="199" t="s">
        <v>1305</v>
      </c>
      <c r="C80" s="110" t="s">
        <v>1612</v>
      </c>
      <c r="D80" s="326">
        <v>15.479520000000001</v>
      </c>
      <c r="E80" s="326">
        <v>15.349440000000001</v>
      </c>
      <c r="F80" s="326">
        <v>15.349440000000001</v>
      </c>
      <c r="G80" s="326">
        <v>15.349440000000001</v>
      </c>
      <c r="H80" s="327">
        <v>15.349440000000001</v>
      </c>
      <c r="I80" s="328">
        <v>13.278566400000001</v>
      </c>
      <c r="J80" s="329">
        <v>9.9355103999999983</v>
      </c>
      <c r="K80" s="330">
        <v>5.8275840000000017</v>
      </c>
      <c r="L80" s="329">
        <v>0</v>
      </c>
      <c r="M80" s="330">
        <v>0</v>
      </c>
      <c r="N80" s="3345">
        <v>0</v>
      </c>
      <c r="O80" s="331" t="s">
        <v>1376</v>
      </c>
      <c r="P80" s="111" t="s">
        <v>185</v>
      </c>
      <c r="Q80" s="109"/>
      <c r="R80" s="109"/>
      <c r="S80" s="109"/>
      <c r="T80" s="109"/>
      <c r="U80" s="109"/>
      <c r="V80" s="109"/>
      <c r="W80" s="109"/>
      <c r="X80" s="109"/>
      <c r="Y80" s="109" t="s">
        <v>228</v>
      </c>
      <c r="Z80" s="2757">
        <v>0.11613433794692903</v>
      </c>
      <c r="AA80" s="2757">
        <v>0.16903581830670963</v>
      </c>
      <c r="AB80" s="2757">
        <v>0.17742370949382968</v>
      </c>
      <c r="AC80" s="2757">
        <v>2.691386895207697E-2</v>
      </c>
      <c r="AD80" s="2757">
        <v>4.4976174252710829E-3</v>
      </c>
      <c r="AE80" s="2757">
        <v>1.1065064180314832E-2</v>
      </c>
      <c r="AF80" s="109"/>
      <c r="AG80" s="109"/>
      <c r="AH80" s="113"/>
      <c r="AI80" s="100"/>
    </row>
    <row r="81" spans="1:35" s="125" customFormat="1" ht="15" customHeight="1" x14ac:dyDescent="0.3">
      <c r="A81" s="108"/>
      <c r="B81" s="135" t="s">
        <v>1307</v>
      </c>
      <c r="C81" s="136" t="s">
        <v>194</v>
      </c>
      <c r="D81" s="310"/>
      <c r="E81" s="310"/>
      <c r="F81" s="310"/>
      <c r="G81" s="310"/>
      <c r="H81" s="311">
        <v>0</v>
      </c>
      <c r="I81" s="312">
        <v>-0.13491525423728812</v>
      </c>
      <c r="J81" s="313">
        <v>-0.35271186440677982</v>
      </c>
      <c r="K81" s="314">
        <v>-0.62033898305084745</v>
      </c>
      <c r="L81" s="313">
        <v>-1</v>
      </c>
      <c r="M81" s="314">
        <v>-1</v>
      </c>
      <c r="N81" s="1299">
        <v>-1</v>
      </c>
      <c r="O81" s="332"/>
      <c r="P81" s="111" t="s">
        <v>185</v>
      </c>
      <c r="Q81" s="109"/>
      <c r="R81" s="109"/>
      <c r="S81" s="109"/>
      <c r="T81" s="109"/>
      <c r="U81" s="109"/>
      <c r="V81" s="109">
        <v>0.43457814400257949</v>
      </c>
      <c r="W81" s="109"/>
      <c r="X81" s="109"/>
      <c r="Y81" s="109" t="s">
        <v>229</v>
      </c>
      <c r="Z81" s="2757">
        <v>7.9157990309423359E-2</v>
      </c>
      <c r="AA81" s="2757">
        <v>0.12079385150550288</v>
      </c>
      <c r="AB81" s="2757">
        <v>5.5340612542484034E-2</v>
      </c>
      <c r="AC81" s="2757">
        <v>5.3589004669367932E-2</v>
      </c>
      <c r="AD81" s="2757">
        <v>1.842172134427842E-2</v>
      </c>
      <c r="AE81" s="2757">
        <v>1.4729990435998009E-2</v>
      </c>
      <c r="AF81" s="109"/>
      <c r="AG81" s="109"/>
      <c r="AH81" s="113"/>
      <c r="AI81" s="100"/>
    </row>
    <row r="82" spans="1:35" s="125" customFormat="1" ht="15" customHeight="1" x14ac:dyDescent="0.3">
      <c r="A82" s="108"/>
      <c r="B82" s="199" t="s">
        <v>1309</v>
      </c>
      <c r="C82" s="110" t="s">
        <v>1317</v>
      </c>
      <c r="D82" s="326">
        <v>0.19040000000000001</v>
      </c>
      <c r="E82" s="326">
        <v>0.18880000000000002</v>
      </c>
      <c r="F82" s="326">
        <v>0.18880000000000002</v>
      </c>
      <c r="G82" s="326">
        <v>0.18880000000000002</v>
      </c>
      <c r="H82" s="327">
        <v>0.18880000000000002</v>
      </c>
      <c r="I82" s="328">
        <v>0.18560000000000001</v>
      </c>
      <c r="J82" s="329">
        <v>0.18240000000000001</v>
      </c>
      <c r="K82" s="330">
        <v>0.17920000000000003</v>
      </c>
      <c r="L82" s="329">
        <v>0.17600000000000002</v>
      </c>
      <c r="M82" s="330">
        <v>0.1736</v>
      </c>
      <c r="N82" s="3345">
        <v>0.17120000000000002</v>
      </c>
      <c r="O82" s="331" t="s">
        <v>1351</v>
      </c>
      <c r="P82" s="111" t="s">
        <v>185</v>
      </c>
      <c r="Q82" s="109"/>
      <c r="R82" s="109"/>
      <c r="S82" s="109"/>
      <c r="T82" s="109"/>
      <c r="U82" s="109"/>
      <c r="V82" s="109"/>
      <c r="W82" s="109"/>
      <c r="X82" s="109"/>
      <c r="Y82" s="109" t="s">
        <v>230</v>
      </c>
      <c r="Z82" s="2757">
        <v>2.1574036339467528E-2</v>
      </c>
      <c r="AA82" s="2757">
        <v>2.9613415716237879E-2</v>
      </c>
      <c r="AB82" s="2757">
        <v>4.8965538745839379E-2</v>
      </c>
      <c r="AC82" s="2757">
        <v>9.1402324603512206E-2</v>
      </c>
      <c r="AD82" s="2757">
        <v>0.11536050727097331</v>
      </c>
      <c r="AE82" s="2757">
        <v>0.15019916400529937</v>
      </c>
      <c r="AF82" s="109"/>
      <c r="AG82" s="109"/>
      <c r="AH82" s="113"/>
      <c r="AI82" s="100"/>
    </row>
    <row r="83" spans="1:35" s="125" customFormat="1" ht="15" customHeight="1" x14ac:dyDescent="0.3">
      <c r="A83" s="108"/>
      <c r="B83" s="135" t="s">
        <v>1307</v>
      </c>
      <c r="C83" s="136" t="s">
        <v>194</v>
      </c>
      <c r="D83" s="310"/>
      <c r="E83" s="310"/>
      <c r="F83" s="310"/>
      <c r="G83" s="310"/>
      <c r="H83" s="311">
        <v>0</v>
      </c>
      <c r="I83" s="312">
        <v>-1.6949152542372947E-2</v>
      </c>
      <c r="J83" s="313">
        <v>-3.3898305084745894E-2</v>
      </c>
      <c r="K83" s="314">
        <v>-5.084745762711862E-2</v>
      </c>
      <c r="L83" s="313">
        <v>-6.7796610169491567E-2</v>
      </c>
      <c r="M83" s="314">
        <v>-8.0508474576271305E-2</v>
      </c>
      <c r="N83" s="1299">
        <v>-9.3220338983050821E-2</v>
      </c>
      <c r="O83" s="332"/>
      <c r="P83" s="111" t="s">
        <v>185</v>
      </c>
      <c r="Q83" s="109"/>
      <c r="R83" s="109"/>
      <c r="S83" s="109"/>
      <c r="T83" s="109"/>
      <c r="U83" s="109"/>
      <c r="V83" s="109"/>
      <c r="W83" s="109"/>
      <c r="X83" s="109"/>
      <c r="Y83" s="109" t="s">
        <v>231</v>
      </c>
      <c r="Z83" s="2757">
        <v>-9.513695299202532E-2</v>
      </c>
      <c r="AA83" s="2757">
        <v>-8.0483082926649768E-2</v>
      </c>
      <c r="AB83" s="2757">
        <v>-6.3186080506158815E-2</v>
      </c>
      <c r="AC83" s="2757">
        <v>-4.1593769491700169E-2</v>
      </c>
      <c r="AD83" s="2757">
        <v>-1.844253480239284E-2</v>
      </c>
      <c r="AE83" s="2757">
        <v>-9.0677374636491063E-3</v>
      </c>
      <c r="AF83" s="109"/>
      <c r="AG83" s="109"/>
      <c r="AH83" s="113"/>
      <c r="AI83" s="100"/>
    </row>
    <row r="84" spans="1:35" s="125" customFormat="1" ht="15" hidden="1" customHeight="1" x14ac:dyDescent="0.3">
      <c r="A84" s="108"/>
      <c r="B84" s="380" t="s">
        <v>1338</v>
      </c>
      <c r="C84" s="376"/>
      <c r="D84" s="376"/>
      <c r="E84" s="376"/>
      <c r="F84" s="376"/>
      <c r="G84" s="376"/>
      <c r="H84" s="376"/>
      <c r="I84" s="376"/>
      <c r="J84" s="376"/>
      <c r="K84" s="376"/>
      <c r="L84" s="376"/>
      <c r="M84" s="376"/>
      <c r="N84" s="2687"/>
      <c r="O84" s="377"/>
      <c r="P84" s="111" t="s">
        <v>185</v>
      </c>
      <c r="Q84" s="109"/>
      <c r="R84" s="109"/>
      <c r="S84" s="109"/>
      <c r="T84" s="109"/>
      <c r="U84" s="109"/>
      <c r="V84" s="109"/>
      <c r="W84" s="109"/>
      <c r="X84" s="109"/>
      <c r="Y84" s="109"/>
      <c r="Z84" s="109"/>
      <c r="AA84" s="109"/>
      <c r="AB84" s="109"/>
      <c r="AC84" s="109"/>
      <c r="AD84" s="109"/>
      <c r="AE84" s="109"/>
      <c r="AF84" s="109"/>
      <c r="AG84" s="109"/>
      <c r="AH84" s="113"/>
      <c r="AI84" s="100"/>
    </row>
    <row r="85" spans="1:35" s="125" customFormat="1" ht="15" hidden="1" customHeight="1" x14ac:dyDescent="0.3">
      <c r="A85" s="108"/>
      <c r="B85" s="349" t="s">
        <v>784</v>
      </c>
      <c r="C85" s="343" t="s">
        <v>205</v>
      </c>
      <c r="D85" s="350">
        <v>238.56046103519884</v>
      </c>
      <c r="E85" s="350">
        <v>236.6055622073452</v>
      </c>
      <c r="F85" s="350">
        <v>236.6055622073452</v>
      </c>
      <c r="G85" s="350">
        <v>236.6055622073452</v>
      </c>
      <c r="H85" s="350">
        <v>211.05077077365243</v>
      </c>
      <c r="I85" s="351">
        <v>184.40988809437823</v>
      </c>
      <c r="J85" s="350">
        <v>145.02072296704645</v>
      </c>
      <c r="K85" s="351">
        <v>88.408672649608377</v>
      </c>
      <c r="L85" s="350">
        <v>0</v>
      </c>
      <c r="M85" s="351">
        <v>0</v>
      </c>
      <c r="N85" s="2419">
        <v>0</v>
      </c>
      <c r="O85" s="352" t="s">
        <v>1513</v>
      </c>
      <c r="P85" s="111" t="s">
        <v>185</v>
      </c>
      <c r="Q85" s="109"/>
      <c r="R85" s="109"/>
      <c r="S85" s="109"/>
      <c r="T85" s="109"/>
      <c r="U85" s="109"/>
      <c r="V85" s="109"/>
      <c r="W85" s="109"/>
      <c r="X85" s="109"/>
      <c r="Y85" s="109"/>
      <c r="Z85" s="109"/>
      <c r="AA85" s="109"/>
      <c r="AB85" s="109"/>
      <c r="AC85" s="109"/>
      <c r="AD85" s="109"/>
      <c r="AE85" s="109"/>
      <c r="AF85" s="109"/>
      <c r="AG85" s="109"/>
      <c r="AH85" s="113"/>
      <c r="AI85" s="100"/>
    </row>
    <row r="86" spans="1:35" s="125" customFormat="1" ht="15" hidden="1" customHeight="1" x14ac:dyDescent="0.3">
      <c r="A86" s="108"/>
      <c r="B86" s="353" t="s">
        <v>749</v>
      </c>
      <c r="C86" s="354" t="s">
        <v>205</v>
      </c>
      <c r="D86" s="355" t="s">
        <v>1324</v>
      </c>
      <c r="E86" s="355" t="s">
        <v>1324</v>
      </c>
      <c r="F86" s="355" t="s">
        <v>1324</v>
      </c>
      <c r="G86" s="355" t="s">
        <v>1324</v>
      </c>
      <c r="H86" s="355" t="s">
        <v>1324</v>
      </c>
      <c r="I86" s="356" t="s">
        <v>1324</v>
      </c>
      <c r="J86" s="355" t="s">
        <v>1324</v>
      </c>
      <c r="K86" s="356" t="s">
        <v>1324</v>
      </c>
      <c r="L86" s="355" t="s">
        <v>1324</v>
      </c>
      <c r="M86" s="356" t="s">
        <v>1324</v>
      </c>
      <c r="N86" s="2510" t="s">
        <v>1324</v>
      </c>
      <c r="O86" s="358" t="s">
        <v>1513</v>
      </c>
      <c r="P86" s="111" t="s">
        <v>185</v>
      </c>
      <c r="Q86" s="109"/>
      <c r="R86" s="109"/>
      <c r="S86" s="109"/>
      <c r="T86" s="109"/>
      <c r="U86" s="109"/>
      <c r="V86" s="109"/>
      <c r="W86" s="109"/>
      <c r="X86" s="109"/>
      <c r="Y86" s="109"/>
      <c r="Z86" s="109"/>
      <c r="AA86" s="109"/>
      <c r="AB86" s="109"/>
      <c r="AC86" s="109"/>
      <c r="AD86" s="109"/>
      <c r="AE86" s="109"/>
      <c r="AF86" s="109"/>
      <c r="AG86" s="109"/>
      <c r="AH86" s="113"/>
      <c r="AI86" s="100"/>
    </row>
    <row r="87" spans="1:35" s="125" customFormat="1" ht="15" hidden="1" customHeight="1" x14ac:dyDescent="0.3">
      <c r="A87" s="108"/>
      <c r="B87" s="353" t="s">
        <v>1326</v>
      </c>
      <c r="C87" s="354" t="s">
        <v>205</v>
      </c>
      <c r="D87" s="355">
        <v>0</v>
      </c>
      <c r="E87" s="355">
        <v>0</v>
      </c>
      <c r="F87" s="355">
        <v>0</v>
      </c>
      <c r="G87" s="355">
        <v>0</v>
      </c>
      <c r="H87" s="355">
        <v>0</v>
      </c>
      <c r="I87" s="356">
        <v>25.146802921960671</v>
      </c>
      <c r="J87" s="355">
        <v>71.428117282276617</v>
      </c>
      <c r="K87" s="356">
        <v>132.61300897441257</v>
      </c>
      <c r="L87" s="355">
        <v>225.33819718725437</v>
      </c>
      <c r="M87" s="356">
        <v>227.87788355690307</v>
      </c>
      <c r="N87" s="2510">
        <v>231.55071178072222</v>
      </c>
      <c r="O87" s="358" t="s">
        <v>1513</v>
      </c>
      <c r="P87" s="111" t="s">
        <v>185</v>
      </c>
      <c r="Q87" s="109"/>
      <c r="R87" s="109"/>
      <c r="S87" s="109"/>
      <c r="T87" s="109"/>
      <c r="U87" s="109"/>
      <c r="V87" s="109"/>
      <c r="W87" s="109"/>
      <c r="X87" s="109"/>
      <c r="Y87" s="109"/>
      <c r="Z87" s="109"/>
      <c r="AA87" s="109"/>
      <c r="AB87" s="109"/>
      <c r="AC87" s="109"/>
      <c r="AD87" s="109"/>
      <c r="AE87" s="109"/>
      <c r="AF87" s="109"/>
      <c r="AG87" s="109"/>
      <c r="AH87" s="113"/>
      <c r="AI87" s="100"/>
    </row>
    <row r="88" spans="1:35" s="125" customFormat="1" ht="15" hidden="1" customHeight="1" thickBot="1" x14ac:dyDescent="0.35">
      <c r="A88" s="108"/>
      <c r="B88" s="359" t="s">
        <v>817</v>
      </c>
      <c r="C88" s="360" t="s">
        <v>194</v>
      </c>
      <c r="D88" s="361">
        <v>0</v>
      </c>
      <c r="E88" s="361">
        <v>0</v>
      </c>
      <c r="F88" s="361">
        <v>0</v>
      </c>
      <c r="G88" s="361">
        <v>0</v>
      </c>
      <c r="H88" s="361">
        <v>0</v>
      </c>
      <c r="I88" s="362">
        <v>0.13636363636363638</v>
      </c>
      <c r="J88" s="361">
        <v>0.49253731343283585</v>
      </c>
      <c r="K88" s="362">
        <v>1.5</v>
      </c>
      <c r="L88" s="361">
        <v>0</v>
      </c>
      <c r="M88" s="362">
        <v>0</v>
      </c>
      <c r="N88" s="3347">
        <v>0</v>
      </c>
      <c r="O88" s="363" t="s">
        <v>1513</v>
      </c>
      <c r="P88" s="111" t="s">
        <v>185</v>
      </c>
      <c r="Q88" s="109"/>
      <c r="R88" s="109"/>
      <c r="S88" s="109"/>
      <c r="T88" s="109"/>
      <c r="U88" s="109"/>
      <c r="V88" s="109"/>
      <c r="W88" s="109"/>
      <c r="X88" s="109"/>
      <c r="Y88" s="109"/>
      <c r="Z88" s="109"/>
      <c r="AA88" s="109"/>
      <c r="AB88" s="109"/>
      <c r="AC88" s="109"/>
      <c r="AD88" s="109"/>
      <c r="AE88" s="109"/>
      <c r="AF88" s="109"/>
      <c r="AG88" s="109"/>
      <c r="AH88" s="113"/>
      <c r="AI88" s="100"/>
    </row>
    <row r="89" spans="1:35" s="125" customFormat="1" ht="15" hidden="1" customHeight="1" x14ac:dyDescent="0.3">
      <c r="A89" s="108"/>
      <c r="B89" s="381" t="s">
        <v>107</v>
      </c>
      <c r="C89" s="382"/>
      <c r="D89" s="382"/>
      <c r="E89" s="382"/>
      <c r="F89" s="382"/>
      <c r="G89" s="382"/>
      <c r="H89" s="382"/>
      <c r="I89" s="382"/>
      <c r="J89" s="382"/>
      <c r="K89" s="382"/>
      <c r="L89" s="382"/>
      <c r="M89" s="382"/>
      <c r="N89" s="3349"/>
      <c r="O89" s="383"/>
      <c r="P89" s="111" t="s">
        <v>185</v>
      </c>
      <c r="Q89" s="109"/>
      <c r="R89" s="109"/>
      <c r="S89" s="109"/>
      <c r="T89" s="109"/>
      <c r="U89" s="109"/>
      <c r="V89" s="109"/>
      <c r="W89" s="109"/>
      <c r="X89" s="109"/>
      <c r="Y89" s="109"/>
      <c r="Z89" s="109"/>
      <c r="AA89" s="109"/>
      <c r="AB89" s="109"/>
      <c r="AC89" s="109"/>
      <c r="AD89" s="109"/>
      <c r="AE89" s="109"/>
      <c r="AF89" s="109"/>
      <c r="AG89" s="109"/>
      <c r="AH89" s="113"/>
      <c r="AI89" s="100"/>
    </row>
    <row r="90" spans="1:35" s="125" customFormat="1" ht="15" hidden="1" customHeight="1" x14ac:dyDescent="0.3">
      <c r="A90" s="108"/>
      <c r="B90" s="321" t="s">
        <v>1613</v>
      </c>
      <c r="C90" s="338" t="s">
        <v>1610</v>
      </c>
      <c r="D90" s="322">
        <v>850.51801741201962</v>
      </c>
      <c r="E90" s="322">
        <v>860.81273184865768</v>
      </c>
      <c r="F90" s="322">
        <v>858.49289073145201</v>
      </c>
      <c r="G90" s="322">
        <v>854.82859377533725</v>
      </c>
      <c r="H90" s="322">
        <v>850.24594377653671</v>
      </c>
      <c r="I90" s="323">
        <v>491.24659783713571</v>
      </c>
      <c r="J90" s="324">
        <v>121.9697163972628</v>
      </c>
      <c r="K90" s="323">
        <v>52.014269913510162</v>
      </c>
      <c r="L90" s="324">
        <v>7.3464287929880552</v>
      </c>
      <c r="M90" s="323">
        <v>2.1633248144840248E-2</v>
      </c>
      <c r="N90" s="3343">
        <v>2.1229208094346065E-2</v>
      </c>
      <c r="O90" s="367" t="s">
        <v>1563</v>
      </c>
      <c r="P90" s="111" t="s">
        <v>185</v>
      </c>
      <c r="Q90" s="109"/>
      <c r="R90" s="109"/>
      <c r="S90" s="109"/>
      <c r="T90" s="109"/>
      <c r="U90" s="109"/>
      <c r="V90" s="109"/>
      <c r="W90" s="109"/>
      <c r="X90" s="109"/>
      <c r="Y90" s="109"/>
      <c r="Z90" s="109"/>
      <c r="AA90" s="109"/>
      <c r="AB90" s="109"/>
      <c r="AC90" s="109"/>
      <c r="AD90" s="109"/>
      <c r="AE90" s="109"/>
      <c r="AF90" s="109"/>
      <c r="AG90" s="109"/>
      <c r="AH90" s="113"/>
      <c r="AI90" s="100"/>
    </row>
    <row r="91" spans="1:35" s="125" customFormat="1" ht="15" hidden="1" customHeight="1" x14ac:dyDescent="0.3">
      <c r="A91" s="108"/>
      <c r="B91" s="325" t="s">
        <v>199</v>
      </c>
      <c r="C91" s="339" t="s">
        <v>194</v>
      </c>
      <c r="D91" s="310">
        <v>0</v>
      </c>
      <c r="E91" s="310">
        <v>0</v>
      </c>
      <c r="F91" s="310">
        <v>0</v>
      </c>
      <c r="G91" s="310">
        <v>0</v>
      </c>
      <c r="H91" s="310">
        <v>-9.6063078028388871E-3</v>
      </c>
      <c r="I91" s="314">
        <v>-0.42778023773897023</v>
      </c>
      <c r="J91" s="313">
        <v>-0.85792577001617065</v>
      </c>
      <c r="K91" s="314">
        <v>-0.93941211339654418</v>
      </c>
      <c r="L91" s="313">
        <v>-0.99144264457830422</v>
      </c>
      <c r="M91" s="314">
        <v>-0.99997480090006752</v>
      </c>
      <c r="N91" s="1299">
        <v>-0.99997527153885191</v>
      </c>
      <c r="O91" s="332">
        <v>0</v>
      </c>
      <c r="P91" s="111" t="s">
        <v>185</v>
      </c>
      <c r="Q91" s="109"/>
      <c r="R91" s="109"/>
      <c r="S91" s="109"/>
      <c r="T91" s="109"/>
      <c r="U91" s="109"/>
      <c r="V91" s="109"/>
      <c r="W91" s="109"/>
      <c r="X91" s="109"/>
      <c r="Y91" s="109"/>
      <c r="Z91" s="109"/>
      <c r="AA91" s="109"/>
      <c r="AB91" s="109"/>
      <c r="AC91" s="109"/>
      <c r="AD91" s="109"/>
      <c r="AE91" s="109"/>
      <c r="AF91" s="109"/>
      <c r="AG91" s="109"/>
      <c r="AH91" s="113"/>
      <c r="AI91" s="100"/>
    </row>
    <row r="92" spans="1:35" s="125" customFormat="1" ht="15" hidden="1" customHeight="1" x14ac:dyDescent="0.3">
      <c r="A92" s="108"/>
      <c r="B92" s="368" t="s">
        <v>1614</v>
      </c>
      <c r="C92" s="343" t="s">
        <v>1610</v>
      </c>
      <c r="D92" s="340">
        <v>0.89887051206948509</v>
      </c>
      <c r="E92" s="340">
        <v>1.3009477060946977</v>
      </c>
      <c r="F92" s="340">
        <v>1.7623525949177214</v>
      </c>
      <c r="G92" s="340">
        <v>2.2029407436471522</v>
      </c>
      <c r="H92" s="340">
        <v>1.9213734754489797</v>
      </c>
      <c r="I92" s="344">
        <v>24.74478482027498</v>
      </c>
      <c r="J92" s="343">
        <v>54.21846527723234</v>
      </c>
      <c r="K92" s="344">
        <v>45.255933541132222</v>
      </c>
      <c r="L92" s="343">
        <v>20.175156688998296</v>
      </c>
      <c r="M92" s="344">
        <v>6.4462645850630365</v>
      </c>
      <c r="N92" s="2396">
        <v>1.8574888904517595E-4</v>
      </c>
      <c r="O92" s="346" t="s">
        <v>1566</v>
      </c>
      <c r="P92" s="111" t="s">
        <v>185</v>
      </c>
      <c r="Q92" s="109"/>
      <c r="R92" s="109"/>
      <c r="S92" s="109"/>
      <c r="T92" s="109"/>
      <c r="U92" s="109"/>
      <c r="V92" s="109"/>
      <c r="W92" s="109"/>
      <c r="X92" s="109"/>
      <c r="Y92" s="109"/>
      <c r="Z92" s="109"/>
      <c r="AA92" s="109"/>
      <c r="AB92" s="109"/>
      <c r="AC92" s="109"/>
      <c r="AD92" s="109"/>
      <c r="AE92" s="109"/>
      <c r="AF92" s="109"/>
      <c r="AG92" s="109"/>
      <c r="AH92" s="113"/>
      <c r="AI92" s="100"/>
    </row>
    <row r="93" spans="1:35" s="125" customFormat="1" ht="15" hidden="1" customHeight="1" x14ac:dyDescent="0.3">
      <c r="A93" s="108"/>
      <c r="B93" s="369" t="s">
        <v>199</v>
      </c>
      <c r="C93" s="370" t="s">
        <v>194</v>
      </c>
      <c r="D93" s="371">
        <v>0</v>
      </c>
      <c r="E93" s="371">
        <v>0</v>
      </c>
      <c r="F93" s="371">
        <v>0</v>
      </c>
      <c r="G93" s="371">
        <v>0</v>
      </c>
      <c r="H93" s="371">
        <v>0</v>
      </c>
      <c r="I93" s="372">
        <v>0</v>
      </c>
      <c r="J93" s="370">
        <v>0</v>
      </c>
      <c r="K93" s="372">
        <v>0</v>
      </c>
      <c r="L93" s="370">
        <v>0</v>
      </c>
      <c r="M93" s="372">
        <v>0</v>
      </c>
      <c r="N93" s="2479">
        <v>0</v>
      </c>
      <c r="O93" s="374" t="s">
        <v>1527</v>
      </c>
      <c r="P93" s="111" t="s">
        <v>185</v>
      </c>
      <c r="Q93" s="109"/>
      <c r="R93" s="109"/>
      <c r="S93" s="109"/>
      <c r="T93" s="109"/>
      <c r="U93" s="109"/>
      <c r="V93" s="109"/>
      <c r="W93" s="109"/>
      <c r="X93" s="109"/>
      <c r="Y93" s="109"/>
      <c r="Z93" s="109"/>
      <c r="AA93" s="109"/>
      <c r="AB93" s="109"/>
      <c r="AC93" s="109"/>
      <c r="AD93" s="109"/>
      <c r="AE93" s="109"/>
      <c r="AF93" s="109"/>
      <c r="AG93" s="109"/>
      <c r="AH93" s="113"/>
      <c r="AI93" s="100"/>
    </row>
    <row r="94" spans="1:35" s="125" customFormat="1" ht="15" customHeight="1" x14ac:dyDescent="0.3">
      <c r="A94" s="108"/>
      <c r="B94" s="384" t="s">
        <v>1341</v>
      </c>
      <c r="C94" s="385"/>
      <c r="D94" s="385"/>
      <c r="E94" s="385"/>
      <c r="F94" s="385"/>
      <c r="G94" s="385"/>
      <c r="H94" s="385"/>
      <c r="I94" s="385"/>
      <c r="J94" s="385"/>
      <c r="K94" s="385"/>
      <c r="L94" s="385"/>
      <c r="M94" s="385"/>
      <c r="N94" s="2699"/>
      <c r="O94" s="386"/>
      <c r="P94" s="111" t="s">
        <v>185</v>
      </c>
      <c r="Q94" s="109"/>
      <c r="R94" s="109"/>
      <c r="S94" s="109"/>
      <c r="T94" s="109"/>
      <c r="U94" s="109"/>
      <c r="V94" s="109"/>
      <c r="W94" s="109"/>
      <c r="X94" s="109"/>
      <c r="Y94" s="109"/>
      <c r="Z94" s="2757" t="e">
        <v>#DIV/0!</v>
      </c>
      <c r="AA94" s="2757">
        <v>-1.4181852593626023</v>
      </c>
      <c r="AB94" s="2757">
        <v>-0.36562152228307704</v>
      </c>
      <c r="AC94" s="2757">
        <v>-7.2794667917821965E-2</v>
      </c>
      <c r="AD94" s="2757">
        <v>-3.9369426926859942E-2</v>
      </c>
      <c r="AE94" s="2757">
        <v>-1.4168443684819242E-2</v>
      </c>
      <c r="AF94" s="109"/>
      <c r="AG94" s="109"/>
      <c r="AH94" s="113"/>
      <c r="AI94" s="100"/>
    </row>
    <row r="95" spans="1:35" s="125" customFormat="1" ht="15" hidden="1" customHeight="1" x14ac:dyDescent="0.3">
      <c r="A95" s="108"/>
      <c r="B95" s="321" t="s">
        <v>1606</v>
      </c>
      <c r="C95" s="338" t="s">
        <v>1607</v>
      </c>
      <c r="D95" s="322">
        <v>527.78271814625919</v>
      </c>
      <c r="E95" s="322">
        <v>536.15813086594812</v>
      </c>
      <c r="F95" s="322">
        <v>546.76007445466325</v>
      </c>
      <c r="G95" s="322">
        <v>544.41483291105692</v>
      </c>
      <c r="H95" s="322">
        <v>515.68466198393344</v>
      </c>
      <c r="I95" s="323">
        <v>292.73180893945482</v>
      </c>
      <c r="J95" s="324">
        <v>69.757507572080925</v>
      </c>
      <c r="K95" s="323">
        <v>28.420010250541445</v>
      </c>
      <c r="L95" s="324">
        <v>3.9143582185879673</v>
      </c>
      <c r="M95" s="323">
        <v>1.1525991488541706E-2</v>
      </c>
      <c r="N95" s="3343">
        <v>1.1237440091393935E-2</v>
      </c>
      <c r="O95" s="367" t="s">
        <v>1513</v>
      </c>
      <c r="P95" s="111" t="s">
        <v>185</v>
      </c>
      <c r="Q95" s="109"/>
      <c r="R95" s="109"/>
      <c r="S95" s="109"/>
      <c r="T95" s="109"/>
      <c r="U95" s="109"/>
      <c r="V95" s="109"/>
      <c r="W95" s="109"/>
      <c r="X95" s="109"/>
      <c r="Y95" s="109"/>
      <c r="Z95" s="109"/>
      <c r="AA95" s="109"/>
      <c r="AB95" s="109"/>
      <c r="AC95" s="109"/>
      <c r="AD95" s="109"/>
      <c r="AE95" s="109"/>
      <c r="AF95" s="109"/>
      <c r="AG95" s="109"/>
      <c r="AH95" s="113"/>
      <c r="AI95" s="100"/>
    </row>
    <row r="96" spans="1:35" s="125" customFormat="1" ht="15" hidden="1" customHeight="1" x14ac:dyDescent="0.3">
      <c r="A96" s="108"/>
      <c r="B96" s="325" t="s">
        <v>456</v>
      </c>
      <c r="C96" s="339" t="s">
        <v>194</v>
      </c>
      <c r="D96" s="310">
        <v>0</v>
      </c>
      <c r="E96" s="310">
        <v>0</v>
      </c>
      <c r="F96" s="310">
        <v>0</v>
      </c>
      <c r="G96" s="310">
        <v>0</v>
      </c>
      <c r="H96" s="310">
        <v>-5.6835555342486077E-2</v>
      </c>
      <c r="I96" s="314">
        <v>-0.46460646521890869</v>
      </c>
      <c r="J96" s="313">
        <v>-0.87241660312952285</v>
      </c>
      <c r="K96" s="314">
        <v>-0.94802105790389424</v>
      </c>
      <c r="L96" s="313">
        <v>-0.99284081190000539</v>
      </c>
      <c r="M96" s="314">
        <v>-0.99997891947121409</v>
      </c>
      <c r="N96" s="1299">
        <v>-0.99997944721896048</v>
      </c>
      <c r="O96" s="332">
        <v>0</v>
      </c>
      <c r="P96" s="111" t="s">
        <v>185</v>
      </c>
      <c r="Q96" s="109"/>
      <c r="R96" s="109"/>
      <c r="S96" s="109"/>
      <c r="T96" s="109"/>
      <c r="U96" s="109"/>
      <c r="V96" s="109"/>
      <c r="W96" s="109"/>
      <c r="X96" s="109"/>
      <c r="Y96" s="109"/>
      <c r="Z96" s="109"/>
      <c r="AA96" s="109"/>
      <c r="AB96" s="109"/>
      <c r="AC96" s="109"/>
      <c r="AD96" s="109"/>
      <c r="AE96" s="109"/>
      <c r="AF96" s="109"/>
      <c r="AG96" s="109"/>
      <c r="AH96" s="113"/>
      <c r="AI96" s="100"/>
    </row>
    <row r="97" spans="1:35" s="125" customFormat="1" ht="15" customHeight="1" x14ac:dyDescent="0.3">
      <c r="A97" s="108"/>
      <c r="B97" s="199" t="s">
        <v>1305</v>
      </c>
      <c r="C97" s="110" t="s">
        <v>1605</v>
      </c>
      <c r="D97" s="326">
        <v>96.639004801311458</v>
      </c>
      <c r="E97" s="326">
        <v>98.172574435561387</v>
      </c>
      <c r="F97" s="326">
        <v>100.11383026328468</v>
      </c>
      <c r="G97" s="326">
        <v>111.52932353859269</v>
      </c>
      <c r="H97" s="327">
        <v>105.64363429034674</v>
      </c>
      <c r="I97" s="328">
        <v>66.396848691384577</v>
      </c>
      <c r="J97" s="329">
        <v>17.049820102330443</v>
      </c>
      <c r="K97" s="330">
        <v>6.9012794425278718</v>
      </c>
      <c r="L97" s="329">
        <v>0.93805954102466416</v>
      </c>
      <c r="M97" s="330">
        <v>2.7306702794456573E-3</v>
      </c>
      <c r="N97" s="3345">
        <v>2.6295787020020828E-3</v>
      </c>
      <c r="O97" s="331" t="s">
        <v>1509</v>
      </c>
      <c r="P97" s="111" t="s">
        <v>185</v>
      </c>
      <c r="Q97" s="109"/>
      <c r="R97" s="109"/>
      <c r="S97" s="109"/>
      <c r="T97" s="109"/>
      <c r="U97" s="109"/>
      <c r="V97" s="109"/>
      <c r="W97" s="109"/>
      <c r="X97" s="109"/>
      <c r="Y97" s="109"/>
      <c r="Z97" s="109"/>
      <c r="AA97" s="109"/>
      <c r="AB97" s="109"/>
      <c r="AC97" s="109"/>
      <c r="AD97" s="109"/>
      <c r="AE97" s="109"/>
      <c r="AF97" s="109"/>
      <c r="AG97" s="109"/>
      <c r="AH97" s="113"/>
      <c r="AI97" s="100"/>
    </row>
    <row r="98" spans="1:35" s="125" customFormat="1" ht="15" customHeight="1" x14ac:dyDescent="0.3">
      <c r="A98" s="108"/>
      <c r="B98" s="135" t="s">
        <v>1307</v>
      </c>
      <c r="C98" s="136" t="s">
        <v>194</v>
      </c>
      <c r="D98" s="310"/>
      <c r="E98" s="310"/>
      <c r="F98" s="310"/>
      <c r="G98" s="310"/>
      <c r="H98" s="311">
        <v>-0.12129835490498575</v>
      </c>
      <c r="I98" s="312">
        <v>-0.26195174272643829</v>
      </c>
      <c r="J98" s="313">
        <v>-0.61888553121038881</v>
      </c>
      <c r="K98" s="314">
        <v>-0.84580389165198144</v>
      </c>
      <c r="L98" s="313">
        <v>-0.92693979765629475</v>
      </c>
      <c r="M98" s="314">
        <v>-0.95045031249174516</v>
      </c>
      <c r="N98" s="1299">
        <v>-0.95373080307108116</v>
      </c>
      <c r="O98" s="332"/>
      <c r="P98" s="111" t="s">
        <v>185</v>
      </c>
      <c r="Q98" s="109"/>
      <c r="R98" s="109"/>
      <c r="S98" s="109"/>
      <c r="T98" s="109"/>
      <c r="U98" s="387">
        <v>2017</v>
      </c>
      <c r="V98" s="387">
        <v>2018</v>
      </c>
      <c r="W98" s="387" t="s">
        <v>187</v>
      </c>
      <c r="X98" s="387"/>
      <c r="Y98" s="387" t="s">
        <v>189</v>
      </c>
      <c r="Z98" s="387">
        <v>2025</v>
      </c>
      <c r="AA98" s="387">
        <v>2030</v>
      </c>
      <c r="AB98" s="387">
        <v>2035</v>
      </c>
      <c r="AC98" s="387">
        <v>2040</v>
      </c>
      <c r="AD98" s="387">
        <v>2045</v>
      </c>
      <c r="AE98" s="387">
        <v>2050</v>
      </c>
      <c r="AF98" s="109"/>
      <c r="AG98" s="109"/>
      <c r="AH98" s="113"/>
      <c r="AI98" s="100"/>
    </row>
    <row r="99" spans="1:35" s="125" customFormat="1" ht="15" customHeight="1" x14ac:dyDescent="0.3">
      <c r="A99" s="108"/>
      <c r="B99" s="199" t="s">
        <v>1309</v>
      </c>
      <c r="C99" s="110" t="s">
        <v>1310</v>
      </c>
      <c r="D99" s="333">
        <v>1.4720000000000002</v>
      </c>
      <c r="E99" s="333">
        <v>1.4720000000000002</v>
      </c>
      <c r="F99" s="333">
        <v>1.4720000000000002</v>
      </c>
      <c r="G99" s="333">
        <v>1.4720000000000002</v>
      </c>
      <c r="H99" s="334">
        <v>1.2942492000000001</v>
      </c>
      <c r="I99" s="335">
        <v>1.1545776799999998</v>
      </c>
      <c r="J99" s="336">
        <v>0.91953687999999989</v>
      </c>
      <c r="K99" s="337">
        <v>0.73372441599999993</v>
      </c>
      <c r="L99" s="336">
        <v>0.62136878800000006</v>
      </c>
      <c r="M99" s="337">
        <v>0.54376746399999998</v>
      </c>
      <c r="N99" s="3346">
        <v>0.51350755999999997</v>
      </c>
      <c r="O99" s="378" t="s">
        <v>1483</v>
      </c>
      <c r="P99" s="111" t="s">
        <v>185</v>
      </c>
      <c r="Q99" s="109"/>
      <c r="R99" s="109"/>
      <c r="S99" s="109" t="s">
        <v>232</v>
      </c>
      <c r="T99" s="109"/>
      <c r="U99" s="388">
        <v>0.55000000000000004</v>
      </c>
      <c r="V99" s="388">
        <v>0.55000000000000004</v>
      </c>
      <c r="W99" s="388">
        <v>0.55000000000000004</v>
      </c>
      <c r="X99" s="388">
        <v>0.55000000000000004</v>
      </c>
      <c r="Y99" s="388">
        <v>0.55000000000000004</v>
      </c>
      <c r="Z99" s="388">
        <v>0.51040000000000008</v>
      </c>
      <c r="AA99" s="388">
        <v>0.48840000000000006</v>
      </c>
      <c r="AB99" s="388">
        <v>0.4716800000000001</v>
      </c>
      <c r="AC99" s="388">
        <v>0.45496000000000009</v>
      </c>
      <c r="AD99" s="388">
        <v>0.44088000000000011</v>
      </c>
      <c r="AE99" s="388">
        <v>0.42680000000000007</v>
      </c>
      <c r="AF99" s="389" t="s">
        <v>233</v>
      </c>
      <c r="AG99" s="109"/>
      <c r="AH99" s="113"/>
      <c r="AI99" s="100"/>
    </row>
    <row r="100" spans="1:35" s="125" customFormat="1" ht="15" customHeight="1" x14ac:dyDescent="0.3">
      <c r="A100" s="108"/>
      <c r="B100" s="135" t="s">
        <v>1307</v>
      </c>
      <c r="C100" s="136" t="s">
        <v>194</v>
      </c>
      <c r="D100" s="310"/>
      <c r="E100" s="310"/>
      <c r="F100" s="310"/>
      <c r="G100" s="310"/>
      <c r="H100" s="311">
        <v>-0.12075461956521749</v>
      </c>
      <c r="I100" s="312">
        <v>-0.21564016304347844</v>
      </c>
      <c r="J100" s="313">
        <v>-0.3753146195652175</v>
      </c>
      <c r="K100" s="314">
        <v>-0.5015459130434784</v>
      </c>
      <c r="L100" s="313">
        <v>-0.57787446467391312</v>
      </c>
      <c r="M100" s="314">
        <v>-0.63059275543478266</v>
      </c>
      <c r="N100" s="1299">
        <v>-0.65114975543478271</v>
      </c>
      <c r="O100" s="332"/>
      <c r="P100" s="111" t="s">
        <v>185</v>
      </c>
      <c r="Q100" s="109"/>
      <c r="R100" s="109"/>
      <c r="S100" s="109" t="s">
        <v>234</v>
      </c>
      <c r="T100" s="109"/>
      <c r="U100" s="388">
        <v>1.4720000000000002</v>
      </c>
      <c r="V100" s="388">
        <v>1.4720000000000002</v>
      </c>
      <c r="W100" s="388">
        <v>1.4720000000000002</v>
      </c>
      <c r="X100" s="388">
        <v>1.4720000000000002</v>
      </c>
      <c r="Y100" s="388">
        <v>1.3145600000000002</v>
      </c>
      <c r="Z100" s="388">
        <v>1.2031999999999998</v>
      </c>
      <c r="AA100" s="388">
        <v>1.1199999999999999</v>
      </c>
      <c r="AB100" s="388">
        <v>1.0911999999999999</v>
      </c>
      <c r="AC100" s="388">
        <v>1.0624</v>
      </c>
      <c r="AD100" s="388">
        <v>1.0431999999999999</v>
      </c>
      <c r="AE100" s="388">
        <v>1.024</v>
      </c>
      <c r="AF100" s="389" t="s">
        <v>235</v>
      </c>
      <c r="AG100" s="109"/>
      <c r="AH100" s="113"/>
      <c r="AI100" s="100"/>
    </row>
    <row r="101" spans="1:35" s="125" customFormat="1" ht="15" customHeight="1" x14ac:dyDescent="0.3">
      <c r="A101" s="108"/>
      <c r="B101" s="384" t="s">
        <v>1342</v>
      </c>
      <c r="C101" s="385"/>
      <c r="D101" s="385"/>
      <c r="E101" s="385"/>
      <c r="F101" s="385"/>
      <c r="G101" s="385"/>
      <c r="H101" s="385"/>
      <c r="I101" s="385"/>
      <c r="J101" s="385"/>
      <c r="K101" s="385"/>
      <c r="L101" s="385"/>
      <c r="M101" s="385"/>
      <c r="N101" s="2699"/>
      <c r="O101" s="386"/>
      <c r="P101" s="111" t="s">
        <v>185</v>
      </c>
      <c r="Q101" s="109"/>
      <c r="R101" s="109"/>
      <c r="S101" s="109" t="s">
        <v>236</v>
      </c>
      <c r="T101" s="109"/>
      <c r="U101" s="388">
        <v>1.5411087999999997</v>
      </c>
      <c r="V101" s="388">
        <v>1.5411087999999997</v>
      </c>
      <c r="W101" s="388">
        <v>1.4238815999999999</v>
      </c>
      <c r="X101" s="388">
        <v>1.4238815999999999</v>
      </c>
      <c r="Y101" s="388">
        <v>1.4238815999999999</v>
      </c>
      <c r="Z101" s="388">
        <v>1.3009359999999999</v>
      </c>
      <c r="AA101" s="388">
        <v>1.2080119999999999</v>
      </c>
      <c r="AB101" s="388">
        <v>1.1829939999999999</v>
      </c>
      <c r="AC101" s="388">
        <v>1.1579759999999999</v>
      </c>
      <c r="AD101" s="388">
        <v>1.14368</v>
      </c>
      <c r="AE101" s="388">
        <v>1.1293839999999999</v>
      </c>
      <c r="AF101" s="389" t="s">
        <v>237</v>
      </c>
      <c r="AG101" s="109"/>
      <c r="AH101" s="113"/>
      <c r="AI101" s="100"/>
    </row>
    <row r="102" spans="1:35" s="125" customFormat="1" ht="15" hidden="1" customHeight="1" x14ac:dyDescent="0.3">
      <c r="A102" s="108"/>
      <c r="B102" s="321" t="s">
        <v>1606</v>
      </c>
      <c r="C102" s="338" t="s">
        <v>1607</v>
      </c>
      <c r="D102" s="322">
        <v>322.73529926576043</v>
      </c>
      <c r="E102" s="322">
        <v>324.65460098270955</v>
      </c>
      <c r="F102" s="322">
        <v>311.7328162767887</v>
      </c>
      <c r="G102" s="322">
        <v>310.41376086428033</v>
      </c>
      <c r="H102" s="322">
        <v>334.56128179260327</v>
      </c>
      <c r="I102" s="323">
        <v>198.51478889768089</v>
      </c>
      <c r="J102" s="324">
        <v>52.212208825181882</v>
      </c>
      <c r="K102" s="323">
        <v>23.594259662968721</v>
      </c>
      <c r="L102" s="324">
        <v>3.4320705744000879</v>
      </c>
      <c r="M102" s="323">
        <v>1.0107256656298542E-2</v>
      </c>
      <c r="N102" s="3343">
        <v>9.9917680029521297E-3</v>
      </c>
      <c r="O102" s="367" t="s">
        <v>434</v>
      </c>
      <c r="P102" s="111" t="s">
        <v>185</v>
      </c>
      <c r="Q102" s="109"/>
      <c r="R102" s="109"/>
      <c r="S102" s="109" t="s">
        <v>238</v>
      </c>
      <c r="T102" s="109"/>
      <c r="U102" s="388">
        <v>0.55000000000000004</v>
      </c>
      <c r="V102" s="388">
        <v>0.55000000000000004</v>
      </c>
      <c r="W102" s="388">
        <v>0.55000000000000004</v>
      </c>
      <c r="X102" s="388">
        <v>0.55000000000000004</v>
      </c>
      <c r="Y102" s="388">
        <v>0.55000000000000004</v>
      </c>
      <c r="Z102" s="388">
        <v>0.51040000000000008</v>
      </c>
      <c r="AA102" s="388">
        <v>0.48840000000000006</v>
      </c>
      <c r="AB102" s="388">
        <v>0.4716800000000001</v>
      </c>
      <c r="AC102" s="388">
        <v>0.45496000000000009</v>
      </c>
      <c r="AD102" s="388">
        <v>0.44088000000000011</v>
      </c>
      <c r="AE102" s="388">
        <v>0.42680000000000007</v>
      </c>
      <c r="AF102" s="389" t="s">
        <v>239</v>
      </c>
      <c r="AG102" s="109"/>
      <c r="AH102" s="113"/>
      <c r="AI102" s="100"/>
    </row>
    <row r="103" spans="1:35" s="125" customFormat="1" ht="15" hidden="1" customHeight="1" x14ac:dyDescent="0.3">
      <c r="A103" s="108"/>
      <c r="B103" s="325" t="s">
        <v>456</v>
      </c>
      <c r="C103" s="339" t="s">
        <v>194</v>
      </c>
      <c r="D103" s="310">
        <v>0</v>
      </c>
      <c r="E103" s="310">
        <v>0</v>
      </c>
      <c r="F103" s="310">
        <v>0</v>
      </c>
      <c r="G103" s="310">
        <v>0</v>
      </c>
      <c r="H103" s="310">
        <v>7.3230870552765559E-2</v>
      </c>
      <c r="I103" s="314">
        <v>-0.36318931298712265</v>
      </c>
      <c r="J103" s="313">
        <v>-0.83250974520814491</v>
      </c>
      <c r="K103" s="314">
        <v>-0.92431255732146178</v>
      </c>
      <c r="L103" s="313">
        <v>-0.98899034559341115</v>
      </c>
      <c r="M103" s="314">
        <v>-0.99996757718107121</v>
      </c>
      <c r="N103" s="1299">
        <v>-0.99996794765426911</v>
      </c>
      <c r="O103" s="332">
        <v>0</v>
      </c>
      <c r="P103" s="111" t="s">
        <v>185</v>
      </c>
      <c r="Q103" s="109"/>
      <c r="R103" s="109"/>
      <c r="S103" s="109" t="s">
        <v>240</v>
      </c>
      <c r="T103" s="109"/>
      <c r="U103" s="388">
        <v>1.4336000000000002</v>
      </c>
      <c r="V103" s="388">
        <v>1.4336000000000002</v>
      </c>
      <c r="W103" s="388">
        <v>1.2928000000000002</v>
      </c>
      <c r="X103" s="388">
        <v>1.2928000000000002</v>
      </c>
      <c r="Y103" s="388">
        <v>1.2928000000000002</v>
      </c>
      <c r="Z103" s="388">
        <v>1.1776</v>
      </c>
      <c r="AA103" s="388">
        <v>1.1008</v>
      </c>
      <c r="AB103" s="388">
        <v>1.0751999999999999</v>
      </c>
      <c r="AC103" s="388">
        <v>1.0495999999999999</v>
      </c>
      <c r="AD103" s="388">
        <v>1.0335999999999999</v>
      </c>
      <c r="AE103" s="388">
        <v>1.0176000000000001</v>
      </c>
      <c r="AF103" s="389" t="s">
        <v>241</v>
      </c>
      <c r="AG103" s="109"/>
      <c r="AH103" s="113"/>
      <c r="AI103" s="100"/>
    </row>
    <row r="104" spans="1:35" s="125" customFormat="1" ht="15" customHeight="1" x14ac:dyDescent="0.3">
      <c r="A104" s="108"/>
      <c r="B104" s="199" t="s">
        <v>1305</v>
      </c>
      <c r="C104" s="110" t="s">
        <v>1612</v>
      </c>
      <c r="D104" s="390">
        <v>111.16919819012794</v>
      </c>
      <c r="E104" s="390">
        <v>111.83031965234045</v>
      </c>
      <c r="F104" s="390">
        <v>112.25921324213711</v>
      </c>
      <c r="G104" s="390">
        <v>111.78420350591642</v>
      </c>
      <c r="H104" s="391">
        <v>120.48005315542737</v>
      </c>
      <c r="I104" s="392">
        <v>79.628732278854997</v>
      </c>
      <c r="J104" s="393">
        <v>22.975374663800569</v>
      </c>
      <c r="K104" s="394">
        <v>11.411000739744415</v>
      </c>
      <c r="L104" s="393">
        <v>1.7487305601047254</v>
      </c>
      <c r="M104" s="394">
        <v>5.4256386503403363E-3</v>
      </c>
      <c r="N104" s="3350">
        <v>5.6508317084775833E-3</v>
      </c>
      <c r="O104" s="396" t="s">
        <v>1503</v>
      </c>
      <c r="P104" s="111" t="s">
        <v>185</v>
      </c>
      <c r="Q104" s="109"/>
      <c r="R104" s="109"/>
      <c r="S104" s="109" t="s">
        <v>242</v>
      </c>
      <c r="T104" s="109"/>
      <c r="U104" s="397">
        <v>0</v>
      </c>
      <c r="V104" s="397">
        <v>0</v>
      </c>
      <c r="W104" s="397">
        <v>0</v>
      </c>
      <c r="X104" s="397">
        <v>0</v>
      </c>
      <c r="Y104" s="397">
        <v>5.5E-2</v>
      </c>
      <c r="Z104" s="397">
        <v>5.5E-2</v>
      </c>
      <c r="AA104" s="397">
        <v>0.06</v>
      </c>
      <c r="AB104" s="397">
        <v>0.06</v>
      </c>
      <c r="AC104" s="397">
        <v>0.06</v>
      </c>
      <c r="AD104" s="397">
        <v>0.06</v>
      </c>
      <c r="AE104" s="397">
        <v>0.06</v>
      </c>
      <c r="AF104" s="389" t="s">
        <v>242</v>
      </c>
      <c r="AG104" s="109"/>
      <c r="AH104" s="113"/>
      <c r="AI104" s="100"/>
    </row>
    <row r="105" spans="1:35" s="125" customFormat="1" ht="15" customHeight="1" x14ac:dyDescent="0.3">
      <c r="A105" s="108"/>
      <c r="B105" s="135" t="s">
        <v>1307</v>
      </c>
      <c r="C105" s="136" t="s">
        <v>194</v>
      </c>
      <c r="D105" s="398"/>
      <c r="E105" s="398"/>
      <c r="F105" s="398"/>
      <c r="G105" s="398"/>
      <c r="H105" s="311">
        <v>-5.7817202127006695E-2</v>
      </c>
      <c r="I105" s="399">
        <v>-0.21549239607111792</v>
      </c>
      <c r="J105" s="400">
        <v>-0.72781682825167282</v>
      </c>
      <c r="K105" s="401">
        <v>-0.97232637641479547</v>
      </c>
      <c r="L105" s="400">
        <v>-0.99883528679511735</v>
      </c>
      <c r="M105" s="401">
        <v>-1</v>
      </c>
      <c r="N105" s="3351">
        <v>-1</v>
      </c>
      <c r="O105" s="402"/>
      <c r="P105" s="111" t="s">
        <v>185</v>
      </c>
      <c r="Q105" s="109"/>
      <c r="R105" s="109"/>
      <c r="S105" s="403" t="s">
        <v>243</v>
      </c>
      <c r="T105" s="403"/>
      <c r="U105" s="404">
        <v>1.3568000000000002</v>
      </c>
      <c r="V105" s="404">
        <v>1.3568000000000002</v>
      </c>
      <c r="W105" s="404">
        <v>1.2544000000000002</v>
      </c>
      <c r="X105" s="404">
        <v>1.2544000000000002</v>
      </c>
      <c r="Y105" s="404">
        <v>1.2544000000000002</v>
      </c>
      <c r="Z105" s="404">
        <v>1.1519999999999999</v>
      </c>
      <c r="AA105" s="404">
        <v>1.0240000000000002</v>
      </c>
      <c r="AB105" s="404">
        <v>0.97920000000000007</v>
      </c>
      <c r="AC105" s="404">
        <v>0.93440000000000001</v>
      </c>
      <c r="AD105" s="404">
        <v>0.89599999999999991</v>
      </c>
      <c r="AE105" s="404">
        <v>0.85759999999999992</v>
      </c>
      <c r="AF105" s="405" t="s">
        <v>244</v>
      </c>
      <c r="AG105" s="403"/>
      <c r="AH105" s="113"/>
      <c r="AI105" s="100"/>
    </row>
    <row r="106" spans="1:35" s="125" customFormat="1" ht="15" customHeight="1" x14ac:dyDescent="0.3">
      <c r="A106" s="108"/>
      <c r="B106" s="199" t="s">
        <v>1309</v>
      </c>
      <c r="C106" s="110" t="s">
        <v>1317</v>
      </c>
      <c r="D106" s="406">
        <v>1.3364399999999999</v>
      </c>
      <c r="E106" s="406">
        <v>1.3364399999999999</v>
      </c>
      <c r="F106" s="406">
        <v>1.2702200000000001</v>
      </c>
      <c r="G106" s="406">
        <v>1.2702200000000001</v>
      </c>
      <c r="H106" s="334">
        <v>1.2663973500000001</v>
      </c>
      <c r="I106" s="407">
        <v>1.1542776852000001</v>
      </c>
      <c r="J106" s="408">
        <v>0.93850094399999984</v>
      </c>
      <c r="K106" s="409">
        <v>0.75362501279999983</v>
      </c>
      <c r="L106" s="408">
        <v>0.64382632800000006</v>
      </c>
      <c r="M106" s="409">
        <v>0.57116201600000005</v>
      </c>
      <c r="N106" s="3352">
        <v>0.54583997600000012</v>
      </c>
      <c r="O106" s="410" t="s">
        <v>1480</v>
      </c>
      <c r="P106" s="111" t="s">
        <v>185</v>
      </c>
      <c r="Q106" s="109"/>
      <c r="R106" s="109"/>
      <c r="S106" s="109" t="s">
        <v>245</v>
      </c>
      <c r="T106" s="109"/>
      <c r="U106" s="397">
        <v>0</v>
      </c>
      <c r="V106" s="397">
        <v>0</v>
      </c>
      <c r="W106" s="397">
        <v>0</v>
      </c>
      <c r="X106" s="397">
        <v>0</v>
      </c>
      <c r="Y106" s="397">
        <v>5.0000000000000001E-3</v>
      </c>
      <c r="Z106" s="397">
        <v>6.8150000000000002E-2</v>
      </c>
      <c r="AA106" s="397">
        <v>0.31019999999999998</v>
      </c>
      <c r="AB106" s="397">
        <v>0.55920000000000003</v>
      </c>
      <c r="AC106" s="397">
        <v>0.69855</v>
      </c>
      <c r="AD106" s="397">
        <v>0.7923</v>
      </c>
      <c r="AE106" s="397">
        <v>0.81069999999999998</v>
      </c>
      <c r="AF106" s="389" t="s">
        <v>246</v>
      </c>
      <c r="AG106" s="109"/>
      <c r="AH106" s="113"/>
      <c r="AI106" s="100"/>
    </row>
    <row r="107" spans="1:35" s="125" customFormat="1" ht="15" customHeight="1" thickBot="1" x14ac:dyDescent="0.35">
      <c r="A107" s="108"/>
      <c r="B107" s="268" t="s">
        <v>1307</v>
      </c>
      <c r="C107" s="471" t="s">
        <v>194</v>
      </c>
      <c r="D107" s="2851"/>
      <c r="E107" s="2851"/>
      <c r="F107" s="2851"/>
      <c r="G107" s="2851"/>
      <c r="H107" s="1214">
        <v>-3.0094393097258587E-3</v>
      </c>
      <c r="I107" s="1954">
        <v>-9.1277349435530897E-2</v>
      </c>
      <c r="J107" s="3188">
        <v>-0.26115086835351375</v>
      </c>
      <c r="K107" s="1955">
        <v>-0.40669725496370723</v>
      </c>
      <c r="L107" s="3188">
        <v>-0.49313793830989905</v>
      </c>
      <c r="M107" s="1955">
        <v>-0.5503440222953504</v>
      </c>
      <c r="N107" s="3353">
        <v>-0.57027918313363035</v>
      </c>
      <c r="O107" s="411"/>
      <c r="P107" s="111" t="s">
        <v>185</v>
      </c>
      <c r="Q107" s="109"/>
      <c r="R107" s="109"/>
      <c r="S107" s="109" t="s">
        <v>247</v>
      </c>
      <c r="T107" s="109"/>
      <c r="U107" s="397">
        <v>1</v>
      </c>
      <c r="V107" s="397">
        <v>1</v>
      </c>
      <c r="W107" s="397">
        <v>1</v>
      </c>
      <c r="X107" s="397">
        <v>1</v>
      </c>
      <c r="Y107" s="397">
        <v>0.91999999999999993</v>
      </c>
      <c r="Z107" s="397">
        <v>0.87684999999999991</v>
      </c>
      <c r="AA107" s="397">
        <v>0.59449999999999992</v>
      </c>
      <c r="AB107" s="397">
        <v>0.29079999999999995</v>
      </c>
      <c r="AC107" s="397">
        <v>0.11695</v>
      </c>
      <c r="AD107" s="397">
        <v>7.0000000000000617E-4</v>
      </c>
      <c r="AE107" s="397">
        <v>-2.6699999999999974E-2</v>
      </c>
      <c r="AF107" s="389" t="s">
        <v>248</v>
      </c>
      <c r="AG107" s="109"/>
      <c r="AH107" s="113"/>
      <c r="AI107" s="100"/>
    </row>
    <row r="108" spans="1:35" ht="25.05" customHeight="1" x14ac:dyDescent="0.3">
      <c r="A108" s="108"/>
      <c r="B108" s="412" t="s">
        <v>249</v>
      </c>
      <c r="C108" s="413"/>
      <c r="D108" s="413"/>
      <c r="E108" s="413"/>
      <c r="F108" s="413"/>
      <c r="G108" s="413"/>
      <c r="H108" s="413"/>
      <c r="I108" s="413"/>
      <c r="J108" s="413"/>
      <c r="K108" s="413"/>
      <c r="L108" s="413"/>
      <c r="M108" s="413"/>
      <c r="N108" s="414"/>
      <c r="O108" s="414"/>
      <c r="P108" s="111" t="s">
        <v>185</v>
      </c>
      <c r="Q108" s="109"/>
      <c r="R108" s="109"/>
      <c r="S108" s="109" t="s">
        <v>250</v>
      </c>
      <c r="T108" s="109"/>
      <c r="U108" s="397">
        <v>0</v>
      </c>
      <c r="V108" s="397">
        <v>0</v>
      </c>
      <c r="W108" s="397">
        <v>0</v>
      </c>
      <c r="X108" s="397">
        <v>0</v>
      </c>
      <c r="Y108" s="397">
        <v>0</v>
      </c>
      <c r="Z108" s="397">
        <v>0</v>
      </c>
      <c r="AA108" s="397">
        <v>0</v>
      </c>
      <c r="AB108" s="397">
        <v>0</v>
      </c>
      <c r="AC108" s="397">
        <v>0</v>
      </c>
      <c r="AD108" s="397">
        <v>0</v>
      </c>
      <c r="AE108" s="397">
        <v>0</v>
      </c>
      <c r="AF108" s="389" t="s">
        <v>251</v>
      </c>
      <c r="AG108" s="109"/>
      <c r="AH108" s="113"/>
      <c r="AI108" s="100"/>
    </row>
    <row r="109" spans="1:35" x14ac:dyDescent="0.3">
      <c r="A109" s="108"/>
      <c r="B109" s="3354" t="s">
        <v>252</v>
      </c>
      <c r="C109" s="415" t="s">
        <v>1615</v>
      </c>
      <c r="D109" s="416">
        <v>384.30370539713499</v>
      </c>
      <c r="E109" s="416">
        <v>447.03789988049311</v>
      </c>
      <c r="F109" s="416">
        <v>450.29165946531668</v>
      </c>
      <c r="G109" s="416">
        <v>425.43114657205973</v>
      </c>
      <c r="H109" s="417">
        <v>405.99635214654865</v>
      </c>
      <c r="I109" s="418">
        <v>345.58880163016408</v>
      </c>
      <c r="J109" s="419">
        <v>238.27586090811636</v>
      </c>
      <c r="K109" s="420">
        <v>156.82865360873336</v>
      </c>
      <c r="L109" s="419">
        <v>95.226176145425683</v>
      </c>
      <c r="M109" s="420">
        <v>57.27882834354169</v>
      </c>
      <c r="N109" s="3355">
        <v>25.675937835113505</v>
      </c>
      <c r="O109" s="422">
        <v>0</v>
      </c>
      <c r="P109" s="111" t="s">
        <v>185</v>
      </c>
      <c r="Q109" s="109"/>
      <c r="R109" s="109"/>
      <c r="S109" s="109" t="s">
        <v>253</v>
      </c>
      <c r="T109" s="109"/>
      <c r="U109" s="397">
        <v>0</v>
      </c>
      <c r="V109" s="397">
        <v>0</v>
      </c>
      <c r="W109" s="397">
        <v>0</v>
      </c>
      <c r="X109" s="397">
        <v>0</v>
      </c>
      <c r="Y109" s="397">
        <v>0.02</v>
      </c>
      <c r="Z109" s="397">
        <v>0</v>
      </c>
      <c r="AA109" s="397">
        <v>0</v>
      </c>
      <c r="AB109" s="397">
        <v>0</v>
      </c>
      <c r="AC109" s="397">
        <v>0</v>
      </c>
      <c r="AD109" s="397">
        <v>0</v>
      </c>
      <c r="AE109" s="397">
        <v>0</v>
      </c>
      <c r="AF109" s="389" t="s">
        <v>254</v>
      </c>
      <c r="AG109" s="109"/>
      <c r="AH109" s="113"/>
      <c r="AI109" s="100"/>
    </row>
    <row r="110" spans="1:35" x14ac:dyDescent="0.3">
      <c r="A110" s="108"/>
      <c r="B110" s="423" t="s">
        <v>199</v>
      </c>
      <c r="C110" s="424" t="s">
        <v>194</v>
      </c>
      <c r="D110" s="425"/>
      <c r="E110" s="425"/>
      <c r="F110" s="425"/>
      <c r="G110" s="425"/>
      <c r="H110" s="138">
        <v>-9.8370259336726273E-2</v>
      </c>
      <c r="I110" s="426">
        <v>-0.23252231222643205</v>
      </c>
      <c r="J110" s="427">
        <v>-0.47084105179507696</v>
      </c>
      <c r="K110" s="427">
        <v>-0.6517176138795151</v>
      </c>
      <c r="L110" s="427">
        <v>-0.78852334005364721</v>
      </c>
      <c r="M110" s="427">
        <v>-0.87279615969002078</v>
      </c>
      <c r="N110" s="3356">
        <v>-0.94297931730380813</v>
      </c>
      <c r="O110" s="429"/>
      <c r="P110" s="111" t="s">
        <v>185</v>
      </c>
      <c r="Q110" s="109"/>
      <c r="R110" s="109"/>
      <c r="S110" s="109" t="s">
        <v>255</v>
      </c>
      <c r="T110" s="109"/>
      <c r="U110" s="397">
        <v>0</v>
      </c>
      <c r="V110" s="397">
        <v>0</v>
      </c>
      <c r="W110" s="397">
        <v>0</v>
      </c>
      <c r="X110" s="397">
        <v>0</v>
      </c>
      <c r="Y110" s="397">
        <v>0</v>
      </c>
      <c r="Z110" s="397">
        <v>0</v>
      </c>
      <c r="AA110" s="397">
        <v>3.5299999999999998E-2</v>
      </c>
      <c r="AB110" s="397">
        <v>0.09</v>
      </c>
      <c r="AC110" s="397">
        <v>0.1245</v>
      </c>
      <c r="AD110" s="397">
        <v>0.14699999999999999</v>
      </c>
      <c r="AE110" s="397">
        <v>0.156</v>
      </c>
      <c r="AF110" s="389" t="s">
        <v>256</v>
      </c>
      <c r="AG110" s="109"/>
      <c r="AH110" s="113"/>
      <c r="AI110" s="100"/>
    </row>
    <row r="111" spans="1:35" x14ac:dyDescent="0.3">
      <c r="A111" s="108"/>
      <c r="B111" s="430" t="s">
        <v>257</v>
      </c>
      <c r="C111" s="431" t="s">
        <v>575</v>
      </c>
      <c r="D111" s="432">
        <v>50.038589832356188</v>
      </c>
      <c r="E111" s="432">
        <v>47.774728815939604</v>
      </c>
      <c r="F111" s="432">
        <v>48.491351334794899</v>
      </c>
      <c r="G111" s="432">
        <v>39.609193200207194</v>
      </c>
      <c r="H111" s="129">
        <v>45.102701460480269</v>
      </c>
      <c r="I111" s="433">
        <v>31.479193994278674</v>
      </c>
      <c r="J111" s="434">
        <v>22.756882929585814</v>
      </c>
      <c r="K111" s="435">
        <v>17.294037059797155</v>
      </c>
      <c r="L111" s="434">
        <v>9.2611718696057856</v>
      </c>
      <c r="M111" s="435">
        <v>3.783001366408798</v>
      </c>
      <c r="N111" s="3357">
        <v>1.4217663530795239E-4</v>
      </c>
      <c r="O111" s="437" t="s">
        <v>455</v>
      </c>
      <c r="P111" s="111" t="s">
        <v>185</v>
      </c>
      <c r="Q111" s="109"/>
      <c r="R111" s="109"/>
      <c r="S111" s="438"/>
      <c r="T111" s="438"/>
      <c r="U111" s="438"/>
      <c r="V111" s="438"/>
      <c r="W111" s="438"/>
      <c r="X111" s="438"/>
      <c r="Y111" s="438"/>
      <c r="Z111" s="438"/>
      <c r="AA111" s="438"/>
      <c r="AB111" s="438"/>
      <c r="AC111" s="438"/>
      <c r="AD111" s="438"/>
      <c r="AE111" s="439"/>
      <c r="AF111" s="438"/>
      <c r="AG111" s="438"/>
      <c r="AH111" s="113"/>
      <c r="AI111" s="100"/>
    </row>
    <row r="112" spans="1:35" ht="14.4" thickBot="1" x14ac:dyDescent="0.35">
      <c r="A112" s="108"/>
      <c r="B112" s="440" t="s">
        <v>199</v>
      </c>
      <c r="C112" s="441" t="s">
        <v>194</v>
      </c>
      <c r="D112" s="442"/>
      <c r="E112" s="442"/>
      <c r="F112" s="442"/>
      <c r="G112" s="442"/>
      <c r="H112" s="207">
        <v>-6.9881531057335411E-2</v>
      </c>
      <c r="I112" s="443">
        <v>-0.35082869155492424</v>
      </c>
      <c r="J112" s="444">
        <v>-0.53070223239465286</v>
      </c>
      <c r="K112" s="444">
        <v>-0.64335831888050843</v>
      </c>
      <c r="L112" s="444">
        <v>-0.80901394548350225</v>
      </c>
      <c r="M112" s="444">
        <v>-0.92198606014730067</v>
      </c>
      <c r="N112" s="3358">
        <v>-0.99999706800014032</v>
      </c>
      <c r="O112" s="445"/>
      <c r="P112" s="111" t="s">
        <v>185</v>
      </c>
      <c r="Q112" s="109"/>
      <c r="R112" s="109"/>
      <c r="S112" s="109"/>
      <c r="T112" s="109"/>
      <c r="U112" s="109"/>
      <c r="V112" s="109"/>
      <c r="W112" s="109"/>
      <c r="X112" s="109"/>
      <c r="Y112" s="109"/>
      <c r="Z112" s="109"/>
      <c r="AA112" s="109"/>
      <c r="AB112" s="109"/>
      <c r="AC112" s="109"/>
      <c r="AD112" s="109"/>
      <c r="AE112" s="109"/>
      <c r="AF112" s="109"/>
      <c r="AG112" s="109"/>
      <c r="AH112" s="113"/>
      <c r="AI112" s="100"/>
    </row>
    <row r="113" spans="1:37" ht="12.75" customHeight="1" x14ac:dyDescent="0.3">
      <c r="A113" s="108"/>
      <c r="B113" s="199" t="s">
        <v>1616</v>
      </c>
      <c r="C113" s="110" t="s">
        <v>575</v>
      </c>
      <c r="D113" s="446">
        <v>1.7685398315560745</v>
      </c>
      <c r="E113" s="446">
        <v>2.0572383795696876</v>
      </c>
      <c r="F113" s="446">
        <v>2.0722119625647339</v>
      </c>
      <c r="G113" s="446">
        <v>1.9578055525635514</v>
      </c>
      <c r="H113" s="327">
        <v>1.9279966982706138</v>
      </c>
      <c r="I113" s="447">
        <v>1.5532152938563788</v>
      </c>
      <c r="J113" s="448">
        <v>0.97220251104175737</v>
      </c>
      <c r="K113" s="449">
        <v>0.60059405837809665</v>
      </c>
      <c r="L113" s="448">
        <v>0.34228738156963073</v>
      </c>
      <c r="M113" s="449">
        <v>0.19168778357783134</v>
      </c>
      <c r="N113" s="3359">
        <v>8.0000442990393605E-2</v>
      </c>
      <c r="O113" s="450" t="s">
        <v>1617</v>
      </c>
      <c r="P113" s="111" t="s">
        <v>185</v>
      </c>
      <c r="Q113" s="109"/>
      <c r="R113" s="109"/>
      <c r="S113" s="438"/>
      <c r="T113" s="438"/>
      <c r="U113" s="438"/>
      <c r="V113" s="438"/>
      <c r="W113" s="438"/>
      <c r="X113" s="438"/>
      <c r="Y113" s="438"/>
      <c r="Z113" s="438"/>
      <c r="AA113" s="438"/>
      <c r="AB113" s="438"/>
      <c r="AC113" s="438"/>
      <c r="AD113" s="438"/>
      <c r="AE113" s="109"/>
      <c r="AF113" s="109"/>
      <c r="AG113" s="109"/>
      <c r="AH113" s="113"/>
      <c r="AI113" s="100"/>
    </row>
    <row r="114" spans="1:37" ht="12.75" customHeight="1" x14ac:dyDescent="0.3">
      <c r="A114" s="108"/>
      <c r="B114" s="135" t="s">
        <v>459</v>
      </c>
      <c r="C114" s="136" t="s">
        <v>194</v>
      </c>
      <c r="D114" s="451"/>
      <c r="E114" s="451"/>
      <c r="F114" s="451"/>
      <c r="G114" s="451"/>
      <c r="H114" s="138">
        <v>-6.9594842081515562E-2</v>
      </c>
      <c r="I114" s="452">
        <v>-0.2504553964962174</v>
      </c>
      <c r="J114" s="453">
        <v>-0.53083828845458336</v>
      </c>
      <c r="K114" s="453">
        <v>-0.71016765213788569</v>
      </c>
      <c r="L114" s="453">
        <v>-0.83482028491622606</v>
      </c>
      <c r="M114" s="453">
        <v>-0.90749605395551169</v>
      </c>
      <c r="N114" s="3360">
        <v>-0.96139369695975563</v>
      </c>
      <c r="O114" s="455"/>
      <c r="P114" s="111" t="s">
        <v>185</v>
      </c>
      <c r="Q114" s="109"/>
      <c r="R114" s="109"/>
      <c r="S114" s="438"/>
      <c r="T114" s="438"/>
      <c r="U114" s="438"/>
      <c r="V114" s="438"/>
      <c r="W114" s="438"/>
      <c r="X114" s="438"/>
      <c r="Y114" s="438"/>
      <c r="Z114" s="438"/>
      <c r="AA114" s="438"/>
      <c r="AB114" s="438"/>
      <c r="AC114" s="438"/>
      <c r="AD114" s="438"/>
      <c r="AE114" s="109"/>
      <c r="AF114" s="109"/>
      <c r="AG114" s="109"/>
      <c r="AH114" s="113"/>
      <c r="AI114" s="100"/>
    </row>
    <row r="115" spans="1:37" x14ac:dyDescent="0.3">
      <c r="A115" s="108"/>
      <c r="B115" s="126" t="s">
        <v>1618</v>
      </c>
      <c r="C115" s="127" t="s">
        <v>575</v>
      </c>
      <c r="D115" s="456">
        <v>1.0589999999999999</v>
      </c>
      <c r="E115" s="456">
        <v>1.0589999999999999</v>
      </c>
      <c r="F115" s="456">
        <v>1.0589999999999999</v>
      </c>
      <c r="G115" s="456">
        <v>1.0589999999999999</v>
      </c>
      <c r="H115" s="457">
        <v>1.0589999999999999</v>
      </c>
      <c r="I115" s="458">
        <v>0.92269999999999985</v>
      </c>
      <c r="J115" s="459">
        <v>0.57940000000000003</v>
      </c>
      <c r="K115" s="460">
        <v>0.35599999999999998</v>
      </c>
      <c r="L115" s="459">
        <v>0.218</v>
      </c>
      <c r="M115" s="460">
        <v>0.14899999999999999</v>
      </c>
      <c r="N115" s="3361">
        <v>0.08</v>
      </c>
      <c r="O115" s="462"/>
      <c r="P115" s="111" t="s">
        <v>185</v>
      </c>
      <c r="Q115" s="109"/>
      <c r="R115" s="109"/>
      <c r="S115" s="438"/>
      <c r="T115" s="438"/>
      <c r="U115" s="438"/>
      <c r="V115" s="438"/>
      <c r="W115" s="438"/>
      <c r="X115" s="438"/>
      <c r="Y115" s="438"/>
      <c r="Z115" s="438"/>
      <c r="AA115" s="438"/>
      <c r="AB115" s="438"/>
      <c r="AC115" s="438"/>
      <c r="AD115" s="438"/>
      <c r="AE115" s="109"/>
      <c r="AF115" s="109"/>
      <c r="AG115" s="109"/>
      <c r="AH115" s="113"/>
      <c r="AI115" s="100"/>
    </row>
    <row r="116" spans="1:37" ht="14.4" thickBot="1" x14ac:dyDescent="0.35">
      <c r="A116" s="108"/>
      <c r="B116" s="135" t="s">
        <v>459</v>
      </c>
      <c r="C116" s="136" t="s">
        <v>194</v>
      </c>
      <c r="D116" s="451"/>
      <c r="E116" s="451"/>
      <c r="F116" s="451"/>
      <c r="G116" s="451"/>
      <c r="H116" s="138">
        <v>-0.48895189337228928</v>
      </c>
      <c r="I116" s="452">
        <v>-0.55472701795525148</v>
      </c>
      <c r="J116" s="453">
        <v>-0.7203953985079361</v>
      </c>
      <c r="K116" s="453">
        <v>-0.82820290277670916</v>
      </c>
      <c r="L116" s="453">
        <v>-0.89479840675652411</v>
      </c>
      <c r="M116" s="453">
        <v>-0.92809615874643159</v>
      </c>
      <c r="N116" s="3360">
        <v>-0.96139391073633917</v>
      </c>
      <c r="O116" s="455"/>
      <c r="P116" s="111" t="s">
        <v>185</v>
      </c>
      <c r="Q116" s="109"/>
      <c r="R116" s="109"/>
      <c r="S116" s="109"/>
      <c r="T116" s="109"/>
      <c r="U116" s="109"/>
      <c r="V116" s="109"/>
      <c r="W116" s="109"/>
      <c r="X116" s="109"/>
      <c r="Y116" s="109"/>
      <c r="Z116" s="109"/>
      <c r="AA116" s="109"/>
      <c r="AB116" s="109"/>
      <c r="AC116" s="109"/>
      <c r="AD116" s="109"/>
      <c r="AE116" s="109"/>
      <c r="AF116" s="109"/>
      <c r="AG116" s="109"/>
      <c r="AH116" s="113"/>
      <c r="AI116" s="100"/>
    </row>
    <row r="117" spans="1:37" x14ac:dyDescent="0.3">
      <c r="A117" s="108"/>
      <c r="B117" s="126" t="s">
        <v>580</v>
      </c>
      <c r="C117" s="127" t="s">
        <v>205</v>
      </c>
      <c r="D117" s="184">
        <v>2512.6189417000001</v>
      </c>
      <c r="E117" s="184">
        <v>3764.2054326000002</v>
      </c>
      <c r="F117" s="184">
        <v>3820.6685140889995</v>
      </c>
      <c r="G117" s="184">
        <v>3559.783906089016</v>
      </c>
      <c r="H117" s="129">
        <v>3695.6681443298976</v>
      </c>
      <c r="I117" s="215">
        <v>3693.482886597938</v>
      </c>
      <c r="J117" s="216">
        <v>3889.0676766906581</v>
      </c>
      <c r="K117" s="217">
        <v>3932.5056423729347</v>
      </c>
      <c r="L117" s="216">
        <v>3964.9824548046399</v>
      </c>
      <c r="M117" s="217">
        <v>4017.2438424481388</v>
      </c>
      <c r="N117" s="3362">
        <v>4055.4919242566316</v>
      </c>
      <c r="O117" s="464"/>
      <c r="P117" s="111" t="s">
        <v>185</v>
      </c>
      <c r="Q117" s="109"/>
      <c r="R117" s="3996" t="s">
        <v>258</v>
      </c>
      <c r="S117" s="3997"/>
      <c r="T117" s="3997"/>
      <c r="U117" s="3997"/>
      <c r="V117" s="3997"/>
      <c r="W117" s="3997"/>
      <c r="X117" s="3997"/>
      <c r="Y117" s="3997"/>
      <c r="Z117" s="3997"/>
      <c r="AA117" s="3997"/>
      <c r="AB117" s="3997"/>
      <c r="AC117" s="3997"/>
      <c r="AD117" s="3997"/>
      <c r="AE117" s="3997"/>
      <c r="AF117" s="3998"/>
      <c r="AG117" s="109"/>
      <c r="AH117" s="113"/>
      <c r="AI117" s="100"/>
    </row>
    <row r="118" spans="1:37" x14ac:dyDescent="0.3">
      <c r="A118" s="108"/>
      <c r="B118" s="135" t="s">
        <v>466</v>
      </c>
      <c r="C118" s="136" t="s">
        <v>194</v>
      </c>
      <c r="D118" s="451"/>
      <c r="E118" s="451"/>
      <c r="F118" s="451"/>
      <c r="G118" s="451"/>
      <c r="H118" s="138">
        <v>-3.2716884309160532E-2</v>
      </c>
      <c r="I118" s="452">
        <v>-3.3288841212488096E-2</v>
      </c>
      <c r="J118" s="453">
        <v>1.7902406960832007E-2</v>
      </c>
      <c r="K118" s="453">
        <v>2.9271612512712819E-2</v>
      </c>
      <c r="L118" s="453">
        <v>3.777190828868604E-2</v>
      </c>
      <c r="M118" s="453">
        <v>5.1450506013346331E-2</v>
      </c>
      <c r="N118" s="3360">
        <v>6.1461340941173948E-2</v>
      </c>
      <c r="O118" s="455"/>
      <c r="P118" s="111" t="s">
        <v>185</v>
      </c>
      <c r="Q118" s="109"/>
      <c r="R118" s="3999"/>
      <c r="S118" s="4000"/>
      <c r="T118" s="4000"/>
      <c r="U118" s="4000"/>
      <c r="V118" s="4000"/>
      <c r="W118" s="4000"/>
      <c r="X118" s="4000"/>
      <c r="Y118" s="4000"/>
      <c r="Z118" s="4000"/>
      <c r="AA118" s="4000"/>
      <c r="AB118" s="4000"/>
      <c r="AC118" s="4000"/>
      <c r="AD118" s="4000"/>
      <c r="AE118" s="4000"/>
      <c r="AF118" s="4001"/>
      <c r="AG118" s="109"/>
      <c r="AH118" s="113"/>
      <c r="AI118" s="100"/>
    </row>
    <row r="119" spans="1:37" x14ac:dyDescent="0.3">
      <c r="A119" s="108"/>
      <c r="B119" s="126" t="s">
        <v>581</v>
      </c>
      <c r="C119" s="127" t="s">
        <v>582</v>
      </c>
      <c r="D119" s="465">
        <v>18.600000000000001</v>
      </c>
      <c r="E119" s="465">
        <v>18.600000000000001</v>
      </c>
      <c r="F119" s="465">
        <v>18.600000000000001</v>
      </c>
      <c r="G119" s="465">
        <v>18.600000000000001</v>
      </c>
      <c r="H119" s="466">
        <v>17.55</v>
      </c>
      <c r="I119" s="467">
        <v>16.599999999999998</v>
      </c>
      <c r="J119" s="468">
        <v>15.867999999999999</v>
      </c>
      <c r="K119" s="469">
        <v>15.059999999999999</v>
      </c>
      <c r="L119" s="468">
        <v>14.252000000000001</v>
      </c>
      <c r="M119" s="469">
        <v>13.443999999999999</v>
      </c>
      <c r="N119" s="3363">
        <v>12.636000000000001</v>
      </c>
      <c r="O119" s="464"/>
      <c r="P119" s="111" t="s">
        <v>185</v>
      </c>
      <c r="Q119" s="109"/>
      <c r="R119" s="3999"/>
      <c r="S119" s="4000"/>
      <c r="T119" s="4000"/>
      <c r="U119" s="4000"/>
      <c r="V119" s="4000"/>
      <c r="W119" s="4000"/>
      <c r="X119" s="4000"/>
      <c r="Y119" s="4000"/>
      <c r="Z119" s="4000"/>
      <c r="AA119" s="4000"/>
      <c r="AB119" s="4000"/>
      <c r="AC119" s="4000"/>
      <c r="AD119" s="4000"/>
      <c r="AE119" s="4000"/>
      <c r="AF119" s="4001"/>
      <c r="AG119" s="109"/>
      <c r="AH119" s="113"/>
      <c r="AI119" s="100"/>
    </row>
    <row r="120" spans="1:37" ht="29.4" thickBot="1" x14ac:dyDescent="0.35">
      <c r="A120" s="108"/>
      <c r="B120" s="268" t="s">
        <v>469</v>
      </c>
      <c r="C120" s="471" t="s">
        <v>194</v>
      </c>
      <c r="D120" s="270"/>
      <c r="E120" s="270"/>
      <c r="F120" s="270"/>
      <c r="G120" s="270"/>
      <c r="H120" s="207">
        <v>-5.6451612903225867E-2</v>
      </c>
      <c r="I120" s="472">
        <v>-0.10752688172043035</v>
      </c>
      <c r="J120" s="473">
        <v>-0.14688172043010772</v>
      </c>
      <c r="K120" s="473">
        <v>-0.19032258064516139</v>
      </c>
      <c r="L120" s="473">
        <v>-0.23376344086021505</v>
      </c>
      <c r="M120" s="473">
        <v>-0.27720430107526894</v>
      </c>
      <c r="N120" s="3364">
        <v>-0.32064516129032261</v>
      </c>
      <c r="O120" s="475"/>
      <c r="P120" s="111" t="s">
        <v>185</v>
      </c>
      <c r="Q120" s="109"/>
      <c r="R120" s="476"/>
      <c r="S120" s="477"/>
      <c r="T120" s="477"/>
      <c r="U120" s="4002" t="s">
        <v>259</v>
      </c>
      <c r="V120" s="4003"/>
      <c r="W120" s="107"/>
      <c r="X120" s="4004" t="s">
        <v>260</v>
      </c>
      <c r="Y120" s="4005"/>
      <c r="Z120" s="4005"/>
      <c r="AA120" s="478" t="s">
        <v>261</v>
      </c>
      <c r="AB120" s="4006" t="s">
        <v>177</v>
      </c>
      <c r="AC120" s="4007"/>
      <c r="AD120" s="4008"/>
      <c r="AE120" s="4007" t="s">
        <v>261</v>
      </c>
      <c r="AF120" s="4009"/>
      <c r="AG120" s="109"/>
      <c r="AH120" s="113"/>
      <c r="AI120" s="100"/>
    </row>
    <row r="121" spans="1:37" ht="18" x14ac:dyDescent="0.3">
      <c r="A121" s="108"/>
      <c r="B121" s="479" t="s">
        <v>262</v>
      </c>
      <c r="C121" s="480"/>
      <c r="D121" s="480"/>
      <c r="E121" s="480"/>
      <c r="F121" s="480"/>
      <c r="G121" s="480"/>
      <c r="H121" s="480"/>
      <c r="I121" s="480"/>
      <c r="J121" s="480"/>
      <c r="K121" s="480"/>
      <c r="L121" s="480"/>
      <c r="M121" s="480"/>
      <c r="N121" s="481"/>
      <c r="O121" s="481"/>
      <c r="P121" s="111" t="s">
        <v>185</v>
      </c>
      <c r="Q121" s="109"/>
      <c r="R121" s="476"/>
      <c r="S121" s="477"/>
      <c r="T121" s="477"/>
      <c r="U121" s="4003"/>
      <c r="V121" s="4003"/>
      <c r="W121" s="482" t="s">
        <v>263</v>
      </c>
      <c r="X121" s="483"/>
      <c r="Y121" s="484"/>
      <c r="Z121" s="485" t="s">
        <v>263</v>
      </c>
      <c r="AA121" s="486"/>
      <c r="AB121" s="4011"/>
      <c r="AC121" s="4012"/>
      <c r="AD121" s="487" t="s">
        <v>263</v>
      </c>
      <c r="AE121" s="4010"/>
      <c r="AF121" s="4009"/>
      <c r="AG121" s="109"/>
      <c r="AH121" s="113"/>
      <c r="AI121" s="100"/>
    </row>
    <row r="122" spans="1:37" s="125" customFormat="1" ht="15" customHeight="1" x14ac:dyDescent="0.3">
      <c r="A122" s="108"/>
      <c r="B122" s="3365" t="s">
        <v>252</v>
      </c>
      <c r="C122" s="488" t="s">
        <v>1615</v>
      </c>
      <c r="D122" s="489">
        <v>144.67049809532756</v>
      </c>
      <c r="E122" s="490">
        <v>147.8799056205462</v>
      </c>
      <c r="F122" s="489">
        <v>142.49027317435548</v>
      </c>
      <c r="G122" s="489">
        <v>137.87114585654493</v>
      </c>
      <c r="H122" s="491">
        <v>140.12351301724294</v>
      </c>
      <c r="I122" s="492">
        <v>140.82868682604163</v>
      </c>
      <c r="J122" s="490">
        <v>127.04338383471821</v>
      </c>
      <c r="K122" s="493">
        <v>109.3187220532436</v>
      </c>
      <c r="L122" s="490">
        <v>92.844764997024669</v>
      </c>
      <c r="M122" s="493">
        <v>75.535140344693971</v>
      </c>
      <c r="N122" s="3366">
        <v>61.742271071565852</v>
      </c>
      <c r="O122" s="495" t="s">
        <v>452</v>
      </c>
      <c r="P122" s="111" t="s">
        <v>185</v>
      </c>
      <c r="Q122" s="109"/>
      <c r="R122" s="476"/>
      <c r="S122" s="496"/>
      <c r="T122" s="496"/>
      <c r="U122" s="497" t="s">
        <v>264</v>
      </c>
      <c r="V122" s="498" t="s">
        <v>265</v>
      </c>
      <c r="W122" s="499" t="s">
        <v>194</v>
      </c>
      <c r="X122" s="500" t="s">
        <v>264</v>
      </c>
      <c r="Y122" s="500" t="s">
        <v>265</v>
      </c>
      <c r="Z122" s="501" t="s">
        <v>194</v>
      </c>
      <c r="AA122" s="502" t="s">
        <v>194</v>
      </c>
      <c r="AB122" s="503" t="s">
        <v>264</v>
      </c>
      <c r="AC122" s="504" t="s">
        <v>265</v>
      </c>
      <c r="AD122" s="505" t="s">
        <v>194</v>
      </c>
      <c r="AE122" s="4011" t="s">
        <v>194</v>
      </c>
      <c r="AF122" s="4013"/>
      <c r="AG122" s="109"/>
      <c r="AH122" s="113"/>
      <c r="AI122" s="100"/>
    </row>
    <row r="123" spans="1:37" s="125" customFormat="1" ht="15" customHeight="1" x14ac:dyDescent="0.3">
      <c r="A123" s="108"/>
      <c r="B123" s="506" t="s">
        <v>199</v>
      </c>
      <c r="C123" s="507" t="s">
        <v>194</v>
      </c>
      <c r="D123" s="508"/>
      <c r="E123" s="507"/>
      <c r="F123" s="508"/>
      <c r="G123" s="508"/>
      <c r="H123" s="138">
        <v>-1.6609976978684715E-2</v>
      </c>
      <c r="I123" s="509">
        <v>-1.1661051040871229E-2</v>
      </c>
      <c r="J123" s="510">
        <v>-0.10840662310146587</v>
      </c>
      <c r="K123" s="510">
        <v>-0.23279870535809943</v>
      </c>
      <c r="L123" s="510">
        <v>-0.34841331321319768</v>
      </c>
      <c r="M123" s="510">
        <v>-0.46989265539362923</v>
      </c>
      <c r="N123" s="3367">
        <v>-0.56669132779318832</v>
      </c>
      <c r="O123" s="512"/>
      <c r="P123" s="111" t="s">
        <v>185</v>
      </c>
      <c r="Q123" s="109"/>
      <c r="R123" s="513" t="s">
        <v>266</v>
      </c>
      <c r="S123" s="514"/>
      <c r="T123" s="514"/>
      <c r="U123" s="515">
        <v>71.673984565734884</v>
      </c>
      <c r="V123" s="516">
        <v>94.213730626472554</v>
      </c>
      <c r="W123" s="517">
        <v>0.23788448646929158</v>
      </c>
      <c r="X123" s="516">
        <v>6.6873243771404054</v>
      </c>
      <c r="Y123" s="516">
        <v>7.9745999318001131</v>
      </c>
      <c r="Z123" s="518">
        <v>0.1263678884668136</v>
      </c>
      <c r="AA123" s="3368">
        <v>8.464371253290949E-2</v>
      </c>
      <c r="AB123" s="515">
        <v>5.541296669238438</v>
      </c>
      <c r="AC123" s="516">
        <v>7.5156564560739687</v>
      </c>
      <c r="AD123" s="518">
        <v>0.18568131190348658</v>
      </c>
      <c r="AE123" s="3989">
        <v>7.97724111559827E-2</v>
      </c>
      <c r="AF123" s="3990"/>
      <c r="AG123" s="109"/>
      <c r="AH123" s="113"/>
      <c r="AI123" s="100"/>
    </row>
    <row r="124" spans="1:37" s="125" customFormat="1" ht="28.5" customHeight="1" x14ac:dyDescent="0.3">
      <c r="A124" s="108"/>
      <c r="B124" s="3369" t="s">
        <v>1619</v>
      </c>
      <c r="C124" s="488" t="s">
        <v>1615</v>
      </c>
      <c r="D124" s="520">
        <v>14.832014084077649</v>
      </c>
      <c r="E124" s="521">
        <v>14.324716693740054</v>
      </c>
      <c r="F124" s="520">
        <v>14.539587919875229</v>
      </c>
      <c r="G124" s="520">
        <v>11.876372406980119</v>
      </c>
      <c r="H124" s="129">
        <v>9.9942362013501018</v>
      </c>
      <c r="I124" s="522">
        <v>5.3481695617159151</v>
      </c>
      <c r="J124" s="521">
        <v>2.9687378772224906</v>
      </c>
      <c r="K124" s="523">
        <v>1.8771211442910281</v>
      </c>
      <c r="L124" s="521">
        <v>0.84738986483572132</v>
      </c>
      <c r="M124" s="523">
        <v>0.29015264707727539</v>
      </c>
      <c r="N124" s="3370">
        <v>9.2179073214470242E-6</v>
      </c>
      <c r="O124" s="525" t="s">
        <v>455</v>
      </c>
      <c r="P124" s="111" t="s">
        <v>185</v>
      </c>
      <c r="Q124" s="109"/>
      <c r="R124" s="526" t="s">
        <v>267</v>
      </c>
      <c r="S124" s="496"/>
      <c r="T124" s="496"/>
      <c r="U124" s="527">
        <v>8.2918401944337923</v>
      </c>
      <c r="V124" s="528">
        <v>11.425722788587478</v>
      </c>
      <c r="W124" s="529">
        <v>2.8849321431497366E-2</v>
      </c>
      <c r="X124" s="530">
        <v>0.31551412079175051</v>
      </c>
      <c r="Y124" s="530">
        <v>0.39098729462727289</v>
      </c>
      <c r="Z124" s="531">
        <v>6.1957012592414084E-3</v>
      </c>
      <c r="AA124" s="532">
        <v>3.4219917799669396E-2</v>
      </c>
      <c r="AB124" s="533">
        <v>0.62024439466900361</v>
      </c>
      <c r="AC124" s="530">
        <v>0.9116809656216075</v>
      </c>
      <c r="AD124" s="531">
        <v>2.2523929709060597E-2</v>
      </c>
      <c r="AE124" s="3987">
        <v>7.979197311983055E-2</v>
      </c>
      <c r="AF124" s="3988"/>
      <c r="AG124" s="109"/>
      <c r="AH124" s="113"/>
      <c r="AI124" s="100"/>
    </row>
    <row r="125" spans="1:37" s="125" customFormat="1" ht="15" customHeight="1" thickBot="1" x14ac:dyDescent="0.35">
      <c r="A125" s="108"/>
      <c r="B125" s="534" t="s">
        <v>199</v>
      </c>
      <c r="C125" s="535" t="s">
        <v>194</v>
      </c>
      <c r="D125" s="536"/>
      <c r="E125" s="535"/>
      <c r="F125" s="536"/>
      <c r="G125" s="536"/>
      <c r="H125" s="207">
        <v>-0.31261901943670312</v>
      </c>
      <c r="I125" s="537">
        <v>-0.6321649835477724</v>
      </c>
      <c r="J125" s="538">
        <v>-0.79581691767451646</v>
      </c>
      <c r="K125" s="538">
        <v>-0.87089584968738665</v>
      </c>
      <c r="L125" s="538">
        <v>-0.94171844006133343</v>
      </c>
      <c r="M125" s="538">
        <v>-0.98004395663231658</v>
      </c>
      <c r="N125" s="3371">
        <v>-0.99999936601316541</v>
      </c>
      <c r="O125" s="540"/>
      <c r="P125" s="111" t="s">
        <v>185</v>
      </c>
      <c r="Q125" s="109"/>
      <c r="R125" s="526" t="s">
        <v>268</v>
      </c>
      <c r="S125" s="496"/>
      <c r="T125" s="496"/>
      <c r="U125" s="527">
        <v>21.856090717978315</v>
      </c>
      <c r="V125" s="528">
        <v>27.241672332084327</v>
      </c>
      <c r="W125" s="529">
        <v>6.8783723881768344E-2</v>
      </c>
      <c r="X125" s="530">
        <v>1.1461651903553918</v>
      </c>
      <c r="Y125" s="530">
        <v>1.3631252259956572</v>
      </c>
      <c r="Z125" s="531">
        <v>2.1600488801704187E-2</v>
      </c>
      <c r="AA125" s="532">
        <v>5.0038235882832127E-2</v>
      </c>
      <c r="AB125" s="533">
        <v>2.130508924782911</v>
      </c>
      <c r="AC125" s="530">
        <v>2.8790628155271958</v>
      </c>
      <c r="AD125" s="531">
        <v>7.1129935723391741E-2</v>
      </c>
      <c r="AE125" s="3987">
        <v>0.10568597920239765</v>
      </c>
      <c r="AF125" s="3988"/>
      <c r="AG125" s="109"/>
      <c r="AH125" s="113"/>
      <c r="AI125" s="100"/>
    </row>
    <row r="126" spans="1:37" s="125" customFormat="1" ht="15" customHeight="1" x14ac:dyDescent="0.3">
      <c r="A126" s="108"/>
      <c r="B126" s="199" t="s">
        <v>1606</v>
      </c>
      <c r="C126" s="110" t="s">
        <v>1607</v>
      </c>
      <c r="D126" s="541">
        <v>54.944498095327539</v>
      </c>
      <c r="E126" s="408">
        <v>58.153905620546183</v>
      </c>
      <c r="F126" s="541">
        <v>52.76427317435548</v>
      </c>
      <c r="G126" s="541">
        <v>48.145145856544907</v>
      </c>
      <c r="H126" s="542">
        <v>45.473525212364876</v>
      </c>
      <c r="I126" s="407">
        <v>42.020664874822117</v>
      </c>
      <c r="J126" s="409">
        <v>35.95260592252307</v>
      </c>
      <c r="K126" s="409">
        <v>24.480648423194818</v>
      </c>
      <c r="L126" s="409">
        <v>14.128956602878354</v>
      </c>
      <c r="M126" s="409">
        <v>5.2966612646939755</v>
      </c>
      <c r="N126" s="3372">
        <v>9.2179073214470242E-6</v>
      </c>
      <c r="O126" s="1252"/>
      <c r="P126" s="111" t="s">
        <v>185</v>
      </c>
      <c r="Q126" s="109"/>
      <c r="R126" s="513" t="s">
        <v>87</v>
      </c>
      <c r="S126" s="514"/>
      <c r="T126" s="514"/>
      <c r="U126" s="515">
        <v>78.045778510857076</v>
      </c>
      <c r="V126" s="516">
        <v>90.693298078315578</v>
      </c>
      <c r="W126" s="517">
        <v>0.22899558796904698</v>
      </c>
      <c r="X126" s="516">
        <v>21.517519374406973</v>
      </c>
      <c r="Y126" s="516">
        <v>23.586736597312449</v>
      </c>
      <c r="Z126" s="518">
        <v>0.37376246145459935</v>
      </c>
      <c r="AA126" s="519">
        <v>0.26007143964424806</v>
      </c>
      <c r="AB126" s="515">
        <v>9.0753544763241294</v>
      </c>
      <c r="AC126" s="516">
        <v>9.7535618223089688</v>
      </c>
      <c r="AD126" s="518">
        <v>0.24097085404089236</v>
      </c>
      <c r="AE126" s="3989">
        <v>0.10754446060486809</v>
      </c>
      <c r="AF126" s="3990"/>
      <c r="AG126" s="109"/>
      <c r="AH126" s="113"/>
      <c r="AI126" s="100"/>
    </row>
    <row r="127" spans="1:37" s="125" customFormat="1" ht="15" customHeight="1" x14ac:dyDescent="0.3">
      <c r="A127" s="108"/>
      <c r="B127" s="545" t="s">
        <v>456</v>
      </c>
      <c r="C127" s="136" t="s">
        <v>194</v>
      </c>
      <c r="D127" s="546"/>
      <c r="E127" s="136"/>
      <c r="F127" s="546"/>
      <c r="G127" s="546"/>
      <c r="H127" s="547">
        <v>-0.1381758436792806</v>
      </c>
      <c r="I127" s="548">
        <v>-0.20361520500873642</v>
      </c>
      <c r="J127" s="549">
        <v>-0.31861838021116207</v>
      </c>
      <c r="K127" s="549">
        <v>-0.53603741792670201</v>
      </c>
      <c r="L127" s="549">
        <v>-0.73222493644155195</v>
      </c>
      <c r="M127" s="549">
        <v>-0.89961652182355345</v>
      </c>
      <c r="N127" s="3373">
        <v>-0.99999982530021225</v>
      </c>
      <c r="O127" s="1250"/>
      <c r="P127" s="111" t="s">
        <v>185</v>
      </c>
      <c r="Q127" s="109"/>
      <c r="R127" s="526" t="s">
        <v>269</v>
      </c>
      <c r="S127" s="496"/>
      <c r="T127" s="496"/>
      <c r="U127" s="527">
        <v>4.0651454217920637</v>
      </c>
      <c r="V127" s="528">
        <v>4.8957163948365396</v>
      </c>
      <c r="W127" s="529">
        <v>1.2361414549035421E-2</v>
      </c>
      <c r="X127" s="530">
        <v>1.9383411705928175</v>
      </c>
      <c r="Y127" s="530">
        <v>2.1617889921832849</v>
      </c>
      <c r="Z127" s="531">
        <v>3.4256352994417545E-2</v>
      </c>
      <c r="AA127" s="532">
        <v>0.44156744750641619</v>
      </c>
      <c r="AB127" s="533">
        <v>0.27006377068289417</v>
      </c>
      <c r="AC127" s="530">
        <v>0.29521708934189955</v>
      </c>
      <c r="AD127" s="531">
        <v>7.293613906611116E-3</v>
      </c>
      <c r="AE127" s="3987">
        <v>6.03011011122421E-2</v>
      </c>
      <c r="AF127" s="3988"/>
      <c r="AG127" s="109"/>
      <c r="AH127" s="113"/>
      <c r="AI127" s="100"/>
    </row>
    <row r="128" spans="1:37" s="125" customFormat="1" ht="15" customHeight="1" x14ac:dyDescent="0.3">
      <c r="A128" s="108"/>
      <c r="B128" s="551" t="s">
        <v>1620</v>
      </c>
      <c r="C128" s="552" t="s">
        <v>1621</v>
      </c>
      <c r="D128" s="553">
        <v>0.1788221207286623</v>
      </c>
      <c r="E128" s="554">
        <v>0.19539125304507554</v>
      </c>
      <c r="F128" s="553">
        <v>0.17040628247990658</v>
      </c>
      <c r="G128" s="553">
        <v>0.16168679512990566</v>
      </c>
      <c r="H128" s="555">
        <v>0.14993890578900315</v>
      </c>
      <c r="I128" s="556">
        <v>0.14845958694006051</v>
      </c>
      <c r="J128" s="557">
        <v>0.13325238535530809</v>
      </c>
      <c r="K128" s="557">
        <v>8.9520952571719853E-2</v>
      </c>
      <c r="L128" s="557">
        <v>5.1293334474161532E-2</v>
      </c>
      <c r="M128" s="557">
        <v>1.9387810810093387E-2</v>
      </c>
      <c r="N128" s="3374">
        <v>0</v>
      </c>
      <c r="O128" s="1251"/>
      <c r="P128" s="111" t="s">
        <v>185</v>
      </c>
      <c r="Q128" s="109"/>
      <c r="R128" s="526" t="s">
        <v>270</v>
      </c>
      <c r="S128" s="496"/>
      <c r="T128" s="496"/>
      <c r="U128" s="527">
        <v>1.9615874606513424</v>
      </c>
      <c r="V128" s="528">
        <v>2.5924959321413605</v>
      </c>
      <c r="W128" s="529">
        <v>6.545909597150461E-3</v>
      </c>
      <c r="X128" s="530">
        <v>0.29887405628641689</v>
      </c>
      <c r="Y128" s="530">
        <v>0.35939973974722755</v>
      </c>
      <c r="Z128" s="531">
        <v>5.69515544551306E-3</v>
      </c>
      <c r="AA128" s="532">
        <v>0.13863078251789929</v>
      </c>
      <c r="AB128" s="533">
        <v>0.17893986441415724</v>
      </c>
      <c r="AC128" s="530">
        <v>0.20963381164985853</v>
      </c>
      <c r="AD128" s="531">
        <v>5.1791991017652019E-3</v>
      </c>
      <c r="AE128" s="3987">
        <v>8.0861770717111342E-2</v>
      </c>
      <c r="AF128" s="3988"/>
      <c r="AG128" s="109"/>
      <c r="AH128" s="113"/>
      <c r="AI128" s="100"/>
      <c r="AJ128" s="101"/>
      <c r="AK128" s="101"/>
    </row>
    <row r="129" spans="1:37" s="125" customFormat="1" ht="15" customHeight="1" x14ac:dyDescent="0.3">
      <c r="A129" s="108"/>
      <c r="B129" s="545" t="s">
        <v>459</v>
      </c>
      <c r="C129" s="136" t="s">
        <v>194</v>
      </c>
      <c r="D129" s="546"/>
      <c r="E129" s="136"/>
      <c r="F129" s="546"/>
      <c r="G129" s="546"/>
      <c r="H129" s="547">
        <v>-0.12010928466394322</v>
      </c>
      <c r="I129" s="548">
        <v>-0.12879041324332574</v>
      </c>
      <c r="J129" s="549">
        <v>-0.21803126377678872</v>
      </c>
      <c r="K129" s="549">
        <v>-0.47466166582047409</v>
      </c>
      <c r="L129" s="549">
        <v>-0.69899387670633695</v>
      </c>
      <c r="M129" s="549">
        <v>-0.88622596228293693</v>
      </c>
      <c r="N129" s="3373">
        <v>-1</v>
      </c>
      <c r="O129" s="1250"/>
      <c r="P129" s="111" t="s">
        <v>185</v>
      </c>
      <c r="Q129" s="109"/>
      <c r="R129" s="526" t="s">
        <v>271</v>
      </c>
      <c r="S129" s="496"/>
      <c r="T129" s="496"/>
      <c r="U129" s="527">
        <v>67.160654369249514</v>
      </c>
      <c r="V129" s="528">
        <v>103.64341710752841</v>
      </c>
      <c r="W129" s="529">
        <v>0.2616939260403226</v>
      </c>
      <c r="X129" s="530">
        <v>17.77855612289731</v>
      </c>
      <c r="Y129" s="530">
        <v>28.487563128378326</v>
      </c>
      <c r="Z129" s="531">
        <v>0.4514224200442884</v>
      </c>
      <c r="AA129" s="532">
        <v>0.27486128809148513</v>
      </c>
      <c r="AB129" s="533">
        <v>7.9427036096992047</v>
      </c>
      <c r="AC129" s="530">
        <v>8.4836183898912285</v>
      </c>
      <c r="AD129" s="531">
        <v>0.20959571549474831</v>
      </c>
      <c r="AE129" s="3987">
        <v>8.1853904730771351E-2</v>
      </c>
      <c r="AF129" s="3988"/>
      <c r="AG129" s="109"/>
      <c r="AH129" s="113"/>
      <c r="AI129" s="101"/>
      <c r="AJ129" s="101"/>
      <c r="AK129" s="101"/>
    </row>
    <row r="130" spans="1:37" s="125" customFormat="1" ht="15" customHeight="1" x14ac:dyDescent="0.3">
      <c r="A130" s="108"/>
      <c r="B130" s="199" t="s">
        <v>1622</v>
      </c>
      <c r="C130" s="559" t="s">
        <v>1623</v>
      </c>
      <c r="D130" s="553">
        <v>0.22180100825134455</v>
      </c>
      <c r="E130" s="554">
        <v>0.23690013943667232</v>
      </c>
      <c r="F130" s="553">
        <v>0.2125378035459026</v>
      </c>
      <c r="G130" s="553">
        <v>0.19610108781892369</v>
      </c>
      <c r="H130" s="555">
        <v>0.17739270132152729</v>
      </c>
      <c r="I130" s="556">
        <v>0.16242432097353718</v>
      </c>
      <c r="J130" s="557">
        <v>0.14092821336851724</v>
      </c>
      <c r="K130" s="557">
        <v>9.422687203516654E-2</v>
      </c>
      <c r="L130" s="557">
        <v>5.3355081793082619E-2</v>
      </c>
      <c r="M130" s="557">
        <v>2.0078838512270769E-2</v>
      </c>
      <c r="N130" s="3374">
        <v>2.1498704686824131E-8</v>
      </c>
      <c r="O130" s="450" t="s">
        <v>1624</v>
      </c>
      <c r="P130" s="111" t="s">
        <v>185</v>
      </c>
      <c r="Q130" s="109"/>
      <c r="R130" s="513" t="s">
        <v>272</v>
      </c>
      <c r="S130" s="514"/>
      <c r="T130" s="514"/>
      <c r="U130" s="560">
        <v>113.24239679200679</v>
      </c>
      <c r="V130" s="561">
        <v>137.49311485786652</v>
      </c>
      <c r="W130" s="562">
        <v>0.34716255054904516</v>
      </c>
      <c r="X130" s="560">
        <v>17.478756017959967</v>
      </c>
      <c r="Y130" s="561">
        <v>18.712747086260848</v>
      </c>
      <c r="Z130" s="563">
        <v>0.29652777028659277</v>
      </c>
      <c r="AA130" s="519">
        <v>0.13609952109678472</v>
      </c>
      <c r="AB130" s="560">
        <v>9.2274024012435039</v>
      </c>
      <c r="AC130" s="561">
        <v>11.617236005487399</v>
      </c>
      <c r="AD130" s="563">
        <v>0.28701466529221176</v>
      </c>
      <c r="AE130" s="3989">
        <v>8.4493220024120588E-2</v>
      </c>
      <c r="AF130" s="3990"/>
      <c r="AG130" s="109"/>
      <c r="AH130" s="113"/>
      <c r="AI130" s="101"/>
      <c r="AJ130" s="101"/>
      <c r="AK130" s="101"/>
    </row>
    <row r="131" spans="1:37" s="125" customFormat="1" ht="15" customHeight="1" x14ac:dyDescent="0.3">
      <c r="A131" s="108"/>
      <c r="B131" s="545" t="s">
        <v>459</v>
      </c>
      <c r="C131" s="136" t="s">
        <v>194</v>
      </c>
      <c r="D131" s="546"/>
      <c r="E131" s="136"/>
      <c r="F131" s="546"/>
      <c r="G131" s="546"/>
      <c r="H131" s="547">
        <v>-0.16535929908951419</v>
      </c>
      <c r="I131" s="548">
        <v>-0.23578620714193188</v>
      </c>
      <c r="J131" s="549">
        <v>-0.33692636783987262</v>
      </c>
      <c r="K131" s="549">
        <v>-0.55665829578023285</v>
      </c>
      <c r="L131" s="549">
        <v>-0.74896192158323815</v>
      </c>
      <c r="M131" s="549">
        <v>-0.90552815462810465</v>
      </c>
      <c r="N131" s="3373">
        <v>-0.99999989884761986</v>
      </c>
      <c r="O131" s="1250"/>
      <c r="P131" s="111" t="s">
        <v>185</v>
      </c>
      <c r="Q131" s="109"/>
      <c r="R131" s="564" t="s">
        <v>273</v>
      </c>
      <c r="S131" s="496"/>
      <c r="T131" s="496"/>
      <c r="U131" s="565">
        <v>192.74311002558622</v>
      </c>
      <c r="V131" s="566">
        <v>261.441253991324</v>
      </c>
      <c r="W131" s="567">
        <v>0.66012478259871132</v>
      </c>
      <c r="X131" s="568">
        <v>38.916647844116625</v>
      </c>
      <c r="Y131" s="569">
        <v>45.318795517785254</v>
      </c>
      <c r="Z131" s="570">
        <v>0.71813514739529949</v>
      </c>
      <c r="AA131" s="532">
        <v>0.17334217467947569</v>
      </c>
      <c r="AB131" s="568">
        <v>21.596448961600089</v>
      </c>
      <c r="AC131" s="569">
        <v>30.071636550829805</v>
      </c>
      <c r="AD131" s="570">
        <v>0.74294786602842577</v>
      </c>
      <c r="AE131" s="3987">
        <v>0.1150225379190835</v>
      </c>
      <c r="AF131" s="3988"/>
      <c r="AG131" s="109"/>
      <c r="AH131" s="113"/>
      <c r="AI131" s="101"/>
      <c r="AJ131" s="101"/>
      <c r="AK131" s="101"/>
    </row>
    <row r="132" spans="1:37" s="125" customFormat="1" ht="15" customHeight="1" x14ac:dyDescent="0.3">
      <c r="A132" s="108"/>
      <c r="B132" s="199" t="s">
        <v>465</v>
      </c>
      <c r="C132" s="559" t="s">
        <v>205</v>
      </c>
      <c r="D132" s="571">
        <v>921.79030808800007</v>
      </c>
      <c r="E132" s="572">
        <v>964.79093646000001</v>
      </c>
      <c r="F132" s="571">
        <v>979.26280050689979</v>
      </c>
      <c r="G132" s="571">
        <v>921.49502917944301</v>
      </c>
      <c r="H132" s="573">
        <v>962.93455774944584</v>
      </c>
      <c r="I132" s="574">
        <v>963.45132778270511</v>
      </c>
      <c r="J132" s="575">
        <v>937.9812949756099</v>
      </c>
      <c r="K132" s="575">
        <v>942.66520681097575</v>
      </c>
      <c r="L132" s="575">
        <v>951.39595483902451</v>
      </c>
      <c r="M132" s="575">
        <v>935.86223157256097</v>
      </c>
      <c r="N132" s="3375">
        <v>919.44518277073166</v>
      </c>
      <c r="O132" s="1252"/>
      <c r="P132" s="111" t="s">
        <v>185</v>
      </c>
      <c r="Q132" s="109"/>
      <c r="R132" s="564" t="s">
        <v>274</v>
      </c>
      <c r="S132" s="496"/>
      <c r="T132" s="496"/>
      <c r="U132" s="577">
        <v>344.97081230396441</v>
      </c>
      <c r="V132" s="578">
        <v>421.28088505446965</v>
      </c>
      <c r="W132" s="579">
        <v>1.0637110571264441</v>
      </c>
      <c r="X132" s="580">
        <v>60.75825429557716</v>
      </c>
      <c r="Y132" s="581">
        <v>68.10175443036043</v>
      </c>
      <c r="Z132" s="582">
        <v>1.0791607079789274</v>
      </c>
      <c r="AA132" s="532">
        <v>0.16165403379637125</v>
      </c>
      <c r="AB132" s="580">
        <v>34.005776824193866</v>
      </c>
      <c r="AC132" s="581">
        <v>41.127755785047263</v>
      </c>
      <c r="AD132" s="582">
        <v>1.0160996174382118</v>
      </c>
      <c r="AE132" s="3987">
        <v>9.7625497011879933E-2</v>
      </c>
      <c r="AF132" s="3988"/>
      <c r="AG132" s="109"/>
      <c r="AH132" s="113"/>
      <c r="AI132" s="101"/>
      <c r="AJ132" s="101"/>
      <c r="AK132" s="101"/>
    </row>
    <row r="133" spans="1:37" s="125" customFormat="1" ht="15" customHeight="1" x14ac:dyDescent="0.3">
      <c r="A133" s="108"/>
      <c r="B133" s="545" t="s">
        <v>466</v>
      </c>
      <c r="C133" s="136" t="s">
        <v>194</v>
      </c>
      <c r="D133" s="546"/>
      <c r="E133" s="136"/>
      <c r="F133" s="546"/>
      <c r="G133" s="546"/>
      <c r="H133" s="547">
        <v>-1.6674015135673348E-2</v>
      </c>
      <c r="I133" s="548">
        <v>-1.6146301805817775E-2</v>
      </c>
      <c r="J133" s="549">
        <v>-4.2155696621908989E-2</v>
      </c>
      <c r="K133" s="549">
        <v>-3.7372596689039805E-2</v>
      </c>
      <c r="L133" s="549">
        <v>-2.8456963394760226E-2</v>
      </c>
      <c r="M133" s="549">
        <v>-4.4319634026609767E-2</v>
      </c>
      <c r="N133" s="3373">
        <v>-6.1084335793419764E-2</v>
      </c>
      <c r="O133" s="1250"/>
      <c r="P133" s="111" t="s">
        <v>185</v>
      </c>
      <c r="Q133" s="109"/>
      <c r="R133" s="513" t="s">
        <v>275</v>
      </c>
      <c r="S133" s="514"/>
      <c r="T133" s="514"/>
      <c r="U133" s="515">
        <v>36.648370961251608</v>
      </c>
      <c r="V133" s="516">
        <v>46.47930368229931</v>
      </c>
      <c r="W133" s="517">
        <v>0.11735768464312639</v>
      </c>
      <c r="X133" s="515">
        <v>6.9864332351222647</v>
      </c>
      <c r="Y133" s="516">
        <v>7.719309966307506</v>
      </c>
      <c r="Z133" s="518">
        <v>0.12232248754865316</v>
      </c>
      <c r="AA133" s="583">
        <v>0.16608058543801393</v>
      </c>
      <c r="AB133" s="515">
        <v>6.8571672630770619</v>
      </c>
      <c r="AC133" s="516">
        <v>8.4740525335069901</v>
      </c>
      <c r="AD133" s="518">
        <v>0.20935938207886015</v>
      </c>
      <c r="AE133" s="3991">
        <v>0.18231883574310428</v>
      </c>
      <c r="AF133" s="3992"/>
      <c r="AG133" s="109"/>
      <c r="AH133" s="113"/>
      <c r="AI133" s="101"/>
      <c r="AJ133" s="101"/>
      <c r="AK133" s="101"/>
    </row>
    <row r="134" spans="1:37" s="125" customFormat="1" ht="15" customHeight="1" x14ac:dyDescent="0.3">
      <c r="A134" s="108"/>
      <c r="B134" s="199" t="s">
        <v>1625</v>
      </c>
      <c r="C134" s="559" t="s">
        <v>1626</v>
      </c>
      <c r="D134" s="584">
        <v>2.6710817388814836</v>
      </c>
      <c r="E134" s="585">
        <v>2.7956851244856562</v>
      </c>
      <c r="F134" s="584">
        <v>2.8376204013529405</v>
      </c>
      <c r="G134" s="584">
        <v>2.670226105996647</v>
      </c>
      <c r="H134" s="586">
        <v>2.6451454545454549</v>
      </c>
      <c r="I134" s="587">
        <v>2.515690909090909</v>
      </c>
      <c r="J134" s="588">
        <v>2.4252000000000002</v>
      </c>
      <c r="K134" s="588">
        <v>2.3632500000000003</v>
      </c>
      <c r="L134" s="588">
        <v>2.3148</v>
      </c>
      <c r="M134" s="588">
        <v>2.22885</v>
      </c>
      <c r="N134" s="3376">
        <v>2.1443999999999996</v>
      </c>
      <c r="O134" s="1255"/>
      <c r="P134" s="111" t="s">
        <v>185</v>
      </c>
      <c r="Q134" s="109"/>
      <c r="R134" s="590" t="s">
        <v>276</v>
      </c>
      <c r="S134" s="591"/>
      <c r="T134" s="591"/>
      <c r="U134" s="560">
        <v>20.347342868006294</v>
      </c>
      <c r="V134" s="561">
        <v>27.168786184654579</v>
      </c>
      <c r="W134" s="562">
        <v>6.8599690369489832E-2</v>
      </c>
      <c r="X134" s="560">
        <v>4.3522651577119937</v>
      </c>
      <c r="Y134" s="561">
        <v>5.1128276945761497</v>
      </c>
      <c r="Z134" s="563">
        <v>8.1019392243341107E-2</v>
      </c>
      <c r="AA134" s="592">
        <v>0.18818756420792795</v>
      </c>
      <c r="AB134" s="560">
        <v>2.3557310728932217</v>
      </c>
      <c r="AC134" s="561">
        <v>3.1155991462667449</v>
      </c>
      <c r="AD134" s="563">
        <v>7.6973786684549114E-2</v>
      </c>
      <c r="AE134" s="3979">
        <v>0.11467568426102494</v>
      </c>
      <c r="AF134" s="3980"/>
      <c r="AG134" s="109"/>
      <c r="AH134" s="113"/>
      <c r="AI134" s="101"/>
      <c r="AJ134" s="101"/>
      <c r="AK134" s="101"/>
    </row>
    <row r="135" spans="1:37" s="125" customFormat="1" ht="15" customHeight="1" thickBot="1" x14ac:dyDescent="0.35">
      <c r="A135" s="108"/>
      <c r="B135" s="593" t="s">
        <v>469</v>
      </c>
      <c r="C135" s="471" t="s">
        <v>194</v>
      </c>
      <c r="D135" s="594"/>
      <c r="E135" s="471"/>
      <c r="F135" s="594"/>
      <c r="G135" s="594"/>
      <c r="H135" s="595">
        <v>-6.7829702209540099E-2</v>
      </c>
      <c r="I135" s="596">
        <v>-0.11345051371513248</v>
      </c>
      <c r="J135" s="597">
        <v>-0.14534022984762285</v>
      </c>
      <c r="K135" s="597">
        <v>-0.16717190260077297</v>
      </c>
      <c r="L135" s="597">
        <v>-0.18424606797430221</v>
      </c>
      <c r="M135" s="597">
        <v>-0.21453553162455652</v>
      </c>
      <c r="N135" s="3377">
        <v>-0.24429638334374193</v>
      </c>
      <c r="O135" s="1258"/>
      <c r="P135" s="111" t="s">
        <v>185</v>
      </c>
      <c r="Q135" s="109"/>
      <c r="R135" s="3981" t="s">
        <v>277</v>
      </c>
      <c r="S135" s="3982"/>
      <c r="T135" s="3982"/>
      <c r="U135" s="600">
        <v>319.95787369785666</v>
      </c>
      <c r="V135" s="601">
        <v>396.04823342960856</v>
      </c>
      <c r="W135" s="602">
        <v>1</v>
      </c>
      <c r="X135" s="603">
        <v>57.022298162341599</v>
      </c>
      <c r="Y135" s="601">
        <v>63.106221276257067</v>
      </c>
      <c r="Z135" s="604">
        <v>1</v>
      </c>
      <c r="AA135" s="3378" t="s">
        <v>278</v>
      </c>
      <c r="AB135" s="600">
        <v>33.056951882776353</v>
      </c>
      <c r="AC135" s="601">
        <v>40.476105963644073</v>
      </c>
      <c r="AD135" s="604">
        <v>1</v>
      </c>
      <c r="AE135" s="3985" t="s">
        <v>278</v>
      </c>
      <c r="AF135" s="3986"/>
      <c r="AG135" s="109"/>
      <c r="AH135" s="113"/>
      <c r="AI135" s="101"/>
      <c r="AJ135" s="101"/>
      <c r="AK135" s="101"/>
    </row>
    <row r="136" spans="1:37" ht="15" thickBot="1" x14ac:dyDescent="0.35">
      <c r="A136" s="108"/>
      <c r="B136" s="109"/>
      <c r="C136" s="109"/>
      <c r="D136" s="109"/>
      <c r="E136" s="109"/>
      <c r="F136" s="109"/>
      <c r="G136" s="109"/>
      <c r="H136" s="109"/>
      <c r="I136" s="109"/>
      <c r="J136" s="109"/>
      <c r="K136" s="109"/>
      <c r="L136" s="109"/>
      <c r="M136" s="109"/>
      <c r="N136" s="109"/>
      <c r="O136" s="109"/>
      <c r="P136" s="111"/>
      <c r="Q136" s="109"/>
      <c r="R136" s="3983"/>
      <c r="S136" s="3984"/>
      <c r="T136" s="3984"/>
      <c r="U136" s="606"/>
      <c r="V136" s="607"/>
      <c r="W136" s="608"/>
      <c r="X136" s="605"/>
      <c r="Y136" s="607"/>
      <c r="Z136" s="606"/>
      <c r="AA136" s="609"/>
      <c r="AB136" s="606"/>
      <c r="AC136" s="607"/>
      <c r="AD136" s="606"/>
      <c r="AE136" s="610"/>
      <c r="AF136" s="608"/>
      <c r="AG136" s="109"/>
      <c r="AH136" s="113"/>
    </row>
    <row r="137" spans="1:37" ht="14.4" thickBot="1" x14ac:dyDescent="0.35">
      <c r="A137" s="1700"/>
      <c r="B137" s="614"/>
      <c r="C137" s="614"/>
      <c r="D137" s="614"/>
      <c r="E137" s="614"/>
      <c r="F137" s="614"/>
      <c r="G137" s="614"/>
      <c r="H137" s="614"/>
      <c r="I137" s="614"/>
      <c r="J137" s="614"/>
      <c r="K137" s="614"/>
      <c r="L137" s="614"/>
      <c r="M137" s="614"/>
      <c r="N137" s="614"/>
      <c r="O137" s="614"/>
      <c r="P137" s="613"/>
      <c r="Q137" s="614"/>
      <c r="R137" s="615"/>
      <c r="S137" s="615"/>
      <c r="T137" s="615"/>
      <c r="U137" s="615"/>
      <c r="V137" s="615"/>
      <c r="W137" s="615"/>
      <c r="X137" s="615"/>
      <c r="Y137" s="615"/>
      <c r="Z137" s="615"/>
      <c r="AA137" s="615"/>
      <c r="AB137" s="615"/>
      <c r="AC137" s="615"/>
      <c r="AD137" s="615"/>
      <c r="AE137" s="614"/>
      <c r="AF137" s="614"/>
      <c r="AG137" s="614"/>
      <c r="AH137" s="616"/>
    </row>
    <row r="138" spans="1:37" x14ac:dyDescent="0.3">
      <c r="R138" s="100"/>
      <c r="S138" s="100"/>
      <c r="T138" s="100"/>
      <c r="U138" s="100"/>
      <c r="V138" s="100"/>
      <c r="W138" s="3379"/>
      <c r="X138" s="3379"/>
      <c r="Y138" s="3380"/>
      <c r="Z138" s="100"/>
      <c r="AA138" s="100"/>
      <c r="AB138" s="100"/>
      <c r="AC138" s="100"/>
      <c r="AD138" s="100"/>
      <c r="AE138" s="100"/>
      <c r="AF138" s="100"/>
      <c r="AG138" s="100"/>
    </row>
    <row r="139" spans="1:37" x14ac:dyDescent="0.3">
      <c r="Q139" s="617"/>
      <c r="R139" s="617"/>
      <c r="S139" s="617"/>
      <c r="T139" s="617"/>
      <c r="U139" s="617"/>
      <c r="V139" s="617"/>
      <c r="W139" s="617"/>
      <c r="X139" s="617"/>
      <c r="Y139" s="617"/>
      <c r="Z139" s="617"/>
      <c r="AA139" s="617"/>
      <c r="AB139" s="617"/>
      <c r="AC139" s="617"/>
      <c r="AD139" s="617"/>
      <c r="AE139" s="617"/>
      <c r="AF139" s="617"/>
      <c r="AG139" s="617"/>
      <c r="AH139" s="617"/>
    </row>
    <row r="140" spans="1:37" ht="14.4" x14ac:dyDescent="0.3">
      <c r="Q140" s="617"/>
      <c r="R140" s="617"/>
      <c r="S140" s="619"/>
      <c r="T140" s="620"/>
      <c r="U140" s="620"/>
      <c r="V140" s="620"/>
      <c r="W140" s="620"/>
      <c r="X140" s="620"/>
      <c r="Y140" s="620"/>
      <c r="Z140" s="620"/>
      <c r="AA140" s="620"/>
      <c r="AB140" s="620"/>
      <c r="AC140" s="620"/>
      <c r="AD140" s="620"/>
      <c r="AE140" s="617"/>
      <c r="AF140" s="617"/>
      <c r="AG140" s="617"/>
      <c r="AH140" s="617"/>
    </row>
    <row r="141" spans="1:37" ht="14.4" x14ac:dyDescent="0.3">
      <c r="Q141" s="617"/>
      <c r="R141" s="617"/>
      <c r="S141" s="620"/>
      <c r="T141" s="620"/>
      <c r="U141" s="620"/>
      <c r="V141" s="620"/>
      <c r="W141" s="620"/>
      <c r="X141" s="620"/>
      <c r="Y141" s="620"/>
      <c r="Z141" s="620"/>
      <c r="AA141" s="620"/>
      <c r="AB141" s="620"/>
      <c r="AC141" s="620"/>
      <c r="AD141" s="620"/>
      <c r="AE141" s="617"/>
      <c r="AF141" s="617"/>
      <c r="AG141" s="617"/>
      <c r="AH141" s="617"/>
    </row>
    <row r="142" spans="1:37" ht="14.4" x14ac:dyDescent="0.3">
      <c r="Q142" s="617"/>
      <c r="R142" s="617"/>
      <c r="S142" s="620"/>
      <c r="T142" s="620"/>
      <c r="U142" s="620"/>
      <c r="V142" s="620"/>
      <c r="W142" s="620"/>
      <c r="X142" s="620"/>
      <c r="Y142" s="620"/>
      <c r="Z142" s="620"/>
      <c r="AA142" s="620"/>
      <c r="AB142" s="620"/>
      <c r="AC142" s="620"/>
      <c r="AD142" s="620"/>
      <c r="AE142" s="617"/>
      <c r="AF142" s="617"/>
      <c r="AG142" s="617"/>
      <c r="AH142" s="617"/>
    </row>
    <row r="143" spans="1:37" ht="14.4" x14ac:dyDescent="0.3">
      <c r="Q143" s="617"/>
      <c r="R143" s="617"/>
      <c r="S143" s="617"/>
      <c r="T143" s="617"/>
      <c r="U143" s="617"/>
      <c r="V143" s="617"/>
      <c r="W143" s="617"/>
      <c r="X143" s="617"/>
      <c r="Y143" s="617"/>
      <c r="Z143" s="617"/>
      <c r="AA143" s="617"/>
      <c r="AB143" s="617"/>
      <c r="AC143" s="621"/>
      <c r="AD143" s="622"/>
      <c r="AE143" s="617"/>
      <c r="AF143" s="617"/>
      <c r="AG143" s="617"/>
      <c r="AH143" s="617"/>
    </row>
    <row r="144" spans="1:37" ht="14.4" x14ac:dyDescent="0.3">
      <c r="Q144" s="617"/>
      <c r="R144" s="617"/>
      <c r="S144" s="617"/>
      <c r="T144" s="617"/>
      <c r="U144" s="617"/>
      <c r="V144" s="617"/>
      <c r="W144" s="343"/>
      <c r="X144" s="621"/>
      <c r="Y144" s="621"/>
      <c r="Z144" s="343"/>
      <c r="AA144" s="621"/>
      <c r="AB144" s="621"/>
      <c r="AC144" s="622"/>
      <c r="AD144" s="622"/>
      <c r="AE144" s="617"/>
      <c r="AF144" s="617"/>
      <c r="AG144" s="617"/>
      <c r="AH144" s="617"/>
    </row>
    <row r="145" spans="17:34" ht="14.4" x14ac:dyDescent="0.3">
      <c r="Q145" s="617"/>
      <c r="R145" s="617"/>
      <c r="S145" s="617"/>
      <c r="T145" s="622"/>
      <c r="U145" s="622"/>
      <c r="V145" s="617"/>
      <c r="W145" s="343"/>
      <c r="X145" s="343"/>
      <c r="Y145" s="343"/>
      <c r="Z145" s="343"/>
      <c r="AA145" s="343"/>
      <c r="AB145" s="343"/>
      <c r="AC145" s="343"/>
      <c r="AD145" s="622"/>
      <c r="AE145" s="617"/>
      <c r="AF145" s="617"/>
      <c r="AG145" s="617"/>
      <c r="AH145" s="617"/>
    </row>
    <row r="146" spans="17:34" ht="14.4" x14ac:dyDescent="0.3">
      <c r="Q146" s="617"/>
      <c r="R146" s="617"/>
      <c r="S146" s="617"/>
      <c r="T146" s="622"/>
      <c r="U146" s="622"/>
      <c r="V146" s="622"/>
      <c r="W146" s="336"/>
      <c r="X146" s="336"/>
      <c r="Y146" s="623"/>
      <c r="Z146" s="336"/>
      <c r="AA146" s="336"/>
      <c r="AB146" s="623"/>
      <c r="AC146" s="617"/>
      <c r="AD146" s="622"/>
      <c r="AE146" s="617"/>
      <c r="AF146" s="617"/>
      <c r="AG146" s="617"/>
      <c r="AH146" s="617"/>
    </row>
    <row r="147" spans="17:34" ht="14.4" x14ac:dyDescent="0.3">
      <c r="Q147" s="617"/>
      <c r="R147" s="617"/>
      <c r="S147" s="624"/>
      <c r="T147" s="622"/>
      <c r="U147" s="622"/>
      <c r="V147" s="622"/>
      <c r="W147" s="336"/>
      <c r="X147" s="336"/>
      <c r="Y147" s="623"/>
      <c r="Z147" s="336"/>
      <c r="AA147" s="336"/>
      <c r="AB147" s="623"/>
      <c r="AC147" s="617"/>
      <c r="AD147" s="622"/>
      <c r="AE147" s="617"/>
      <c r="AF147" s="617"/>
      <c r="AG147" s="617"/>
      <c r="AH147" s="617"/>
    </row>
    <row r="148" spans="17:34" ht="14.4" x14ac:dyDescent="0.3">
      <c r="Q148" s="617"/>
      <c r="R148" s="617"/>
      <c r="S148" s="624"/>
      <c r="T148" s="622"/>
      <c r="U148" s="622"/>
      <c r="V148" s="622"/>
      <c r="W148" s="336"/>
      <c r="X148" s="336"/>
      <c r="Y148" s="623"/>
      <c r="Z148" s="336"/>
      <c r="AA148" s="336"/>
      <c r="AB148" s="623"/>
      <c r="AC148" s="617"/>
      <c r="AD148" s="622"/>
      <c r="AE148" s="617"/>
      <c r="AF148" s="617"/>
      <c r="AG148" s="617"/>
      <c r="AH148" s="617"/>
    </row>
    <row r="149" spans="17:34" ht="14.4" x14ac:dyDescent="0.3">
      <c r="Q149" s="617"/>
      <c r="R149" s="617"/>
      <c r="S149" s="617"/>
      <c r="T149" s="622"/>
      <c r="U149" s="622"/>
      <c r="V149" s="622"/>
      <c r="W149" s="336"/>
      <c r="X149" s="336"/>
      <c r="Y149" s="623"/>
      <c r="Z149" s="336"/>
      <c r="AA149" s="336"/>
      <c r="AB149" s="623"/>
      <c r="AC149" s="617"/>
      <c r="AD149" s="622"/>
      <c r="AE149" s="617"/>
      <c r="AF149" s="617"/>
      <c r="AG149" s="617"/>
      <c r="AH149" s="617"/>
    </row>
    <row r="150" spans="17:34" ht="14.4" x14ac:dyDescent="0.3">
      <c r="Q150" s="617"/>
      <c r="R150" s="617"/>
      <c r="S150" s="624"/>
      <c r="T150" s="622"/>
      <c r="U150" s="622"/>
      <c r="V150" s="622"/>
      <c r="W150" s="336"/>
      <c r="X150" s="336"/>
      <c r="Y150" s="623"/>
      <c r="Z150" s="336"/>
      <c r="AA150" s="336"/>
      <c r="AB150" s="623"/>
      <c r="AC150" s="617"/>
      <c r="AD150" s="622"/>
      <c r="AE150" s="617"/>
      <c r="AF150" s="617"/>
      <c r="AG150" s="617"/>
      <c r="AH150" s="617"/>
    </row>
    <row r="151" spans="17:34" ht="14.4" x14ac:dyDescent="0.3">
      <c r="Q151" s="617"/>
      <c r="R151" s="617"/>
      <c r="S151" s="624"/>
      <c r="T151" s="622"/>
      <c r="U151" s="622"/>
      <c r="V151" s="622"/>
      <c r="W151" s="336"/>
      <c r="X151" s="336"/>
      <c r="Y151" s="623"/>
      <c r="Z151" s="336"/>
      <c r="AA151" s="336"/>
      <c r="AB151" s="623"/>
      <c r="AC151" s="617"/>
      <c r="AD151" s="622"/>
      <c r="AE151" s="617"/>
      <c r="AF151" s="617"/>
      <c r="AG151" s="617"/>
      <c r="AH151" s="617"/>
    </row>
    <row r="152" spans="17:34" ht="14.4" x14ac:dyDescent="0.3">
      <c r="Q152" s="617"/>
      <c r="R152" s="617"/>
      <c r="S152" s="624"/>
      <c r="T152" s="622"/>
      <c r="U152" s="622"/>
      <c r="V152" s="622"/>
      <c r="W152" s="336"/>
      <c r="X152" s="336"/>
      <c r="Y152" s="623"/>
      <c r="Z152" s="336"/>
      <c r="AA152" s="336"/>
      <c r="AB152" s="623"/>
      <c r="AC152" s="617"/>
      <c r="AD152" s="622"/>
      <c r="AE152" s="617"/>
      <c r="AF152" s="617"/>
      <c r="AG152" s="617"/>
      <c r="AH152" s="617"/>
    </row>
    <row r="153" spans="17:34" ht="14.4" x14ac:dyDescent="0.3">
      <c r="Q153" s="617"/>
      <c r="R153" s="617"/>
      <c r="S153" s="617"/>
      <c r="T153" s="622"/>
      <c r="U153" s="622"/>
      <c r="V153" s="622"/>
      <c r="W153" s="336"/>
      <c r="X153" s="336"/>
      <c r="Y153" s="623"/>
      <c r="Z153" s="336"/>
      <c r="AA153" s="336"/>
      <c r="AB153" s="623"/>
      <c r="AC153" s="617"/>
      <c r="AD153" s="622"/>
      <c r="AE153" s="617"/>
      <c r="AF153" s="617"/>
      <c r="AG153" s="617"/>
      <c r="AH153" s="617"/>
    </row>
    <row r="154" spans="17:34" ht="14.4" x14ac:dyDescent="0.3">
      <c r="Q154" s="617"/>
      <c r="R154" s="617"/>
      <c r="S154" s="625"/>
      <c r="T154" s="622"/>
      <c r="U154" s="622"/>
      <c r="V154" s="622"/>
      <c r="W154" s="336"/>
      <c r="X154" s="336"/>
      <c r="Y154" s="623"/>
      <c r="Z154" s="336"/>
      <c r="AA154" s="336"/>
      <c r="AB154" s="623"/>
      <c r="AC154" s="617"/>
      <c r="AD154" s="622"/>
      <c r="AE154" s="617"/>
      <c r="AF154" s="617"/>
      <c r="AG154" s="617"/>
      <c r="AH154" s="617"/>
    </row>
    <row r="155" spans="17:34" ht="14.4" x14ac:dyDescent="0.3">
      <c r="Q155" s="617"/>
      <c r="R155" s="617"/>
      <c r="S155" s="625"/>
      <c r="T155" s="622"/>
      <c r="U155" s="622"/>
      <c r="V155" s="622"/>
      <c r="W155" s="336"/>
      <c r="X155" s="336"/>
      <c r="Y155" s="623"/>
      <c r="Z155" s="336"/>
      <c r="AA155" s="336"/>
      <c r="AB155" s="623"/>
      <c r="AC155" s="617"/>
      <c r="AD155" s="622"/>
      <c r="AE155" s="617"/>
      <c r="AF155" s="617"/>
      <c r="AG155" s="617"/>
      <c r="AH155" s="617"/>
    </row>
    <row r="156" spans="17:34" ht="14.4" x14ac:dyDescent="0.3">
      <c r="Q156" s="617"/>
      <c r="R156" s="617"/>
      <c r="S156" s="617"/>
      <c r="T156" s="622"/>
      <c r="U156" s="622"/>
      <c r="V156" s="622"/>
      <c r="W156" s="336"/>
      <c r="X156" s="336"/>
      <c r="Y156" s="623"/>
      <c r="Z156" s="336"/>
      <c r="AA156" s="336"/>
      <c r="AB156" s="623"/>
      <c r="AC156" s="617"/>
      <c r="AD156" s="622"/>
      <c r="AE156" s="617"/>
      <c r="AF156" s="617"/>
      <c r="AG156" s="617"/>
      <c r="AH156" s="617"/>
    </row>
    <row r="157" spans="17:34" ht="14.4" x14ac:dyDescent="0.3">
      <c r="Q157" s="617"/>
      <c r="R157" s="617"/>
      <c r="S157" s="617"/>
      <c r="T157" s="622"/>
      <c r="U157" s="622"/>
      <c r="V157" s="622"/>
      <c r="W157" s="336"/>
      <c r="X157" s="336"/>
      <c r="Y157" s="623"/>
      <c r="Z157" s="336"/>
      <c r="AA157" s="336"/>
      <c r="AB157" s="623"/>
      <c r="AC157" s="617"/>
      <c r="AD157" s="622"/>
      <c r="AE157" s="617"/>
      <c r="AF157" s="617"/>
      <c r="AG157" s="617"/>
      <c r="AH157" s="617"/>
    </row>
    <row r="158" spans="17:34" ht="14.4" x14ac:dyDescent="0.3">
      <c r="Q158" s="617"/>
      <c r="R158" s="617"/>
      <c r="S158" s="626"/>
      <c r="T158" s="622"/>
      <c r="U158" s="622"/>
      <c r="V158" s="622"/>
      <c r="W158" s="627"/>
      <c r="X158" s="627"/>
      <c r="Y158" s="628"/>
      <c r="Z158" s="627"/>
      <c r="AA158" s="627"/>
      <c r="AB158" s="628"/>
      <c r="AC158" s="617"/>
      <c r="AD158" s="622"/>
      <c r="AE158" s="617"/>
      <c r="AF158" s="617"/>
      <c r="AG158" s="617"/>
      <c r="AH158" s="617"/>
    </row>
    <row r="159" spans="17:34" ht="14.4" x14ac:dyDescent="0.3">
      <c r="Q159" s="617"/>
      <c r="R159" s="617"/>
      <c r="S159" s="622"/>
      <c r="T159" s="622"/>
      <c r="U159" s="622"/>
      <c r="V159" s="622"/>
      <c r="W159" s="622"/>
      <c r="X159" s="622"/>
      <c r="Y159" s="622"/>
      <c r="Z159" s="622"/>
      <c r="AA159" s="622"/>
      <c r="AB159" s="622"/>
      <c r="AC159" s="622"/>
      <c r="AD159" s="622"/>
      <c r="AE159" s="617"/>
      <c r="AF159" s="617"/>
      <c r="AG159" s="617"/>
      <c r="AH159" s="617"/>
    </row>
    <row r="160" spans="17:34" x14ac:dyDescent="0.3">
      <c r="Q160" s="617"/>
      <c r="R160" s="617"/>
      <c r="S160" s="617"/>
      <c r="T160" s="617"/>
      <c r="U160" s="617"/>
      <c r="V160" s="617"/>
      <c r="W160" s="617"/>
      <c r="X160" s="617"/>
      <c r="Y160" s="617"/>
      <c r="Z160" s="617"/>
      <c r="AA160" s="617"/>
      <c r="AB160" s="617"/>
      <c r="AC160" s="617"/>
      <c r="AD160" s="617"/>
      <c r="AE160" s="617"/>
      <c r="AF160" s="617"/>
      <c r="AG160" s="617"/>
      <c r="AH160" s="617"/>
    </row>
    <row r="161" spans="17:34" x14ac:dyDescent="0.3">
      <c r="Q161" s="617"/>
      <c r="R161" s="617"/>
      <c r="S161" s="617"/>
      <c r="T161" s="617"/>
      <c r="U161" s="617"/>
      <c r="V161" s="617"/>
      <c r="W161" s="617"/>
      <c r="X161" s="617"/>
      <c r="Y161" s="617"/>
      <c r="Z161" s="617"/>
      <c r="AA161" s="617"/>
      <c r="AB161" s="617"/>
      <c r="AC161" s="617"/>
      <c r="AD161" s="617"/>
      <c r="AE161" s="617"/>
      <c r="AF161" s="617"/>
      <c r="AG161" s="617"/>
      <c r="AH161" s="617"/>
    </row>
    <row r="162" spans="17:34" x14ac:dyDescent="0.3">
      <c r="Q162" s="617"/>
      <c r="R162" s="617"/>
      <c r="S162" s="617"/>
      <c r="T162" s="617"/>
      <c r="U162" s="617"/>
      <c r="V162" s="617"/>
      <c r="W162" s="617"/>
      <c r="X162" s="617"/>
      <c r="Y162" s="617"/>
      <c r="Z162" s="617"/>
      <c r="AA162" s="617"/>
      <c r="AB162" s="617"/>
      <c r="AC162" s="617"/>
      <c r="AD162" s="617"/>
      <c r="AE162" s="617"/>
      <c r="AF162" s="617"/>
      <c r="AG162" s="617"/>
      <c r="AH162" s="617"/>
    </row>
  </sheetData>
  <mergeCells count="22">
    <mergeCell ref="AE127:AF127"/>
    <mergeCell ref="I5:N5"/>
    <mergeCell ref="R117:AF119"/>
    <mergeCell ref="U120:V121"/>
    <mergeCell ref="X120:Z120"/>
    <mergeCell ref="AB120:AD120"/>
    <mergeCell ref="AE120:AF121"/>
    <mergeCell ref="AB121:AC121"/>
    <mergeCell ref="AE122:AF122"/>
    <mergeCell ref="AE123:AF123"/>
    <mergeCell ref="AE124:AF124"/>
    <mergeCell ref="AE125:AF125"/>
    <mergeCell ref="AE126:AF126"/>
    <mergeCell ref="AE134:AF134"/>
    <mergeCell ref="R135:T136"/>
    <mergeCell ref="AE135:AF135"/>
    <mergeCell ref="AE128:AF128"/>
    <mergeCell ref="AE129:AF129"/>
    <mergeCell ref="AE130:AF130"/>
    <mergeCell ref="AE131:AF131"/>
    <mergeCell ref="AE132:AF132"/>
    <mergeCell ref="AE133:AF133"/>
  </mergeCells>
  <pageMargins left="0.70866141732283472" right="0.70866141732283472" top="0.74803149606299213" bottom="0.74803149606299213" header="0.31496062992125984" footer="0.31496062992125984"/>
  <pageSetup paperSize="8" scale="41" orientation="landscape" r:id="rId1"/>
  <colBreaks count="1" manualBreakCount="1">
    <brk id="15" max="136"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fitToPage="1"/>
  </sheetPr>
  <dimension ref="A1:Q151"/>
  <sheetViews>
    <sheetView zoomScale="70" zoomScaleNormal="70" workbookViewId="0"/>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101" customWidth="1"/>
    <col min="16" max="16" width="5.77734375" style="101" customWidth="1"/>
    <col min="17" max="16384" width="9.21875" style="101"/>
  </cols>
  <sheetData>
    <row r="1" spans="1:16" ht="21.75" customHeight="1" x14ac:dyDescent="0.3">
      <c r="A1" s="2" t="s">
        <v>172</v>
      </c>
      <c r="B1" s="1065"/>
      <c r="C1" s="1065"/>
      <c r="D1" s="1065"/>
      <c r="E1" s="1065"/>
      <c r="F1" s="1065"/>
      <c r="G1" s="1065"/>
      <c r="H1" s="1065"/>
      <c r="I1" s="1065"/>
      <c r="J1" s="1065"/>
      <c r="K1" s="1065"/>
      <c r="L1" s="1065"/>
      <c r="M1" s="1065"/>
      <c r="N1" s="1065"/>
      <c r="O1" s="1065"/>
      <c r="P1" s="100"/>
    </row>
    <row r="2" spans="1:16" ht="21" customHeight="1" x14ac:dyDescent="0.3">
      <c r="A2" s="3590" t="s">
        <v>173</v>
      </c>
      <c r="B2" s="3590" t="s">
        <v>1694</v>
      </c>
      <c r="C2" s="3590" t="s">
        <v>174</v>
      </c>
      <c r="D2" s="3591" t="s">
        <v>1542</v>
      </c>
      <c r="E2" s="3592"/>
      <c r="F2" s="3592"/>
      <c r="G2" s="3592"/>
      <c r="H2" s="3592"/>
      <c r="I2" s="3592"/>
      <c r="J2" s="3592"/>
      <c r="K2" s="3592"/>
      <c r="L2" s="3592"/>
      <c r="M2" s="3592"/>
      <c r="N2" s="3592"/>
      <c r="O2" s="3592"/>
      <c r="P2" s="100"/>
    </row>
    <row r="3" spans="1:16" x14ac:dyDescent="0.3">
      <c r="A3" s="3563" t="s">
        <v>385</v>
      </c>
      <c r="B3" s="3563" t="s">
        <v>829</v>
      </c>
      <c r="C3" s="3563"/>
      <c r="D3" s="3563"/>
      <c r="E3" s="3563"/>
      <c r="F3" s="3563"/>
      <c r="G3" s="3563"/>
      <c r="H3" s="3563"/>
      <c r="I3" s="3563"/>
      <c r="J3" s="3524"/>
      <c r="K3" s="3563"/>
      <c r="L3" s="3563"/>
      <c r="M3" s="3563"/>
      <c r="N3" s="3563"/>
      <c r="O3" s="3563"/>
      <c r="P3" s="100"/>
    </row>
    <row r="4" spans="1:16" x14ac:dyDescent="0.3">
      <c r="A4" s="3590" t="s">
        <v>178</v>
      </c>
      <c r="B4" s="3590" t="s">
        <v>225</v>
      </c>
      <c r="C4" s="3590"/>
      <c r="D4" s="3590"/>
      <c r="E4" s="3592"/>
      <c r="F4" s="3592"/>
      <c r="G4" s="3592"/>
      <c r="H4" s="3592"/>
      <c r="I4" s="3592"/>
      <c r="J4" s="3592"/>
      <c r="K4" s="3592"/>
      <c r="L4" s="3592"/>
      <c r="M4" s="3592"/>
      <c r="N4" s="3592"/>
      <c r="O4" s="3592"/>
      <c r="P4" s="100"/>
    </row>
    <row r="5" spans="1:16"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s="125" customFormat="1" x14ac:dyDescent="0.3">
      <c r="A7" s="4159" t="s">
        <v>830</v>
      </c>
      <c r="B7" s="4175" t="s">
        <v>1116</v>
      </c>
      <c r="C7" s="115" t="s">
        <v>1117</v>
      </c>
      <c r="D7" s="1894">
        <v>3246.3364115381992</v>
      </c>
      <c r="E7" s="1895">
        <v>3424.2986778370282</v>
      </c>
      <c r="F7" s="1894">
        <v>3506.4818461051168</v>
      </c>
      <c r="G7" s="1894">
        <v>3431.8521057322509</v>
      </c>
      <c r="H7" s="278">
        <v>2987.6145099533187</v>
      </c>
      <c r="I7" s="1704">
        <v>2724.2411452144265</v>
      </c>
      <c r="J7" s="1705">
        <v>2695.792131481649</v>
      </c>
      <c r="K7" s="1705">
        <v>2083.9720643837404</v>
      </c>
      <c r="L7" s="1705">
        <v>1283.621315709197</v>
      </c>
      <c r="M7" s="1705">
        <v>489.29811404975425</v>
      </c>
      <c r="N7" s="2137">
        <v>134.37935819320793</v>
      </c>
      <c r="O7" s="2139"/>
      <c r="P7" s="100"/>
    </row>
    <row r="8" spans="1:16" s="125" customFormat="1" x14ac:dyDescent="0.3">
      <c r="A8" s="4079"/>
      <c r="B8" s="4199"/>
      <c r="C8" s="559" t="s">
        <v>205</v>
      </c>
      <c r="D8" s="1708">
        <v>114173.65159379847</v>
      </c>
      <c r="E8" s="1427">
        <v>120432.58449952828</v>
      </c>
      <c r="F8" s="1708">
        <v>123322.96652751697</v>
      </c>
      <c r="G8" s="1708">
        <v>120698.23855860328</v>
      </c>
      <c r="H8" s="491">
        <v>105074.40231505822</v>
      </c>
      <c r="I8" s="1425">
        <v>95811.561077191393</v>
      </c>
      <c r="J8" s="1426">
        <v>94811.009264209599</v>
      </c>
      <c r="K8" s="1426">
        <v>73293.297504376154</v>
      </c>
      <c r="L8" s="1426">
        <v>45144.961673492464</v>
      </c>
      <c r="M8" s="1426">
        <v>17208.614671129857</v>
      </c>
      <c r="N8" s="1427">
        <v>4726.122027655123</v>
      </c>
      <c r="O8" s="2141" t="s">
        <v>833</v>
      </c>
      <c r="P8" s="100"/>
    </row>
    <row r="9" spans="1:16" s="125" customFormat="1" x14ac:dyDescent="0.3">
      <c r="A9" s="4079"/>
      <c r="B9" s="1414" t="s">
        <v>711</v>
      </c>
      <c r="C9" s="127" t="s">
        <v>194</v>
      </c>
      <c r="D9" s="1558"/>
      <c r="E9" s="127"/>
      <c r="F9" s="1558"/>
      <c r="G9" s="1558"/>
      <c r="H9" s="185">
        <v>-0.14797376941453122</v>
      </c>
      <c r="I9" s="186">
        <v>-0.22308420098041493</v>
      </c>
      <c r="J9" s="187">
        <v>-0.23119746520973861</v>
      </c>
      <c r="K9" s="187">
        <v>-0.40568006456427341</v>
      </c>
      <c r="L9" s="187">
        <v>-0.6339290000502924</v>
      </c>
      <c r="M9" s="187">
        <v>-0.86045896270837674</v>
      </c>
      <c r="N9" s="1995">
        <v>-0.96167687041001737</v>
      </c>
      <c r="O9" s="1996"/>
      <c r="P9" s="100"/>
    </row>
    <row r="10" spans="1:16" s="125" customFormat="1" x14ac:dyDescent="0.3">
      <c r="A10" s="4079"/>
      <c r="B10" s="1237" t="s">
        <v>1119</v>
      </c>
      <c r="C10" s="1192" t="s">
        <v>205</v>
      </c>
      <c r="D10" s="1413">
        <v>41482.327274199997</v>
      </c>
      <c r="E10" s="253">
        <v>41240.730458800004</v>
      </c>
      <c r="F10" s="1413">
        <v>42230.507989811202</v>
      </c>
      <c r="G10" s="1413">
        <v>41385.897830014983</v>
      </c>
      <c r="H10" s="238">
        <v>35981.500538268367</v>
      </c>
      <c r="I10" s="252">
        <v>32809.548857907146</v>
      </c>
      <c r="J10" s="254">
        <v>32466.92158804724</v>
      </c>
      <c r="K10" s="254">
        <v>25098.432781922529</v>
      </c>
      <c r="L10" s="254">
        <v>15459.364288214307</v>
      </c>
      <c r="M10" s="254">
        <v>5892.8888902504414</v>
      </c>
      <c r="N10" s="253">
        <v>1618.4052303443316</v>
      </c>
      <c r="O10" s="1994" t="s">
        <v>844</v>
      </c>
      <c r="P10" s="100"/>
    </row>
    <row r="11" spans="1:16" s="125" customFormat="1" x14ac:dyDescent="0.3">
      <c r="A11" s="4079"/>
      <c r="B11" s="1356" t="s">
        <v>1120</v>
      </c>
      <c r="C11" s="136" t="s">
        <v>194</v>
      </c>
      <c r="D11" s="1418"/>
      <c r="E11" s="1419"/>
      <c r="F11" s="1418"/>
      <c r="G11" s="1418"/>
      <c r="H11" s="185">
        <v>-0.14797376941453111</v>
      </c>
      <c r="I11" s="186">
        <v>-0.22308420098041482</v>
      </c>
      <c r="J11" s="187">
        <v>-0.23119746520973861</v>
      </c>
      <c r="K11" s="187">
        <v>-0.40568006456427341</v>
      </c>
      <c r="L11" s="187">
        <v>-0.63392900005029229</v>
      </c>
      <c r="M11" s="187">
        <v>-0.86045896270837674</v>
      </c>
      <c r="N11" s="1995">
        <v>-0.96167687041001737</v>
      </c>
      <c r="O11" s="1996"/>
      <c r="P11" s="100"/>
    </row>
    <row r="12" spans="1:16" s="125" customFormat="1" x14ac:dyDescent="0.3">
      <c r="A12" s="4079"/>
      <c r="B12" s="1237" t="s">
        <v>1121</v>
      </c>
      <c r="C12" s="1192" t="s">
        <v>205</v>
      </c>
      <c r="D12" s="1413">
        <v>-42519.021684699997</v>
      </c>
      <c r="E12" s="253">
        <v>-42697.936326300005</v>
      </c>
      <c r="F12" s="1413">
        <v>-43722.686798131203</v>
      </c>
      <c r="G12" s="1413">
        <v>-42848.233062168583</v>
      </c>
      <c r="H12" s="238">
        <v>-37252.876023680772</v>
      </c>
      <c r="I12" s="252">
        <v>-33968.84614905317</v>
      </c>
      <c r="J12" s="254">
        <v>-33614.112438243967</v>
      </c>
      <c r="K12" s="254">
        <v>-25985.264394941831</v>
      </c>
      <c r="L12" s="254">
        <v>-16005.607676679772</v>
      </c>
      <c r="M12" s="254">
        <v>-6101.109068987992</v>
      </c>
      <c r="N12" s="253">
        <v>-1675.5901921870047</v>
      </c>
      <c r="O12" s="1994" t="s">
        <v>844</v>
      </c>
      <c r="P12" s="100"/>
    </row>
    <row r="13" spans="1:16" s="125" customFormat="1" x14ac:dyDescent="0.3">
      <c r="A13" s="4079"/>
      <c r="B13" s="1356" t="s">
        <v>1122</v>
      </c>
      <c r="C13" s="136" t="s">
        <v>194</v>
      </c>
      <c r="D13" s="546"/>
      <c r="E13" s="136"/>
      <c r="F13" s="546"/>
      <c r="G13" s="546"/>
      <c r="H13" s="185">
        <v>-0.14797376941453111</v>
      </c>
      <c r="I13" s="186">
        <v>-0.22308420098041482</v>
      </c>
      <c r="J13" s="187">
        <v>-0.23119746520973861</v>
      </c>
      <c r="K13" s="187">
        <v>-0.40568006456427341</v>
      </c>
      <c r="L13" s="187">
        <v>-0.63392900005029229</v>
      </c>
      <c r="M13" s="187">
        <v>-0.86045896270837674</v>
      </c>
      <c r="N13" s="1995">
        <v>-0.96167687041001737</v>
      </c>
      <c r="O13" s="1996"/>
      <c r="P13" s="100"/>
    </row>
    <row r="14" spans="1:16" s="125" customFormat="1" x14ac:dyDescent="0.3">
      <c r="A14" s="4079"/>
      <c r="B14" s="1237" t="s">
        <v>1123</v>
      </c>
      <c r="C14" s="1192" t="s">
        <v>205</v>
      </c>
      <c r="D14" s="1413">
        <v>-6872.8593757000008</v>
      </c>
      <c r="E14" s="253">
        <v>-7255.4503906999998</v>
      </c>
      <c r="F14" s="1413">
        <v>-7429.5812000768001</v>
      </c>
      <c r="G14" s="1413">
        <v>-7298.512229165055</v>
      </c>
      <c r="H14" s="238">
        <v>-6330.1980647300998</v>
      </c>
      <c r="I14" s="252">
        <v>-5772.1590144385555</v>
      </c>
      <c r="J14" s="254">
        <v>-5711.8808590491153</v>
      </c>
      <c r="K14" s="254">
        <v>-4415.5482191441315</v>
      </c>
      <c r="L14" s="254">
        <v>-2719.7542191196635</v>
      </c>
      <c r="M14" s="254">
        <v>-1036.7314673010601</v>
      </c>
      <c r="N14" s="253">
        <v>-284.72480312984186</v>
      </c>
      <c r="O14" s="1994" t="s">
        <v>844</v>
      </c>
      <c r="P14" s="100"/>
    </row>
    <row r="15" spans="1:16" s="125" customFormat="1" x14ac:dyDescent="0.3">
      <c r="A15" s="4079"/>
      <c r="B15" s="1356" t="s">
        <v>1124</v>
      </c>
      <c r="C15" s="136" t="s">
        <v>194</v>
      </c>
      <c r="D15" s="546"/>
      <c r="E15" s="136"/>
      <c r="F15" s="546"/>
      <c r="G15" s="546"/>
      <c r="H15" s="138">
        <v>-0.14797376941453122</v>
      </c>
      <c r="I15" s="139">
        <v>-0.22308420098041482</v>
      </c>
      <c r="J15" s="140">
        <v>-0.23119746520973872</v>
      </c>
      <c r="K15" s="140">
        <v>-0.40568006456427341</v>
      </c>
      <c r="L15" s="140">
        <v>-0.63392900005029229</v>
      </c>
      <c r="M15" s="140">
        <v>-0.86045896270837674</v>
      </c>
      <c r="N15" s="1843">
        <v>-0.96167687041001737</v>
      </c>
      <c r="O15" s="2051"/>
      <c r="P15" s="100"/>
    </row>
    <row r="16" spans="1:16" s="125" customFormat="1" x14ac:dyDescent="0.3">
      <c r="A16" s="4079"/>
      <c r="B16" s="1223" t="s">
        <v>1125</v>
      </c>
      <c r="C16" s="110" t="s">
        <v>205</v>
      </c>
      <c r="D16" s="1415">
        <v>241.36027799999999</v>
      </c>
      <c r="E16" s="955">
        <v>221.82718119999998</v>
      </c>
      <c r="F16" s="1415">
        <v>227.15103354879997</v>
      </c>
      <c r="G16" s="1415">
        <v>222.608012877824</v>
      </c>
      <c r="H16" s="238">
        <v>193.53863888817739</v>
      </c>
      <c r="I16" s="252">
        <v>176.47722672769049</v>
      </c>
      <c r="J16" s="254">
        <v>174.63429037254511</v>
      </c>
      <c r="K16" s="254">
        <v>135.00038759288137</v>
      </c>
      <c r="L16" s="254">
        <v>83.153405990818797</v>
      </c>
      <c r="M16" s="254">
        <v>31.696890843263869</v>
      </c>
      <c r="N16" s="253">
        <v>8.7051384951891535</v>
      </c>
      <c r="O16" s="1994" t="s">
        <v>844</v>
      </c>
      <c r="P16" s="100"/>
    </row>
    <row r="17" spans="1:16" s="125" customFormat="1" x14ac:dyDescent="0.3">
      <c r="A17" s="4079"/>
      <c r="B17" s="1356" t="s">
        <v>1126</v>
      </c>
      <c r="C17" s="127" t="s">
        <v>194</v>
      </c>
      <c r="D17" s="1558"/>
      <c r="E17" s="127"/>
      <c r="F17" s="1558"/>
      <c r="G17" s="1558"/>
      <c r="H17" s="185">
        <v>-0.14797376941453122</v>
      </c>
      <c r="I17" s="186">
        <v>-0.22308420098041504</v>
      </c>
      <c r="J17" s="187">
        <v>-0.23119746520973872</v>
      </c>
      <c r="K17" s="187">
        <v>-0.40568006456427341</v>
      </c>
      <c r="L17" s="187">
        <v>-0.6339290000502924</v>
      </c>
      <c r="M17" s="187">
        <v>-0.86045896270837674</v>
      </c>
      <c r="N17" s="1995">
        <v>-0.96167687041001737</v>
      </c>
      <c r="O17" s="1996"/>
      <c r="P17" s="100"/>
    </row>
    <row r="18" spans="1:16" s="125" customFormat="1" x14ac:dyDescent="0.3">
      <c r="A18" s="4079"/>
      <c r="B18" s="1410" t="s">
        <v>1127</v>
      </c>
      <c r="C18" s="1192" t="s">
        <v>205</v>
      </c>
      <c r="D18" s="1413">
        <v>65577.104665898471</v>
      </c>
      <c r="E18" s="253">
        <v>71714.576468828265</v>
      </c>
      <c r="F18" s="1413">
        <v>73435.726304080163</v>
      </c>
      <c r="G18" s="1413">
        <v>71791.220486545397</v>
      </c>
      <c r="H18" s="238">
        <v>62569.165073171578</v>
      </c>
      <c r="I18" s="252">
        <v>57053.375978117998</v>
      </c>
      <c r="J18" s="254">
        <v>56457.572526740696</v>
      </c>
      <c r="K18" s="254">
        <v>43644.316115716611</v>
      </c>
      <c r="L18" s="254">
        <v>26882.689760167676</v>
      </c>
      <c r="M18" s="254">
        <v>10247.297422735091</v>
      </c>
      <c r="N18" s="253">
        <v>2814.2868556857602</v>
      </c>
      <c r="O18" s="1994" t="s">
        <v>844</v>
      </c>
      <c r="P18" s="100"/>
    </row>
    <row r="19" spans="1:16" s="125" customFormat="1" x14ac:dyDescent="0.3">
      <c r="A19" s="4079"/>
      <c r="B19" s="1356" t="s">
        <v>1128</v>
      </c>
      <c r="C19" s="136" t="s">
        <v>194</v>
      </c>
      <c r="D19" s="546"/>
      <c r="E19" s="136"/>
      <c r="F19" s="546"/>
      <c r="G19" s="546"/>
      <c r="H19" s="185">
        <v>-0.14797376941453122</v>
      </c>
      <c r="I19" s="186">
        <v>-0.22308420098041493</v>
      </c>
      <c r="J19" s="187">
        <v>-0.23119746520973872</v>
      </c>
      <c r="K19" s="187">
        <v>-0.40568006456427341</v>
      </c>
      <c r="L19" s="187">
        <v>-0.6339290000502924</v>
      </c>
      <c r="M19" s="187">
        <v>-0.86045896270837674</v>
      </c>
      <c r="N19" s="1995">
        <v>-0.96167687041001737</v>
      </c>
      <c r="O19" s="1996"/>
      <c r="P19" s="100"/>
    </row>
    <row r="20" spans="1:16" s="125" customFormat="1" x14ac:dyDescent="0.3">
      <c r="A20" s="4079"/>
      <c r="B20" s="1410" t="s">
        <v>1687</v>
      </c>
      <c r="C20" s="1192" t="s">
        <v>205</v>
      </c>
      <c r="D20" s="1413">
        <v>999.48932920000004</v>
      </c>
      <c r="E20" s="1413">
        <v>1057.9033744000001</v>
      </c>
      <c r="F20" s="1413">
        <v>1083.2930553856002</v>
      </c>
      <c r="G20" s="1413">
        <v>1002.0460762316801</v>
      </c>
      <c r="H20" s="238">
        <v>922.99409859960838</v>
      </c>
      <c r="I20" s="252">
        <v>841.62748969727124</v>
      </c>
      <c r="J20" s="254">
        <v>832.83844690113642</v>
      </c>
      <c r="K20" s="254">
        <v>643.82265873474091</v>
      </c>
      <c r="L20" s="254">
        <v>396.56217202358073</v>
      </c>
      <c r="M20" s="254">
        <v>151.16383663931859</v>
      </c>
      <c r="N20" s="253">
        <v>41.515180145470588</v>
      </c>
      <c r="O20" s="1994" t="s">
        <v>844</v>
      </c>
      <c r="P20" s="100"/>
    </row>
    <row r="21" spans="1:16" s="125" customFormat="1" x14ac:dyDescent="0.3">
      <c r="A21" s="4079"/>
      <c r="B21" s="1356" t="s">
        <v>1130</v>
      </c>
      <c r="C21" s="136" t="s">
        <v>194</v>
      </c>
      <c r="D21" s="546"/>
      <c r="E21" s="136"/>
      <c r="F21" s="546"/>
      <c r="G21" s="546"/>
      <c r="H21" s="185">
        <v>-0.14797376941453122</v>
      </c>
      <c r="I21" s="186">
        <v>-0.22308420098041482</v>
      </c>
      <c r="J21" s="187">
        <v>-0.23119746520973861</v>
      </c>
      <c r="K21" s="187">
        <v>-0.40568006456427341</v>
      </c>
      <c r="L21" s="187">
        <v>-0.63392900005029229</v>
      </c>
      <c r="M21" s="187">
        <v>-0.86045896270837674</v>
      </c>
      <c r="N21" s="1995">
        <v>-0.96167687041001737</v>
      </c>
      <c r="O21" s="1996"/>
      <c r="P21" s="100"/>
    </row>
    <row r="22" spans="1:16" s="125" customFormat="1" x14ac:dyDescent="0.3">
      <c r="A22" s="4079"/>
      <c r="B22" s="1223" t="s">
        <v>1131</v>
      </c>
      <c r="C22" s="552" t="s">
        <v>205</v>
      </c>
      <c r="D22" s="571">
        <v>4393.6251276806734</v>
      </c>
      <c r="E22" s="572">
        <v>4435.5409581995436</v>
      </c>
      <c r="F22" s="571">
        <v>4562.9497615181272</v>
      </c>
      <c r="G22" s="571">
        <v>4465.8348266683206</v>
      </c>
      <c r="H22" s="305">
        <v>3152.2320694517466</v>
      </c>
      <c r="I22" s="574">
        <v>1916.2312215438278</v>
      </c>
      <c r="J22" s="575">
        <v>0</v>
      </c>
      <c r="K22" s="575">
        <v>0</v>
      </c>
      <c r="L22" s="575">
        <v>0</v>
      </c>
      <c r="M22" s="575">
        <v>0</v>
      </c>
      <c r="N22" s="572">
        <v>0</v>
      </c>
      <c r="O22" s="2306" t="s">
        <v>1046</v>
      </c>
      <c r="P22" s="100"/>
    </row>
    <row r="23" spans="1:16" s="125" customFormat="1" ht="14.4" thickBot="1" x14ac:dyDescent="0.35">
      <c r="A23" s="4080"/>
      <c r="B23" s="2147" t="s">
        <v>1132</v>
      </c>
      <c r="C23" s="471" t="s">
        <v>194</v>
      </c>
      <c r="D23" s="2307">
        <v>3.8481953290870487E-2</v>
      </c>
      <c r="E23" s="2308">
        <v>3.6830073660147324E-2</v>
      </c>
      <c r="F23" s="2307">
        <v>3.6999999999999998E-2</v>
      </c>
      <c r="G23" s="2307">
        <v>3.6999999999999998E-2</v>
      </c>
      <c r="H23" s="2309">
        <v>0.03</v>
      </c>
      <c r="I23" s="2310">
        <v>0.02</v>
      </c>
      <c r="J23" s="2311">
        <v>0</v>
      </c>
      <c r="K23" s="2311">
        <v>0</v>
      </c>
      <c r="L23" s="2311">
        <v>0</v>
      </c>
      <c r="M23" s="2311">
        <v>0</v>
      </c>
      <c r="N23" s="2308">
        <v>0</v>
      </c>
      <c r="O23" s="599"/>
      <c r="P23" s="100"/>
    </row>
    <row r="24" spans="1:16" s="125" customFormat="1" ht="15" x14ac:dyDescent="0.3">
      <c r="A24" s="4200" t="s">
        <v>892</v>
      </c>
      <c r="B24" s="1237" t="s">
        <v>1133</v>
      </c>
      <c r="C24" s="1192" t="s">
        <v>852</v>
      </c>
      <c r="D24" s="1413">
        <v>5962.9189730767139</v>
      </c>
      <c r="E24" s="253">
        <v>6290.220307421584</v>
      </c>
      <c r="F24" s="1413">
        <v>6441.1855947997019</v>
      </c>
      <c r="G24" s="1413">
        <v>6303.5025860240194</v>
      </c>
      <c r="H24" s="1161">
        <v>5635.93762460989</v>
      </c>
      <c r="I24" s="2312">
        <v>5135.0681063763177</v>
      </c>
      <c r="J24" s="2313">
        <v>5076.5372343876934</v>
      </c>
      <c r="K24" s="2313">
        <v>3872.0599541888992</v>
      </c>
      <c r="L24" s="2313">
        <v>2280.1838831976829</v>
      </c>
      <c r="M24" s="2313">
        <v>706.62171227767988</v>
      </c>
      <c r="N24" s="1365">
        <v>7.8942604618787299E-3</v>
      </c>
      <c r="O24" s="2201" t="s">
        <v>853</v>
      </c>
      <c r="P24" s="100"/>
    </row>
    <row r="25" spans="1:16" s="125" customFormat="1" x14ac:dyDescent="0.3">
      <c r="A25" s="4200"/>
      <c r="B25" s="1356" t="s">
        <v>1134</v>
      </c>
      <c r="C25" s="136" t="s">
        <v>194</v>
      </c>
      <c r="D25" s="1418"/>
      <c r="E25" s="1419"/>
      <c r="F25" s="1418"/>
      <c r="G25" s="1418"/>
      <c r="H25" s="185">
        <v>-0.12501548951483865</v>
      </c>
      <c r="I25" s="186">
        <v>-0.20277594383833308</v>
      </c>
      <c r="J25" s="187">
        <v>-0.21186291565853321</v>
      </c>
      <c r="K25" s="187">
        <v>-0.39885912349505792</v>
      </c>
      <c r="L25" s="187">
        <v>-0.64599935064150427</v>
      </c>
      <c r="M25" s="187">
        <v>-0.89029632792320534</v>
      </c>
      <c r="N25" s="1995">
        <v>-0.99999877440878771</v>
      </c>
      <c r="O25" s="1996"/>
      <c r="P25" s="100"/>
    </row>
    <row r="26" spans="1:16" s="125" customFormat="1" ht="15" x14ac:dyDescent="0.3">
      <c r="A26" s="4200"/>
      <c r="B26" s="1237" t="s">
        <v>1135</v>
      </c>
      <c r="C26" s="1192" t="s">
        <v>852</v>
      </c>
      <c r="D26" s="1413">
        <v>2323.0103273551999</v>
      </c>
      <c r="E26" s="253">
        <v>2309.4809056928002</v>
      </c>
      <c r="F26" s="1413">
        <v>2364.9084474294273</v>
      </c>
      <c r="G26" s="1413">
        <v>2317.610278480839</v>
      </c>
      <c r="H26" s="1161">
        <v>2014.9640301430286</v>
      </c>
      <c r="I26" s="2312">
        <v>1837.3347360428002</v>
      </c>
      <c r="J26" s="2313">
        <v>1818.1476089306454</v>
      </c>
      <c r="K26" s="2313">
        <v>1405.5122357876617</v>
      </c>
      <c r="L26" s="2313">
        <v>865.72440014000119</v>
      </c>
      <c r="M26" s="2313">
        <v>330.00177785402474</v>
      </c>
      <c r="N26" s="1365">
        <v>90.630692899282565</v>
      </c>
      <c r="O26" s="2201" t="s">
        <v>853</v>
      </c>
      <c r="P26" s="100"/>
    </row>
    <row r="27" spans="1:16" s="125" customFormat="1" x14ac:dyDescent="0.3">
      <c r="A27" s="4200"/>
      <c r="B27" s="1356" t="s">
        <v>1136</v>
      </c>
      <c r="C27" s="136" t="s">
        <v>194</v>
      </c>
      <c r="D27" s="1418"/>
      <c r="E27" s="1419"/>
      <c r="F27" s="1418"/>
      <c r="G27" s="1418"/>
      <c r="H27" s="185">
        <v>-0.147973769414531</v>
      </c>
      <c r="I27" s="186">
        <v>-0.22308420098041482</v>
      </c>
      <c r="J27" s="187">
        <v>-0.23119746520973861</v>
      </c>
      <c r="K27" s="187">
        <v>-0.40568006456427341</v>
      </c>
      <c r="L27" s="187">
        <v>-0.63392900005029229</v>
      </c>
      <c r="M27" s="187">
        <v>-0.86045896270837674</v>
      </c>
      <c r="N27" s="1995">
        <v>-0.96167687041001737</v>
      </c>
      <c r="O27" s="1996"/>
      <c r="P27" s="100"/>
    </row>
    <row r="28" spans="1:16" s="125" customFormat="1" ht="15" x14ac:dyDescent="0.3">
      <c r="A28" s="4200"/>
      <c r="B28" s="1237" t="s">
        <v>1137</v>
      </c>
      <c r="C28" s="110" t="s">
        <v>852</v>
      </c>
      <c r="D28" s="1413">
        <v>2381.0652143431998</v>
      </c>
      <c r="E28" s="253">
        <v>2391.0844342728001</v>
      </c>
      <c r="F28" s="1413">
        <v>2448.4704606953474</v>
      </c>
      <c r="G28" s="1413">
        <v>2399.5010514814408</v>
      </c>
      <c r="H28" s="1161">
        <v>2086.1610573261232</v>
      </c>
      <c r="I28" s="2312">
        <v>1902.2553843469775</v>
      </c>
      <c r="J28" s="2313">
        <v>1882.3902965416621</v>
      </c>
      <c r="K28" s="2313">
        <v>1455.1748061167425</v>
      </c>
      <c r="L28" s="2313">
        <v>896.31402989406718</v>
      </c>
      <c r="M28" s="2313">
        <v>341.66210786332755</v>
      </c>
      <c r="N28" s="1365">
        <v>93.833050762472269</v>
      </c>
      <c r="O28" s="2201" t="s">
        <v>853</v>
      </c>
      <c r="P28" s="100"/>
    </row>
    <row r="29" spans="1:16" s="125" customFormat="1" x14ac:dyDescent="0.3">
      <c r="A29" s="4200"/>
      <c r="B29" s="1356" t="s">
        <v>1138</v>
      </c>
      <c r="C29" s="136" t="s">
        <v>194</v>
      </c>
      <c r="D29" s="546"/>
      <c r="E29" s="136"/>
      <c r="F29" s="546"/>
      <c r="G29" s="546"/>
      <c r="H29" s="185">
        <v>-0.14797376941453111</v>
      </c>
      <c r="I29" s="186">
        <v>-0.22308420098041482</v>
      </c>
      <c r="J29" s="187">
        <v>-0.23119746520973861</v>
      </c>
      <c r="K29" s="187">
        <v>-0.40568006456427341</v>
      </c>
      <c r="L29" s="187">
        <v>-0.6339290000502924</v>
      </c>
      <c r="M29" s="187">
        <v>-0.86045896270837674</v>
      </c>
      <c r="N29" s="1995">
        <v>-0.96167687041001737</v>
      </c>
      <c r="O29" s="1996"/>
      <c r="P29" s="100"/>
    </row>
    <row r="30" spans="1:16" s="125" customFormat="1" ht="15" x14ac:dyDescent="0.3">
      <c r="A30" s="4079"/>
      <c r="B30" s="2202" t="s">
        <v>1139</v>
      </c>
      <c r="C30" s="1192" t="s">
        <v>852</v>
      </c>
      <c r="D30" s="1413">
        <v>384.88012503920004</v>
      </c>
      <c r="E30" s="253">
        <v>406.30522187919996</v>
      </c>
      <c r="F30" s="1413">
        <v>416.05654720430084</v>
      </c>
      <c r="G30" s="1413">
        <v>408.71668483324311</v>
      </c>
      <c r="H30" s="1161">
        <v>354.49109162488554</v>
      </c>
      <c r="I30" s="2312">
        <v>323.24090480855909</v>
      </c>
      <c r="J30" s="2313">
        <v>319.86532810675044</v>
      </c>
      <c r="K30" s="2313">
        <v>247.27070027207134</v>
      </c>
      <c r="L30" s="2313">
        <v>152.30623627070116</v>
      </c>
      <c r="M30" s="2313">
        <v>58.056962168859364</v>
      </c>
      <c r="N30" s="1365">
        <v>15.944588975271145</v>
      </c>
      <c r="O30" s="2201" t="s">
        <v>853</v>
      </c>
      <c r="P30" s="100"/>
    </row>
    <row r="31" spans="1:16" s="125" customFormat="1" x14ac:dyDescent="0.3">
      <c r="A31" s="4079"/>
      <c r="B31" s="2203" t="s">
        <v>1140</v>
      </c>
      <c r="C31" s="136" t="s">
        <v>194</v>
      </c>
      <c r="D31" s="546"/>
      <c r="E31" s="136"/>
      <c r="F31" s="546"/>
      <c r="G31" s="546"/>
      <c r="H31" s="185">
        <v>-0.14797376941453133</v>
      </c>
      <c r="I31" s="186">
        <v>-0.22308420098041493</v>
      </c>
      <c r="J31" s="187">
        <v>-0.23119746520973883</v>
      </c>
      <c r="K31" s="187">
        <v>-0.40568006456427363</v>
      </c>
      <c r="L31" s="187">
        <v>-0.6339290000502924</v>
      </c>
      <c r="M31" s="187">
        <v>-0.86045896270837674</v>
      </c>
      <c r="N31" s="1995">
        <v>-0.96167687041001737</v>
      </c>
      <c r="O31" s="1996"/>
      <c r="P31" s="100"/>
    </row>
    <row r="32" spans="1:16" s="125" customFormat="1" ht="15" x14ac:dyDescent="0.3">
      <c r="A32" s="4079"/>
      <c r="B32" s="2202" t="s">
        <v>1141</v>
      </c>
      <c r="C32" s="1192" t="s">
        <v>852</v>
      </c>
      <c r="D32" s="1413">
        <v>13.516175568</v>
      </c>
      <c r="E32" s="253">
        <v>12.422322147199999</v>
      </c>
      <c r="F32" s="1413">
        <v>12.7204578787328</v>
      </c>
      <c r="G32" s="1413">
        <v>12.466048721158144</v>
      </c>
      <c r="H32" s="1161">
        <v>10.838163777737932</v>
      </c>
      <c r="I32" s="2312">
        <v>9.8827246967506674</v>
      </c>
      <c r="J32" s="2313">
        <v>9.779520260862526</v>
      </c>
      <c r="K32" s="2313">
        <v>7.5600217052013567</v>
      </c>
      <c r="L32" s="2313">
        <v>4.6565907354858531</v>
      </c>
      <c r="M32" s="2313">
        <v>1.7750258872227767</v>
      </c>
      <c r="N32" s="1365">
        <v>0.48748775573059261</v>
      </c>
      <c r="O32" s="2201" t="s">
        <v>853</v>
      </c>
      <c r="P32" s="100"/>
    </row>
    <row r="33" spans="1:16" s="125" customFormat="1" x14ac:dyDescent="0.3">
      <c r="A33" s="4079"/>
      <c r="B33" s="2203" t="s">
        <v>1142</v>
      </c>
      <c r="C33" s="136" t="s">
        <v>194</v>
      </c>
      <c r="D33" s="546"/>
      <c r="E33" s="136"/>
      <c r="F33" s="546"/>
      <c r="G33" s="546"/>
      <c r="H33" s="138">
        <v>-0.14797376941453144</v>
      </c>
      <c r="I33" s="139">
        <v>-0.22308420098041504</v>
      </c>
      <c r="J33" s="140">
        <v>-0.23119746520973872</v>
      </c>
      <c r="K33" s="140">
        <v>-0.40568006456427341</v>
      </c>
      <c r="L33" s="140">
        <v>-0.6339290000502924</v>
      </c>
      <c r="M33" s="140">
        <v>-0.86045896270837674</v>
      </c>
      <c r="N33" s="1843">
        <v>-0.96167687041001737</v>
      </c>
      <c r="O33" s="2014" t="s">
        <v>860</v>
      </c>
      <c r="P33" s="100"/>
    </row>
    <row r="34" spans="1:16" s="125" customFormat="1" ht="15" x14ac:dyDescent="0.3">
      <c r="A34" s="4079"/>
      <c r="B34" s="1410" t="s">
        <v>1688</v>
      </c>
      <c r="C34" s="1192" t="s">
        <v>852</v>
      </c>
      <c r="D34" s="1413">
        <v>55.971402435200005</v>
      </c>
      <c r="E34" s="1413">
        <v>59.242588966400007</v>
      </c>
      <c r="F34" s="1413">
        <v>60.664411101593608</v>
      </c>
      <c r="G34" s="1413">
        <v>56.114580268974088</v>
      </c>
      <c r="H34" s="238">
        <v>51.687669521578073</v>
      </c>
      <c r="I34" s="252">
        <v>47.131139423047195</v>
      </c>
      <c r="J34" s="254">
        <v>46.638953026463639</v>
      </c>
      <c r="K34" s="254">
        <v>36.054068889145491</v>
      </c>
      <c r="L34" s="254">
        <v>22.207481633320519</v>
      </c>
      <c r="M34" s="254">
        <v>8.4651748518018408</v>
      </c>
      <c r="N34" s="253">
        <v>2.324850088146353</v>
      </c>
      <c r="O34" s="1994" t="s">
        <v>863</v>
      </c>
      <c r="P34" s="100"/>
    </row>
    <row r="35" spans="1:16" s="125" customFormat="1" x14ac:dyDescent="0.3">
      <c r="A35" s="4079"/>
      <c r="B35" s="1356" t="s">
        <v>1130</v>
      </c>
      <c r="C35" s="136" t="s">
        <v>194</v>
      </c>
      <c r="D35" s="546"/>
      <c r="E35" s="136"/>
      <c r="F35" s="546"/>
      <c r="G35" s="546"/>
      <c r="H35" s="138">
        <v>-0.95228653108721373</v>
      </c>
      <c r="I35" s="139">
        <v>-0.9564927152549032</v>
      </c>
      <c r="J35" s="140">
        <v>-0.9569470580517454</v>
      </c>
      <c r="K35" s="140">
        <v>-0.9667180836155993</v>
      </c>
      <c r="L35" s="140">
        <v>-0.97950002400281633</v>
      </c>
      <c r="M35" s="140">
        <v>-0.9921857019116691</v>
      </c>
      <c r="N35" s="1843">
        <v>-0.99785390474296098</v>
      </c>
      <c r="O35" s="2014" t="s">
        <v>860</v>
      </c>
      <c r="P35" s="100"/>
    </row>
    <row r="36" spans="1:16" s="125" customFormat="1" ht="15" x14ac:dyDescent="0.3">
      <c r="A36" s="4201"/>
      <c r="B36" s="2079" t="s">
        <v>1143</v>
      </c>
      <c r="C36" s="2204" t="s">
        <v>852</v>
      </c>
      <c r="D36" s="2314">
        <v>246.04300715011772</v>
      </c>
      <c r="E36" s="2315">
        <v>248.39029365917443</v>
      </c>
      <c r="F36" s="2314">
        <v>255.52518664501511</v>
      </c>
      <c r="G36" s="2314">
        <v>250.08675029342595</v>
      </c>
      <c r="H36" s="2316">
        <v>176.5249958892978</v>
      </c>
      <c r="I36" s="2317">
        <v>107.30894840645435</v>
      </c>
      <c r="J36" s="2318">
        <v>0</v>
      </c>
      <c r="K36" s="2318">
        <v>0</v>
      </c>
      <c r="L36" s="2318">
        <v>0</v>
      </c>
      <c r="M36" s="2318">
        <v>0</v>
      </c>
      <c r="N36" s="2319">
        <v>0</v>
      </c>
      <c r="O36" s="2209" t="s">
        <v>1043</v>
      </c>
      <c r="P36" s="100"/>
    </row>
    <row r="37" spans="1:16" s="125" customFormat="1" ht="14.4" x14ac:dyDescent="0.3">
      <c r="A37" s="4172" t="s">
        <v>866</v>
      </c>
      <c r="B37" s="2016" t="s">
        <v>1144</v>
      </c>
      <c r="C37" s="2017"/>
      <c r="D37" s="2275"/>
      <c r="E37" s="2017"/>
      <c r="F37" s="2275"/>
      <c r="G37" s="2275"/>
      <c r="H37" s="2275"/>
      <c r="I37" s="2276"/>
      <c r="J37" s="2277"/>
      <c r="K37" s="2277"/>
      <c r="L37" s="2277"/>
      <c r="M37" s="2277"/>
      <c r="N37" s="2278"/>
      <c r="O37" s="2213"/>
      <c r="P37" s="100"/>
    </row>
    <row r="38" spans="1:16" s="125" customFormat="1" ht="15" x14ac:dyDescent="0.3">
      <c r="A38" s="4079"/>
      <c r="B38" s="2020" t="s">
        <v>1145</v>
      </c>
      <c r="C38" s="354" t="s">
        <v>869</v>
      </c>
      <c r="D38" s="2021">
        <v>24.15868353078579</v>
      </c>
      <c r="E38" s="2022">
        <v>25.483048453858476</v>
      </c>
      <c r="F38" s="2021">
        <v>26.09464161675108</v>
      </c>
      <c r="G38" s="2021">
        <v>25.539259779784132</v>
      </c>
      <c r="H38" s="1757">
        <v>22.233319135199125</v>
      </c>
      <c r="I38" s="2214">
        <v>20.273339341807883</v>
      </c>
      <c r="J38" s="2215">
        <v>20.061626619401675</v>
      </c>
      <c r="K38" s="2215">
        <v>15.508565720885924</v>
      </c>
      <c r="L38" s="2215">
        <v>9.5524915499733236</v>
      </c>
      <c r="M38" s="2215">
        <v>3.6412733589546074</v>
      </c>
      <c r="N38" s="2022">
        <v>1.0000283322829056</v>
      </c>
      <c r="O38" s="2216" t="s">
        <v>1046</v>
      </c>
      <c r="P38" s="100"/>
    </row>
    <row r="39" spans="1:16" s="125" customFormat="1" x14ac:dyDescent="0.3">
      <c r="A39" s="4079"/>
      <c r="B39" s="2161" t="s">
        <v>193</v>
      </c>
      <c r="C39" s="354" t="s">
        <v>194</v>
      </c>
      <c r="D39" s="1614"/>
      <c r="E39" s="354"/>
      <c r="F39" s="1614"/>
      <c r="G39" s="1614"/>
      <c r="H39" s="138">
        <v>-0.14797376941453122</v>
      </c>
      <c r="I39" s="1110">
        <v>-0.22308420098041493</v>
      </c>
      <c r="J39" s="1111">
        <v>-0.23119746520973861</v>
      </c>
      <c r="K39" s="1111">
        <v>-0.40568006456427352</v>
      </c>
      <c r="L39" s="1111">
        <v>-0.6339290000502924</v>
      </c>
      <c r="M39" s="1111">
        <v>-0.86045896270837674</v>
      </c>
      <c r="N39" s="1112">
        <v>-0.96167687041001737</v>
      </c>
      <c r="O39" s="2221"/>
      <c r="P39" s="100"/>
    </row>
    <row r="40" spans="1:16" s="125" customFormat="1" ht="15" thickBot="1" x14ac:dyDescent="0.35">
      <c r="A40" s="4080"/>
      <c r="B40" s="360"/>
      <c r="C40" s="360"/>
      <c r="D40" s="1696"/>
      <c r="E40" s="360"/>
      <c r="F40" s="1696"/>
      <c r="G40" s="1696"/>
      <c r="H40" s="1351"/>
      <c r="I40" s="2033"/>
      <c r="J40" s="2034"/>
      <c r="K40" s="2034"/>
      <c r="L40" s="2034"/>
      <c r="M40" s="2034"/>
      <c r="N40" s="2035"/>
      <c r="O40" s="2226"/>
      <c r="P40" s="100"/>
    </row>
    <row r="41" spans="1:16" s="125" customFormat="1" x14ac:dyDescent="0.3">
      <c r="A41" s="1068"/>
      <c r="B41" s="1068"/>
      <c r="C41" s="1068"/>
      <c r="D41" s="1068"/>
      <c r="E41" s="1068"/>
      <c r="F41" s="1068"/>
      <c r="G41" s="1068"/>
      <c r="H41" s="1068"/>
      <c r="I41" s="1068"/>
      <c r="J41" s="1068"/>
      <c r="K41" s="1068"/>
      <c r="L41" s="1068"/>
      <c r="M41" s="1068"/>
      <c r="N41" s="1068"/>
      <c r="O41" s="1068"/>
      <c r="P41" s="100"/>
    </row>
    <row r="42" spans="1:16" x14ac:dyDescent="0.3">
      <c r="A42" s="3563" t="s">
        <v>385</v>
      </c>
      <c r="B42" s="3563" t="s">
        <v>870</v>
      </c>
      <c r="C42" s="3563"/>
      <c r="D42" s="3563"/>
      <c r="E42" s="3563"/>
      <c r="F42" s="3563"/>
      <c r="G42" s="3563"/>
      <c r="H42" s="3563"/>
      <c r="I42" s="3563"/>
      <c r="J42" s="3524"/>
      <c r="K42" s="3563"/>
      <c r="L42" s="3563"/>
      <c r="M42" s="3563"/>
      <c r="N42" s="3563"/>
      <c r="O42" s="3563"/>
      <c r="P42" s="100"/>
    </row>
    <row r="43" spans="1:16" x14ac:dyDescent="0.3">
      <c r="A43" s="3590" t="s">
        <v>178</v>
      </c>
      <c r="B43" s="3590" t="s">
        <v>225</v>
      </c>
      <c r="C43" s="3590"/>
      <c r="D43" s="3590"/>
      <c r="E43" s="3590"/>
      <c r="F43" s="3590"/>
      <c r="G43" s="3590"/>
      <c r="H43" s="3590"/>
      <c r="I43" s="3590"/>
      <c r="J43" s="3590"/>
      <c r="K43" s="3590"/>
      <c r="L43" s="3590"/>
      <c r="M43" s="3590"/>
      <c r="N43" s="3590"/>
      <c r="O43" s="3590"/>
      <c r="P43" s="100"/>
    </row>
    <row r="44" spans="1:16" x14ac:dyDescent="0.3">
      <c r="A44" s="3524"/>
      <c r="B44" s="3524" t="s">
        <v>321</v>
      </c>
      <c r="C44" s="3524" t="s">
        <v>179</v>
      </c>
      <c r="D44" s="3524">
        <v>2017</v>
      </c>
      <c r="E44" s="3524">
        <v>2018</v>
      </c>
      <c r="F44" s="3524">
        <v>2019</v>
      </c>
      <c r="G44" s="3524">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524" t="s">
        <v>180</v>
      </c>
      <c r="E45" s="3524" t="s">
        <v>180</v>
      </c>
      <c r="F45" s="3524" t="s">
        <v>181</v>
      </c>
      <c r="G45" s="3159" t="s">
        <v>181</v>
      </c>
      <c r="H45" s="3159" t="s">
        <v>658</v>
      </c>
      <c r="I45" s="4138" t="s">
        <v>183</v>
      </c>
      <c r="J45" s="4168"/>
      <c r="K45" s="4168"/>
      <c r="L45" s="4168"/>
      <c r="M45" s="4168"/>
      <c r="N45" s="4168"/>
      <c r="O45" s="3589"/>
      <c r="P45" s="100"/>
    </row>
    <row r="46" spans="1:16" s="125" customFormat="1" x14ac:dyDescent="0.3">
      <c r="A46" s="4159" t="s">
        <v>830</v>
      </c>
      <c r="B46" s="4202" t="s">
        <v>1146</v>
      </c>
      <c r="C46" s="2320" t="s">
        <v>1147</v>
      </c>
      <c r="D46" s="2321">
        <v>3246.3364115381992</v>
      </c>
      <c r="E46" s="2322">
        <v>3424.2986778370282</v>
      </c>
      <c r="F46" s="2321">
        <v>3506.4818461051168</v>
      </c>
      <c r="G46" s="2321">
        <v>3431.8521057322509</v>
      </c>
      <c r="H46" s="278">
        <v>2987.6145099533187</v>
      </c>
      <c r="I46" s="1979">
        <v>2724.2411452144265</v>
      </c>
      <c r="J46" s="1980">
        <v>2695.792131481649</v>
      </c>
      <c r="K46" s="1980">
        <v>2083.9720643837404</v>
      </c>
      <c r="L46" s="1980">
        <v>1283.621315709197</v>
      </c>
      <c r="M46" s="1980">
        <v>489.29811404975425</v>
      </c>
      <c r="N46" s="1981">
        <v>134.37935819320793</v>
      </c>
      <c r="O46" s="1982"/>
      <c r="P46" s="100"/>
    </row>
    <row r="47" spans="1:16" s="125" customFormat="1" x14ac:dyDescent="0.3">
      <c r="A47" s="4079"/>
      <c r="B47" s="4203"/>
      <c r="C47" s="2323" t="s">
        <v>205</v>
      </c>
      <c r="D47" s="1983">
        <v>114173.65159379847</v>
      </c>
      <c r="E47" s="355">
        <v>120432.58449952828</v>
      </c>
      <c r="F47" s="1983">
        <v>123322.96652751697</v>
      </c>
      <c r="G47" s="1983">
        <v>120698.23855860328</v>
      </c>
      <c r="H47" s="491">
        <v>105074.40231505822</v>
      </c>
      <c r="I47" s="1174">
        <v>95811.561077191393</v>
      </c>
      <c r="J47" s="356">
        <v>94811.009264209599</v>
      </c>
      <c r="K47" s="356">
        <v>73293.297504376154</v>
      </c>
      <c r="L47" s="356">
        <v>45144.961673492464</v>
      </c>
      <c r="M47" s="356">
        <v>17208.614671129857</v>
      </c>
      <c r="N47" s="355">
        <v>4726.122027655123</v>
      </c>
      <c r="O47" s="1984" t="s">
        <v>1689</v>
      </c>
      <c r="P47" s="100"/>
    </row>
    <row r="48" spans="1:16" s="125" customFormat="1" x14ac:dyDescent="0.3">
      <c r="A48" s="4079"/>
      <c r="B48" s="2340" t="s">
        <v>1148</v>
      </c>
      <c r="C48" s="2324" t="s">
        <v>194</v>
      </c>
      <c r="D48" s="1093"/>
      <c r="E48" s="370"/>
      <c r="F48" s="1093"/>
      <c r="G48" s="1093"/>
      <c r="H48" s="185">
        <v>-0.14797376941453122</v>
      </c>
      <c r="I48" s="1094">
        <v>-0.22308420098041493</v>
      </c>
      <c r="J48" s="1095">
        <v>-0.23119746520973861</v>
      </c>
      <c r="K48" s="1095">
        <v>-0.40568006456427341</v>
      </c>
      <c r="L48" s="1095">
        <v>-0.6339290000502924</v>
      </c>
      <c r="M48" s="1095">
        <v>-0.86045896270837674</v>
      </c>
      <c r="N48" s="1096">
        <v>-0.96167687041001737</v>
      </c>
      <c r="O48" s="2227"/>
      <c r="P48" s="100"/>
    </row>
    <row r="49" spans="1:16" s="125" customFormat="1" x14ac:dyDescent="0.3">
      <c r="A49" s="4079"/>
      <c r="B49" s="2325" t="s">
        <v>1149</v>
      </c>
      <c r="C49" s="2326" t="s">
        <v>205</v>
      </c>
      <c r="D49" s="1160">
        <v>111890.1785619225</v>
      </c>
      <c r="E49" s="1105">
        <v>118023.93280953771</v>
      </c>
      <c r="F49" s="1160">
        <v>120856.50719696663</v>
      </c>
      <c r="G49" s="1160">
        <v>118284.27378743122</v>
      </c>
      <c r="H49" s="238">
        <v>102972.91426875706</v>
      </c>
      <c r="I49" s="1103">
        <v>93895.329855647564</v>
      </c>
      <c r="J49" s="1104">
        <v>92914.789078925402</v>
      </c>
      <c r="K49" s="1104">
        <v>71827.431554288632</v>
      </c>
      <c r="L49" s="1104">
        <v>44242.062440022615</v>
      </c>
      <c r="M49" s="1104">
        <v>16864.442377707259</v>
      </c>
      <c r="N49" s="1105">
        <v>4631.5995871020205</v>
      </c>
      <c r="O49" s="1988" t="s">
        <v>875</v>
      </c>
      <c r="P49" s="100"/>
    </row>
    <row r="50" spans="1:16" s="125" customFormat="1" x14ac:dyDescent="0.3">
      <c r="A50" s="4079"/>
      <c r="B50" s="2327" t="s">
        <v>1150</v>
      </c>
      <c r="C50" s="2328" t="s">
        <v>194</v>
      </c>
      <c r="D50" s="1109"/>
      <c r="E50" s="339"/>
      <c r="F50" s="1109"/>
      <c r="G50" s="1109"/>
      <c r="H50" s="138">
        <v>-0.14797376941453122</v>
      </c>
      <c r="I50" s="1110">
        <v>-0.22308420098041493</v>
      </c>
      <c r="J50" s="1111">
        <v>-0.23119746520973872</v>
      </c>
      <c r="K50" s="1111">
        <v>-0.40568006456427341</v>
      </c>
      <c r="L50" s="1111">
        <v>-0.6339290000502924</v>
      </c>
      <c r="M50" s="1111">
        <v>-0.86045896270837674</v>
      </c>
      <c r="N50" s="1112">
        <v>-0.96167687041001737</v>
      </c>
      <c r="O50" s="2228"/>
      <c r="P50" s="100"/>
    </row>
    <row r="51" spans="1:16" s="125" customFormat="1" x14ac:dyDescent="0.3">
      <c r="A51" s="4079"/>
      <c r="B51" s="2329" t="s">
        <v>1151</v>
      </c>
      <c r="C51" s="2330" t="s">
        <v>205</v>
      </c>
      <c r="D51" s="1232">
        <v>1141.7365159379847</v>
      </c>
      <c r="E51" s="350">
        <v>1204.3258449952828</v>
      </c>
      <c r="F51" s="1232">
        <v>1233.2296652751697</v>
      </c>
      <c r="G51" s="1232">
        <v>1206.9823855860327</v>
      </c>
      <c r="H51" s="417">
        <v>1050.7440231505823</v>
      </c>
      <c r="I51" s="1468">
        <v>958.11561077191391</v>
      </c>
      <c r="J51" s="351">
        <v>948.11009264209599</v>
      </c>
      <c r="K51" s="351">
        <v>732.93297504376153</v>
      </c>
      <c r="L51" s="351">
        <v>451.44961673492463</v>
      </c>
      <c r="M51" s="351">
        <v>172.08614671129857</v>
      </c>
      <c r="N51" s="350">
        <v>47.261220276551228</v>
      </c>
      <c r="O51" s="2041" t="s">
        <v>875</v>
      </c>
      <c r="P51" s="100"/>
    </row>
    <row r="52" spans="1:16" s="125" customFormat="1" x14ac:dyDescent="0.3">
      <c r="A52" s="4079"/>
      <c r="B52" s="2331" t="s">
        <v>1152</v>
      </c>
      <c r="C52" s="2324" t="s">
        <v>194</v>
      </c>
      <c r="D52" s="1093"/>
      <c r="E52" s="370"/>
      <c r="F52" s="1093"/>
      <c r="G52" s="1093"/>
      <c r="H52" s="185">
        <v>-0.14797376941453122</v>
      </c>
      <c r="I52" s="1094">
        <v>-0.22308420098041493</v>
      </c>
      <c r="J52" s="1095">
        <v>-0.23119746520973872</v>
      </c>
      <c r="K52" s="1095">
        <v>-0.40568006456427341</v>
      </c>
      <c r="L52" s="1095">
        <v>-0.6339290000502924</v>
      </c>
      <c r="M52" s="1095">
        <v>-0.86045896270837674</v>
      </c>
      <c r="N52" s="1096">
        <v>-0.96167687041001737</v>
      </c>
      <c r="O52" s="2227"/>
      <c r="P52" s="100"/>
    </row>
    <row r="53" spans="1:16" s="125" customFormat="1" x14ac:dyDescent="0.3">
      <c r="A53" s="4079"/>
      <c r="B53" s="2332" t="s">
        <v>1153</v>
      </c>
      <c r="C53" s="2333" t="s">
        <v>205</v>
      </c>
      <c r="D53" s="1462">
        <v>1141.7365159379847</v>
      </c>
      <c r="E53" s="307">
        <v>1204.3258449952828</v>
      </c>
      <c r="F53" s="1462">
        <v>1233.2296652751697</v>
      </c>
      <c r="G53" s="1462">
        <v>1206.9823855860327</v>
      </c>
      <c r="H53" s="305">
        <v>1050.7440231505823</v>
      </c>
      <c r="I53" s="306">
        <v>958.11561077191391</v>
      </c>
      <c r="J53" s="308">
        <v>948.11009264209599</v>
      </c>
      <c r="K53" s="308">
        <v>732.93297504376153</v>
      </c>
      <c r="L53" s="308">
        <v>451.44961673492463</v>
      </c>
      <c r="M53" s="308">
        <v>172.08614671129857</v>
      </c>
      <c r="N53" s="307">
        <v>47.261220276551228</v>
      </c>
      <c r="O53" s="2230" t="s">
        <v>875</v>
      </c>
      <c r="P53" s="100"/>
    </row>
    <row r="54" spans="1:16" s="125" customFormat="1" ht="14.4" thickBot="1" x14ac:dyDescent="0.35">
      <c r="A54" s="4080"/>
      <c r="B54" s="2334" t="s">
        <v>1154</v>
      </c>
      <c r="C54" s="2335" t="s">
        <v>194</v>
      </c>
      <c r="D54" s="1145"/>
      <c r="E54" s="1144"/>
      <c r="F54" s="1145"/>
      <c r="G54" s="1145"/>
      <c r="H54" s="207">
        <v>-0.14797376941453122</v>
      </c>
      <c r="I54" s="1146">
        <v>-0.22308420098041493</v>
      </c>
      <c r="J54" s="1147">
        <v>-0.23119746520973872</v>
      </c>
      <c r="K54" s="1147">
        <v>-0.40568006456427341</v>
      </c>
      <c r="L54" s="1147">
        <v>-0.6339290000502924</v>
      </c>
      <c r="M54" s="1147">
        <v>-0.86045896270837674</v>
      </c>
      <c r="N54" s="1148">
        <v>-0.96167687041001737</v>
      </c>
      <c r="O54" s="2232"/>
      <c r="P54" s="100"/>
    </row>
    <row r="55" spans="1:16" s="125" customFormat="1" ht="15" customHeight="1" x14ac:dyDescent="0.3">
      <c r="A55" s="4204" t="s">
        <v>881</v>
      </c>
      <c r="B55" s="2336" t="s">
        <v>1155</v>
      </c>
      <c r="C55" s="2320" t="s">
        <v>205</v>
      </c>
      <c r="D55" s="1894">
        <v>32386.875350902323</v>
      </c>
      <c r="E55" s="1895">
        <v>33664.619871479532</v>
      </c>
      <c r="F55" s="1894">
        <v>34469.282665098122</v>
      </c>
      <c r="G55" s="1894">
        <v>33420.167845290416</v>
      </c>
      <c r="H55" s="2044">
        <v>42591.644129425455</v>
      </c>
      <c r="I55" s="2045">
        <v>42259.486092794388</v>
      </c>
      <c r="J55" s="2046">
        <v>38571.993246570797</v>
      </c>
      <c r="K55" s="2046">
        <v>29486.209315613265</v>
      </c>
      <c r="L55" s="2046">
        <v>18604.578390174684</v>
      </c>
      <c r="M55" s="2046">
        <v>4450.9657004191049</v>
      </c>
      <c r="N55" s="2047">
        <v>0</v>
      </c>
      <c r="O55" s="2048" t="s">
        <v>888</v>
      </c>
      <c r="P55" s="100"/>
    </row>
    <row r="56" spans="1:16" s="125" customFormat="1" ht="15" customHeight="1" thickBot="1" x14ac:dyDescent="0.35">
      <c r="A56" s="4079"/>
      <c r="B56" s="2327" t="s">
        <v>1568</v>
      </c>
      <c r="C56" s="2328" t="s">
        <v>194</v>
      </c>
      <c r="D56" s="546"/>
      <c r="E56" s="136"/>
      <c r="F56" s="546"/>
      <c r="G56" s="546"/>
      <c r="H56" s="138">
        <v>0.23564057143990502</v>
      </c>
      <c r="I56" s="139">
        <v>0.22600422246628993</v>
      </c>
      <c r="J56" s="140">
        <v>0.11902512220327921</v>
      </c>
      <c r="K56" s="140">
        <v>-0.1445656237729156</v>
      </c>
      <c r="L56" s="140">
        <v>-0.46025629338051899</v>
      </c>
      <c r="M56" s="140">
        <v>-0.87087153093191783</v>
      </c>
      <c r="N56" s="2050">
        <v>-1</v>
      </c>
      <c r="O56" s="2144"/>
      <c r="P56" s="100"/>
    </row>
    <row r="57" spans="1:16" s="125" customFormat="1" ht="15" customHeight="1" x14ac:dyDescent="0.3">
      <c r="A57" s="4079"/>
      <c r="B57" s="2325" t="s">
        <v>1156</v>
      </c>
      <c r="C57" s="2326" t="s">
        <v>205</v>
      </c>
      <c r="D57" s="1413">
        <v>27470.879998941862</v>
      </c>
      <c r="E57" s="253">
        <v>29552.957588471632</v>
      </c>
      <c r="F57" s="1413">
        <v>30265.516653891875</v>
      </c>
      <c r="G57" s="1413">
        <v>29656.24020589302</v>
      </c>
      <c r="H57" s="238">
        <v>26380.951439503235</v>
      </c>
      <c r="I57" s="252">
        <v>22895.175065462372</v>
      </c>
      <c r="J57" s="254">
        <v>17071.959171208309</v>
      </c>
      <c r="K57" s="254">
        <v>11346.679513816895</v>
      </c>
      <c r="L57" s="254">
        <v>5680.2214057937526</v>
      </c>
      <c r="M57" s="254">
        <v>1506.2161526712875</v>
      </c>
      <c r="N57" s="2052">
        <v>0</v>
      </c>
      <c r="O57" s="2048" t="s">
        <v>888</v>
      </c>
      <c r="P57" s="100"/>
    </row>
    <row r="58" spans="1:16" s="125" customFormat="1" ht="15" customHeight="1" thickBot="1" x14ac:dyDescent="0.35">
      <c r="A58" s="4079"/>
      <c r="B58" s="2327" t="s">
        <v>1569</v>
      </c>
      <c r="C58" s="2328" t="s">
        <v>194</v>
      </c>
      <c r="D58" s="1418"/>
      <c r="E58" s="1419"/>
      <c r="F58" s="1418"/>
      <c r="G58" s="1418"/>
      <c r="H58" s="138">
        <v>-0.12834954244500296</v>
      </c>
      <c r="I58" s="139">
        <v>-0.24352274149867326</v>
      </c>
      <c r="J58" s="140">
        <v>-0.43592705300760137</v>
      </c>
      <c r="K58" s="140">
        <v>-0.62509546281418549</v>
      </c>
      <c r="L58" s="140">
        <v>-0.81232035551379467</v>
      </c>
      <c r="M58" s="140">
        <v>-0.95023325820285964</v>
      </c>
      <c r="N58" s="2050">
        <v>-1</v>
      </c>
      <c r="O58" s="2144"/>
      <c r="P58" s="100"/>
    </row>
    <row r="59" spans="1:16" s="125" customFormat="1" ht="15" customHeight="1" x14ac:dyDescent="0.3">
      <c r="A59" s="4079"/>
      <c r="B59" s="2325" t="s">
        <v>1157</v>
      </c>
      <c r="C59" s="2326" t="s">
        <v>205</v>
      </c>
      <c r="D59" s="1413">
        <v>14070.654388799998</v>
      </c>
      <c r="E59" s="253">
        <v>14544.098136000002</v>
      </c>
      <c r="F59" s="1413">
        <v>14893.156491263997</v>
      </c>
      <c r="G59" s="1413">
        <v>14590.752364560383</v>
      </c>
      <c r="H59" s="238">
        <v>3651.0064879117704</v>
      </c>
      <c r="I59" s="252">
        <v>6069.4632232647127</v>
      </c>
      <c r="J59" s="254">
        <v>6823.1661780660606</v>
      </c>
      <c r="K59" s="254">
        <v>7177.5064221184784</v>
      </c>
      <c r="L59" s="254">
        <v>5232.1705599485076</v>
      </c>
      <c r="M59" s="254">
        <v>1930.647377835322</v>
      </c>
      <c r="N59" s="2052">
        <v>0</v>
      </c>
      <c r="O59" s="2048" t="s">
        <v>888</v>
      </c>
      <c r="P59" s="100"/>
    </row>
    <row r="60" spans="1:16" s="125" customFormat="1" ht="15" customHeight="1" thickBot="1" x14ac:dyDescent="0.35">
      <c r="A60" s="4079"/>
      <c r="B60" s="2327" t="s">
        <v>1570</v>
      </c>
      <c r="C60" s="2328" t="s">
        <v>194</v>
      </c>
      <c r="D60" s="1418"/>
      <c r="E60" s="1419"/>
      <c r="F60" s="1418"/>
      <c r="G60" s="1418"/>
      <c r="H60" s="138">
        <v>-0.75485341270311823</v>
      </c>
      <c r="I60" s="139">
        <v>-0.59246629639425807</v>
      </c>
      <c r="J60" s="140">
        <v>-0.54185896172726156</v>
      </c>
      <c r="K60" s="140">
        <v>-0.51806680965659302</v>
      </c>
      <c r="L60" s="140">
        <v>-0.64868625646835942</v>
      </c>
      <c r="M60" s="140">
        <v>-0.87036681048991882</v>
      </c>
      <c r="N60" s="2050">
        <v>-1</v>
      </c>
      <c r="O60" s="2144"/>
      <c r="P60" s="100"/>
    </row>
    <row r="61" spans="1:16" s="125" customFormat="1" ht="15" customHeight="1" x14ac:dyDescent="0.3">
      <c r="A61" s="4079"/>
      <c r="B61" s="2325" t="s">
        <v>1158</v>
      </c>
      <c r="C61" s="2326" t="s">
        <v>205</v>
      </c>
      <c r="D61" s="1413">
        <v>29510.926882758627</v>
      </c>
      <c r="E61" s="253">
        <v>30869.759954482761</v>
      </c>
      <c r="F61" s="1413">
        <v>31610.634193390346</v>
      </c>
      <c r="G61" s="1413">
        <v>30914.31367091024</v>
      </c>
      <c r="H61" s="238">
        <v>33539.702999207286</v>
      </c>
      <c r="I61" s="252">
        <v>33573.488056035822</v>
      </c>
      <c r="J61" s="254">
        <v>26670.629759758176</v>
      </c>
      <c r="K61" s="254">
        <v>19690.554065351247</v>
      </c>
      <c r="L61" s="254">
        <v>10085.366708028547</v>
      </c>
      <c r="M61" s="254">
        <v>4377.2753587780026</v>
      </c>
      <c r="N61" s="2052">
        <v>0</v>
      </c>
      <c r="O61" s="2048" t="s">
        <v>888</v>
      </c>
      <c r="P61" s="100"/>
    </row>
    <row r="62" spans="1:16" s="125" customFormat="1" ht="15" customHeight="1" thickBot="1" x14ac:dyDescent="0.35">
      <c r="A62" s="4079"/>
      <c r="B62" s="2327" t="s">
        <v>1571</v>
      </c>
      <c r="C62" s="2328" t="s">
        <v>194</v>
      </c>
      <c r="D62" s="1418"/>
      <c r="E62" s="1419"/>
      <c r="F62" s="1418"/>
      <c r="G62" s="1418"/>
      <c r="H62" s="138">
        <v>6.1025944434240476E-2</v>
      </c>
      <c r="I62" s="139">
        <v>6.2094732128338714E-2</v>
      </c>
      <c r="J62" s="140">
        <v>-0.15627666320801326</v>
      </c>
      <c r="K62" s="140">
        <v>-0.37709082504050295</v>
      </c>
      <c r="L62" s="140">
        <v>-0.6809501939655056</v>
      </c>
      <c r="M62" s="140">
        <v>-0.86152522812423449</v>
      </c>
      <c r="N62" s="2050">
        <v>-1</v>
      </c>
      <c r="O62" s="2144"/>
      <c r="P62" s="100"/>
    </row>
    <row r="63" spans="1:16" s="125" customFormat="1" ht="15" customHeight="1" x14ac:dyDescent="0.3">
      <c r="A63" s="4079"/>
      <c r="B63" s="2325" t="s">
        <v>1159</v>
      </c>
      <c r="C63" s="2326" t="s">
        <v>205</v>
      </c>
      <c r="D63" s="1413">
        <v>3299.8439107196864</v>
      </c>
      <c r="E63" s="253">
        <v>3247.5030149037843</v>
      </c>
      <c r="F63" s="1413">
        <v>3325.4430872614757</v>
      </c>
      <c r="G63" s="1413">
        <v>2950.6207887013898</v>
      </c>
      <c r="H63" s="238">
        <v>1006.1403590424521</v>
      </c>
      <c r="I63" s="252">
        <v>928.62078916806956</v>
      </c>
      <c r="J63" s="254">
        <v>720.45254111755071</v>
      </c>
      <c r="K63" s="254">
        <v>530.74310351051054</v>
      </c>
      <c r="L63" s="254">
        <v>396.87428384323857</v>
      </c>
      <c r="M63" s="254">
        <v>151.84103576730669</v>
      </c>
      <c r="N63" s="2052">
        <v>4.0769967730642611E-6</v>
      </c>
      <c r="O63" s="2048" t="s">
        <v>888</v>
      </c>
      <c r="P63" s="100"/>
    </row>
    <row r="64" spans="1:16" s="125" customFormat="1" ht="15" customHeight="1" thickBot="1" x14ac:dyDescent="0.35">
      <c r="A64" s="4079"/>
      <c r="B64" s="2331" t="s">
        <v>1572</v>
      </c>
      <c r="C64" s="2324" t="s">
        <v>194</v>
      </c>
      <c r="D64" s="1485"/>
      <c r="E64" s="216"/>
      <c r="F64" s="1485"/>
      <c r="G64" s="1485"/>
      <c r="H64" s="185">
        <v>-0.6974417144901387</v>
      </c>
      <c r="I64" s="186">
        <v>-0.72075276442851566</v>
      </c>
      <c r="J64" s="187">
        <v>-0.783351414469448</v>
      </c>
      <c r="K64" s="187">
        <v>-0.84039928226599692</v>
      </c>
      <c r="L64" s="187">
        <v>-0.88065521693529658</v>
      </c>
      <c r="M64" s="187">
        <v>-0.95433960775063253</v>
      </c>
      <c r="N64" s="2153">
        <v>-0.99999999877399892</v>
      </c>
      <c r="O64" s="2143"/>
      <c r="P64" s="100"/>
    </row>
    <row r="65" spans="1:16" s="125" customFormat="1" ht="15" customHeight="1" x14ac:dyDescent="0.3">
      <c r="A65" s="4079"/>
      <c r="B65" s="2325" t="s">
        <v>1160</v>
      </c>
      <c r="C65" s="2326" t="s">
        <v>205</v>
      </c>
      <c r="D65" s="1413">
        <v>1603.1152827395999</v>
      </c>
      <c r="E65" s="253">
        <v>1673.2493089883997</v>
      </c>
      <c r="F65" s="1413">
        <v>1713.4072924041216</v>
      </c>
      <c r="G65" s="1413">
        <v>1675.6384910292907</v>
      </c>
      <c r="H65" s="238">
        <v>1638.5370022905267</v>
      </c>
      <c r="I65" s="252">
        <v>1377.047818987676</v>
      </c>
      <c r="J65" s="254">
        <v>906.63161759417949</v>
      </c>
      <c r="K65" s="254">
        <v>439.96577807996204</v>
      </c>
      <c r="L65" s="254">
        <v>192.1162584613636</v>
      </c>
      <c r="M65" s="254">
        <v>56.65234182469456</v>
      </c>
      <c r="N65" s="2052">
        <v>0</v>
      </c>
      <c r="O65" s="2048" t="s">
        <v>888</v>
      </c>
      <c r="P65" s="100"/>
    </row>
    <row r="66" spans="1:16" s="125" customFormat="1" ht="15" customHeight="1" thickBot="1" x14ac:dyDescent="0.35">
      <c r="A66" s="4079"/>
      <c r="B66" s="2337" t="s">
        <v>1161</v>
      </c>
      <c r="C66" s="2338" t="s">
        <v>194</v>
      </c>
      <c r="D66" s="2054"/>
      <c r="E66" s="2055"/>
      <c r="F66" s="2054"/>
      <c r="G66" s="2054"/>
      <c r="H66" s="1931">
        <v>-4.3696726660094054E-2</v>
      </c>
      <c r="I66" s="2057">
        <v>-0.19631028472190737</v>
      </c>
      <c r="J66" s="2058">
        <v>-0.4708604185277725</v>
      </c>
      <c r="K66" s="2058">
        <v>-0.74322171965158623</v>
      </c>
      <c r="L66" s="2058">
        <v>-0.88787472814370905</v>
      </c>
      <c r="M66" s="2058">
        <v>-0.96693585811391969</v>
      </c>
      <c r="N66" s="2059">
        <v>-1</v>
      </c>
      <c r="O66" s="2060" t="s">
        <v>890</v>
      </c>
      <c r="P66" s="100"/>
    </row>
    <row r="67" spans="1:16" s="125" customFormat="1" ht="15" customHeight="1" x14ac:dyDescent="0.3">
      <c r="A67" s="4079"/>
      <c r="B67" s="2339" t="s">
        <v>1162</v>
      </c>
      <c r="C67" s="2330" t="s">
        <v>205</v>
      </c>
      <c r="D67" s="1411">
        <v>6961.7326587999996</v>
      </c>
      <c r="E67" s="964">
        <v>7604.7622241000008</v>
      </c>
      <c r="F67" s="1411">
        <v>7787.2765174784008</v>
      </c>
      <c r="G67" s="1411">
        <v>7629.3563274403841</v>
      </c>
      <c r="H67" s="179">
        <v>7672.8602220510211</v>
      </c>
      <c r="I67" s="180">
        <v>3241.8060420563206</v>
      </c>
      <c r="J67" s="181">
        <v>1730.9917180015118</v>
      </c>
      <c r="K67" s="181">
        <v>215.96942553477083</v>
      </c>
      <c r="L67" s="181">
        <v>65.648774514659422</v>
      </c>
      <c r="M67" s="181">
        <v>1.4096485982208002</v>
      </c>
      <c r="N67" s="964">
        <v>0.14096485982208004</v>
      </c>
      <c r="O67" s="2062" t="s">
        <v>844</v>
      </c>
      <c r="P67" s="100"/>
    </row>
    <row r="68" spans="1:16" s="125" customFormat="1" ht="15" customHeight="1" x14ac:dyDescent="0.3">
      <c r="A68" s="4079"/>
      <c r="B68" s="2327" t="s">
        <v>1163</v>
      </c>
      <c r="C68" s="2324" t="s">
        <v>194</v>
      </c>
      <c r="D68" s="546"/>
      <c r="E68" s="136"/>
      <c r="F68" s="546"/>
      <c r="G68" s="546"/>
      <c r="H68" s="138">
        <v>-1.4692722824285798E-2</v>
      </c>
      <c r="I68" s="139">
        <v>-0.58370477344933813</v>
      </c>
      <c r="J68" s="140">
        <v>-0.77771539072532836</v>
      </c>
      <c r="K68" s="140">
        <v>-0.97226637258224602</v>
      </c>
      <c r="L68" s="140">
        <v>-0.99156973887246558</v>
      </c>
      <c r="M68" s="140">
        <v>-0.99981898053895257</v>
      </c>
      <c r="N68" s="1843">
        <v>-0.99998189805389526</v>
      </c>
      <c r="O68" s="2144"/>
      <c r="P68" s="100"/>
    </row>
    <row r="69" spans="1:16" s="125" customFormat="1" ht="15" customHeight="1" x14ac:dyDescent="0.3">
      <c r="A69" s="4079"/>
      <c r="B69" s="2325" t="s">
        <v>1164</v>
      </c>
      <c r="C69" s="2326" t="s">
        <v>205</v>
      </c>
      <c r="D69" s="1413">
        <v>7692.9556460000003</v>
      </c>
      <c r="E69" s="253">
        <v>8107.2218670000002</v>
      </c>
      <c r="F69" s="1413">
        <v>8301.7951918079998</v>
      </c>
      <c r="G69" s="1413">
        <v>8135.6923796029441</v>
      </c>
      <c r="H69" s="238">
        <v>4432.6590184530287</v>
      </c>
      <c r="I69" s="252">
        <v>4113.9163204714487</v>
      </c>
      <c r="J69" s="254">
        <v>4158.5586501436446</v>
      </c>
      <c r="K69" s="254">
        <v>4149.3697510029624</v>
      </c>
      <c r="L69" s="254">
        <v>4427.3923306766947</v>
      </c>
      <c r="M69" s="254">
        <v>4590.3698090284324</v>
      </c>
      <c r="N69" s="253">
        <v>4725.9810587183038</v>
      </c>
      <c r="O69" s="1994" t="s">
        <v>844</v>
      </c>
      <c r="P69" s="100"/>
    </row>
    <row r="70" spans="1:16" s="125" customFormat="1" ht="15" customHeight="1" x14ac:dyDescent="0.3">
      <c r="A70" s="4079"/>
      <c r="B70" s="2327" t="s">
        <v>1165</v>
      </c>
      <c r="C70" s="2324" t="s">
        <v>194</v>
      </c>
      <c r="D70" s="546"/>
      <c r="E70" s="136"/>
      <c r="F70" s="546"/>
      <c r="G70" s="546"/>
      <c r="H70" s="138">
        <v>-0.46606018143797812</v>
      </c>
      <c r="I70" s="139">
        <v>-0.50445461187347085</v>
      </c>
      <c r="J70" s="140">
        <v>-0.49907718101174015</v>
      </c>
      <c r="K70" s="140">
        <v>-0.50018403789370103</v>
      </c>
      <c r="L70" s="140">
        <v>-0.46669458491995408</v>
      </c>
      <c r="M70" s="140">
        <v>-0.44706299023636564</v>
      </c>
      <c r="N70" s="1843">
        <v>-0.43072781855883635</v>
      </c>
      <c r="O70" s="2144"/>
      <c r="P70" s="100"/>
    </row>
    <row r="71" spans="1:16" s="125" customFormat="1" ht="15" customHeight="1" x14ac:dyDescent="0.3">
      <c r="A71" s="4079"/>
      <c r="B71" s="2325" t="s">
        <v>1166</v>
      </c>
      <c r="C71" s="2326" t="s">
        <v>205</v>
      </c>
      <c r="D71" s="1413">
        <v>9503.6902750000008</v>
      </c>
      <c r="E71" s="255">
        <v>9566.9898469</v>
      </c>
      <c r="F71" s="1413">
        <v>9796.5976032256003</v>
      </c>
      <c r="G71" s="1413">
        <v>9012.8697949675516</v>
      </c>
      <c r="H71" s="238">
        <v>16302.050386837178</v>
      </c>
      <c r="I71" s="252">
        <v>19186.625733605571</v>
      </c>
      <c r="J71" s="254">
        <v>2832.9621859406675</v>
      </c>
      <c r="K71" s="254">
        <v>769.6000426595017</v>
      </c>
      <c r="L71" s="254">
        <v>250.1900129574733</v>
      </c>
      <c r="M71" s="254">
        <v>144.28270539041836</v>
      </c>
      <c r="N71" s="253">
        <v>136.59169632877925</v>
      </c>
      <c r="O71" s="1994" t="s">
        <v>1167</v>
      </c>
      <c r="P71" s="100"/>
    </row>
    <row r="72" spans="1:16" s="125" customFormat="1" ht="15" customHeight="1" x14ac:dyDescent="0.3">
      <c r="A72" s="4079"/>
      <c r="B72" s="2327" t="s">
        <v>1168</v>
      </c>
      <c r="C72" s="2324" t="s">
        <v>194</v>
      </c>
      <c r="D72" s="546"/>
      <c r="E72" s="136"/>
      <c r="F72" s="546"/>
      <c r="G72" s="546"/>
      <c r="H72" s="138">
        <v>0.66405226049803368</v>
      </c>
      <c r="I72" s="139">
        <v>0.9584989106103774</v>
      </c>
      <c r="J72" s="140">
        <v>-0.71082182807958816</v>
      </c>
      <c r="K72" s="140">
        <v>-0.92144210941091376</v>
      </c>
      <c r="L72" s="140">
        <v>-0.97446154031323118</v>
      </c>
      <c r="M72" s="140">
        <v>-0.98527216170000576</v>
      </c>
      <c r="N72" s="1843">
        <v>-0.98605723110605203</v>
      </c>
      <c r="O72" s="2014"/>
      <c r="P72" s="100"/>
    </row>
    <row r="73" spans="1:16" s="125" customFormat="1" ht="15" customHeight="1" x14ac:dyDescent="0.3">
      <c r="A73" s="4079"/>
      <c r="B73" s="2325" t="s">
        <v>1169</v>
      </c>
      <c r="C73" s="2326" t="s">
        <v>205</v>
      </c>
      <c r="D73" s="1413">
        <v>2283.4730318759712</v>
      </c>
      <c r="E73" s="253">
        <v>2408.6516899905678</v>
      </c>
      <c r="F73" s="1413">
        <v>2466.4593305503417</v>
      </c>
      <c r="G73" s="1413">
        <v>2413.9647711720677</v>
      </c>
      <c r="H73" s="238">
        <v>2101.4880463011664</v>
      </c>
      <c r="I73" s="252">
        <v>1916.2312215438296</v>
      </c>
      <c r="J73" s="254">
        <v>1896.2201852841936</v>
      </c>
      <c r="K73" s="254">
        <v>1465.8659500875244</v>
      </c>
      <c r="L73" s="254">
        <v>902.89923346985006</v>
      </c>
      <c r="M73" s="254">
        <v>344.17229342259742</v>
      </c>
      <c r="N73" s="253">
        <v>94.522440553102541</v>
      </c>
      <c r="O73" s="1994" t="s">
        <v>1170</v>
      </c>
      <c r="P73" s="100"/>
    </row>
    <row r="74" spans="1:16" s="125" customFormat="1" ht="15" customHeight="1" thickBot="1" x14ac:dyDescent="0.35">
      <c r="A74" s="4080"/>
      <c r="B74" s="2340"/>
      <c r="C74" s="2330"/>
      <c r="D74" s="1415"/>
      <c r="E74" s="955"/>
      <c r="F74" s="1949"/>
      <c r="G74" s="1949"/>
      <c r="H74" s="207">
        <v>-0.14797376941453122</v>
      </c>
      <c r="I74" s="208">
        <v>-0.22308420098041493</v>
      </c>
      <c r="J74" s="209">
        <v>-0.23119746520973872</v>
      </c>
      <c r="K74" s="209">
        <v>-0.40568006456427341</v>
      </c>
      <c r="L74" s="209">
        <v>-0.6339290000502924</v>
      </c>
      <c r="M74" s="209">
        <v>-0.86045896270837674</v>
      </c>
      <c r="N74" s="2065">
        <v>-0.96167687041001737</v>
      </c>
      <c r="O74" s="2148"/>
      <c r="P74" s="100"/>
    </row>
    <row r="75" spans="1:16" s="125" customFormat="1" ht="15" x14ac:dyDescent="0.3">
      <c r="A75" s="4091" t="s">
        <v>892</v>
      </c>
      <c r="B75" s="2341" t="s">
        <v>1171</v>
      </c>
      <c r="C75" s="2320" t="s">
        <v>852</v>
      </c>
      <c r="D75" s="1703">
        <v>5962.9189730767139</v>
      </c>
      <c r="E75" s="2137">
        <v>6290.220307421584</v>
      </c>
      <c r="F75" s="1703">
        <v>6441.1855947997019</v>
      </c>
      <c r="G75" s="1703">
        <v>6303.5025860240194</v>
      </c>
      <c r="H75" s="278">
        <v>5635.93762460989</v>
      </c>
      <c r="I75" s="1704">
        <v>5135.0681063763177</v>
      </c>
      <c r="J75" s="1705">
        <v>5076.5372343876934</v>
      </c>
      <c r="K75" s="1705">
        <v>3872.0599541888992</v>
      </c>
      <c r="L75" s="1705">
        <v>2280.1838831976829</v>
      </c>
      <c r="M75" s="1705">
        <v>706.62171227767988</v>
      </c>
      <c r="N75" s="2137">
        <v>7.8942604618787299E-3</v>
      </c>
      <c r="O75" s="1994" t="s">
        <v>897</v>
      </c>
      <c r="P75" s="100"/>
    </row>
    <row r="76" spans="1:16" s="125" customFormat="1" x14ac:dyDescent="0.3">
      <c r="A76" s="4200"/>
      <c r="B76" s="2342" t="s">
        <v>1172</v>
      </c>
      <c r="C76" s="2330" t="s">
        <v>194</v>
      </c>
      <c r="D76" s="1949"/>
      <c r="E76" s="2343"/>
      <c r="F76" s="1949"/>
      <c r="G76" s="1949"/>
      <c r="H76" s="2170">
        <v>-0.12501548951483865</v>
      </c>
      <c r="I76" s="2264">
        <v>-0.20277594383833308</v>
      </c>
      <c r="J76" s="2265">
        <v>-0.21186291565853321</v>
      </c>
      <c r="K76" s="2265">
        <v>-0.39885912349505792</v>
      </c>
      <c r="L76" s="2265">
        <v>-0.64599935064150427</v>
      </c>
      <c r="M76" s="2265">
        <v>-0.89029632792320534</v>
      </c>
      <c r="N76" s="1134">
        <v>-0.99999877440878771</v>
      </c>
      <c r="O76" s="2144"/>
      <c r="P76" s="100"/>
    </row>
    <row r="77" spans="1:16" s="125" customFormat="1" ht="15" x14ac:dyDescent="0.3">
      <c r="A77" s="4200"/>
      <c r="B77" s="2344" t="s">
        <v>1173</v>
      </c>
      <c r="C77" s="2326" t="s">
        <v>852</v>
      </c>
      <c r="D77" s="1413">
        <v>6265.8499994676595</v>
      </c>
      <c r="E77" s="253">
        <v>6609.3402373341114</v>
      </c>
      <c r="F77" s="1413">
        <v>6767.9644030301306</v>
      </c>
      <c r="G77" s="1413">
        <v>6623.9193320961485</v>
      </c>
      <c r="H77" s="238">
        <v>5766.4831990503944</v>
      </c>
      <c r="I77" s="252">
        <v>5258.1384719162643</v>
      </c>
      <c r="J77" s="254">
        <v>5203.2281884198228</v>
      </c>
      <c r="K77" s="254">
        <v>4022.3361670401637</v>
      </c>
      <c r="L77" s="254">
        <v>2477.5554966412665</v>
      </c>
      <c r="M77" s="254">
        <v>944.40877315160651</v>
      </c>
      <c r="N77" s="253">
        <v>259.36957687771314</v>
      </c>
      <c r="O77" s="1994" t="s">
        <v>897</v>
      </c>
      <c r="P77" s="100"/>
    </row>
    <row r="78" spans="1:16" s="125" customFormat="1" x14ac:dyDescent="0.3">
      <c r="A78" s="4200"/>
      <c r="B78" s="2345" t="s">
        <v>1174</v>
      </c>
      <c r="C78" s="2328" t="s">
        <v>194</v>
      </c>
      <c r="D78" s="2259"/>
      <c r="E78" s="400"/>
      <c r="F78" s="2259"/>
      <c r="G78" s="2259"/>
      <c r="H78" s="138">
        <v>-0.14797376941453122</v>
      </c>
      <c r="I78" s="139">
        <v>-0.2230842009804147</v>
      </c>
      <c r="J78" s="140">
        <v>-0.23119746520973861</v>
      </c>
      <c r="K78" s="140">
        <v>-0.4056800645642733</v>
      </c>
      <c r="L78" s="140">
        <v>-0.63392900005029229</v>
      </c>
      <c r="M78" s="140">
        <v>-0.86045896270837674</v>
      </c>
      <c r="N78" s="1843">
        <v>-0.96167687041001737</v>
      </c>
      <c r="O78" s="2144"/>
      <c r="P78" s="100"/>
    </row>
    <row r="79" spans="1:16" s="125" customFormat="1" ht="15" x14ac:dyDescent="0.3">
      <c r="A79" s="4079"/>
      <c r="B79" s="2344" t="s">
        <v>1175</v>
      </c>
      <c r="C79" s="2326" t="s">
        <v>852</v>
      </c>
      <c r="D79" s="1413">
        <v>63.937244892527147</v>
      </c>
      <c r="E79" s="253">
        <v>67.442247319735827</v>
      </c>
      <c r="F79" s="1413">
        <v>69.060861255409506</v>
      </c>
      <c r="G79" s="1413">
        <v>67.591013592817831</v>
      </c>
      <c r="H79" s="238">
        <v>58.841665296432609</v>
      </c>
      <c r="I79" s="252">
        <v>53.654474203227174</v>
      </c>
      <c r="J79" s="254">
        <v>53.09416518795738</v>
      </c>
      <c r="K79" s="254">
        <v>41.044246602450642</v>
      </c>
      <c r="L79" s="254">
        <v>25.281178537155778</v>
      </c>
      <c r="M79" s="254">
        <v>9.6368242158327195</v>
      </c>
      <c r="N79" s="253">
        <v>2.6466283354868687</v>
      </c>
      <c r="O79" s="1994" t="s">
        <v>897</v>
      </c>
      <c r="P79" s="100"/>
    </row>
    <row r="80" spans="1:16" s="125" customFormat="1" x14ac:dyDescent="0.3">
      <c r="A80" s="4079"/>
      <c r="B80" s="2345" t="s">
        <v>1176</v>
      </c>
      <c r="C80" s="2328" t="s">
        <v>194</v>
      </c>
      <c r="D80" s="2259"/>
      <c r="E80" s="400"/>
      <c r="F80" s="2259"/>
      <c r="G80" s="2259"/>
      <c r="H80" s="138">
        <v>-0.14797376941453122</v>
      </c>
      <c r="I80" s="139">
        <v>-0.22308420098041504</v>
      </c>
      <c r="J80" s="140">
        <v>-0.23119746520973861</v>
      </c>
      <c r="K80" s="140">
        <v>-0.40568006456427352</v>
      </c>
      <c r="L80" s="140">
        <v>-0.6339290000502924</v>
      </c>
      <c r="M80" s="140">
        <v>-0.86045896270837674</v>
      </c>
      <c r="N80" s="1843">
        <v>-0.96167687041001737</v>
      </c>
      <c r="O80" s="2144"/>
      <c r="P80" s="100"/>
    </row>
    <row r="81" spans="1:16" s="125" customFormat="1" ht="15" x14ac:dyDescent="0.3">
      <c r="A81" s="4079"/>
      <c r="B81" s="2344" t="s">
        <v>1177</v>
      </c>
      <c r="C81" s="2326" t="s">
        <v>852</v>
      </c>
      <c r="D81" s="1413">
        <v>63.937244892527147</v>
      </c>
      <c r="E81" s="253">
        <v>67.442247319735827</v>
      </c>
      <c r="F81" s="1413">
        <v>69.060861255409506</v>
      </c>
      <c r="G81" s="1413">
        <v>67.591013592817831</v>
      </c>
      <c r="H81" s="238">
        <v>58.841665296432609</v>
      </c>
      <c r="I81" s="252">
        <v>53.654474203227174</v>
      </c>
      <c r="J81" s="254">
        <v>53.09416518795738</v>
      </c>
      <c r="K81" s="254">
        <v>41.044246602450642</v>
      </c>
      <c r="L81" s="254">
        <v>25.281178537155778</v>
      </c>
      <c r="M81" s="254">
        <v>9.6368242158327195</v>
      </c>
      <c r="N81" s="253">
        <v>2.6466283354868687</v>
      </c>
      <c r="O81" s="1994" t="s">
        <v>897</v>
      </c>
      <c r="P81" s="100"/>
    </row>
    <row r="82" spans="1:16" s="125" customFormat="1" x14ac:dyDescent="0.3">
      <c r="A82" s="4079"/>
      <c r="B82" s="2345" t="s">
        <v>1178</v>
      </c>
      <c r="C82" s="2328" t="s">
        <v>194</v>
      </c>
      <c r="D82" s="2259"/>
      <c r="E82" s="400"/>
      <c r="F82" s="2259"/>
      <c r="G82" s="2259"/>
      <c r="H82" s="138">
        <v>-0.14797376941453122</v>
      </c>
      <c r="I82" s="139">
        <v>-0.22308420098041504</v>
      </c>
      <c r="J82" s="140">
        <v>-0.23119746520973861</v>
      </c>
      <c r="K82" s="140">
        <v>-0.40568006456427352</v>
      </c>
      <c r="L82" s="140">
        <v>-0.6339290000502924</v>
      </c>
      <c r="M82" s="140">
        <v>-0.86045896270837674</v>
      </c>
      <c r="N82" s="1843">
        <v>-0.96167687041001737</v>
      </c>
      <c r="O82" s="2144"/>
      <c r="P82" s="100"/>
    </row>
    <row r="83" spans="1:16" s="125" customFormat="1" ht="15.6" thickBot="1" x14ac:dyDescent="0.35">
      <c r="A83" s="4079"/>
      <c r="B83" s="2346" t="s">
        <v>1179</v>
      </c>
      <c r="C83" s="2326" t="s">
        <v>852</v>
      </c>
      <c r="D83" s="1780"/>
      <c r="E83" s="2347"/>
      <c r="F83" s="1780"/>
      <c r="G83" s="1780"/>
      <c r="H83" s="2316"/>
      <c r="I83" s="2348"/>
      <c r="J83" s="2349"/>
      <c r="K83" s="2349"/>
      <c r="L83" s="2349"/>
      <c r="M83" s="2349"/>
      <c r="N83" s="2350"/>
      <c r="O83" s="2351"/>
      <c r="P83" s="100"/>
    </row>
    <row r="84" spans="1:16" s="125" customFormat="1" ht="15" customHeight="1" x14ac:dyDescent="0.3">
      <c r="A84" s="4079"/>
      <c r="B84" s="2336" t="s">
        <v>1180</v>
      </c>
      <c r="C84" s="2320" t="s">
        <v>852</v>
      </c>
      <c r="D84" s="1894">
        <v>1813.66501965053</v>
      </c>
      <c r="E84" s="1895">
        <v>1885.2187128028538</v>
      </c>
      <c r="F84" s="1894">
        <v>1930.279829245495</v>
      </c>
      <c r="G84" s="1894">
        <v>1871.5293993362634</v>
      </c>
      <c r="H84" s="2044">
        <v>2385.1320712478255</v>
      </c>
      <c r="I84" s="2045">
        <v>2366.5312211964856</v>
      </c>
      <c r="J84" s="2046">
        <v>2160.0316218079647</v>
      </c>
      <c r="K84" s="2046">
        <v>1651.2277216743428</v>
      </c>
      <c r="L84" s="2046">
        <v>1041.8563898497823</v>
      </c>
      <c r="M84" s="2046">
        <v>249.25407922346989</v>
      </c>
      <c r="N84" s="2047">
        <v>0</v>
      </c>
      <c r="O84" s="2048" t="s">
        <v>897</v>
      </c>
      <c r="P84" s="100"/>
    </row>
    <row r="85" spans="1:16" s="125" customFormat="1" ht="15" customHeight="1" x14ac:dyDescent="0.3">
      <c r="A85" s="4079"/>
      <c r="B85" s="2327" t="s">
        <v>1573</v>
      </c>
      <c r="C85" s="2328" t="s">
        <v>194</v>
      </c>
      <c r="D85" s="546"/>
      <c r="E85" s="136"/>
      <c r="F85" s="546"/>
      <c r="G85" s="546"/>
      <c r="H85" s="138">
        <v>0.23564057143990502</v>
      </c>
      <c r="I85" s="139">
        <v>0.22600422246628971</v>
      </c>
      <c r="J85" s="140">
        <v>0.11902512220327899</v>
      </c>
      <c r="K85" s="140">
        <v>-0.14456562377291571</v>
      </c>
      <c r="L85" s="140">
        <v>-0.46025629338051899</v>
      </c>
      <c r="M85" s="140">
        <v>-0.87087153093191783</v>
      </c>
      <c r="N85" s="2050">
        <v>-1</v>
      </c>
      <c r="O85" s="2144"/>
      <c r="P85" s="100"/>
    </row>
    <row r="86" spans="1:16" s="125" customFormat="1" ht="15" customHeight="1" x14ac:dyDescent="0.3">
      <c r="A86" s="4079"/>
      <c r="B86" s="2325" t="s">
        <v>1181</v>
      </c>
      <c r="C86" s="2326" t="s">
        <v>852</v>
      </c>
      <c r="D86" s="1413">
        <v>1538.3692799407445</v>
      </c>
      <c r="E86" s="253">
        <v>1654.9656249544114</v>
      </c>
      <c r="F86" s="1413">
        <v>1694.8689326179449</v>
      </c>
      <c r="G86" s="1413">
        <v>1660.7494515300091</v>
      </c>
      <c r="H86" s="238">
        <v>1477.3332806121812</v>
      </c>
      <c r="I86" s="252">
        <v>1282.129803665893</v>
      </c>
      <c r="J86" s="254">
        <v>956.02971358766536</v>
      </c>
      <c r="K86" s="254">
        <v>635.41405277374611</v>
      </c>
      <c r="L86" s="254">
        <v>318.09239872445016</v>
      </c>
      <c r="M86" s="254">
        <v>84.348104549592094</v>
      </c>
      <c r="N86" s="2052">
        <v>0</v>
      </c>
      <c r="O86" s="1994" t="s">
        <v>897</v>
      </c>
      <c r="P86" s="100"/>
    </row>
    <row r="87" spans="1:16" s="125" customFormat="1" ht="15" customHeight="1" x14ac:dyDescent="0.3">
      <c r="A87" s="4079"/>
      <c r="B87" s="2327" t="s">
        <v>1574</v>
      </c>
      <c r="C87" s="2328" t="s">
        <v>194</v>
      </c>
      <c r="D87" s="1418"/>
      <c r="E87" s="1419"/>
      <c r="F87" s="1418"/>
      <c r="G87" s="1418"/>
      <c r="H87" s="138">
        <v>-0.12834954244500296</v>
      </c>
      <c r="I87" s="139">
        <v>-0.24352274149867315</v>
      </c>
      <c r="J87" s="140">
        <v>-0.43592705300760137</v>
      </c>
      <c r="K87" s="140">
        <v>-0.62509546281418549</v>
      </c>
      <c r="L87" s="140">
        <v>-0.81232035551379467</v>
      </c>
      <c r="M87" s="140">
        <v>-0.95023325820285964</v>
      </c>
      <c r="N87" s="2050">
        <v>-1</v>
      </c>
      <c r="O87" s="2144"/>
      <c r="P87" s="100"/>
    </row>
    <row r="88" spans="1:16" s="125" customFormat="1" ht="15" customHeight="1" x14ac:dyDescent="0.3">
      <c r="A88" s="4079"/>
      <c r="B88" s="2325" t="s">
        <v>1182</v>
      </c>
      <c r="C88" s="2326" t="s">
        <v>852</v>
      </c>
      <c r="D88" s="1413">
        <v>787.9566457727999</v>
      </c>
      <c r="E88" s="253">
        <v>814.46949561600013</v>
      </c>
      <c r="F88" s="1413">
        <v>834.01676351078379</v>
      </c>
      <c r="G88" s="1413">
        <v>817.08213241538147</v>
      </c>
      <c r="H88" s="238">
        <v>204.45636332305915</v>
      </c>
      <c r="I88" s="252">
        <v>339.88994050282389</v>
      </c>
      <c r="J88" s="254">
        <v>382.09730597169943</v>
      </c>
      <c r="K88" s="254">
        <v>401.94035963863479</v>
      </c>
      <c r="L88" s="254">
        <v>293.00155135711645</v>
      </c>
      <c r="M88" s="254">
        <v>108.11625315877804</v>
      </c>
      <c r="N88" s="2052">
        <v>0</v>
      </c>
      <c r="O88" s="1994" t="s">
        <v>897</v>
      </c>
      <c r="P88" s="100"/>
    </row>
    <row r="89" spans="1:16" s="125" customFormat="1" ht="15" customHeight="1" x14ac:dyDescent="0.3">
      <c r="A89" s="4079"/>
      <c r="B89" s="2327" t="s">
        <v>1575</v>
      </c>
      <c r="C89" s="2328" t="s">
        <v>194</v>
      </c>
      <c r="D89" s="1418"/>
      <c r="E89" s="1419"/>
      <c r="F89" s="1418"/>
      <c r="G89" s="1418"/>
      <c r="H89" s="138">
        <v>-0.75485341270311823</v>
      </c>
      <c r="I89" s="139">
        <v>-0.59246629639425819</v>
      </c>
      <c r="J89" s="140">
        <v>-0.54185896172726156</v>
      </c>
      <c r="K89" s="140">
        <v>-0.51806680965659302</v>
      </c>
      <c r="L89" s="140">
        <v>-0.64868625646835931</v>
      </c>
      <c r="M89" s="140">
        <v>-0.87036681048991871</v>
      </c>
      <c r="N89" s="2050">
        <v>-1</v>
      </c>
      <c r="O89" s="2144"/>
      <c r="P89" s="100"/>
    </row>
    <row r="90" spans="1:16" s="125" customFormat="1" ht="15" customHeight="1" x14ac:dyDescent="0.3">
      <c r="A90" s="4079"/>
      <c r="B90" s="2325" t="s">
        <v>1183</v>
      </c>
      <c r="C90" s="2326" t="s">
        <v>852</v>
      </c>
      <c r="D90" s="1413">
        <v>1652.6119054344831</v>
      </c>
      <c r="E90" s="253">
        <v>1728.7065574510348</v>
      </c>
      <c r="F90" s="1413">
        <v>1770.1955148298593</v>
      </c>
      <c r="G90" s="1413">
        <v>1731.2015655709733</v>
      </c>
      <c r="H90" s="238">
        <v>1878.223367955608</v>
      </c>
      <c r="I90" s="252">
        <v>1880.115331138006</v>
      </c>
      <c r="J90" s="254">
        <v>1493.5552665464577</v>
      </c>
      <c r="K90" s="254">
        <v>1102.6710276596698</v>
      </c>
      <c r="L90" s="254">
        <v>564.78053564959862</v>
      </c>
      <c r="M90" s="254">
        <v>245.12742009156815</v>
      </c>
      <c r="N90" s="2052">
        <v>0</v>
      </c>
      <c r="O90" s="1994" t="s">
        <v>897</v>
      </c>
      <c r="P90" s="100"/>
    </row>
    <row r="91" spans="1:16" s="125" customFormat="1" ht="15" customHeight="1" x14ac:dyDescent="0.3">
      <c r="A91" s="4079"/>
      <c r="B91" s="2327" t="s">
        <v>1576</v>
      </c>
      <c r="C91" s="2328" t="s">
        <v>194</v>
      </c>
      <c r="D91" s="1418"/>
      <c r="E91" s="1419"/>
      <c r="F91" s="1418"/>
      <c r="G91" s="1418"/>
      <c r="H91" s="138">
        <v>6.1025944434240476E-2</v>
      </c>
      <c r="I91" s="139">
        <v>6.2094732128338714E-2</v>
      </c>
      <c r="J91" s="140">
        <v>-0.15627666320801326</v>
      </c>
      <c r="K91" s="140">
        <v>-0.37709082504050295</v>
      </c>
      <c r="L91" s="140">
        <v>-0.6809501939655056</v>
      </c>
      <c r="M91" s="140">
        <v>-0.86152522812423449</v>
      </c>
      <c r="N91" s="2050">
        <v>-1</v>
      </c>
      <c r="O91" s="2144"/>
      <c r="P91" s="100"/>
    </row>
    <row r="92" spans="1:16" s="125" customFormat="1" ht="15" customHeight="1" x14ac:dyDescent="0.3">
      <c r="A92" s="4079"/>
      <c r="B92" s="2325" t="s">
        <v>1159</v>
      </c>
      <c r="C92" s="2326" t="s">
        <v>852</v>
      </c>
      <c r="D92" s="1413">
        <v>184.79125900030243</v>
      </c>
      <c r="E92" s="253">
        <v>181.86016883461193</v>
      </c>
      <c r="F92" s="1413">
        <v>186.22481288664264</v>
      </c>
      <c r="G92" s="1413">
        <v>165.23476416727783</v>
      </c>
      <c r="H92" s="238">
        <v>56.343860106377313</v>
      </c>
      <c r="I92" s="252">
        <v>52.002764193411892</v>
      </c>
      <c r="J92" s="254">
        <v>40.345342302582836</v>
      </c>
      <c r="K92" s="254">
        <v>29.721613796588588</v>
      </c>
      <c r="L92" s="254">
        <v>22.22495989522136</v>
      </c>
      <c r="M92" s="254">
        <v>8.5030980029691747</v>
      </c>
      <c r="N92" s="2052">
        <v>2.2831181929159863E-7</v>
      </c>
      <c r="O92" s="1994" t="s">
        <v>897</v>
      </c>
      <c r="P92" s="100"/>
    </row>
    <row r="93" spans="1:16" s="125" customFormat="1" ht="15" customHeight="1" x14ac:dyDescent="0.3">
      <c r="A93" s="4079"/>
      <c r="B93" s="2327" t="s">
        <v>1572</v>
      </c>
      <c r="C93" s="2328" t="s">
        <v>194</v>
      </c>
      <c r="D93" s="1418"/>
      <c r="E93" s="1419"/>
      <c r="F93" s="1418"/>
      <c r="G93" s="1418"/>
      <c r="H93" s="138">
        <v>-0.69744171449013881</v>
      </c>
      <c r="I93" s="139">
        <v>-0.72075276442851566</v>
      </c>
      <c r="J93" s="140">
        <v>-0.783351414469448</v>
      </c>
      <c r="K93" s="140">
        <v>-0.84039928226599692</v>
      </c>
      <c r="L93" s="140">
        <v>-0.88065521693529658</v>
      </c>
      <c r="M93" s="140">
        <v>-0.95433960775063253</v>
      </c>
      <c r="N93" s="2050">
        <v>-0.99999999877399892</v>
      </c>
      <c r="O93" s="2144"/>
      <c r="P93" s="100"/>
    </row>
    <row r="94" spans="1:16" s="125" customFormat="1" ht="15" customHeight="1" x14ac:dyDescent="0.3">
      <c r="A94" s="4079"/>
      <c r="B94" s="2325" t="s">
        <v>1160</v>
      </c>
      <c r="C94" s="2326" t="s">
        <v>852</v>
      </c>
      <c r="D94" s="1413">
        <v>89.774455833417591</v>
      </c>
      <c r="E94" s="253">
        <v>93.701961303350387</v>
      </c>
      <c r="F94" s="1413">
        <v>95.95080837463081</v>
      </c>
      <c r="G94" s="1413">
        <v>93.835755497640278</v>
      </c>
      <c r="H94" s="238">
        <v>91.758072128269504</v>
      </c>
      <c r="I94" s="252">
        <v>77.114677863309865</v>
      </c>
      <c r="J94" s="254">
        <v>50.771370585274056</v>
      </c>
      <c r="K94" s="254">
        <v>24.638083572477875</v>
      </c>
      <c r="L94" s="254">
        <v>10.758510473836363</v>
      </c>
      <c r="M94" s="254">
        <v>3.1725311421828954</v>
      </c>
      <c r="N94" s="2052">
        <v>0</v>
      </c>
      <c r="O94" s="1994" t="s">
        <v>897</v>
      </c>
      <c r="P94" s="100"/>
    </row>
    <row r="95" spans="1:16" s="125" customFormat="1" ht="15" customHeight="1" thickBot="1" x14ac:dyDescent="0.35">
      <c r="A95" s="4079"/>
      <c r="B95" s="2337" t="s">
        <v>1000</v>
      </c>
      <c r="C95" s="2352" t="s">
        <v>194</v>
      </c>
      <c r="D95" s="2054"/>
      <c r="E95" s="2055"/>
      <c r="F95" s="2054"/>
      <c r="G95" s="2054"/>
      <c r="H95" s="1931">
        <v>-0.94644701669296527</v>
      </c>
      <c r="I95" s="2057">
        <v>-0.95499337594442679</v>
      </c>
      <c r="J95" s="2058">
        <v>-0.97036818343755527</v>
      </c>
      <c r="K95" s="2058">
        <v>-0.9856204163004888</v>
      </c>
      <c r="L95" s="2058">
        <v>-0.99372098477604776</v>
      </c>
      <c r="M95" s="2058">
        <v>-0.99814840805437954</v>
      </c>
      <c r="N95" s="2059">
        <v>-1</v>
      </c>
      <c r="O95" s="2080" t="s">
        <v>890</v>
      </c>
      <c r="P95" s="100"/>
    </row>
    <row r="96" spans="1:16" s="125" customFormat="1" ht="15" customHeight="1" x14ac:dyDescent="0.3">
      <c r="A96" s="4079"/>
      <c r="B96" s="2339" t="s">
        <v>1184</v>
      </c>
      <c r="C96" s="2353" t="s">
        <v>852</v>
      </c>
      <c r="D96" s="1411">
        <v>389.85702889279997</v>
      </c>
      <c r="E96" s="964">
        <v>425.86668454960005</v>
      </c>
      <c r="F96" s="1411">
        <v>436.08748497879043</v>
      </c>
      <c r="G96" s="1411">
        <v>427.24395433666149</v>
      </c>
      <c r="H96" s="179">
        <v>429.68017243485718</v>
      </c>
      <c r="I96" s="180">
        <v>181.54113835515398</v>
      </c>
      <c r="J96" s="181">
        <v>96.93553620808467</v>
      </c>
      <c r="K96" s="181">
        <v>12.094287829947167</v>
      </c>
      <c r="L96" s="181">
        <v>3.6763313728209277</v>
      </c>
      <c r="M96" s="181">
        <v>7.8940321500364813E-2</v>
      </c>
      <c r="N96" s="964">
        <v>7.894032150036482E-3</v>
      </c>
      <c r="O96" s="2062" t="s">
        <v>897</v>
      </c>
      <c r="P96" s="100"/>
    </row>
    <row r="97" spans="1:17" s="125" customFormat="1" ht="15" customHeight="1" x14ac:dyDescent="0.3">
      <c r="A97" s="4079"/>
      <c r="B97" s="2327" t="s">
        <v>1185</v>
      </c>
      <c r="C97" s="2328" t="s">
        <v>194</v>
      </c>
      <c r="D97" s="546"/>
      <c r="E97" s="136"/>
      <c r="F97" s="546"/>
      <c r="G97" s="546"/>
      <c r="H97" s="138">
        <v>-1.4692722824285798E-2</v>
      </c>
      <c r="I97" s="139">
        <v>-0.58370477344933802</v>
      </c>
      <c r="J97" s="140">
        <v>-0.77771539072532836</v>
      </c>
      <c r="K97" s="140">
        <v>-0.97226637258224602</v>
      </c>
      <c r="L97" s="140">
        <v>-0.99156973887246558</v>
      </c>
      <c r="M97" s="140">
        <v>-0.99981898053895257</v>
      </c>
      <c r="N97" s="1843">
        <v>-0.99998189805389526</v>
      </c>
      <c r="O97" s="2144"/>
      <c r="P97" s="100"/>
    </row>
    <row r="98" spans="1:17" s="125" customFormat="1" ht="15" customHeight="1" x14ac:dyDescent="0.3">
      <c r="A98" s="4079"/>
      <c r="B98" s="2325" t="s">
        <v>1186</v>
      </c>
      <c r="C98" s="2326" t="s">
        <v>852</v>
      </c>
      <c r="D98" s="1160">
        <v>430.80551617600003</v>
      </c>
      <c r="E98" s="1105">
        <v>454.00442455199999</v>
      </c>
      <c r="F98" s="1160">
        <v>464.90053074124796</v>
      </c>
      <c r="G98" s="1160">
        <v>455.59877325776489</v>
      </c>
      <c r="H98" s="238">
        <v>248.22890503336961</v>
      </c>
      <c r="I98" s="252">
        <v>230.37931394640111</v>
      </c>
      <c r="J98" s="254">
        <v>232.8792844080441</v>
      </c>
      <c r="K98" s="254">
        <v>232.36470605616589</v>
      </c>
      <c r="L98" s="254">
        <v>247.93397051789489</v>
      </c>
      <c r="M98" s="254">
        <v>257.06070930559224</v>
      </c>
      <c r="N98" s="253">
        <v>264.65493928822502</v>
      </c>
      <c r="O98" s="1994" t="s">
        <v>897</v>
      </c>
      <c r="P98" s="100"/>
    </row>
    <row r="99" spans="1:17" s="125" customFormat="1" ht="15" customHeight="1" x14ac:dyDescent="0.3">
      <c r="A99" s="4079"/>
      <c r="B99" s="2327" t="s">
        <v>1187</v>
      </c>
      <c r="C99" s="2328" t="s">
        <v>194</v>
      </c>
      <c r="D99" s="1109"/>
      <c r="E99" s="339"/>
      <c r="F99" s="1109"/>
      <c r="G99" s="1109"/>
      <c r="H99" s="138">
        <v>-0.46606018143797812</v>
      </c>
      <c r="I99" s="139">
        <v>-0.50445461187347085</v>
      </c>
      <c r="J99" s="140">
        <v>-0.49907718101174015</v>
      </c>
      <c r="K99" s="140">
        <v>-0.50018403789370103</v>
      </c>
      <c r="L99" s="140">
        <v>-0.46669458491995408</v>
      </c>
      <c r="M99" s="140">
        <v>-0.44706299023636564</v>
      </c>
      <c r="N99" s="1843">
        <v>-0.43072781855883624</v>
      </c>
      <c r="O99" s="2144"/>
      <c r="P99" s="100"/>
    </row>
    <row r="100" spans="1:17" s="125" customFormat="1" ht="15" customHeight="1" x14ac:dyDescent="0.3">
      <c r="A100" s="4079"/>
      <c r="B100" s="2325" t="s">
        <v>1188</v>
      </c>
      <c r="C100" s="2326" t="s">
        <v>852</v>
      </c>
      <c r="D100" s="1160">
        <v>532.20665540000005</v>
      </c>
      <c r="E100" s="1105">
        <v>535.75143142640002</v>
      </c>
      <c r="F100" s="1160">
        <v>548.60946578063363</v>
      </c>
      <c r="G100" s="1160">
        <v>504.72070851818285</v>
      </c>
      <c r="H100" s="238">
        <v>912.91482166288199</v>
      </c>
      <c r="I100" s="252">
        <v>1074.4510410819119</v>
      </c>
      <c r="J100" s="254">
        <v>158.64588241267737</v>
      </c>
      <c r="K100" s="254">
        <v>43.097602388932096</v>
      </c>
      <c r="L100" s="254">
        <v>14.010640725618504</v>
      </c>
      <c r="M100" s="254">
        <v>8.0798315018634277</v>
      </c>
      <c r="N100" s="253">
        <v>7.6491349944116385</v>
      </c>
      <c r="O100" s="1994" t="s">
        <v>897</v>
      </c>
      <c r="P100" s="100"/>
    </row>
    <row r="101" spans="1:17" s="125" customFormat="1" ht="15" customHeight="1" x14ac:dyDescent="0.3">
      <c r="A101" s="4079"/>
      <c r="B101" s="2327" t="s">
        <v>1189</v>
      </c>
      <c r="C101" s="2328" t="s">
        <v>194</v>
      </c>
      <c r="D101" s="1109"/>
      <c r="E101" s="339"/>
      <c r="F101" s="1109"/>
      <c r="G101" s="1109"/>
      <c r="H101" s="138">
        <v>0.66405226049803368</v>
      </c>
      <c r="I101" s="139">
        <v>0.95849891061037695</v>
      </c>
      <c r="J101" s="140">
        <v>-0.71082182807958816</v>
      </c>
      <c r="K101" s="140">
        <v>-0.92144210941091376</v>
      </c>
      <c r="L101" s="140">
        <v>-0.97446154031323118</v>
      </c>
      <c r="M101" s="140">
        <v>-0.98527216170000576</v>
      </c>
      <c r="N101" s="1843">
        <v>-0.98605723110605203</v>
      </c>
      <c r="O101" s="2144"/>
      <c r="P101" s="100"/>
    </row>
    <row r="102" spans="1:17" s="125" customFormat="1" ht="15" customHeight="1" x14ac:dyDescent="0.3">
      <c r="A102" s="4079"/>
      <c r="B102" s="2325" t="s">
        <v>1190</v>
      </c>
      <c r="C102" s="2326" t="s">
        <v>852</v>
      </c>
      <c r="D102" s="1160">
        <v>127.87448978505438</v>
      </c>
      <c r="E102" s="1105">
        <v>134.8844946394718</v>
      </c>
      <c r="F102" s="1160">
        <v>138.12172251081915</v>
      </c>
      <c r="G102" s="1160">
        <v>135.18202718563577</v>
      </c>
      <c r="H102" s="238">
        <v>117.68333059286532</v>
      </c>
      <c r="I102" s="1103">
        <v>107.30894840645446</v>
      </c>
      <c r="J102" s="1104">
        <v>106.18833037591484</v>
      </c>
      <c r="K102" s="1104">
        <v>82.088493204901368</v>
      </c>
      <c r="L102" s="1104">
        <v>50.562357074311599</v>
      </c>
      <c r="M102" s="1104">
        <v>19.273648431665457</v>
      </c>
      <c r="N102" s="1105">
        <v>5.2932566709737419</v>
      </c>
      <c r="O102" s="1988" t="s">
        <v>897</v>
      </c>
      <c r="P102" s="100"/>
    </row>
    <row r="103" spans="1:17" s="125" customFormat="1" ht="15" customHeight="1" x14ac:dyDescent="0.3">
      <c r="A103" s="4079"/>
      <c r="B103" s="2340"/>
      <c r="C103" s="2330"/>
      <c r="D103" s="1232"/>
      <c r="E103" s="350"/>
      <c r="F103" s="1232"/>
      <c r="G103" s="1232"/>
      <c r="H103" s="185">
        <v>-0.14797376941453133</v>
      </c>
      <c r="I103" s="186">
        <v>-0.22308420098041504</v>
      </c>
      <c r="J103" s="187">
        <v>-0.23119746520973883</v>
      </c>
      <c r="K103" s="187">
        <v>-0.40568006456427352</v>
      </c>
      <c r="L103" s="187">
        <v>-0.6339290000502924</v>
      </c>
      <c r="M103" s="187">
        <v>-0.86045896270837674</v>
      </c>
      <c r="N103" s="2153">
        <v>-0.96167687041001737</v>
      </c>
      <c r="O103" s="2143"/>
      <c r="P103" s="100"/>
    </row>
    <row r="104" spans="1:17" s="125" customFormat="1" ht="14.4" x14ac:dyDescent="0.3">
      <c r="A104" s="4205" t="s">
        <v>866</v>
      </c>
      <c r="B104" s="2354" t="s">
        <v>1144</v>
      </c>
      <c r="C104" s="2355"/>
      <c r="D104" s="2356"/>
      <c r="E104" s="2355"/>
      <c r="F104" s="2356"/>
      <c r="G104" s="2356"/>
      <c r="H104" s="2356"/>
      <c r="I104" s="2357"/>
      <c r="J104" s="2358"/>
      <c r="K104" s="2358"/>
      <c r="L104" s="2358"/>
      <c r="M104" s="2358"/>
      <c r="N104" s="2359"/>
      <c r="O104" s="2360"/>
      <c r="P104" s="100"/>
    </row>
    <row r="105" spans="1:17" s="125" customFormat="1" ht="15" x14ac:dyDescent="0.3">
      <c r="A105" s="4079"/>
      <c r="B105" s="2361" t="s">
        <v>1191</v>
      </c>
      <c r="C105" s="2323" t="s">
        <v>869</v>
      </c>
      <c r="D105" s="2362">
        <v>13.138316122483941</v>
      </c>
      <c r="E105" s="2363">
        <v>13.858550939860683</v>
      </c>
      <c r="F105" s="2362">
        <v>14.191156162417341</v>
      </c>
      <c r="G105" s="2362">
        <v>13.889120576187684</v>
      </c>
      <c r="H105" s="1757">
        <v>12.091237292714194</v>
      </c>
      <c r="I105" s="1758">
        <v>11.025333428936175</v>
      </c>
      <c r="J105" s="1759">
        <v>10.910196829270888</v>
      </c>
      <c r="K105" s="1759">
        <v>8.4340870142061881</v>
      </c>
      <c r="L105" s="1759">
        <v>5.1949707268185721</v>
      </c>
      <c r="M105" s="1759">
        <v>1.9802486512711279</v>
      </c>
      <c r="N105" s="2363">
        <v>0.54384951664400027</v>
      </c>
      <c r="O105" s="2364"/>
      <c r="P105" s="100"/>
    </row>
    <row r="106" spans="1:17" s="125" customFormat="1" ht="14.4" x14ac:dyDescent="0.3">
      <c r="A106" s="4079"/>
      <c r="B106" s="2365" t="s">
        <v>193</v>
      </c>
      <c r="C106" s="2323" t="s">
        <v>194</v>
      </c>
      <c r="D106" s="1913"/>
      <c r="E106" s="559"/>
      <c r="F106" s="1913"/>
      <c r="G106" s="1913"/>
      <c r="H106" s="1643"/>
      <c r="I106" s="2366"/>
      <c r="J106" s="2367"/>
      <c r="K106" s="2367"/>
      <c r="L106" s="2367"/>
      <c r="M106" s="2367"/>
      <c r="N106" s="2368"/>
      <c r="O106" s="2369"/>
      <c r="P106" s="100"/>
    </row>
    <row r="107" spans="1:17" s="125" customFormat="1" ht="15" thickBot="1" x14ac:dyDescent="0.35">
      <c r="A107" s="4080"/>
      <c r="B107" s="2338"/>
      <c r="C107" s="2338"/>
      <c r="D107" s="2370"/>
      <c r="E107" s="205"/>
      <c r="F107" s="2370"/>
      <c r="G107" s="2370"/>
      <c r="H107" s="1351"/>
      <c r="I107" s="2371"/>
      <c r="J107" s="2372"/>
      <c r="K107" s="2372"/>
      <c r="L107" s="2372"/>
      <c r="M107" s="2372"/>
      <c r="N107" s="2373"/>
      <c r="O107" s="2374"/>
      <c r="P107" s="100"/>
    </row>
    <row r="108" spans="1:17" s="125" customFormat="1" ht="14.4" thickBot="1" x14ac:dyDescent="0.35">
      <c r="A108" s="1068"/>
      <c r="B108" s="1068"/>
      <c r="C108" s="1068"/>
      <c r="D108" s="1068"/>
      <c r="E108" s="1068"/>
      <c r="F108" s="1068"/>
      <c r="G108" s="1068"/>
      <c r="H108" s="1068"/>
      <c r="I108" s="1068"/>
      <c r="J108" s="1068"/>
      <c r="K108" s="1068"/>
      <c r="L108" s="1068"/>
      <c r="M108" s="1068"/>
      <c r="N108" s="1068"/>
      <c r="O108" s="1068"/>
      <c r="P108" s="100"/>
    </row>
    <row r="109" spans="1:17" s="125" customFormat="1" ht="18" x14ac:dyDescent="0.3">
      <c r="A109" s="4092" t="s">
        <v>470</v>
      </c>
      <c r="B109" s="4093"/>
      <c r="C109" s="4093"/>
      <c r="D109" s="4093"/>
      <c r="E109" s="4093"/>
      <c r="F109" s="4093"/>
      <c r="G109" s="4093"/>
      <c r="H109" s="4093"/>
      <c r="I109" s="4093"/>
      <c r="J109" s="4093"/>
      <c r="K109" s="4093"/>
      <c r="L109" s="4093"/>
      <c r="M109" s="4093"/>
      <c r="N109" s="4093"/>
      <c r="O109" s="4094"/>
      <c r="P109" s="100"/>
    </row>
    <row r="110" spans="1:17" s="125" customFormat="1" ht="36" customHeight="1" x14ac:dyDescent="0.3">
      <c r="A110" s="3129"/>
      <c r="B110" s="1269" t="s">
        <v>1087</v>
      </c>
      <c r="C110" s="1314" t="s">
        <v>194</v>
      </c>
      <c r="D110" s="2187">
        <v>-0.02</v>
      </c>
      <c r="E110" s="4165" t="s">
        <v>1192</v>
      </c>
      <c r="F110" s="4196"/>
      <c r="G110" s="4196"/>
      <c r="H110" s="4196"/>
      <c r="I110" s="4196"/>
      <c r="J110" s="4196"/>
      <c r="K110" s="4196"/>
      <c r="L110" s="4196"/>
      <c r="M110" s="4196"/>
      <c r="N110" s="4196"/>
      <c r="O110" s="4197"/>
      <c r="P110" s="100" t="s">
        <v>185</v>
      </c>
    </row>
    <row r="111" spans="1:17" s="125" customFormat="1" ht="27" customHeight="1" x14ac:dyDescent="0.3">
      <c r="A111" s="3130"/>
      <c r="B111" s="3131" t="s">
        <v>471</v>
      </c>
      <c r="C111" s="3131" t="s">
        <v>472</v>
      </c>
      <c r="D111" s="3131">
        <v>2017</v>
      </c>
      <c r="E111" s="3131">
        <v>2018</v>
      </c>
      <c r="F111" s="3131" t="s">
        <v>473</v>
      </c>
      <c r="G111" s="3131" t="s">
        <v>474</v>
      </c>
      <c r="H111" s="3131" t="s">
        <v>1628</v>
      </c>
      <c r="I111" s="3131">
        <v>2025</v>
      </c>
      <c r="J111" s="3131">
        <v>2030</v>
      </c>
      <c r="K111" s="3131">
        <v>2035</v>
      </c>
      <c r="L111" s="3131">
        <v>2040</v>
      </c>
      <c r="M111" s="3131">
        <v>2045</v>
      </c>
      <c r="N111" s="3131">
        <v>2050</v>
      </c>
      <c r="O111" s="3132"/>
      <c r="P111" s="109" t="s">
        <v>35</v>
      </c>
      <c r="Q111" s="109"/>
    </row>
    <row r="112" spans="1:17" s="125" customFormat="1" x14ac:dyDescent="0.3">
      <c r="A112" s="1311"/>
      <c r="B112" s="1311" t="s">
        <v>1193</v>
      </c>
      <c r="C112" s="1639" t="s">
        <v>1194</v>
      </c>
      <c r="D112" s="571">
        <v>3768</v>
      </c>
      <c r="E112" s="307">
        <v>3937</v>
      </c>
      <c r="F112" s="2376"/>
      <c r="G112" s="2195"/>
      <c r="H112" s="2377"/>
      <c r="I112" s="2126"/>
      <c r="J112" s="2127"/>
      <c r="K112" s="2127"/>
      <c r="L112" s="2127"/>
      <c r="M112" s="2127"/>
      <c r="N112" s="1100"/>
      <c r="O112" s="2378" t="s">
        <v>1195</v>
      </c>
      <c r="P112" s="100"/>
    </row>
    <row r="113" spans="1:16" s="125" customFormat="1" x14ac:dyDescent="0.3">
      <c r="A113" s="1269"/>
      <c r="B113" s="2120" t="s">
        <v>1196</v>
      </c>
      <c r="C113" s="1297" t="s">
        <v>205</v>
      </c>
      <c r="D113" s="1989">
        <v>132520.56</v>
      </c>
      <c r="E113" s="2039">
        <v>138464.29</v>
      </c>
      <c r="F113" s="137"/>
      <c r="G113" s="1109"/>
      <c r="H113" s="2379"/>
      <c r="I113" s="1189"/>
      <c r="J113" s="1190"/>
      <c r="K113" s="1190"/>
      <c r="L113" s="1190"/>
      <c r="M113" s="1190"/>
      <c r="N113" s="339"/>
      <c r="O113" s="2380"/>
      <c r="P113" s="100"/>
    </row>
    <row r="114" spans="1:16" s="125" customFormat="1" x14ac:dyDescent="0.3">
      <c r="A114" s="1269"/>
      <c r="B114" s="1289" t="s">
        <v>1197</v>
      </c>
      <c r="C114" s="1290" t="s">
        <v>1194</v>
      </c>
      <c r="D114" s="571">
        <v>145</v>
      </c>
      <c r="E114" s="307">
        <v>145</v>
      </c>
      <c r="F114" s="2376"/>
      <c r="G114" s="2195"/>
      <c r="H114" s="2377"/>
      <c r="I114" s="2126"/>
      <c r="J114" s="2127"/>
      <c r="K114" s="2127"/>
      <c r="L114" s="2127"/>
      <c r="M114" s="2127"/>
      <c r="N114" s="1100"/>
      <c r="O114" s="2378" t="s">
        <v>1198</v>
      </c>
      <c r="P114" s="100"/>
    </row>
    <row r="115" spans="1:16" s="125" customFormat="1" x14ac:dyDescent="0.3">
      <c r="A115" s="1269"/>
      <c r="B115" s="1314" t="s">
        <v>1196</v>
      </c>
      <c r="C115" s="1270" t="s">
        <v>205</v>
      </c>
      <c r="D115" s="2197">
        <v>5099.6500000000005</v>
      </c>
      <c r="E115" s="131">
        <v>5099.6500000000005</v>
      </c>
      <c r="F115" s="2381">
        <v>285.5804</v>
      </c>
      <c r="G115" s="1164">
        <v>15.992502399999999</v>
      </c>
      <c r="H115" s="2382"/>
      <c r="I115" s="1499"/>
      <c r="J115" s="372"/>
      <c r="K115" s="372"/>
      <c r="L115" s="372"/>
      <c r="M115" s="372"/>
      <c r="N115" s="370"/>
      <c r="O115" s="2284"/>
      <c r="P115" s="100"/>
    </row>
    <row r="116" spans="1:16" s="125" customFormat="1" ht="27.6" x14ac:dyDescent="0.3">
      <c r="A116" s="1269"/>
      <c r="B116" s="1296" t="s">
        <v>1199</v>
      </c>
      <c r="C116" s="1297" t="s">
        <v>194</v>
      </c>
      <c r="D116" s="2383">
        <v>3.8481953290870487E-2</v>
      </c>
      <c r="E116" s="2384">
        <v>3.6830073660147324E-2</v>
      </c>
      <c r="F116" s="2385">
        <v>3.6999999999999998E-2</v>
      </c>
      <c r="G116" s="2383">
        <v>3.6999999999999998E-2</v>
      </c>
      <c r="H116" s="3150">
        <v>0.03</v>
      </c>
      <c r="I116" s="312">
        <v>0.02</v>
      </c>
      <c r="J116" s="314">
        <v>0</v>
      </c>
      <c r="K116" s="314">
        <v>0</v>
      </c>
      <c r="L116" s="314">
        <v>0</v>
      </c>
      <c r="M116" s="314">
        <v>0</v>
      </c>
      <c r="N116" s="313">
        <v>0</v>
      </c>
      <c r="O116" s="2386" t="s">
        <v>1629</v>
      </c>
      <c r="P116" s="100"/>
    </row>
    <row r="117" spans="1:16" s="125" customFormat="1" x14ac:dyDescent="0.3">
      <c r="A117" s="1269"/>
      <c r="B117" s="1311"/>
      <c r="C117" s="1639"/>
      <c r="D117" s="1219"/>
      <c r="E117" s="343"/>
      <c r="F117" s="340"/>
      <c r="G117" s="1219"/>
      <c r="H117" s="2387"/>
      <c r="I117" s="342"/>
      <c r="J117" s="344"/>
      <c r="K117" s="344"/>
      <c r="L117" s="344"/>
      <c r="M117" s="344"/>
      <c r="N117" s="343"/>
      <c r="O117" s="2388"/>
      <c r="P117" s="100"/>
    </row>
    <row r="118" spans="1:16" s="125" customFormat="1" x14ac:dyDescent="0.3">
      <c r="A118" s="1269"/>
      <c r="B118" s="1269" t="s">
        <v>1119</v>
      </c>
      <c r="C118" s="1270" t="s">
        <v>194</v>
      </c>
      <c r="D118" s="2187">
        <v>0.36332662304420138</v>
      </c>
      <c r="E118" s="3133">
        <v>0.34243830795611246</v>
      </c>
      <c r="F118" s="2191">
        <v>0.34243830795611246</v>
      </c>
      <c r="G118" s="2187">
        <v>0.34288733890611556</v>
      </c>
      <c r="H118" s="3151">
        <v>0.34243830795611246</v>
      </c>
      <c r="I118" s="2189">
        <v>0.34243830795611246</v>
      </c>
      <c r="J118" s="2190">
        <v>0.34243830795611246</v>
      </c>
      <c r="K118" s="2190">
        <v>0.34243830795611246</v>
      </c>
      <c r="L118" s="2190">
        <v>0.34243830795611246</v>
      </c>
      <c r="M118" s="2190">
        <v>0.34243830795611246</v>
      </c>
      <c r="N118" s="2191">
        <v>0.34243830795611246</v>
      </c>
      <c r="O118" s="2290" t="s">
        <v>1201</v>
      </c>
      <c r="P118" s="100"/>
    </row>
    <row r="119" spans="1:16" s="125" customFormat="1" x14ac:dyDescent="0.3">
      <c r="A119" s="1269"/>
      <c r="B119" s="1269" t="s">
        <v>1121</v>
      </c>
      <c r="C119" s="1270" t="s">
        <v>194</v>
      </c>
      <c r="D119" s="2187">
        <v>-0.37240660249680135</v>
      </c>
      <c r="E119" s="3133">
        <v>-0.35453807209847971</v>
      </c>
      <c r="F119" s="2191">
        <v>-0.35453807209847965</v>
      </c>
      <c r="G119" s="2187">
        <v>-0.35500296917228202</v>
      </c>
      <c r="H119" s="3151">
        <v>-0.35453807209847965</v>
      </c>
      <c r="I119" s="2189">
        <v>-0.35453807209847965</v>
      </c>
      <c r="J119" s="2190">
        <v>-0.35453807209847965</v>
      </c>
      <c r="K119" s="2190">
        <v>-0.35453807209847965</v>
      </c>
      <c r="L119" s="2190">
        <v>-0.35453807209847965</v>
      </c>
      <c r="M119" s="2190">
        <v>-0.35453807209847965</v>
      </c>
      <c r="N119" s="2191">
        <v>-0.35453807209847965</v>
      </c>
      <c r="O119" s="2290" t="s">
        <v>1091</v>
      </c>
      <c r="P119" s="100"/>
    </row>
    <row r="120" spans="1:16" s="125" customFormat="1" x14ac:dyDescent="0.3">
      <c r="A120" s="1269"/>
      <c r="B120" s="1269" t="s">
        <v>1123</v>
      </c>
      <c r="C120" s="1270" t="s">
        <v>194</v>
      </c>
      <c r="D120" s="2187">
        <v>-6.0196545172715769E-2</v>
      </c>
      <c r="E120" s="3133">
        <v>-6.0244911465205817E-2</v>
      </c>
      <c r="F120" s="2191">
        <v>-6.0244911465205817E-2</v>
      </c>
      <c r="G120" s="2187">
        <v>-6.0469086511327742E-2</v>
      </c>
      <c r="H120" s="3151">
        <v>-6.0244911465205817E-2</v>
      </c>
      <c r="I120" s="2189">
        <v>-6.0244911465205817E-2</v>
      </c>
      <c r="J120" s="2190">
        <v>-6.0244911465205817E-2</v>
      </c>
      <c r="K120" s="2190">
        <v>-6.0244911465205817E-2</v>
      </c>
      <c r="L120" s="2190">
        <v>-6.0244911465205817E-2</v>
      </c>
      <c r="M120" s="2190">
        <v>-6.0244911465205817E-2</v>
      </c>
      <c r="N120" s="2191">
        <v>-6.0244911465205817E-2</v>
      </c>
      <c r="O120" s="2290" t="s">
        <v>1092</v>
      </c>
      <c r="P120" s="100"/>
    </row>
    <row r="121" spans="1:16" s="125" customFormat="1" x14ac:dyDescent="0.3">
      <c r="A121" s="1269"/>
      <c r="B121" s="1269" t="s">
        <v>1125</v>
      </c>
      <c r="C121" s="1270"/>
      <c r="D121" s="2187">
        <v>2.1139752879123109E-3</v>
      </c>
      <c r="E121" s="3133">
        <v>1.8419199598001556E-3</v>
      </c>
      <c r="F121" s="2191">
        <v>1.8419199598001554E-3</v>
      </c>
      <c r="G121" s="2187">
        <v>1.8443352242438892E-3</v>
      </c>
      <c r="H121" s="3151">
        <v>1.8419199598001554E-3</v>
      </c>
      <c r="I121" s="2189">
        <v>1.8419199598001554E-3</v>
      </c>
      <c r="J121" s="2190">
        <v>1.8419199598001554E-3</v>
      </c>
      <c r="K121" s="2190">
        <v>1.8419199598001554E-3</v>
      </c>
      <c r="L121" s="2190">
        <v>1.8419199598001554E-3</v>
      </c>
      <c r="M121" s="2190">
        <v>1.8419199598001554E-3</v>
      </c>
      <c r="N121" s="2191">
        <v>1.8419199598001554E-3</v>
      </c>
      <c r="O121" s="2290" t="s">
        <v>1092</v>
      </c>
      <c r="P121" s="100"/>
    </row>
    <row r="122" spans="1:16" s="125" customFormat="1" x14ac:dyDescent="0.3">
      <c r="A122" s="1269"/>
      <c r="B122" s="1269" t="s">
        <v>1127</v>
      </c>
      <c r="C122" s="1270"/>
      <c r="D122" s="2187">
        <v>0.5743628564951706</v>
      </c>
      <c r="E122" s="3133">
        <v>0.59547486061888144</v>
      </c>
      <c r="F122" s="2191">
        <v>0.59547486061888155</v>
      </c>
      <c r="G122" s="2187">
        <v>0.59479923935831269</v>
      </c>
      <c r="H122" s="3151">
        <v>0.59547486061888155</v>
      </c>
      <c r="I122" s="2189">
        <v>0.59547486061888155</v>
      </c>
      <c r="J122" s="2190">
        <v>0.59547486061888155</v>
      </c>
      <c r="K122" s="2190">
        <v>0.59547486061888155</v>
      </c>
      <c r="L122" s="2190">
        <v>0.59547486061888155</v>
      </c>
      <c r="M122" s="2190">
        <v>0.59547486061888155</v>
      </c>
      <c r="N122" s="2191">
        <v>0.59547486061888155</v>
      </c>
      <c r="O122" s="2290" t="s">
        <v>1092</v>
      </c>
      <c r="P122" s="100"/>
    </row>
    <row r="123" spans="1:16" s="125" customFormat="1" x14ac:dyDescent="0.3">
      <c r="A123" s="1269"/>
      <c r="B123" s="1269" t="s">
        <v>1202</v>
      </c>
      <c r="C123" s="1270" t="s">
        <v>194</v>
      </c>
      <c r="D123" s="3152">
        <v>8.754115465763811E-3</v>
      </c>
      <c r="E123" s="3152">
        <v>8.7841955629885515E-3</v>
      </c>
      <c r="F123" s="3153">
        <v>8.7841955629885515E-3</v>
      </c>
      <c r="G123" s="3152">
        <v>8.3020770493278679E-3</v>
      </c>
      <c r="H123" s="3154">
        <v>8.7841955629885515E-3</v>
      </c>
      <c r="I123" s="1532">
        <v>8.7841955629885515E-3</v>
      </c>
      <c r="J123" s="1533">
        <v>8.7841955629885515E-3</v>
      </c>
      <c r="K123" s="1533">
        <v>8.7841955629885515E-3</v>
      </c>
      <c r="L123" s="1533">
        <v>8.7841955629885515E-3</v>
      </c>
      <c r="M123" s="1533">
        <v>8.7841955629885515E-3</v>
      </c>
      <c r="N123" s="1534">
        <v>8.7841955629885515E-3</v>
      </c>
      <c r="O123" s="2389" t="s">
        <v>932</v>
      </c>
      <c r="P123" s="100"/>
    </row>
    <row r="124" spans="1:16" s="125" customFormat="1" x14ac:dyDescent="0.3">
      <c r="A124" s="1269"/>
      <c r="B124" s="1269"/>
      <c r="C124" s="1270"/>
      <c r="D124" s="1093"/>
      <c r="E124" s="370"/>
      <c r="F124" s="371"/>
      <c r="G124" s="1093"/>
      <c r="H124" s="2382"/>
      <c r="I124" s="1499"/>
      <c r="J124" s="372"/>
      <c r="K124" s="372"/>
      <c r="L124" s="372"/>
      <c r="M124" s="372"/>
      <c r="N124" s="370"/>
      <c r="O124" s="2291"/>
      <c r="P124" s="100"/>
    </row>
    <row r="125" spans="1:16" s="125" customFormat="1" x14ac:dyDescent="0.3">
      <c r="A125" s="1269"/>
      <c r="B125" s="1269" t="s">
        <v>1203</v>
      </c>
      <c r="C125" s="1270" t="s">
        <v>194</v>
      </c>
      <c r="D125" s="1093"/>
      <c r="E125" s="370"/>
      <c r="F125" s="371"/>
      <c r="G125" s="1093"/>
      <c r="H125" s="2382"/>
      <c r="I125" s="1499"/>
      <c r="J125" s="372"/>
      <c r="K125" s="372"/>
      <c r="L125" s="372"/>
      <c r="M125" s="372"/>
      <c r="N125" s="370"/>
      <c r="O125" s="2291"/>
      <c r="P125" s="100"/>
    </row>
    <row r="126" spans="1:16" s="125" customFormat="1" x14ac:dyDescent="0.3">
      <c r="A126" s="1269"/>
      <c r="B126" s="1269" t="s">
        <v>1204</v>
      </c>
      <c r="C126" s="1270" t="s">
        <v>194</v>
      </c>
      <c r="D126" s="1204">
        <v>0.98</v>
      </c>
      <c r="E126" s="1205">
        <v>0.98</v>
      </c>
      <c r="F126" s="2007">
        <v>0.98</v>
      </c>
      <c r="G126" s="1204">
        <v>0.98</v>
      </c>
      <c r="H126" s="3155">
        <v>0.98</v>
      </c>
      <c r="I126" s="1207">
        <v>0.98</v>
      </c>
      <c r="J126" s="1208">
        <v>0.98</v>
      </c>
      <c r="K126" s="1208">
        <v>0.98</v>
      </c>
      <c r="L126" s="1208">
        <v>0.98</v>
      </c>
      <c r="M126" s="1208">
        <v>0.98</v>
      </c>
      <c r="N126" s="1205">
        <v>0.98</v>
      </c>
      <c r="O126" s="2284" t="s">
        <v>926</v>
      </c>
      <c r="P126" s="100"/>
    </row>
    <row r="127" spans="1:16" x14ac:dyDescent="0.3">
      <c r="A127" s="1269"/>
      <c r="B127" s="1269" t="s">
        <v>1205</v>
      </c>
      <c r="C127" s="1270" t="s">
        <v>194</v>
      </c>
      <c r="D127" s="1204">
        <v>0.01</v>
      </c>
      <c r="E127" s="1205">
        <v>0.01</v>
      </c>
      <c r="F127" s="2007">
        <v>0.01</v>
      </c>
      <c r="G127" s="1204">
        <v>0.01</v>
      </c>
      <c r="H127" s="3155">
        <v>0.01</v>
      </c>
      <c r="I127" s="1207">
        <v>0.01</v>
      </c>
      <c r="J127" s="1208">
        <v>0.01</v>
      </c>
      <c r="K127" s="1208">
        <v>0.01</v>
      </c>
      <c r="L127" s="1208">
        <v>0.01</v>
      </c>
      <c r="M127" s="1208">
        <v>0.01</v>
      </c>
      <c r="N127" s="1205">
        <v>0.01</v>
      </c>
      <c r="O127" s="2284" t="s">
        <v>926</v>
      </c>
      <c r="P127" s="100"/>
    </row>
    <row r="128" spans="1:16" x14ac:dyDescent="0.3">
      <c r="A128" s="1269"/>
      <c r="B128" s="1269" t="s">
        <v>1206</v>
      </c>
      <c r="C128" s="1270" t="s">
        <v>194</v>
      </c>
      <c r="D128" s="1204">
        <v>0.01</v>
      </c>
      <c r="E128" s="1205">
        <v>0.01</v>
      </c>
      <c r="F128" s="2007">
        <v>0.01</v>
      </c>
      <c r="G128" s="1204">
        <v>0.01</v>
      </c>
      <c r="H128" s="3155">
        <v>0.01</v>
      </c>
      <c r="I128" s="1207">
        <v>0.01</v>
      </c>
      <c r="J128" s="1208">
        <v>0.01</v>
      </c>
      <c r="K128" s="1208">
        <v>0.01</v>
      </c>
      <c r="L128" s="1208">
        <v>0.01</v>
      </c>
      <c r="M128" s="1208">
        <v>0.01</v>
      </c>
      <c r="N128" s="1205">
        <v>0.01</v>
      </c>
      <c r="O128" s="2284" t="s">
        <v>926</v>
      </c>
      <c r="P128" s="100"/>
    </row>
    <row r="129" spans="1:16" s="125" customFormat="1" x14ac:dyDescent="0.3">
      <c r="A129" s="1269"/>
      <c r="B129" s="1269" t="s">
        <v>1207</v>
      </c>
      <c r="C129" s="1270" t="s">
        <v>194</v>
      </c>
      <c r="D129" s="2187">
        <v>2.0000000000000018E-2</v>
      </c>
      <c r="E129" s="2191">
        <v>2.0000000000000018E-2</v>
      </c>
      <c r="F129" s="3030">
        <v>2.0000000000000018E-2</v>
      </c>
      <c r="G129" s="2187">
        <v>2.0000000000000018E-2</v>
      </c>
      <c r="H129" s="3151">
        <v>2.0000000000000018E-2</v>
      </c>
      <c r="I129" s="2189">
        <v>2.0000000000000018E-2</v>
      </c>
      <c r="J129" s="2190">
        <v>2.0000000000000018E-2</v>
      </c>
      <c r="K129" s="2190">
        <v>2.0000000000000018E-2</v>
      </c>
      <c r="L129" s="2190">
        <v>2.0000000000000018E-2</v>
      </c>
      <c r="M129" s="2190">
        <v>2.0000000000000018E-2</v>
      </c>
      <c r="N129" s="2191">
        <v>2.0000000000000018E-2</v>
      </c>
      <c r="O129" s="2284" t="s">
        <v>1208</v>
      </c>
      <c r="P129" s="100"/>
    </row>
    <row r="130" spans="1:16" s="125" customFormat="1" x14ac:dyDescent="0.3">
      <c r="A130" s="1269"/>
      <c r="B130" s="1269" t="s">
        <v>1209</v>
      </c>
      <c r="C130" s="1270" t="s">
        <v>194</v>
      </c>
      <c r="D130" s="2187">
        <v>7.2999999999999995E-2</v>
      </c>
      <c r="E130" s="2191">
        <v>7.2999999999999995E-2</v>
      </c>
      <c r="F130" s="3030">
        <v>7.2999999999999995E-2</v>
      </c>
      <c r="G130" s="2187">
        <v>7.2999999999999995E-2</v>
      </c>
      <c r="H130" s="3151">
        <v>7.2999999999999995E-2</v>
      </c>
      <c r="I130" s="2189">
        <v>5.8000000000000003E-2</v>
      </c>
      <c r="J130" s="2190">
        <v>4.2999999999999997E-2</v>
      </c>
      <c r="K130" s="2190">
        <v>2.5000000000000001E-2</v>
      </c>
      <c r="L130" s="2190">
        <v>1.7999999999999999E-2</v>
      </c>
      <c r="M130" s="2190">
        <v>1.4E-2</v>
      </c>
      <c r="N130" s="2191">
        <v>1.0999999999999999E-2</v>
      </c>
      <c r="O130" s="2284" t="s">
        <v>934</v>
      </c>
      <c r="P130" s="100"/>
    </row>
    <row r="131" spans="1:16" ht="15" x14ac:dyDescent="0.3">
      <c r="A131" s="1269"/>
      <c r="B131" s="1269" t="s">
        <v>1210</v>
      </c>
      <c r="C131" s="1270" t="s">
        <v>936</v>
      </c>
      <c r="D131" s="1093">
        <v>56</v>
      </c>
      <c r="E131" s="370">
        <v>56</v>
      </c>
      <c r="F131" s="371">
        <v>56</v>
      </c>
      <c r="G131" s="1093">
        <v>56</v>
      </c>
      <c r="H131" s="2382">
        <v>56</v>
      </c>
      <c r="I131" s="1499">
        <v>56</v>
      </c>
      <c r="J131" s="372">
        <v>56</v>
      </c>
      <c r="K131" s="372">
        <v>56</v>
      </c>
      <c r="L131" s="372">
        <v>56</v>
      </c>
      <c r="M131" s="372">
        <v>56</v>
      </c>
      <c r="N131" s="370">
        <v>56</v>
      </c>
      <c r="O131" s="2291" t="s">
        <v>1211</v>
      </c>
      <c r="P131" s="100" t="s">
        <v>185</v>
      </c>
    </row>
    <row r="132" spans="1:16" x14ac:dyDescent="0.3">
      <c r="A132" s="1269"/>
      <c r="B132" s="1269"/>
      <c r="C132" s="1270"/>
      <c r="D132" s="1093"/>
      <c r="E132" s="370"/>
      <c r="F132" s="371"/>
      <c r="G132" s="1093"/>
      <c r="H132" s="2382"/>
      <c r="I132" s="1499"/>
      <c r="J132" s="372"/>
      <c r="K132" s="372"/>
      <c r="L132" s="372"/>
      <c r="M132" s="372"/>
      <c r="N132" s="370"/>
      <c r="O132" s="544"/>
      <c r="P132" s="100"/>
    </row>
    <row r="133" spans="1:16" ht="15" x14ac:dyDescent="0.3">
      <c r="A133" s="1537"/>
      <c r="B133" s="1537" t="s">
        <v>1212</v>
      </c>
      <c r="C133" s="1538" t="s">
        <v>938</v>
      </c>
      <c r="D133" s="1581">
        <v>28.163</v>
      </c>
      <c r="E133" s="1582">
        <v>28.163</v>
      </c>
      <c r="F133" s="1597"/>
      <c r="G133" s="1581"/>
      <c r="H133" s="2390"/>
      <c r="I133" s="1542"/>
      <c r="J133" s="1543"/>
      <c r="K133" s="1543"/>
      <c r="L133" s="1543"/>
      <c r="M133" s="1543"/>
      <c r="N133" s="1159"/>
      <c r="O133" s="2378" t="s">
        <v>1108</v>
      </c>
      <c r="P133" s="100"/>
    </row>
    <row r="134" spans="1:16" ht="15" x14ac:dyDescent="0.3">
      <c r="A134" s="1269"/>
      <c r="B134" s="1269" t="s">
        <v>1213</v>
      </c>
      <c r="C134" s="1270" t="s">
        <v>938</v>
      </c>
      <c r="D134" s="1535">
        <v>15.316000000000001</v>
      </c>
      <c r="E134" s="1536">
        <v>15.316000000000001</v>
      </c>
      <c r="F134" s="2391"/>
      <c r="G134" s="1535"/>
      <c r="H134" s="2382"/>
      <c r="I134" s="1499"/>
      <c r="J134" s="372"/>
      <c r="K134" s="372"/>
      <c r="L134" s="372"/>
      <c r="M134" s="372"/>
      <c r="N134" s="370"/>
      <c r="O134" s="2284" t="s">
        <v>1108</v>
      </c>
      <c r="P134" s="100"/>
    </row>
    <row r="135" spans="1:16" ht="15" x14ac:dyDescent="0.3">
      <c r="A135" s="1289"/>
      <c r="B135" s="1289" t="s">
        <v>1214</v>
      </c>
      <c r="C135" s="1290" t="s">
        <v>944</v>
      </c>
      <c r="D135" s="1169">
        <v>211.59596100803009</v>
      </c>
      <c r="E135" s="1168">
        <v>211.59596100803009</v>
      </c>
      <c r="F135" s="2297"/>
      <c r="G135" s="1169"/>
      <c r="H135" s="2377"/>
      <c r="I135" s="2126"/>
      <c r="J135" s="2127"/>
      <c r="K135" s="2127"/>
      <c r="L135" s="2127"/>
      <c r="M135" s="2127"/>
      <c r="N135" s="1100"/>
      <c r="O135" s="2378" t="s">
        <v>945</v>
      </c>
      <c r="P135" s="100"/>
    </row>
    <row r="136" spans="1:16" ht="15" x14ac:dyDescent="0.3">
      <c r="A136" s="1296"/>
      <c r="B136" s="1296" t="s">
        <v>1215</v>
      </c>
      <c r="C136" s="1297" t="s">
        <v>944</v>
      </c>
      <c r="D136" s="2392">
        <v>115.07310083439225</v>
      </c>
      <c r="E136" s="2393">
        <v>115.07310083439225</v>
      </c>
      <c r="F136" s="2394"/>
      <c r="G136" s="2392"/>
      <c r="H136" s="2379"/>
      <c r="I136" s="1189"/>
      <c r="J136" s="1190"/>
      <c r="K136" s="1190"/>
      <c r="L136" s="1190"/>
      <c r="M136" s="1190"/>
      <c r="N136" s="339"/>
      <c r="O136" s="2395" t="s">
        <v>945</v>
      </c>
      <c r="P136" s="100"/>
    </row>
    <row r="137" spans="1:16" x14ac:dyDescent="0.3">
      <c r="A137" s="1269"/>
      <c r="B137" s="1269"/>
      <c r="C137" s="1270"/>
      <c r="D137" s="1314"/>
      <c r="E137" s="370"/>
      <c r="F137" s="371"/>
      <c r="G137" s="1093"/>
      <c r="H137" s="2382"/>
      <c r="I137" s="1499"/>
      <c r="J137" s="372"/>
      <c r="K137" s="372"/>
      <c r="L137" s="372"/>
      <c r="M137" s="372"/>
      <c r="N137" s="370"/>
      <c r="O137" s="2396"/>
      <c r="P137" s="100"/>
    </row>
    <row r="138" spans="1:16" ht="14.4" thickBot="1" x14ac:dyDescent="0.35">
      <c r="A138" s="1320"/>
      <c r="B138" s="1320"/>
      <c r="C138" s="1321"/>
      <c r="D138" s="2130"/>
      <c r="E138" s="1144"/>
      <c r="F138" s="2304"/>
      <c r="G138" s="1145"/>
      <c r="H138" s="2397"/>
      <c r="I138" s="1323"/>
      <c r="J138" s="1324"/>
      <c r="K138" s="1324"/>
      <c r="L138" s="1324"/>
      <c r="M138" s="1324"/>
      <c r="N138" s="1144"/>
      <c r="O138" s="1325"/>
      <c r="P138" s="100"/>
    </row>
    <row r="139" spans="1:16" ht="14.4" thickBot="1" x14ac:dyDescent="0.35">
      <c r="P139" s="100"/>
    </row>
    <row r="140" spans="1:16" ht="18" x14ac:dyDescent="0.3">
      <c r="A140" s="4092" t="s">
        <v>498</v>
      </c>
      <c r="B140" s="4093"/>
      <c r="C140" s="4093"/>
      <c r="D140" s="4093"/>
      <c r="E140" s="4093"/>
      <c r="F140" s="4093"/>
      <c r="G140" s="4093"/>
      <c r="H140" s="4093"/>
      <c r="I140" s="4093"/>
      <c r="J140" s="4093"/>
      <c r="K140" s="4093"/>
      <c r="L140" s="4093"/>
      <c r="M140" s="4093"/>
      <c r="N140" s="4093"/>
      <c r="O140" s="4094"/>
      <c r="P140" s="100"/>
    </row>
    <row r="141" spans="1:16" ht="14.4" x14ac:dyDescent="0.3">
      <c r="A141" s="102" t="s">
        <v>471</v>
      </c>
      <c r="B141" s="1327" t="s">
        <v>282</v>
      </c>
      <c r="C141" s="1328" t="s">
        <v>499</v>
      </c>
      <c r="D141" s="4071" t="s">
        <v>500</v>
      </c>
      <c r="E141" s="4134"/>
      <c r="F141" s="4134"/>
      <c r="G141" s="4134"/>
      <c r="H141" s="4134"/>
      <c r="I141" s="4134"/>
      <c r="J141" s="4134"/>
      <c r="K141" s="4134"/>
      <c r="L141" s="4071"/>
      <c r="M141" s="4134"/>
      <c r="N141" s="4134"/>
      <c r="O141" s="4198"/>
      <c r="P141" s="100"/>
    </row>
    <row r="142" spans="1:16" ht="14.4" x14ac:dyDescent="0.3">
      <c r="A142" s="102"/>
      <c r="B142" s="1327"/>
      <c r="C142" s="1328"/>
      <c r="D142" s="1328" t="s">
        <v>501</v>
      </c>
      <c r="E142" s="1329" t="s">
        <v>282</v>
      </c>
      <c r="F142" s="1330"/>
      <c r="G142" s="1330"/>
      <c r="H142" s="1331" t="s">
        <v>502</v>
      </c>
      <c r="I142" s="4071" t="s">
        <v>503</v>
      </c>
      <c r="J142" s="4072"/>
      <c r="K142" s="1329" t="s">
        <v>282</v>
      </c>
      <c r="L142" s="4071" t="s">
        <v>504</v>
      </c>
      <c r="M142" s="4134"/>
      <c r="N142" s="4134"/>
      <c r="O142" s="4198"/>
      <c r="P142" s="100"/>
    </row>
    <row r="143" spans="1:16" ht="14.4" x14ac:dyDescent="0.3">
      <c r="A143" s="1268" t="s">
        <v>1216</v>
      </c>
      <c r="B143" s="1269" t="s">
        <v>1217</v>
      </c>
      <c r="C143" s="1270" t="s">
        <v>1117</v>
      </c>
      <c r="D143" s="1270">
        <v>1</v>
      </c>
      <c r="E143" s="1332" t="s">
        <v>505</v>
      </c>
      <c r="F143" s="373"/>
      <c r="G143" s="373"/>
      <c r="H143" s="1333" t="s">
        <v>506</v>
      </c>
      <c r="I143" s="4061">
        <v>0.03</v>
      </c>
      <c r="J143" s="4062"/>
      <c r="K143" s="1332" t="s">
        <v>1218</v>
      </c>
      <c r="L143" s="4188"/>
      <c r="M143" s="4189"/>
      <c r="N143" s="4189"/>
      <c r="O143" s="4190"/>
      <c r="P143" s="100"/>
    </row>
    <row r="144" spans="1:16" ht="14.4" x14ac:dyDescent="0.3">
      <c r="A144" s="1268"/>
      <c r="B144" s="1269"/>
      <c r="C144" s="1270"/>
      <c r="D144" s="1270">
        <v>1</v>
      </c>
      <c r="E144" s="1332" t="s">
        <v>1218</v>
      </c>
      <c r="F144" s="373"/>
      <c r="G144" s="373"/>
      <c r="H144" s="1333" t="s">
        <v>506</v>
      </c>
      <c r="I144" s="4061">
        <v>35.17</v>
      </c>
      <c r="J144" s="4062"/>
      <c r="K144" s="1332" t="s">
        <v>505</v>
      </c>
      <c r="L144" s="4188"/>
      <c r="M144" s="4189"/>
      <c r="N144" s="4189"/>
      <c r="O144" s="4190"/>
      <c r="P144" s="100"/>
    </row>
    <row r="145" spans="1:16" s="125" customFormat="1" ht="14.4" x14ac:dyDescent="0.3">
      <c r="A145" s="1259"/>
      <c r="B145" s="1269" t="s">
        <v>952</v>
      </c>
      <c r="C145" s="1270" t="s">
        <v>205</v>
      </c>
      <c r="D145" s="1270">
        <v>1</v>
      </c>
      <c r="E145" s="1332" t="s">
        <v>1016</v>
      </c>
      <c r="F145" s="373"/>
      <c r="G145" s="373"/>
      <c r="H145" s="1333" t="s">
        <v>506</v>
      </c>
      <c r="I145" s="4157">
        <v>0.27779999999999999</v>
      </c>
      <c r="J145" s="4195"/>
      <c r="K145" s="1332" t="s">
        <v>423</v>
      </c>
      <c r="L145" s="4188"/>
      <c r="M145" s="4189"/>
      <c r="N145" s="4189"/>
      <c r="O145" s="4190"/>
      <c r="P145" s="100"/>
    </row>
    <row r="146" spans="1:16" ht="14.4" x14ac:dyDescent="0.3">
      <c r="A146" s="1268"/>
      <c r="B146" s="1269"/>
      <c r="C146" s="1270"/>
      <c r="D146" s="1270">
        <v>1</v>
      </c>
      <c r="E146" s="1332" t="s">
        <v>953</v>
      </c>
      <c r="F146" s="373"/>
      <c r="G146" s="373"/>
      <c r="H146" s="1333"/>
      <c r="I146" s="4061">
        <v>3.6</v>
      </c>
      <c r="J146" s="4062"/>
      <c r="K146" s="1332" t="s">
        <v>505</v>
      </c>
      <c r="L146" s="4188"/>
      <c r="M146" s="4189"/>
      <c r="N146" s="4189"/>
      <c r="O146" s="4190"/>
      <c r="P146" s="100"/>
    </row>
    <row r="147" spans="1:16" ht="14.4" x14ac:dyDescent="0.3">
      <c r="A147" s="1259"/>
      <c r="B147" s="1269"/>
      <c r="C147" s="1270"/>
      <c r="D147" s="1270"/>
      <c r="E147" s="1332"/>
      <c r="F147" s="373"/>
      <c r="G147" s="373"/>
      <c r="H147" s="1333"/>
      <c r="I147" s="4061"/>
      <c r="J147" s="4062"/>
      <c r="K147" s="1332"/>
      <c r="L147" s="4188"/>
      <c r="M147" s="4189"/>
      <c r="N147" s="4189"/>
      <c r="O147" s="4190"/>
      <c r="P147" s="100"/>
    </row>
    <row r="148" spans="1:16" ht="14.4" x14ac:dyDescent="0.3">
      <c r="A148" s="1268"/>
      <c r="B148" s="1269" t="s">
        <v>954</v>
      </c>
      <c r="C148" s="1270" t="s">
        <v>955</v>
      </c>
      <c r="D148" s="1270">
        <v>1</v>
      </c>
      <c r="E148" s="1332" t="s">
        <v>956</v>
      </c>
      <c r="F148" s="373"/>
      <c r="G148" s="373"/>
      <c r="H148" s="1333" t="s">
        <v>506</v>
      </c>
      <c r="I148" s="4061">
        <v>25</v>
      </c>
      <c r="J148" s="4062"/>
      <c r="K148" s="1332" t="s">
        <v>955</v>
      </c>
      <c r="L148" s="4194" t="s">
        <v>957</v>
      </c>
      <c r="M148" s="4189"/>
      <c r="N148" s="4189"/>
      <c r="O148" s="4190"/>
      <c r="P148" s="100"/>
    </row>
    <row r="149" spans="1:16" ht="14.4" x14ac:dyDescent="0.3">
      <c r="A149" s="1268"/>
      <c r="B149" s="1269"/>
      <c r="C149" s="1270"/>
      <c r="D149" s="1270"/>
      <c r="E149" s="1332"/>
      <c r="F149" s="373"/>
      <c r="G149" s="373"/>
      <c r="H149" s="1333"/>
      <c r="I149" s="4061"/>
      <c r="J149" s="4062"/>
      <c r="K149" s="1332"/>
      <c r="L149" s="4188"/>
      <c r="M149" s="4189"/>
      <c r="N149" s="4189"/>
      <c r="O149" s="4190"/>
      <c r="P149" s="100"/>
    </row>
    <row r="150" spans="1:16" ht="15" thickBot="1" x14ac:dyDescent="0.35">
      <c r="A150" s="611"/>
      <c r="B150" s="1320"/>
      <c r="C150" s="1321"/>
      <c r="D150" s="1321"/>
      <c r="E150" s="1334"/>
      <c r="F150" s="1335"/>
      <c r="G150" s="1335"/>
      <c r="H150" s="1336"/>
      <c r="I150" s="4066"/>
      <c r="J150" s="4067"/>
      <c r="K150" s="1334"/>
      <c r="L150" s="4191"/>
      <c r="M150" s="4192"/>
      <c r="N150" s="4192"/>
      <c r="O150" s="4193"/>
      <c r="P150" s="100"/>
    </row>
    <row r="151" spans="1:16" x14ac:dyDescent="0.3">
      <c r="A151" s="100"/>
      <c r="B151" s="100"/>
      <c r="C151" s="100"/>
      <c r="D151" s="100"/>
      <c r="E151" s="100"/>
      <c r="F151" s="100"/>
      <c r="G151" s="100"/>
      <c r="H151" s="100"/>
      <c r="I151" s="100"/>
      <c r="J151" s="100"/>
      <c r="K151" s="100"/>
      <c r="L151" s="100"/>
      <c r="M151" s="100"/>
      <c r="N151" s="100"/>
      <c r="O151" s="100"/>
      <c r="P151" s="100"/>
    </row>
  </sheetData>
  <mergeCells count="34">
    <mergeCell ref="A109:O109"/>
    <mergeCell ref="I6:N6"/>
    <mergeCell ref="A7:A23"/>
    <mergeCell ref="B7:B8"/>
    <mergeCell ref="A24:A36"/>
    <mergeCell ref="A37:A40"/>
    <mergeCell ref="I45:N45"/>
    <mergeCell ref="A46:A54"/>
    <mergeCell ref="B46:B47"/>
    <mergeCell ref="A55:A74"/>
    <mergeCell ref="A75:A103"/>
    <mergeCell ref="A104:A107"/>
    <mergeCell ref="E110:O110"/>
    <mergeCell ref="A140:O140"/>
    <mergeCell ref="D141:K141"/>
    <mergeCell ref="L141:O141"/>
    <mergeCell ref="I142:J142"/>
    <mergeCell ref="L142:O142"/>
    <mergeCell ref="I143:J143"/>
    <mergeCell ref="L143:O143"/>
    <mergeCell ref="I144:J144"/>
    <mergeCell ref="L144:O144"/>
    <mergeCell ref="I145:J145"/>
    <mergeCell ref="L145:O145"/>
    <mergeCell ref="I149:J149"/>
    <mergeCell ref="L149:O149"/>
    <mergeCell ref="I150:J150"/>
    <mergeCell ref="L150:O150"/>
    <mergeCell ref="I146:J146"/>
    <mergeCell ref="L146:O146"/>
    <mergeCell ref="I147:J147"/>
    <mergeCell ref="L147:O147"/>
    <mergeCell ref="I148:J148"/>
    <mergeCell ref="L148:O148"/>
  </mergeCells>
  <hyperlinks>
    <hyperlink ref="L148" r:id="rId1" xr:uid="{00000000-0004-0000-1D00-000000000000}"/>
  </hyperlinks>
  <pageMargins left="0.70866141732283472" right="0.70866141732283472" top="0.74803149606299213" bottom="0.74803149606299213" header="0.31496062992125984" footer="0.31496062992125984"/>
  <pageSetup paperSize="8" scale="36"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pageSetUpPr fitToPage="1"/>
  </sheetPr>
  <dimension ref="A1:Q151"/>
  <sheetViews>
    <sheetView zoomScale="70" zoomScaleNormal="70" workbookViewId="0">
      <selection sqref="A1:XFD6"/>
    </sheetView>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101" customWidth="1"/>
    <col min="16" max="16" width="5.77734375" style="101" customWidth="1"/>
    <col min="17" max="16384" width="9.21875" style="101"/>
  </cols>
  <sheetData>
    <row r="1" spans="1:16" ht="21.75" customHeight="1" x14ac:dyDescent="0.3">
      <c r="A1" s="2" t="s">
        <v>172</v>
      </c>
      <c r="B1" s="1065"/>
      <c r="C1" s="1065"/>
      <c r="D1" s="1065"/>
      <c r="E1" s="1065"/>
      <c r="F1" s="1065"/>
      <c r="G1" s="1065"/>
      <c r="H1" s="1065"/>
      <c r="I1" s="1065"/>
      <c r="J1" s="1065"/>
      <c r="K1" s="1065"/>
      <c r="L1" s="1065"/>
      <c r="M1" s="1065"/>
      <c r="N1" s="1065"/>
      <c r="O1" s="1065"/>
      <c r="P1" s="100"/>
    </row>
    <row r="2" spans="1:16" ht="21" customHeight="1" x14ac:dyDescent="0.3">
      <c r="A2" s="3590" t="s">
        <v>173</v>
      </c>
      <c r="B2" s="3590" t="s">
        <v>177</v>
      </c>
      <c r="C2" s="3590" t="s">
        <v>174</v>
      </c>
      <c r="D2" s="3591" t="s">
        <v>1542</v>
      </c>
      <c r="E2" s="3592"/>
      <c r="F2" s="3592"/>
      <c r="G2" s="3592"/>
      <c r="H2" s="3592"/>
      <c r="I2" s="3592"/>
      <c r="J2" s="3592"/>
      <c r="K2" s="3592"/>
      <c r="L2" s="3592"/>
      <c r="M2" s="3592"/>
      <c r="N2" s="3592"/>
      <c r="O2" s="3592"/>
      <c r="P2" s="100"/>
    </row>
    <row r="3" spans="1:16" x14ac:dyDescent="0.3">
      <c r="A3" s="3563" t="s">
        <v>385</v>
      </c>
      <c r="B3" s="3563" t="s">
        <v>829</v>
      </c>
      <c r="C3" s="3563"/>
      <c r="D3" s="3563"/>
      <c r="E3" s="3563"/>
      <c r="F3" s="3563"/>
      <c r="G3" s="3563"/>
      <c r="H3" s="3563"/>
      <c r="I3" s="3563"/>
      <c r="J3" s="3524"/>
      <c r="K3" s="3563"/>
      <c r="L3" s="3563"/>
      <c r="M3" s="3563"/>
      <c r="N3" s="3563"/>
      <c r="O3" s="3563"/>
      <c r="P3" s="100"/>
    </row>
    <row r="4" spans="1:16" x14ac:dyDescent="0.3">
      <c r="A4" s="3590" t="s">
        <v>178</v>
      </c>
      <c r="B4" s="3590" t="s">
        <v>225</v>
      </c>
      <c r="C4" s="3590"/>
      <c r="D4" s="3590"/>
      <c r="E4" s="3592"/>
      <c r="F4" s="3592"/>
      <c r="G4" s="3592"/>
      <c r="H4" s="3592"/>
      <c r="I4" s="3592"/>
      <c r="J4" s="3592"/>
      <c r="K4" s="3592"/>
      <c r="L4" s="3592"/>
      <c r="M4" s="3592"/>
      <c r="N4" s="3592"/>
      <c r="O4" s="3592"/>
      <c r="P4" s="100"/>
    </row>
    <row r="5" spans="1:16"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ht="15" thickBot="1" x14ac:dyDescent="0.35">
      <c r="A6" s="3524"/>
      <c r="B6" s="3524"/>
      <c r="C6" s="3524"/>
      <c r="D6" s="3158" t="s">
        <v>180</v>
      </c>
      <c r="E6" s="3524" t="s">
        <v>180</v>
      </c>
      <c r="F6" s="3158" t="s">
        <v>181</v>
      </c>
      <c r="G6" s="3159" t="s">
        <v>181</v>
      </c>
      <c r="H6" s="3159" t="s">
        <v>182</v>
      </c>
      <c r="I6" s="4138" t="s">
        <v>183</v>
      </c>
      <c r="J6" s="4168"/>
      <c r="K6" s="4168"/>
      <c r="L6" s="4168"/>
      <c r="M6" s="4168"/>
      <c r="N6" s="4168"/>
      <c r="O6" s="3589"/>
      <c r="P6" s="100"/>
    </row>
    <row r="7" spans="1:16" s="125" customFormat="1" x14ac:dyDescent="0.3">
      <c r="A7" s="4159" t="s">
        <v>830</v>
      </c>
      <c r="B7" s="4175" t="s">
        <v>1116</v>
      </c>
      <c r="C7" s="115" t="s">
        <v>1117</v>
      </c>
      <c r="D7" s="1894">
        <v>521.19607178307808</v>
      </c>
      <c r="E7" s="1895">
        <v>510.58913717697487</v>
      </c>
      <c r="F7" s="1894">
        <v>518.24797423462928</v>
      </c>
      <c r="G7" s="1894">
        <v>507.07922640928439</v>
      </c>
      <c r="H7" s="278">
        <v>479.72424829043899</v>
      </c>
      <c r="I7" s="1704">
        <v>452.38049812156947</v>
      </c>
      <c r="J7" s="1705">
        <v>385.39783935760545</v>
      </c>
      <c r="K7" s="1705">
        <v>291.04177517946738</v>
      </c>
      <c r="L7" s="1705">
        <v>158.03230113878689</v>
      </c>
      <c r="M7" s="1705">
        <v>66.878869015938548</v>
      </c>
      <c r="N7" s="2137">
        <v>16.653117936869112</v>
      </c>
      <c r="O7" s="2139" t="s">
        <v>1118</v>
      </c>
      <c r="P7" s="100"/>
    </row>
    <row r="8" spans="1:16" s="125" customFormat="1" x14ac:dyDescent="0.3">
      <c r="A8" s="4079"/>
      <c r="B8" s="4199"/>
      <c r="C8" s="559" t="s">
        <v>205</v>
      </c>
      <c r="D8" s="1708">
        <v>18330.465844610859</v>
      </c>
      <c r="E8" s="1427">
        <v>17957.419954514207</v>
      </c>
      <c r="F8" s="1708">
        <v>18226.781253831912</v>
      </c>
      <c r="G8" s="1708">
        <v>17833.976392814533</v>
      </c>
      <c r="H8" s="491">
        <v>16871.901812374741</v>
      </c>
      <c r="I8" s="1425">
        <v>15910.222118935599</v>
      </c>
      <c r="J8" s="1426">
        <v>13554.442010206983</v>
      </c>
      <c r="K8" s="1426">
        <v>10235.939233061868</v>
      </c>
      <c r="L8" s="1426">
        <v>5557.9960310511351</v>
      </c>
      <c r="M8" s="1426">
        <v>2352.1298232905588</v>
      </c>
      <c r="N8" s="1427">
        <v>585.69015783968666</v>
      </c>
      <c r="O8" s="2141" t="s">
        <v>833</v>
      </c>
      <c r="P8" s="100"/>
    </row>
    <row r="9" spans="1:16" s="125" customFormat="1" x14ac:dyDescent="0.3">
      <c r="A9" s="4079"/>
      <c r="B9" s="1414" t="s">
        <v>711</v>
      </c>
      <c r="C9" s="127" t="s">
        <v>194</v>
      </c>
      <c r="D9" s="1558"/>
      <c r="E9" s="127"/>
      <c r="F9" s="1558"/>
      <c r="G9" s="1558"/>
      <c r="H9" s="185">
        <v>-7.4334542264412606E-2</v>
      </c>
      <c r="I9" s="186">
        <v>-0.12709644685121191</v>
      </c>
      <c r="J9" s="187">
        <v>-0.25634472584909296</v>
      </c>
      <c r="K9" s="187">
        <v>-0.43841213154901315</v>
      </c>
      <c r="L9" s="187">
        <v>-0.69506431477677122</v>
      </c>
      <c r="M9" s="187">
        <v>-0.87095199143863877</v>
      </c>
      <c r="N9" s="1995">
        <v>-0.96786650645096461</v>
      </c>
      <c r="O9" s="1996"/>
      <c r="P9" s="100"/>
    </row>
    <row r="10" spans="1:16" s="125" customFormat="1" x14ac:dyDescent="0.3">
      <c r="A10" s="4079"/>
      <c r="B10" s="1237" t="s">
        <v>1119</v>
      </c>
      <c r="C10" s="1192" t="s">
        <v>205</v>
      </c>
      <c r="D10" s="1413">
        <v>18220.801363800001</v>
      </c>
      <c r="E10" s="253">
        <v>17099.666293900002</v>
      </c>
      <c r="F10" s="1413">
        <v>17356.1612883085</v>
      </c>
      <c r="G10" s="1413">
        <v>17009.038062542331</v>
      </c>
      <c r="H10" s="238">
        <v>16065.998983474765</v>
      </c>
      <c r="I10" s="252">
        <v>15150.254857587937</v>
      </c>
      <c r="J10" s="254">
        <v>12907.000881064418</v>
      </c>
      <c r="K10" s="254">
        <v>9747.009622392703</v>
      </c>
      <c r="L10" s="254">
        <v>5292.5129352952299</v>
      </c>
      <c r="M10" s="254">
        <v>2239.7780505260016</v>
      </c>
      <c r="N10" s="253">
        <v>557.71409679387875</v>
      </c>
      <c r="O10" s="1994" t="s">
        <v>844</v>
      </c>
      <c r="P10" s="100"/>
    </row>
    <row r="11" spans="1:16" s="125" customFormat="1" x14ac:dyDescent="0.3">
      <c r="A11" s="4079"/>
      <c r="B11" s="1356" t="s">
        <v>1120</v>
      </c>
      <c r="C11" s="136" t="s">
        <v>194</v>
      </c>
      <c r="D11" s="1418"/>
      <c r="E11" s="1419"/>
      <c r="F11" s="1418"/>
      <c r="G11" s="1418"/>
      <c r="H11" s="185">
        <v>-7.4334542264412939E-2</v>
      </c>
      <c r="I11" s="186">
        <v>-0.12709644685121191</v>
      </c>
      <c r="J11" s="187">
        <v>-0.25634472584909296</v>
      </c>
      <c r="K11" s="187">
        <v>-0.43841213154901326</v>
      </c>
      <c r="L11" s="187">
        <v>-0.69506431477677122</v>
      </c>
      <c r="M11" s="187">
        <v>-0.87095199143863877</v>
      </c>
      <c r="N11" s="1995">
        <v>-0.96786650645096461</v>
      </c>
      <c r="O11" s="1996"/>
      <c r="P11" s="100"/>
    </row>
    <row r="12" spans="1:16" s="125" customFormat="1" x14ac:dyDescent="0.3">
      <c r="A12" s="4079"/>
      <c r="B12" s="1237" t="s">
        <v>1121</v>
      </c>
      <c r="C12" s="1192" t="s">
        <v>205</v>
      </c>
      <c r="D12" s="1413">
        <v>-8387.3331311000002</v>
      </c>
      <c r="E12" s="253">
        <v>-7012.6978343000001</v>
      </c>
      <c r="F12" s="1413">
        <v>-7117.8883018144998</v>
      </c>
      <c r="G12" s="1413">
        <v>-6975.5305357782099</v>
      </c>
      <c r="H12" s="238">
        <v>-6588.7833330099011</v>
      </c>
      <c r="I12" s="252">
        <v>-6213.2299895700698</v>
      </c>
      <c r="J12" s="254">
        <v>-5293.2551764613954</v>
      </c>
      <c r="K12" s="254">
        <v>-3997.3197192882189</v>
      </c>
      <c r="L12" s="254">
        <v>-2170.4981466562085</v>
      </c>
      <c r="M12" s="254">
        <v>-918.54931051137032</v>
      </c>
      <c r="N12" s="253">
        <v>-228.72261782911059</v>
      </c>
      <c r="O12" s="1994" t="s">
        <v>844</v>
      </c>
      <c r="P12" s="100"/>
    </row>
    <row r="13" spans="1:16" s="125" customFormat="1" x14ac:dyDescent="0.3">
      <c r="A13" s="4079"/>
      <c r="B13" s="1356" t="s">
        <v>1122</v>
      </c>
      <c r="C13" s="136" t="s">
        <v>194</v>
      </c>
      <c r="D13" s="546"/>
      <c r="E13" s="136"/>
      <c r="F13" s="546"/>
      <c r="G13" s="546"/>
      <c r="H13" s="185">
        <v>-7.4334542264412717E-2</v>
      </c>
      <c r="I13" s="186">
        <v>-0.12709644685121191</v>
      </c>
      <c r="J13" s="187">
        <v>-0.25634472584909307</v>
      </c>
      <c r="K13" s="187">
        <v>-0.43841213154901326</v>
      </c>
      <c r="L13" s="187">
        <v>-0.69506431477677122</v>
      </c>
      <c r="M13" s="187">
        <v>-0.87095199143863877</v>
      </c>
      <c r="N13" s="1995">
        <v>-0.96786650645096461</v>
      </c>
      <c r="O13" s="1996"/>
      <c r="P13" s="100"/>
    </row>
    <row r="14" spans="1:16" s="125" customFormat="1" x14ac:dyDescent="0.3">
      <c r="A14" s="4079"/>
      <c r="B14" s="1237" t="s">
        <v>1123</v>
      </c>
      <c r="C14" s="1192" t="s">
        <v>205</v>
      </c>
      <c r="D14" s="1413">
        <v>-448.82840579999998</v>
      </c>
      <c r="E14" s="253">
        <v>-452.26164449999999</v>
      </c>
      <c r="F14" s="1413">
        <v>-459.04556916749993</v>
      </c>
      <c r="G14" s="1413">
        <v>-451.26365884974501</v>
      </c>
      <c r="H14" s="238">
        <v>-424.92262690492709</v>
      </c>
      <c r="I14" s="252">
        <v>-400.70250838351842</v>
      </c>
      <c r="J14" s="254">
        <v>-341.37165858701633</v>
      </c>
      <c r="K14" s="254">
        <v>-257.7944227106463</v>
      </c>
      <c r="L14" s="254">
        <v>-139.97937518277865</v>
      </c>
      <c r="M14" s="254">
        <v>-59.238916539982462</v>
      </c>
      <c r="N14" s="253">
        <v>-14.75073783555713</v>
      </c>
      <c r="O14" s="1994" t="s">
        <v>844</v>
      </c>
      <c r="P14" s="100"/>
    </row>
    <row r="15" spans="1:16" s="125" customFormat="1" x14ac:dyDescent="0.3">
      <c r="A15" s="4079"/>
      <c r="B15" s="1356" t="s">
        <v>1124</v>
      </c>
      <c r="C15" s="136" t="s">
        <v>194</v>
      </c>
      <c r="D15" s="546"/>
      <c r="E15" s="136"/>
      <c r="F15" s="546"/>
      <c r="G15" s="546"/>
      <c r="H15" s="138">
        <v>-7.4334542264412606E-2</v>
      </c>
      <c r="I15" s="139">
        <v>-0.12709644685121202</v>
      </c>
      <c r="J15" s="140">
        <v>-0.25634472584909296</v>
      </c>
      <c r="K15" s="140">
        <v>-0.43841213154901326</v>
      </c>
      <c r="L15" s="140">
        <v>-0.69506431477677122</v>
      </c>
      <c r="M15" s="140">
        <v>-0.87095199143863877</v>
      </c>
      <c r="N15" s="1843">
        <v>-0.96786650645096461</v>
      </c>
      <c r="O15" s="2051"/>
      <c r="P15" s="100"/>
    </row>
    <row r="16" spans="1:16" s="125" customFormat="1" x14ac:dyDescent="0.3">
      <c r="A16" s="4079"/>
      <c r="B16" s="1223" t="s">
        <v>1125</v>
      </c>
      <c r="C16" s="110" t="s">
        <v>205</v>
      </c>
      <c r="D16" s="1415">
        <v>22.100295900000003</v>
      </c>
      <c r="E16" s="955">
        <v>27.803416700000003</v>
      </c>
      <c r="F16" s="1415">
        <v>28.220467950499998</v>
      </c>
      <c r="G16" s="1415">
        <v>27.656058591489998</v>
      </c>
      <c r="H16" s="238">
        <v>26.122712382912056</v>
      </c>
      <c r="I16" s="252">
        <v>24.633746745512944</v>
      </c>
      <c r="J16" s="254">
        <v>20.986299830395961</v>
      </c>
      <c r="K16" s="254">
        <v>15.848272443010682</v>
      </c>
      <c r="L16" s="254">
        <v>8.6054277318058841</v>
      </c>
      <c r="M16" s="254">
        <v>3.6417951896817438</v>
      </c>
      <c r="N16" s="253">
        <v>0.90682222483815123</v>
      </c>
      <c r="O16" s="1994" t="s">
        <v>844</v>
      </c>
      <c r="P16" s="100"/>
    </row>
    <row r="17" spans="1:16" s="125" customFormat="1" x14ac:dyDescent="0.3">
      <c r="A17" s="4079"/>
      <c r="B17" s="1356" t="s">
        <v>1126</v>
      </c>
      <c r="C17" s="127" t="s">
        <v>194</v>
      </c>
      <c r="D17" s="1558"/>
      <c r="E17" s="127"/>
      <c r="F17" s="1558"/>
      <c r="G17" s="1558"/>
      <c r="H17" s="185">
        <v>-7.4334542264412606E-2</v>
      </c>
      <c r="I17" s="186">
        <v>-0.12709644685121202</v>
      </c>
      <c r="J17" s="187">
        <v>-0.25634472584909296</v>
      </c>
      <c r="K17" s="187">
        <v>-0.43841213154901315</v>
      </c>
      <c r="L17" s="187">
        <v>-0.69506431477677122</v>
      </c>
      <c r="M17" s="187">
        <v>-0.87095199143863877</v>
      </c>
      <c r="N17" s="1995">
        <v>-0.96786650645096461</v>
      </c>
      <c r="O17" s="1996"/>
      <c r="P17" s="100"/>
    </row>
    <row r="18" spans="1:16" s="125" customFormat="1" x14ac:dyDescent="0.3">
      <c r="A18" s="4079"/>
      <c r="B18" s="1410" t="s">
        <v>1127</v>
      </c>
      <c r="C18" s="1192" t="s">
        <v>205</v>
      </c>
      <c r="D18" s="1413">
        <v>-361.26422088914234</v>
      </c>
      <c r="E18" s="253">
        <v>377.68859941420573</v>
      </c>
      <c r="F18" s="1413">
        <v>383.35392840541232</v>
      </c>
      <c r="G18" s="1413">
        <v>346.01861283096667</v>
      </c>
      <c r="H18" s="238">
        <v>354.85748961213159</v>
      </c>
      <c r="I18" s="252">
        <v>334.63100621863055</v>
      </c>
      <c r="J18" s="254">
        <v>285.0831707251541</v>
      </c>
      <c r="K18" s="254">
        <v>215.2869155155077</v>
      </c>
      <c r="L18" s="254">
        <v>116.89829284132099</v>
      </c>
      <c r="M18" s="254">
        <v>49.471061034893104</v>
      </c>
      <c r="N18" s="253">
        <v>12.318500985412687</v>
      </c>
      <c r="O18" s="1994" t="s">
        <v>844</v>
      </c>
      <c r="P18" s="100"/>
    </row>
    <row r="19" spans="1:16" s="125" customFormat="1" x14ac:dyDescent="0.3">
      <c r="A19" s="4079"/>
      <c r="B19" s="1356" t="s">
        <v>1128</v>
      </c>
      <c r="C19" s="136" t="s">
        <v>194</v>
      </c>
      <c r="D19" s="546"/>
      <c r="E19" s="136"/>
      <c r="F19" s="546"/>
      <c r="G19" s="546"/>
      <c r="H19" s="185">
        <v>-7.4334542264412606E-2</v>
      </c>
      <c r="I19" s="186">
        <v>-0.12709644685121191</v>
      </c>
      <c r="J19" s="187">
        <v>-0.25634472584909296</v>
      </c>
      <c r="K19" s="187">
        <v>-0.43841213154901326</v>
      </c>
      <c r="L19" s="187">
        <v>-0.69506431477677122</v>
      </c>
      <c r="M19" s="187">
        <v>-0.87095199143863877</v>
      </c>
      <c r="N19" s="1995">
        <v>-0.96786650645096461</v>
      </c>
      <c r="O19" s="1996"/>
      <c r="P19" s="100"/>
    </row>
    <row r="20" spans="1:16" s="125" customFormat="1" x14ac:dyDescent="0.3">
      <c r="A20" s="4079"/>
      <c r="B20" s="1410" t="s">
        <v>1129</v>
      </c>
      <c r="C20" s="1192" t="s">
        <v>205</v>
      </c>
      <c r="D20" s="1413">
        <v>51.8052609</v>
      </c>
      <c r="E20" s="1413">
        <v>54.370190900000004</v>
      </c>
      <c r="F20" s="1413">
        <v>55.185743763499993</v>
      </c>
      <c r="G20" s="1413">
        <v>51.046812981237494</v>
      </c>
      <c r="H20" s="238">
        <v>51.08353676131906</v>
      </c>
      <c r="I20" s="252">
        <v>48.171831814317713</v>
      </c>
      <c r="J20" s="254">
        <v>41.039169407667295</v>
      </c>
      <c r="K20" s="254">
        <v>30.991644209026301</v>
      </c>
      <c r="L20" s="254">
        <v>16.828102589076394</v>
      </c>
      <c r="M20" s="254">
        <v>7.1216103336572338</v>
      </c>
      <c r="N20" s="253">
        <v>1.7733107412231461</v>
      </c>
      <c r="O20" s="1994" t="s">
        <v>844</v>
      </c>
      <c r="P20" s="100"/>
    </row>
    <row r="21" spans="1:16" s="125" customFormat="1" x14ac:dyDescent="0.3">
      <c r="A21" s="4079"/>
      <c r="B21" s="1356" t="s">
        <v>1130</v>
      </c>
      <c r="C21" s="136" t="s">
        <v>194</v>
      </c>
      <c r="D21" s="546"/>
      <c r="E21" s="136"/>
      <c r="F21" s="546"/>
      <c r="G21" s="546"/>
      <c r="H21" s="185">
        <v>-7.4334542264412606E-2</v>
      </c>
      <c r="I21" s="186">
        <v>-0.12709644685121202</v>
      </c>
      <c r="J21" s="187">
        <v>-0.25634472584909296</v>
      </c>
      <c r="K21" s="187">
        <v>-0.43841213154901315</v>
      </c>
      <c r="L21" s="187">
        <v>-0.69506431477677122</v>
      </c>
      <c r="M21" s="187">
        <v>-0.87095199143863877</v>
      </c>
      <c r="N21" s="1995">
        <v>-0.96786650645096461</v>
      </c>
      <c r="O21" s="1996"/>
      <c r="P21" s="100"/>
    </row>
    <row r="22" spans="1:16" s="125" customFormat="1" x14ac:dyDescent="0.3">
      <c r="A22" s="4079"/>
      <c r="B22" s="1223" t="s">
        <v>1131</v>
      </c>
      <c r="C22" s="552" t="s">
        <v>205</v>
      </c>
      <c r="D22" s="571">
        <v>705.39213043221184</v>
      </c>
      <c r="E22" s="572">
        <v>661.37309967095769</v>
      </c>
      <c r="F22" s="571">
        <v>674.39090639178073</v>
      </c>
      <c r="G22" s="571">
        <v>659.85712653413771</v>
      </c>
      <c r="H22" s="305">
        <v>506.15705437124222</v>
      </c>
      <c r="I22" s="574">
        <v>318.20444237871197</v>
      </c>
      <c r="J22" s="575">
        <v>0</v>
      </c>
      <c r="K22" s="575">
        <v>0</v>
      </c>
      <c r="L22" s="575">
        <v>0</v>
      </c>
      <c r="M22" s="575">
        <v>0</v>
      </c>
      <c r="N22" s="572">
        <v>0</v>
      </c>
      <c r="O22" s="2306" t="s">
        <v>1046</v>
      </c>
      <c r="P22" s="100"/>
    </row>
    <row r="23" spans="1:16" s="125" customFormat="1" ht="14.4" thickBot="1" x14ac:dyDescent="0.35">
      <c r="A23" s="4080"/>
      <c r="B23" s="2147" t="s">
        <v>1132</v>
      </c>
      <c r="C23" s="471" t="s">
        <v>194</v>
      </c>
      <c r="D23" s="2307">
        <v>3.8481953290870487E-2</v>
      </c>
      <c r="E23" s="2308">
        <v>3.6830073660147324E-2</v>
      </c>
      <c r="F23" s="2307">
        <v>3.6999999999999998E-2</v>
      </c>
      <c r="G23" s="2307">
        <v>3.6999999999999998E-2</v>
      </c>
      <c r="H23" s="2309">
        <v>0.03</v>
      </c>
      <c r="I23" s="2310">
        <v>0.02</v>
      </c>
      <c r="J23" s="2311">
        <v>0</v>
      </c>
      <c r="K23" s="2311">
        <v>0</v>
      </c>
      <c r="L23" s="2311">
        <v>0</v>
      </c>
      <c r="M23" s="2311">
        <v>0</v>
      </c>
      <c r="N23" s="2308">
        <v>0</v>
      </c>
      <c r="O23" s="599"/>
      <c r="P23" s="100"/>
    </row>
    <row r="24" spans="1:16" s="125" customFormat="1" ht="15" x14ac:dyDescent="0.3">
      <c r="A24" s="4200" t="s">
        <v>892</v>
      </c>
      <c r="B24" s="1237" t="s">
        <v>1133</v>
      </c>
      <c r="C24" s="1192" t="s">
        <v>852</v>
      </c>
      <c r="D24" s="1413">
        <v>991.32570168860821</v>
      </c>
      <c r="E24" s="253">
        <v>968.76027354479561</v>
      </c>
      <c r="F24" s="1413">
        <v>983.29167764796716</v>
      </c>
      <c r="G24" s="1413">
        <v>962.04591992535723</v>
      </c>
      <c r="H24" s="1161">
        <v>914.11290158744532</v>
      </c>
      <c r="I24" s="2312">
        <v>862.46738573711934</v>
      </c>
      <c r="J24" s="2313">
        <v>730.23437591132392</v>
      </c>
      <c r="K24" s="2313">
        <v>544.46188966298325</v>
      </c>
      <c r="L24" s="2313">
        <v>280.57067036309297</v>
      </c>
      <c r="M24" s="2313">
        <v>99.912902606557935</v>
      </c>
      <c r="N24" s="1365">
        <v>5.2640000000003059E-2</v>
      </c>
      <c r="O24" s="2201" t="s">
        <v>853</v>
      </c>
      <c r="P24" s="100"/>
    </row>
    <row r="25" spans="1:16" s="125" customFormat="1" x14ac:dyDescent="0.3">
      <c r="A25" s="4200"/>
      <c r="B25" s="1356" t="s">
        <v>1134</v>
      </c>
      <c r="C25" s="136" t="s">
        <v>194</v>
      </c>
      <c r="D25" s="1418"/>
      <c r="E25" s="1419"/>
      <c r="F25" s="1418"/>
      <c r="G25" s="1418"/>
      <c r="H25" s="185">
        <v>-7.0354278016465432E-2</v>
      </c>
      <c r="I25" s="186">
        <v>-0.12287736656111992</v>
      </c>
      <c r="J25" s="187">
        <v>-0.25735731064251055</v>
      </c>
      <c r="K25" s="187">
        <v>-0.44628648646214963</v>
      </c>
      <c r="L25" s="187">
        <v>-0.71466180713110705</v>
      </c>
      <c r="M25" s="187">
        <v>-0.89838935396509256</v>
      </c>
      <c r="N25" s="1995">
        <v>-0.99994646552879818</v>
      </c>
      <c r="O25" s="1996"/>
      <c r="P25" s="100"/>
    </row>
    <row r="26" spans="1:16" s="125" customFormat="1" ht="15" x14ac:dyDescent="0.3">
      <c r="A26" s="4200"/>
      <c r="B26" s="1237" t="s">
        <v>1135</v>
      </c>
      <c r="C26" s="1192" t="s">
        <v>852</v>
      </c>
      <c r="D26" s="1413">
        <v>1020.3648763728</v>
      </c>
      <c r="E26" s="253">
        <v>957.58131245840013</v>
      </c>
      <c r="F26" s="1413">
        <v>971.94503214527595</v>
      </c>
      <c r="G26" s="1413">
        <v>952.50613150237064</v>
      </c>
      <c r="H26" s="1161">
        <v>899.69594307458681</v>
      </c>
      <c r="I26" s="2312">
        <v>848.41427202492457</v>
      </c>
      <c r="J26" s="2313">
        <v>722.79204933960739</v>
      </c>
      <c r="K26" s="2313">
        <v>545.83253885399131</v>
      </c>
      <c r="L26" s="2313">
        <v>296.3807243765329</v>
      </c>
      <c r="M26" s="2313">
        <v>125.42757082945609</v>
      </c>
      <c r="N26" s="1365">
        <v>31.231989420457211</v>
      </c>
      <c r="O26" s="2201" t="s">
        <v>853</v>
      </c>
      <c r="P26" s="100"/>
    </row>
    <row r="27" spans="1:16" s="125" customFormat="1" x14ac:dyDescent="0.3">
      <c r="A27" s="4200"/>
      <c r="B27" s="1356" t="s">
        <v>1136</v>
      </c>
      <c r="C27" s="136" t="s">
        <v>194</v>
      </c>
      <c r="D27" s="1418"/>
      <c r="E27" s="1419"/>
      <c r="F27" s="1418"/>
      <c r="G27" s="1418"/>
      <c r="H27" s="185">
        <v>-7.4334542264412828E-2</v>
      </c>
      <c r="I27" s="186">
        <v>-0.1270964468512118</v>
      </c>
      <c r="J27" s="187">
        <v>-0.25634472584909296</v>
      </c>
      <c r="K27" s="187">
        <v>-0.43841213154901326</v>
      </c>
      <c r="L27" s="187">
        <v>-0.69506431477677122</v>
      </c>
      <c r="M27" s="187">
        <v>-0.87095199143863877</v>
      </c>
      <c r="N27" s="1995">
        <v>-0.96786650645096461</v>
      </c>
      <c r="O27" s="1996"/>
      <c r="P27" s="100"/>
    </row>
    <row r="28" spans="1:16" s="125" customFormat="1" ht="15" x14ac:dyDescent="0.3">
      <c r="A28" s="4200"/>
      <c r="B28" s="1237" t="s">
        <v>1137</v>
      </c>
      <c r="C28" s="110" t="s">
        <v>852</v>
      </c>
      <c r="D28" s="1413">
        <v>469.69065534160001</v>
      </c>
      <c r="E28" s="253">
        <v>392.7110787208</v>
      </c>
      <c r="F28" s="1413">
        <v>398.60174490161199</v>
      </c>
      <c r="G28" s="1413">
        <v>390.62971000357976</v>
      </c>
      <c r="H28" s="1161">
        <v>368.97186664855445</v>
      </c>
      <c r="I28" s="2312">
        <v>347.94087941592392</v>
      </c>
      <c r="J28" s="2313">
        <v>296.42228988183814</v>
      </c>
      <c r="K28" s="2313">
        <v>223.84990428014027</v>
      </c>
      <c r="L28" s="2313">
        <v>121.54789621274767</v>
      </c>
      <c r="M28" s="2313">
        <v>51.438761388636742</v>
      </c>
      <c r="N28" s="1365">
        <v>12.808466598430194</v>
      </c>
      <c r="O28" s="2201" t="s">
        <v>853</v>
      </c>
      <c r="P28" s="100"/>
    </row>
    <row r="29" spans="1:16" s="125" customFormat="1" x14ac:dyDescent="0.3">
      <c r="A29" s="4200"/>
      <c r="B29" s="1356" t="s">
        <v>1138</v>
      </c>
      <c r="C29" s="136" t="s">
        <v>194</v>
      </c>
      <c r="D29" s="546"/>
      <c r="E29" s="136"/>
      <c r="F29" s="546"/>
      <c r="G29" s="546"/>
      <c r="H29" s="185">
        <v>-7.4334542264412717E-2</v>
      </c>
      <c r="I29" s="186">
        <v>-0.12709644685121191</v>
      </c>
      <c r="J29" s="187">
        <v>-0.25634472584909307</v>
      </c>
      <c r="K29" s="187">
        <v>-0.43841213154901326</v>
      </c>
      <c r="L29" s="187">
        <v>-0.69506431477677122</v>
      </c>
      <c r="M29" s="187">
        <v>-0.87095199143863877</v>
      </c>
      <c r="N29" s="1995">
        <v>-0.96786650645096461</v>
      </c>
      <c r="O29" s="1996"/>
      <c r="P29" s="100"/>
    </row>
    <row r="30" spans="1:16" s="125" customFormat="1" ht="15" x14ac:dyDescent="0.3">
      <c r="A30" s="4079"/>
      <c r="B30" s="2202" t="s">
        <v>1139</v>
      </c>
      <c r="C30" s="1192" t="s">
        <v>852</v>
      </c>
      <c r="D30" s="1413">
        <v>25.134390724799999</v>
      </c>
      <c r="E30" s="253">
        <v>25.326652092</v>
      </c>
      <c r="F30" s="1413">
        <v>25.706551873379997</v>
      </c>
      <c r="G30" s="1413">
        <v>25.270764895585721</v>
      </c>
      <c r="H30" s="1161">
        <v>23.795667106675914</v>
      </c>
      <c r="I30" s="2312">
        <v>22.439340469477031</v>
      </c>
      <c r="J30" s="2313">
        <v>19.116812880872917</v>
      </c>
      <c r="K30" s="2313">
        <v>14.436487671796192</v>
      </c>
      <c r="L30" s="2313">
        <v>7.8388450102356044</v>
      </c>
      <c r="M30" s="2313">
        <v>3.3173793262390179</v>
      </c>
      <c r="N30" s="1365">
        <v>0.82604131879119924</v>
      </c>
      <c r="O30" s="2201" t="s">
        <v>853</v>
      </c>
      <c r="P30" s="100"/>
    </row>
    <row r="31" spans="1:16" s="125" customFormat="1" x14ac:dyDescent="0.3">
      <c r="A31" s="4079"/>
      <c r="B31" s="2203" t="s">
        <v>1140</v>
      </c>
      <c r="C31" s="136" t="s">
        <v>194</v>
      </c>
      <c r="D31" s="546"/>
      <c r="E31" s="136"/>
      <c r="F31" s="546"/>
      <c r="G31" s="546"/>
      <c r="H31" s="185">
        <v>-7.4334542264412717E-2</v>
      </c>
      <c r="I31" s="186">
        <v>-0.12709644685121202</v>
      </c>
      <c r="J31" s="187">
        <v>-0.25634472584909285</v>
      </c>
      <c r="K31" s="187">
        <v>-0.43841213154901326</v>
      </c>
      <c r="L31" s="187">
        <v>-0.69506431477677122</v>
      </c>
      <c r="M31" s="187">
        <v>-0.87095199143863877</v>
      </c>
      <c r="N31" s="1995">
        <v>-0.96786650645096461</v>
      </c>
      <c r="O31" s="1996"/>
      <c r="P31" s="100"/>
    </row>
    <row r="32" spans="1:16" s="125" customFormat="1" ht="15" x14ac:dyDescent="0.3">
      <c r="A32" s="4079"/>
      <c r="B32" s="2202" t="s">
        <v>1141</v>
      </c>
      <c r="C32" s="1192" t="s">
        <v>852</v>
      </c>
      <c r="D32" s="1413">
        <v>1.2376165704000002</v>
      </c>
      <c r="E32" s="253">
        <v>1.5569913352</v>
      </c>
      <c r="F32" s="1413">
        <v>1.580346205228</v>
      </c>
      <c r="G32" s="1413">
        <v>1.5487392811234399</v>
      </c>
      <c r="H32" s="1161">
        <v>1.4628718934430751</v>
      </c>
      <c r="I32" s="2312">
        <v>1.3794898177487249</v>
      </c>
      <c r="J32" s="2313">
        <v>1.1752327905021738</v>
      </c>
      <c r="K32" s="2313">
        <v>0.88750325680859821</v>
      </c>
      <c r="L32" s="2313">
        <v>0.48190395298112954</v>
      </c>
      <c r="M32" s="2313">
        <v>0.20394053062217765</v>
      </c>
      <c r="N32" s="1365">
        <v>5.0782044590936465E-2</v>
      </c>
      <c r="O32" s="2201" t="s">
        <v>853</v>
      </c>
      <c r="P32" s="100"/>
    </row>
    <row r="33" spans="1:16" s="125" customFormat="1" x14ac:dyDescent="0.3">
      <c r="A33" s="4079"/>
      <c r="B33" s="2203" t="s">
        <v>1142</v>
      </c>
      <c r="C33" s="136" t="s">
        <v>194</v>
      </c>
      <c r="D33" s="546"/>
      <c r="E33" s="136"/>
      <c r="F33" s="546"/>
      <c r="G33" s="546"/>
      <c r="H33" s="138">
        <v>-7.4334542264412606E-2</v>
      </c>
      <c r="I33" s="139">
        <v>-0.12709644685121202</v>
      </c>
      <c r="J33" s="140">
        <v>-0.25634472584909307</v>
      </c>
      <c r="K33" s="140">
        <v>-0.43841213154901326</v>
      </c>
      <c r="L33" s="140">
        <v>-0.69506431477677122</v>
      </c>
      <c r="M33" s="140">
        <v>-0.87095199143863877</v>
      </c>
      <c r="N33" s="1843">
        <v>-0.96786650645096461</v>
      </c>
      <c r="O33" s="2014" t="s">
        <v>860</v>
      </c>
      <c r="P33" s="100"/>
    </row>
    <row r="34" spans="1:16" s="125" customFormat="1" ht="15" x14ac:dyDescent="0.3">
      <c r="A34" s="4079"/>
      <c r="B34" s="1410" t="s">
        <v>1129</v>
      </c>
      <c r="C34" s="1192" t="s">
        <v>852</v>
      </c>
      <c r="D34" s="1413">
        <v>2.9010946103999999</v>
      </c>
      <c r="E34" s="1413">
        <v>3.0447306904000002</v>
      </c>
      <c r="F34" s="1413">
        <v>3.0904016507559997</v>
      </c>
      <c r="G34" s="1413">
        <v>2.8586215269492996</v>
      </c>
      <c r="H34" s="238">
        <v>2.8606780586338671</v>
      </c>
      <c r="I34" s="252">
        <v>2.697622581601792</v>
      </c>
      <c r="J34" s="254">
        <v>2.2981934868293683</v>
      </c>
      <c r="K34" s="254">
        <v>1.7355320757054729</v>
      </c>
      <c r="L34" s="254">
        <v>0.94237374498827808</v>
      </c>
      <c r="M34" s="254">
        <v>0.39881017868480512</v>
      </c>
      <c r="N34" s="253">
        <v>9.9305401508496191E-2</v>
      </c>
      <c r="O34" s="1994" t="s">
        <v>863</v>
      </c>
      <c r="P34" s="100"/>
    </row>
    <row r="35" spans="1:16" s="125" customFormat="1" x14ac:dyDescent="0.3">
      <c r="A35" s="4079"/>
      <c r="B35" s="1356" t="s">
        <v>1130</v>
      </c>
      <c r="C35" s="136" t="s">
        <v>194</v>
      </c>
      <c r="D35" s="546"/>
      <c r="E35" s="136"/>
      <c r="F35" s="546"/>
      <c r="G35" s="546"/>
      <c r="H35" s="138">
        <v>-0.94816273436680709</v>
      </c>
      <c r="I35" s="139">
        <v>-0.95111740102366782</v>
      </c>
      <c r="J35" s="140">
        <v>-0.95835530464754926</v>
      </c>
      <c r="K35" s="140">
        <v>-0.96855107936674478</v>
      </c>
      <c r="L35" s="140">
        <v>-0.98292360162749914</v>
      </c>
      <c r="M35" s="140">
        <v>-0.99277331152056381</v>
      </c>
      <c r="N35" s="1843">
        <v>-0.99820052436125406</v>
      </c>
      <c r="O35" s="2014" t="s">
        <v>860</v>
      </c>
      <c r="P35" s="100"/>
    </row>
    <row r="36" spans="1:16" s="125" customFormat="1" ht="15" x14ac:dyDescent="0.3">
      <c r="A36" s="4201"/>
      <c r="B36" s="2079" t="s">
        <v>1143</v>
      </c>
      <c r="C36" s="2204" t="s">
        <v>852</v>
      </c>
      <c r="D36" s="2314">
        <v>39.501959304203858</v>
      </c>
      <c r="E36" s="2315">
        <v>37.036893581573636</v>
      </c>
      <c r="F36" s="2314">
        <v>37.765890757939722</v>
      </c>
      <c r="G36" s="2314">
        <v>36.951999085911709</v>
      </c>
      <c r="H36" s="2316">
        <v>28.344795044789564</v>
      </c>
      <c r="I36" s="2317">
        <v>17.819448773207871</v>
      </c>
      <c r="J36" s="2318">
        <v>0</v>
      </c>
      <c r="K36" s="2318">
        <v>0</v>
      </c>
      <c r="L36" s="2318">
        <v>0</v>
      </c>
      <c r="M36" s="2318">
        <v>0</v>
      </c>
      <c r="N36" s="2319">
        <v>0</v>
      </c>
      <c r="O36" s="2209" t="s">
        <v>1043</v>
      </c>
      <c r="P36" s="100"/>
    </row>
    <row r="37" spans="1:16" s="125" customFormat="1" ht="14.4" x14ac:dyDescent="0.3">
      <c r="A37" s="4172" t="s">
        <v>866</v>
      </c>
      <c r="B37" s="2016" t="s">
        <v>1144</v>
      </c>
      <c r="C37" s="2017"/>
      <c r="D37" s="2275"/>
      <c r="E37" s="2017"/>
      <c r="F37" s="2275"/>
      <c r="G37" s="2275"/>
      <c r="H37" s="2275"/>
      <c r="I37" s="2276"/>
      <c r="J37" s="2277"/>
      <c r="K37" s="2277"/>
      <c r="L37" s="2277"/>
      <c r="M37" s="2277"/>
      <c r="N37" s="2278"/>
      <c r="O37" s="2213"/>
      <c r="P37" s="100"/>
    </row>
    <row r="38" spans="1:16" s="125" customFormat="1" ht="15" x14ac:dyDescent="0.3">
      <c r="A38" s="4079"/>
      <c r="B38" s="2020" t="s">
        <v>1145</v>
      </c>
      <c r="C38" s="354" t="s">
        <v>869</v>
      </c>
      <c r="D38" s="2021">
        <v>3.8786525361153066</v>
      </c>
      <c r="E38" s="2022">
        <v>3.7997175325002099</v>
      </c>
      <c r="F38" s="2021">
        <v>3.8567132954877112</v>
      </c>
      <c r="G38" s="2021">
        <v>3.7735973734321129</v>
      </c>
      <c r="H38" s="1757">
        <v>3.5700262780225578</v>
      </c>
      <c r="I38" s="2214">
        <v>3.3665387391073947</v>
      </c>
      <c r="J38" s="2215">
        <v>2.8680651830773618</v>
      </c>
      <c r="K38" s="2215">
        <v>2.1658833988395245</v>
      </c>
      <c r="L38" s="2215">
        <v>1.1760495114690819</v>
      </c>
      <c r="M38" s="2215">
        <v>0.49770117037481376</v>
      </c>
      <c r="N38" s="2022">
        <v>0.12392967180103333</v>
      </c>
      <c r="O38" s="2216" t="s">
        <v>1046</v>
      </c>
      <c r="P38" s="100"/>
    </row>
    <row r="39" spans="1:16" s="125" customFormat="1" x14ac:dyDescent="0.3">
      <c r="A39" s="4079"/>
      <c r="B39" s="2161" t="s">
        <v>193</v>
      </c>
      <c r="C39" s="354" t="s">
        <v>194</v>
      </c>
      <c r="D39" s="1614"/>
      <c r="E39" s="354"/>
      <c r="F39" s="1614"/>
      <c r="G39" s="1614"/>
      <c r="H39" s="138">
        <v>-7.4334542264412606E-2</v>
      </c>
      <c r="I39" s="1110">
        <v>-0.12709644685121202</v>
      </c>
      <c r="J39" s="1111">
        <v>-0.25634472584909307</v>
      </c>
      <c r="K39" s="1111">
        <v>-0.43841213154901326</v>
      </c>
      <c r="L39" s="1111">
        <v>-0.69506431477677122</v>
      </c>
      <c r="M39" s="1111">
        <v>-0.87095199143863877</v>
      </c>
      <c r="N39" s="1112">
        <v>-0.96786650645096461</v>
      </c>
      <c r="O39" s="2221"/>
      <c r="P39" s="100"/>
    </row>
    <row r="40" spans="1:16" s="125" customFormat="1" ht="15" thickBot="1" x14ac:dyDescent="0.35">
      <c r="A40" s="4080"/>
      <c r="B40" s="360"/>
      <c r="C40" s="360"/>
      <c r="D40" s="1696"/>
      <c r="E40" s="360"/>
      <c r="F40" s="1696"/>
      <c r="G40" s="1696"/>
      <c r="H40" s="1351"/>
      <c r="I40" s="2033"/>
      <c r="J40" s="2034"/>
      <c r="K40" s="2034"/>
      <c r="L40" s="2034"/>
      <c r="M40" s="2034"/>
      <c r="N40" s="2035"/>
      <c r="O40" s="2226"/>
      <c r="P40" s="100"/>
    </row>
    <row r="41" spans="1:16" s="125" customFormat="1" x14ac:dyDescent="0.3">
      <c r="A41" s="1068"/>
      <c r="B41" s="1068"/>
      <c r="C41" s="1068"/>
      <c r="D41" s="1068"/>
      <c r="E41" s="1068"/>
      <c r="F41" s="1068"/>
      <c r="G41" s="1068"/>
      <c r="H41" s="1068"/>
      <c r="I41" s="1068"/>
      <c r="J41" s="1068"/>
      <c r="K41" s="1068"/>
      <c r="L41" s="1068"/>
      <c r="M41" s="1068"/>
      <c r="N41" s="1068"/>
      <c r="O41" s="1068"/>
      <c r="P41" s="100"/>
    </row>
    <row r="42" spans="1:16" x14ac:dyDescent="0.3">
      <c r="A42" s="3563" t="s">
        <v>385</v>
      </c>
      <c r="B42" s="3563" t="s">
        <v>870</v>
      </c>
      <c r="C42" s="3563"/>
      <c r="D42" s="3563"/>
      <c r="E42" s="3563"/>
      <c r="F42" s="3563"/>
      <c r="G42" s="3563"/>
      <c r="H42" s="3563"/>
      <c r="I42" s="3563"/>
      <c r="J42" s="3524"/>
      <c r="K42" s="3563"/>
      <c r="L42" s="3563"/>
      <c r="M42" s="3563"/>
      <c r="N42" s="3563"/>
      <c r="O42" s="3563"/>
      <c r="P42" s="100"/>
    </row>
    <row r="43" spans="1:16" x14ac:dyDescent="0.3">
      <c r="A43" s="3590" t="s">
        <v>178</v>
      </c>
      <c r="B43" s="3590" t="s">
        <v>225</v>
      </c>
      <c r="C43" s="3590"/>
      <c r="D43" s="3590"/>
      <c r="E43" s="3590"/>
      <c r="F43" s="3590"/>
      <c r="G43" s="3590"/>
      <c r="H43" s="3590"/>
      <c r="I43" s="3590"/>
      <c r="J43" s="3590"/>
      <c r="K43" s="3590"/>
      <c r="L43" s="3590"/>
      <c r="M43" s="3590"/>
      <c r="N43" s="3590"/>
      <c r="O43" s="3590"/>
      <c r="P43" s="100"/>
    </row>
    <row r="44" spans="1:16" x14ac:dyDescent="0.3">
      <c r="A44" s="3524"/>
      <c r="B44" s="3524" t="s">
        <v>321</v>
      </c>
      <c r="C44" s="3524" t="s">
        <v>179</v>
      </c>
      <c r="D44" s="3524">
        <v>2017</v>
      </c>
      <c r="E44" s="3524">
        <v>2018</v>
      </c>
      <c r="F44" s="3524">
        <v>2019</v>
      </c>
      <c r="G44" s="3524">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524" t="s">
        <v>180</v>
      </c>
      <c r="E45" s="3524" t="s">
        <v>180</v>
      </c>
      <c r="F45" s="3524" t="s">
        <v>181</v>
      </c>
      <c r="G45" s="3159" t="s">
        <v>181</v>
      </c>
      <c r="H45" s="3159" t="s">
        <v>182</v>
      </c>
      <c r="I45" s="4138" t="s">
        <v>183</v>
      </c>
      <c r="J45" s="4168"/>
      <c r="K45" s="4168"/>
      <c r="L45" s="4168"/>
      <c r="M45" s="4168"/>
      <c r="N45" s="4168"/>
      <c r="O45" s="3589"/>
      <c r="P45" s="100"/>
    </row>
    <row r="46" spans="1:16" s="125" customFormat="1" x14ac:dyDescent="0.3">
      <c r="A46" s="4159" t="s">
        <v>830</v>
      </c>
      <c r="B46" s="4202" t="s">
        <v>1146</v>
      </c>
      <c r="C46" s="2320" t="s">
        <v>1147</v>
      </c>
      <c r="D46" s="2321">
        <v>521.19607178307808</v>
      </c>
      <c r="E46" s="2322">
        <v>510.58913717697487</v>
      </c>
      <c r="F46" s="2321">
        <v>518.24797423462928</v>
      </c>
      <c r="G46" s="2321">
        <v>507.07922640928439</v>
      </c>
      <c r="H46" s="278">
        <v>479.72424829043899</v>
      </c>
      <c r="I46" s="1979">
        <v>452.38049812156947</v>
      </c>
      <c r="J46" s="1980">
        <v>385.39783935760545</v>
      </c>
      <c r="K46" s="1980">
        <v>291.04177517946738</v>
      </c>
      <c r="L46" s="1980">
        <v>158.03230113878689</v>
      </c>
      <c r="M46" s="1980">
        <v>66.878869015938548</v>
      </c>
      <c r="N46" s="1981">
        <v>16.653117936869112</v>
      </c>
      <c r="O46" s="1982"/>
      <c r="P46" s="100"/>
    </row>
    <row r="47" spans="1:16" s="125" customFormat="1" x14ac:dyDescent="0.3">
      <c r="A47" s="4079"/>
      <c r="B47" s="4203"/>
      <c r="C47" s="2323" t="s">
        <v>205</v>
      </c>
      <c r="D47" s="1983">
        <v>18330.465844610859</v>
      </c>
      <c r="E47" s="355">
        <v>17957.419954514207</v>
      </c>
      <c r="F47" s="1983">
        <v>18226.781253831912</v>
      </c>
      <c r="G47" s="1983">
        <v>17833.976392814533</v>
      </c>
      <c r="H47" s="491">
        <v>16871.901812374741</v>
      </c>
      <c r="I47" s="1174">
        <v>15910.222118935599</v>
      </c>
      <c r="J47" s="356">
        <v>13554.442010206983</v>
      </c>
      <c r="K47" s="356">
        <v>10235.939233061868</v>
      </c>
      <c r="L47" s="356">
        <v>5557.9960310511351</v>
      </c>
      <c r="M47" s="356">
        <v>2352.1298232905588</v>
      </c>
      <c r="N47" s="355">
        <v>585.69015783968666</v>
      </c>
      <c r="O47" s="1984" t="s">
        <v>1048</v>
      </c>
      <c r="P47" s="100"/>
    </row>
    <row r="48" spans="1:16" s="125" customFormat="1" x14ac:dyDescent="0.3">
      <c r="A48" s="4079"/>
      <c r="B48" s="2340" t="s">
        <v>1148</v>
      </c>
      <c r="C48" s="2324" t="s">
        <v>194</v>
      </c>
      <c r="D48" s="1093"/>
      <c r="E48" s="370"/>
      <c r="F48" s="1093"/>
      <c r="G48" s="1093"/>
      <c r="H48" s="185">
        <v>-7.4334542264412606E-2</v>
      </c>
      <c r="I48" s="1094">
        <v>-0.12709644685121191</v>
      </c>
      <c r="J48" s="1095">
        <v>-0.25634472584909296</v>
      </c>
      <c r="K48" s="1095">
        <v>-0.43841213154901315</v>
      </c>
      <c r="L48" s="1095">
        <v>-0.69506431477677122</v>
      </c>
      <c r="M48" s="1095">
        <v>-0.87095199143863877</v>
      </c>
      <c r="N48" s="1096">
        <v>-0.96786650645096461</v>
      </c>
      <c r="O48" s="2227"/>
      <c r="P48" s="100"/>
    </row>
    <row r="49" spans="1:16" s="125" customFormat="1" x14ac:dyDescent="0.3">
      <c r="A49" s="4079"/>
      <c r="B49" s="2325" t="s">
        <v>1149</v>
      </c>
      <c r="C49" s="2326" t="s">
        <v>205</v>
      </c>
      <c r="D49" s="1160">
        <v>17963.856527718643</v>
      </c>
      <c r="E49" s="1105">
        <v>17598.271555423922</v>
      </c>
      <c r="F49" s="1160">
        <v>17862.245628755274</v>
      </c>
      <c r="G49" s="1160">
        <v>17477.296864958244</v>
      </c>
      <c r="H49" s="238">
        <v>16534.463776127246</v>
      </c>
      <c r="I49" s="1103">
        <v>15592.017676556887</v>
      </c>
      <c r="J49" s="1104">
        <v>13283.353170002843</v>
      </c>
      <c r="K49" s="1104">
        <v>10031.220448400631</v>
      </c>
      <c r="L49" s="1104">
        <v>5446.8361104301121</v>
      </c>
      <c r="M49" s="1104">
        <v>2305.0872268247476</v>
      </c>
      <c r="N49" s="1105">
        <v>573.97635468289297</v>
      </c>
      <c r="O49" s="1988" t="s">
        <v>875</v>
      </c>
      <c r="P49" s="100"/>
    </row>
    <row r="50" spans="1:16" s="125" customFormat="1" x14ac:dyDescent="0.3">
      <c r="A50" s="4079"/>
      <c r="B50" s="2327" t="s">
        <v>1150</v>
      </c>
      <c r="C50" s="2328" t="s">
        <v>194</v>
      </c>
      <c r="D50" s="1109"/>
      <c r="E50" s="339"/>
      <c r="F50" s="1109"/>
      <c r="G50" s="1109"/>
      <c r="H50" s="138">
        <v>-7.4334542264412606E-2</v>
      </c>
      <c r="I50" s="1110">
        <v>-0.12709644685121191</v>
      </c>
      <c r="J50" s="1111">
        <v>-0.25634472584909296</v>
      </c>
      <c r="K50" s="1111">
        <v>-0.43841213154901326</v>
      </c>
      <c r="L50" s="1111">
        <v>-0.69506431477677122</v>
      </c>
      <c r="M50" s="1111">
        <v>-0.87095199143863877</v>
      </c>
      <c r="N50" s="1112">
        <v>-0.96786650645096461</v>
      </c>
      <c r="O50" s="2228"/>
      <c r="P50" s="100"/>
    </row>
    <row r="51" spans="1:16" s="125" customFormat="1" x14ac:dyDescent="0.3">
      <c r="A51" s="4079"/>
      <c r="B51" s="2329" t="s">
        <v>1151</v>
      </c>
      <c r="C51" s="2330" t="s">
        <v>205</v>
      </c>
      <c r="D51" s="1232">
        <v>183.30465844610859</v>
      </c>
      <c r="E51" s="350">
        <v>179.57419954514208</v>
      </c>
      <c r="F51" s="1232">
        <v>182.26781253831913</v>
      </c>
      <c r="G51" s="1232">
        <v>178.33976392814535</v>
      </c>
      <c r="H51" s="417">
        <v>168.71901812374742</v>
      </c>
      <c r="I51" s="1468">
        <v>159.10222118935599</v>
      </c>
      <c r="J51" s="351">
        <v>135.54442010206984</v>
      </c>
      <c r="K51" s="351">
        <v>102.35939233061869</v>
      </c>
      <c r="L51" s="351">
        <v>55.579960310511353</v>
      </c>
      <c r="M51" s="351">
        <v>23.52129823290559</v>
      </c>
      <c r="N51" s="350">
        <v>5.856901578396867</v>
      </c>
      <c r="O51" s="2041" t="s">
        <v>875</v>
      </c>
      <c r="P51" s="100"/>
    </row>
    <row r="52" spans="1:16" s="125" customFormat="1" x14ac:dyDescent="0.3">
      <c r="A52" s="4079"/>
      <c r="B52" s="2331" t="s">
        <v>1152</v>
      </c>
      <c r="C52" s="2324" t="s">
        <v>194</v>
      </c>
      <c r="D52" s="1093"/>
      <c r="E52" s="370"/>
      <c r="F52" s="1093"/>
      <c r="G52" s="1093"/>
      <c r="H52" s="185">
        <v>-7.4334542264412606E-2</v>
      </c>
      <c r="I52" s="1094">
        <v>-0.12709644685121202</v>
      </c>
      <c r="J52" s="1095">
        <v>-0.25634472584909307</v>
      </c>
      <c r="K52" s="1095">
        <v>-0.43841213154901315</v>
      </c>
      <c r="L52" s="1095">
        <v>-0.69506431477677122</v>
      </c>
      <c r="M52" s="1095">
        <v>-0.87095199143863877</v>
      </c>
      <c r="N52" s="1096">
        <v>-0.96786650645096461</v>
      </c>
      <c r="O52" s="2227"/>
      <c r="P52" s="100"/>
    </row>
    <row r="53" spans="1:16" s="125" customFormat="1" x14ac:dyDescent="0.3">
      <c r="A53" s="4079"/>
      <c r="B53" s="2332" t="s">
        <v>1153</v>
      </c>
      <c r="C53" s="2333" t="s">
        <v>205</v>
      </c>
      <c r="D53" s="1462">
        <v>183.30465844610859</v>
      </c>
      <c r="E53" s="307">
        <v>179.57419954514208</v>
      </c>
      <c r="F53" s="1462">
        <v>182.26781253831913</v>
      </c>
      <c r="G53" s="1462">
        <v>178.33976392814535</v>
      </c>
      <c r="H53" s="305">
        <v>168.71901812374742</v>
      </c>
      <c r="I53" s="306">
        <v>159.10222118935599</v>
      </c>
      <c r="J53" s="308">
        <v>135.54442010206984</v>
      </c>
      <c r="K53" s="308">
        <v>102.35939233061869</v>
      </c>
      <c r="L53" s="308">
        <v>55.579960310511353</v>
      </c>
      <c r="M53" s="308">
        <v>23.52129823290559</v>
      </c>
      <c r="N53" s="307">
        <v>5.856901578396867</v>
      </c>
      <c r="O53" s="2230" t="s">
        <v>875</v>
      </c>
      <c r="P53" s="100"/>
    </row>
    <row r="54" spans="1:16" s="125" customFormat="1" ht="14.4" thickBot="1" x14ac:dyDescent="0.35">
      <c r="A54" s="4080"/>
      <c r="B54" s="2334" t="s">
        <v>1154</v>
      </c>
      <c r="C54" s="2335" t="s">
        <v>194</v>
      </c>
      <c r="D54" s="1145"/>
      <c r="E54" s="1144"/>
      <c r="F54" s="1145"/>
      <c r="G54" s="1145"/>
      <c r="H54" s="207">
        <v>-7.4334542264412606E-2</v>
      </c>
      <c r="I54" s="1146">
        <v>-0.12709644685121202</v>
      </c>
      <c r="J54" s="1147">
        <v>-0.25634472584909307</v>
      </c>
      <c r="K54" s="1147">
        <v>-0.43841213154901315</v>
      </c>
      <c r="L54" s="1147">
        <v>-0.69506431477677122</v>
      </c>
      <c r="M54" s="1147">
        <v>-0.87095199143863877</v>
      </c>
      <c r="N54" s="1148">
        <v>-0.96786650645096461</v>
      </c>
      <c r="O54" s="2232"/>
      <c r="P54" s="100"/>
    </row>
    <row r="55" spans="1:16" s="125" customFormat="1" ht="15" customHeight="1" x14ac:dyDescent="0.3">
      <c r="A55" s="4204" t="s">
        <v>881</v>
      </c>
      <c r="B55" s="2336" t="s">
        <v>1155</v>
      </c>
      <c r="C55" s="2320" t="s">
        <v>205</v>
      </c>
      <c r="D55" s="1894">
        <v>4858.5885168372088</v>
      </c>
      <c r="E55" s="1895">
        <v>4928.9723497441864</v>
      </c>
      <c r="F55" s="1894">
        <v>5002.9069349903484</v>
      </c>
      <c r="G55" s="1894">
        <v>4882.8266133973266</v>
      </c>
      <c r="H55" s="2044">
        <v>4817.397518655097</v>
      </c>
      <c r="I55" s="2045">
        <v>4693.817235411072</v>
      </c>
      <c r="J55" s="2046">
        <v>4180.6855502623948</v>
      </c>
      <c r="K55" s="2046">
        <v>2922.5374753404335</v>
      </c>
      <c r="L55" s="2046">
        <v>1688.4354975008432</v>
      </c>
      <c r="M55" s="2046">
        <v>604.45078798833651</v>
      </c>
      <c r="N55" s="2047">
        <v>0</v>
      </c>
      <c r="O55" s="2048" t="s">
        <v>888</v>
      </c>
      <c r="P55" s="100"/>
    </row>
    <row r="56" spans="1:16" s="125" customFormat="1" ht="15" customHeight="1" thickBot="1" x14ac:dyDescent="0.35">
      <c r="A56" s="4079"/>
      <c r="B56" s="2327" t="s">
        <v>1568</v>
      </c>
      <c r="C56" s="2328" t="s">
        <v>194</v>
      </c>
      <c r="D56" s="546"/>
      <c r="E56" s="136"/>
      <c r="F56" s="546"/>
      <c r="G56" s="546"/>
      <c r="H56" s="138">
        <v>-3.7080325248066814E-2</v>
      </c>
      <c r="I56" s="139">
        <v>-6.1782020652333514E-2</v>
      </c>
      <c r="J56" s="140">
        <v>-0.16434872673271905</v>
      </c>
      <c r="K56" s="140">
        <v>-0.41583213253474771</v>
      </c>
      <c r="L56" s="140">
        <v>-0.66250911331331808</v>
      </c>
      <c r="M56" s="140">
        <v>-0.87918008552971361</v>
      </c>
      <c r="N56" s="2050">
        <v>-1</v>
      </c>
      <c r="O56" s="2144"/>
      <c r="P56" s="100"/>
    </row>
    <row r="57" spans="1:16" s="125" customFormat="1" ht="15" customHeight="1" x14ac:dyDescent="0.3">
      <c r="A57" s="4079"/>
      <c r="B57" s="2325" t="s">
        <v>1156</v>
      </c>
      <c r="C57" s="2326" t="s">
        <v>205</v>
      </c>
      <c r="D57" s="1413">
        <v>7265.1609829302315</v>
      </c>
      <c r="E57" s="253">
        <v>7275.1233594046525</v>
      </c>
      <c r="F57" s="1413">
        <v>7384.2502097957213</v>
      </c>
      <c r="G57" s="1413">
        <v>7235.2161477791169</v>
      </c>
      <c r="H57" s="238">
        <v>6912.3423970941303</v>
      </c>
      <c r="I57" s="252">
        <v>5556.1455325303896</v>
      </c>
      <c r="J57" s="254">
        <v>3535.6968728880656</v>
      </c>
      <c r="K57" s="254">
        <v>2385.4854287145354</v>
      </c>
      <c r="L57" s="254">
        <v>1223.6255380194868</v>
      </c>
      <c r="M57" s="254">
        <v>472.54816658546247</v>
      </c>
      <c r="N57" s="2052">
        <v>0</v>
      </c>
      <c r="O57" s="2048" t="s">
        <v>888</v>
      </c>
      <c r="P57" s="100"/>
    </row>
    <row r="58" spans="1:16" s="125" customFormat="1" ht="15" customHeight="1" thickBot="1" x14ac:dyDescent="0.35">
      <c r="A58" s="4079"/>
      <c r="B58" s="2327" t="s">
        <v>1569</v>
      </c>
      <c r="C58" s="2328" t="s">
        <v>194</v>
      </c>
      <c r="D58" s="1418"/>
      <c r="E58" s="1419"/>
      <c r="F58" s="1418"/>
      <c r="G58" s="1418"/>
      <c r="H58" s="138">
        <v>-6.3907343236497161E-2</v>
      </c>
      <c r="I58" s="139">
        <v>-0.24756808414214126</v>
      </c>
      <c r="J58" s="140">
        <v>-0.52118403731800456</v>
      </c>
      <c r="K58" s="140">
        <v>-0.67694953977182104</v>
      </c>
      <c r="L58" s="140">
        <v>-0.83429251403260107</v>
      </c>
      <c r="M58" s="140">
        <v>-0.93600593788674791</v>
      </c>
      <c r="N58" s="2050">
        <v>-1</v>
      </c>
      <c r="O58" s="2144"/>
      <c r="P58" s="100"/>
    </row>
    <row r="59" spans="1:16" s="125" customFormat="1" ht="15" customHeight="1" x14ac:dyDescent="0.3">
      <c r="A59" s="4079"/>
      <c r="B59" s="2325" t="s">
        <v>1157</v>
      </c>
      <c r="C59" s="2326" t="s">
        <v>205</v>
      </c>
      <c r="D59" s="1413">
        <v>2499.8025456000005</v>
      </c>
      <c r="E59" s="253">
        <v>2339.0088768000001</v>
      </c>
      <c r="F59" s="1413">
        <v>2374.0940099519999</v>
      </c>
      <c r="G59" s="1413">
        <v>2322.86040907704</v>
      </c>
      <c r="H59" s="238">
        <v>1508.2815314696559</v>
      </c>
      <c r="I59" s="252">
        <v>1825.2069809544178</v>
      </c>
      <c r="J59" s="254">
        <v>1864.4833586922712</v>
      </c>
      <c r="K59" s="254">
        <v>1511.6471871236579</v>
      </c>
      <c r="L59" s="254">
        <v>929.90180099499469</v>
      </c>
      <c r="M59" s="254">
        <v>374.89729682646657</v>
      </c>
      <c r="N59" s="2052">
        <v>0</v>
      </c>
      <c r="O59" s="2048" t="s">
        <v>888</v>
      </c>
      <c r="P59" s="100"/>
    </row>
    <row r="60" spans="1:16" s="125" customFormat="1" ht="15" customHeight="1" thickBot="1" x14ac:dyDescent="0.35">
      <c r="A60" s="4079"/>
      <c r="B60" s="2327" t="s">
        <v>1570</v>
      </c>
      <c r="C60" s="2328" t="s">
        <v>194</v>
      </c>
      <c r="D60" s="1418"/>
      <c r="E60" s="1419"/>
      <c r="F60" s="1418"/>
      <c r="G60" s="1418"/>
      <c r="H60" s="138">
        <v>-0.36469174129286031</v>
      </c>
      <c r="I60" s="139">
        <v>-0.23119852318260958</v>
      </c>
      <c r="J60" s="140">
        <v>-0.21465479004769161</v>
      </c>
      <c r="K60" s="140">
        <v>-0.36327408232910674</v>
      </c>
      <c r="L60" s="140">
        <v>-0.60831298293288905</v>
      </c>
      <c r="M60" s="140">
        <v>-0.84208826809093107</v>
      </c>
      <c r="N60" s="2050">
        <v>-1</v>
      </c>
      <c r="O60" s="2144"/>
      <c r="P60" s="100"/>
    </row>
    <row r="61" spans="1:16" s="125" customFormat="1" ht="15" customHeight="1" x14ac:dyDescent="0.3">
      <c r="A61" s="4079"/>
      <c r="B61" s="2325" t="s">
        <v>1158</v>
      </c>
      <c r="C61" s="2326" t="s">
        <v>205</v>
      </c>
      <c r="D61" s="1413">
        <v>2977.6203620689657</v>
      </c>
      <c r="E61" s="253">
        <v>2641.1384855172428</v>
      </c>
      <c r="F61" s="1413">
        <v>2680.7555628</v>
      </c>
      <c r="G61" s="1413">
        <v>2616.8730211889992</v>
      </c>
      <c r="H61" s="238">
        <v>3069.0765795416432</v>
      </c>
      <c r="I61" s="252">
        <v>3111.9668646092105</v>
      </c>
      <c r="J61" s="254">
        <v>2875.0400176374601</v>
      </c>
      <c r="K61" s="254">
        <v>2423.3149777765443</v>
      </c>
      <c r="L61" s="254">
        <v>839.34882686480807</v>
      </c>
      <c r="M61" s="254">
        <v>271.51621052631583</v>
      </c>
      <c r="N61" s="2052">
        <v>0</v>
      </c>
      <c r="O61" s="2048" t="s">
        <v>888</v>
      </c>
      <c r="P61" s="100"/>
    </row>
    <row r="62" spans="1:16" s="125" customFormat="1" ht="15" customHeight="1" thickBot="1" x14ac:dyDescent="0.35">
      <c r="A62" s="4079"/>
      <c r="B62" s="2327" t="s">
        <v>1571</v>
      </c>
      <c r="C62" s="2328" t="s">
        <v>194</v>
      </c>
      <c r="D62" s="1418"/>
      <c r="E62" s="1419"/>
      <c r="F62" s="1418"/>
      <c r="G62" s="1418"/>
      <c r="H62" s="138">
        <v>0.14485506330015752</v>
      </c>
      <c r="I62" s="139">
        <v>0.16085439037896387</v>
      </c>
      <c r="J62" s="140">
        <v>7.2473767296610037E-2</v>
      </c>
      <c r="K62" s="140">
        <v>-9.6032845588712945E-2</v>
      </c>
      <c r="L62" s="140">
        <v>-0.68689841083902348</v>
      </c>
      <c r="M62" s="140">
        <v>-0.89871653563120013</v>
      </c>
      <c r="N62" s="2050">
        <v>-1</v>
      </c>
      <c r="O62" s="2144"/>
      <c r="P62" s="100"/>
    </row>
    <row r="63" spans="1:16" s="125" customFormat="1" ht="15" customHeight="1" x14ac:dyDescent="0.3">
      <c r="A63" s="4079"/>
      <c r="B63" s="2325" t="s">
        <v>1159</v>
      </c>
      <c r="C63" s="2326" t="s">
        <v>205</v>
      </c>
      <c r="D63" s="1413">
        <v>414.6963554822317</v>
      </c>
      <c r="E63" s="253">
        <v>426.20290705783884</v>
      </c>
      <c r="F63" s="1413">
        <v>432.59595066370616</v>
      </c>
      <c r="G63" s="1413">
        <v>366.1535707157023</v>
      </c>
      <c r="H63" s="238">
        <v>306.67706704322717</v>
      </c>
      <c r="I63" s="252">
        <v>290.12651497657657</v>
      </c>
      <c r="J63" s="254">
        <v>146.72121205032229</v>
      </c>
      <c r="K63" s="254">
        <v>87.280184290348174</v>
      </c>
      <c r="L63" s="254">
        <v>32.339932107145955</v>
      </c>
      <c r="M63" s="254">
        <v>17.842717072899251</v>
      </c>
      <c r="N63" s="2052">
        <v>0</v>
      </c>
      <c r="O63" s="2048" t="s">
        <v>888</v>
      </c>
      <c r="P63" s="100"/>
    </row>
    <row r="64" spans="1:16" s="125" customFormat="1" ht="15" customHeight="1" thickBot="1" x14ac:dyDescent="0.35">
      <c r="A64" s="4079"/>
      <c r="B64" s="2331" t="s">
        <v>1572</v>
      </c>
      <c r="C64" s="2324" t="s">
        <v>194</v>
      </c>
      <c r="D64" s="1485"/>
      <c r="E64" s="216"/>
      <c r="F64" s="1485"/>
      <c r="G64" s="1485"/>
      <c r="H64" s="185">
        <v>-0.29107735157319237</v>
      </c>
      <c r="I64" s="186">
        <v>-0.32933603624478502</v>
      </c>
      <c r="J64" s="187">
        <v>-0.66083544743029443</v>
      </c>
      <c r="K64" s="187">
        <v>-0.79824086620219314</v>
      </c>
      <c r="L64" s="187">
        <v>-0.92524217562016309</v>
      </c>
      <c r="M64" s="187">
        <v>-0.95875431324420801</v>
      </c>
      <c r="N64" s="2153">
        <v>-1</v>
      </c>
      <c r="O64" s="2143"/>
      <c r="P64" s="100"/>
    </row>
    <row r="65" spans="1:16" s="125" customFormat="1" ht="15" customHeight="1" x14ac:dyDescent="0.3">
      <c r="A65" s="4079"/>
      <c r="B65" s="2325" t="s">
        <v>1160</v>
      </c>
      <c r="C65" s="2326" t="s">
        <v>205</v>
      </c>
      <c r="D65" s="1413">
        <v>209.0723435964</v>
      </c>
      <c r="E65" s="253">
        <v>193.56147605160001</v>
      </c>
      <c r="F65" s="1413">
        <v>196.46489819237397</v>
      </c>
      <c r="G65" s="1413">
        <v>191.89255659600471</v>
      </c>
      <c r="H65" s="238">
        <v>193.49885159999997</v>
      </c>
      <c r="I65" s="252">
        <v>167.04000000000002</v>
      </c>
      <c r="J65" s="254">
        <v>121.36735157595358</v>
      </c>
      <c r="K65" s="254">
        <v>58.804969789799998</v>
      </c>
      <c r="L65" s="254">
        <v>20.323526489640006</v>
      </c>
      <c r="M65" s="254">
        <v>5.7697919999999998</v>
      </c>
      <c r="N65" s="2052">
        <v>0</v>
      </c>
      <c r="O65" s="2048" t="s">
        <v>888</v>
      </c>
      <c r="P65" s="100"/>
    </row>
    <row r="66" spans="1:16" s="125" customFormat="1" ht="15" customHeight="1" thickBot="1" x14ac:dyDescent="0.35">
      <c r="A66" s="4079"/>
      <c r="B66" s="2337" t="s">
        <v>1161</v>
      </c>
      <c r="C66" s="2338" t="s">
        <v>194</v>
      </c>
      <c r="D66" s="2054"/>
      <c r="E66" s="2055"/>
      <c r="F66" s="2054"/>
      <c r="G66" s="2054"/>
      <c r="H66" s="1931">
        <v>-1.5097081563494985E-2</v>
      </c>
      <c r="I66" s="2057">
        <v>-0.14977178347432707</v>
      </c>
      <c r="J66" s="2058">
        <v>-0.38224409198475029</v>
      </c>
      <c r="K66" s="2058">
        <v>-0.70068459897492985</v>
      </c>
      <c r="L66" s="2058">
        <v>-0.89655390516763112</v>
      </c>
      <c r="M66" s="2058">
        <v>-0.9706319446726287</v>
      </c>
      <c r="N66" s="2059">
        <v>-1</v>
      </c>
      <c r="O66" s="2060" t="s">
        <v>890</v>
      </c>
      <c r="P66" s="100"/>
    </row>
    <row r="67" spans="1:16" s="125" customFormat="1" ht="15" customHeight="1" x14ac:dyDescent="0.3">
      <c r="A67" s="4079"/>
      <c r="B67" s="2339" t="s">
        <v>1162</v>
      </c>
      <c r="C67" s="2330" t="s">
        <v>205</v>
      </c>
      <c r="D67" s="1411">
        <v>226.88655649999998</v>
      </c>
      <c r="E67" s="964">
        <v>252.05098279999999</v>
      </c>
      <c r="F67" s="1411">
        <v>255.83174754199996</v>
      </c>
      <c r="G67" s="1411">
        <v>250.71511259115994</v>
      </c>
      <c r="H67" s="179">
        <v>251.71796552363116</v>
      </c>
      <c r="I67" s="180">
        <v>230.6846417442448</v>
      </c>
      <c r="J67" s="181">
        <v>219.05367978475789</v>
      </c>
      <c r="K67" s="181">
        <v>193.53134263344475</v>
      </c>
      <c r="L67" s="181">
        <v>190.57466627368984</v>
      </c>
      <c r="M67" s="181">
        <v>0.94</v>
      </c>
      <c r="N67" s="964">
        <v>0.94</v>
      </c>
      <c r="O67" s="2062" t="s">
        <v>844</v>
      </c>
      <c r="P67" s="100"/>
    </row>
    <row r="68" spans="1:16" s="125" customFormat="1" ht="15" customHeight="1" x14ac:dyDescent="0.3">
      <c r="A68" s="4079"/>
      <c r="B68" s="2327" t="s">
        <v>1163</v>
      </c>
      <c r="C68" s="2324" t="s">
        <v>194</v>
      </c>
      <c r="D68" s="546"/>
      <c r="E68" s="136"/>
      <c r="F68" s="546"/>
      <c r="G68" s="546"/>
      <c r="H68" s="138">
        <v>-1.6080029386084882E-2</v>
      </c>
      <c r="I68" s="139">
        <v>-9.8295485370230473E-2</v>
      </c>
      <c r="J68" s="140">
        <v>-0.14375881066599916</v>
      </c>
      <c r="K68" s="140">
        <v>-0.24352100748687311</v>
      </c>
      <c r="L68" s="140">
        <v>-0.25507812026963872</v>
      </c>
      <c r="M68" s="140">
        <v>-0.9963257101238161</v>
      </c>
      <c r="N68" s="1843">
        <v>-0.9963257101238161</v>
      </c>
      <c r="O68" s="2144"/>
      <c r="P68" s="100"/>
    </row>
    <row r="69" spans="1:16" s="125" customFormat="1" ht="15" customHeight="1" x14ac:dyDescent="0.3">
      <c r="A69" s="4079"/>
      <c r="B69" s="2325" t="s">
        <v>1164</v>
      </c>
      <c r="C69" s="2326" t="s">
        <v>205</v>
      </c>
      <c r="D69" s="1413">
        <v>628.22117160000005</v>
      </c>
      <c r="E69" s="253">
        <v>658.12935549999986</v>
      </c>
      <c r="F69" s="1413">
        <v>668.00129583249986</v>
      </c>
      <c r="G69" s="1413">
        <v>654.58496557600984</v>
      </c>
      <c r="H69" s="238">
        <v>548.4571411703613</v>
      </c>
      <c r="I69" s="252">
        <v>509.01880220132523</v>
      </c>
      <c r="J69" s="254">
        <v>514.54244036191221</v>
      </c>
      <c r="K69" s="254">
        <v>513.40548908002461</v>
      </c>
      <c r="L69" s="254">
        <v>547.80548885304563</v>
      </c>
      <c r="M69" s="254">
        <v>567.97084817345285</v>
      </c>
      <c r="N69" s="253">
        <v>584.75015783968661</v>
      </c>
      <c r="O69" s="1994" t="s">
        <v>844</v>
      </c>
      <c r="P69" s="100"/>
    </row>
    <row r="70" spans="1:16" s="125" customFormat="1" ht="15" customHeight="1" x14ac:dyDescent="0.3">
      <c r="A70" s="4079"/>
      <c r="B70" s="2327" t="s">
        <v>1165</v>
      </c>
      <c r="C70" s="2324" t="s">
        <v>194</v>
      </c>
      <c r="D70" s="546"/>
      <c r="E70" s="136"/>
      <c r="F70" s="546"/>
      <c r="G70" s="546"/>
      <c r="H70" s="138">
        <v>-0.1789579682074659</v>
      </c>
      <c r="I70" s="139">
        <v>-0.2379972832732935</v>
      </c>
      <c r="J70" s="140">
        <v>-0.22972837991180661</v>
      </c>
      <c r="K70" s="140">
        <v>-0.2314303994871888</v>
      </c>
      <c r="L70" s="140">
        <v>-0.17993349373620549</v>
      </c>
      <c r="M70" s="140">
        <v>-0.14974588864290084</v>
      </c>
      <c r="N70" s="1843">
        <v>-0.12462721032458646</v>
      </c>
      <c r="O70" s="2144"/>
      <c r="P70" s="100"/>
    </row>
    <row r="71" spans="1:16" s="125" customFormat="1" ht="15" customHeight="1" x14ac:dyDescent="0.3">
      <c r="A71" s="4079"/>
      <c r="B71" s="2325" t="s">
        <v>1166</v>
      </c>
      <c r="C71" s="2326" t="s">
        <v>205</v>
      </c>
      <c r="D71" s="1413">
        <v>907.11996330000011</v>
      </c>
      <c r="E71" s="255">
        <v>922.35476140000014</v>
      </c>
      <c r="F71" s="1413">
        <v>936.19008282099981</v>
      </c>
      <c r="G71" s="1413">
        <v>851.93297536711009</v>
      </c>
      <c r="H71" s="238">
        <v>879.48642437049978</v>
      </c>
      <c r="I71" s="252">
        <v>624.94889587034584</v>
      </c>
      <c r="J71" s="254">
        <v>52.869961674342107</v>
      </c>
      <c r="K71" s="254">
        <v>5.9816365583590585</v>
      </c>
      <c r="L71" s="254">
        <v>5.1956401839036959</v>
      </c>
      <c r="M71" s="254">
        <v>5.0788003481855633</v>
      </c>
      <c r="N71" s="253">
        <v>4.797811032530273</v>
      </c>
      <c r="O71" s="1994" t="s">
        <v>1167</v>
      </c>
      <c r="P71" s="100"/>
    </row>
    <row r="72" spans="1:16" s="125" customFormat="1" ht="15" customHeight="1" x14ac:dyDescent="0.3">
      <c r="A72" s="4079"/>
      <c r="B72" s="2327" t="s">
        <v>1168</v>
      </c>
      <c r="C72" s="2324" t="s">
        <v>194</v>
      </c>
      <c r="D72" s="546"/>
      <c r="E72" s="136"/>
      <c r="F72" s="546"/>
      <c r="G72" s="546"/>
      <c r="H72" s="138">
        <v>-6.0568531424340932E-2</v>
      </c>
      <c r="I72" s="139">
        <v>-0.33245512066609184</v>
      </c>
      <c r="J72" s="140">
        <v>-0.94352646685272479</v>
      </c>
      <c r="K72" s="140">
        <v>-0.99361066019805</v>
      </c>
      <c r="L72" s="140">
        <v>-0.99445022941468486</v>
      </c>
      <c r="M72" s="140">
        <v>-0.99457503295390426</v>
      </c>
      <c r="N72" s="1843">
        <v>-0.99487517426154193</v>
      </c>
      <c r="O72" s="2014"/>
      <c r="P72" s="100"/>
    </row>
    <row r="73" spans="1:16" s="125" customFormat="1" ht="15" customHeight="1" x14ac:dyDescent="0.3">
      <c r="A73" s="4079"/>
      <c r="B73" s="2325" t="s">
        <v>1169</v>
      </c>
      <c r="C73" s="2326" t="s">
        <v>205</v>
      </c>
      <c r="D73" s="1413">
        <v>366.60931689221752</v>
      </c>
      <c r="E73" s="253">
        <v>359.14839909028444</v>
      </c>
      <c r="F73" s="1413">
        <v>364.53562507663855</v>
      </c>
      <c r="G73" s="1413">
        <v>356.67952785629097</v>
      </c>
      <c r="H73" s="238">
        <v>337.43803624749512</v>
      </c>
      <c r="I73" s="252">
        <v>318.20444237871226</v>
      </c>
      <c r="J73" s="254">
        <v>271.0888402041399</v>
      </c>
      <c r="K73" s="254">
        <v>204.71878466123755</v>
      </c>
      <c r="L73" s="254">
        <v>111.15992062102281</v>
      </c>
      <c r="M73" s="254">
        <v>47.042596465811215</v>
      </c>
      <c r="N73" s="253">
        <v>11.713803156793743</v>
      </c>
      <c r="O73" s="1994" t="s">
        <v>1170</v>
      </c>
      <c r="P73" s="100"/>
    </row>
    <row r="74" spans="1:16" s="125" customFormat="1" ht="15" customHeight="1" thickBot="1" x14ac:dyDescent="0.35">
      <c r="A74" s="4080"/>
      <c r="B74" s="2340"/>
      <c r="C74" s="2330"/>
      <c r="D74" s="1415"/>
      <c r="E74" s="955"/>
      <c r="F74" s="1949"/>
      <c r="G74" s="1949"/>
      <c r="H74" s="207">
        <v>-7.4334542264412495E-2</v>
      </c>
      <c r="I74" s="208">
        <v>-0.12709644685121191</v>
      </c>
      <c r="J74" s="209">
        <v>-0.25634472584909296</v>
      </c>
      <c r="K74" s="209">
        <v>-0.43841213154901315</v>
      </c>
      <c r="L74" s="209">
        <v>-0.69506431477677122</v>
      </c>
      <c r="M74" s="209">
        <v>-0.87095199143863877</v>
      </c>
      <c r="N74" s="2065">
        <v>-0.96786650645096461</v>
      </c>
      <c r="O74" s="2148"/>
      <c r="P74" s="100"/>
    </row>
    <row r="75" spans="1:16" s="125" customFormat="1" ht="15" x14ac:dyDescent="0.3">
      <c r="A75" s="4091" t="s">
        <v>892</v>
      </c>
      <c r="B75" s="2341" t="s">
        <v>1171</v>
      </c>
      <c r="C75" s="2320" t="s">
        <v>852</v>
      </c>
      <c r="D75" s="1703">
        <v>991.32570168860821</v>
      </c>
      <c r="E75" s="2137">
        <v>968.76027354479561</v>
      </c>
      <c r="F75" s="1703">
        <v>983.29167764796716</v>
      </c>
      <c r="G75" s="1703">
        <v>962.04591992535723</v>
      </c>
      <c r="H75" s="278">
        <v>914.11290158744532</v>
      </c>
      <c r="I75" s="1704">
        <v>862.46738573711934</v>
      </c>
      <c r="J75" s="1705">
        <v>730.23437591132392</v>
      </c>
      <c r="K75" s="1705">
        <v>544.46188966298325</v>
      </c>
      <c r="L75" s="1705">
        <v>280.57067036309297</v>
      </c>
      <c r="M75" s="1705">
        <v>99.912902606557935</v>
      </c>
      <c r="N75" s="2137">
        <v>5.2640000000003059E-2</v>
      </c>
      <c r="O75" s="1994" t="s">
        <v>897</v>
      </c>
      <c r="P75" s="100"/>
    </row>
    <row r="76" spans="1:16" s="125" customFormat="1" x14ac:dyDescent="0.3">
      <c r="A76" s="4200"/>
      <c r="B76" s="2342" t="s">
        <v>1172</v>
      </c>
      <c r="C76" s="2330" t="s">
        <v>194</v>
      </c>
      <c r="D76" s="1949"/>
      <c r="E76" s="2343"/>
      <c r="F76" s="1949"/>
      <c r="G76" s="1949"/>
      <c r="H76" s="2170">
        <v>-7.0354278016465432E-2</v>
      </c>
      <c r="I76" s="2264">
        <v>-0.12287736656111992</v>
      </c>
      <c r="J76" s="2265">
        <v>-0.25735731064251055</v>
      </c>
      <c r="K76" s="2265">
        <v>-0.44628648646214963</v>
      </c>
      <c r="L76" s="2265">
        <v>-0.71466180713110705</v>
      </c>
      <c r="M76" s="2265">
        <v>-0.89838935396509256</v>
      </c>
      <c r="N76" s="1134">
        <v>-0.99994646552879818</v>
      </c>
      <c r="O76" s="2144"/>
      <c r="P76" s="100"/>
    </row>
    <row r="77" spans="1:16" s="125" customFormat="1" ht="15" x14ac:dyDescent="0.3">
      <c r="A77" s="4200"/>
      <c r="B77" s="2344" t="s">
        <v>1173</v>
      </c>
      <c r="C77" s="2326" t="s">
        <v>852</v>
      </c>
      <c r="D77" s="1413">
        <v>1005.975965552244</v>
      </c>
      <c r="E77" s="253">
        <v>985.50320710373956</v>
      </c>
      <c r="F77" s="1413">
        <v>1000.2857552102953</v>
      </c>
      <c r="G77" s="1413">
        <v>978.72862443766167</v>
      </c>
      <c r="H77" s="238">
        <v>925.92997146312575</v>
      </c>
      <c r="I77" s="252">
        <v>873.15298988718564</v>
      </c>
      <c r="J77" s="254">
        <v>743.86777752015928</v>
      </c>
      <c r="K77" s="254">
        <v>561.74834511043525</v>
      </c>
      <c r="L77" s="254">
        <v>305.02282218408624</v>
      </c>
      <c r="M77" s="254">
        <v>129.08488470218586</v>
      </c>
      <c r="N77" s="253">
        <v>32.142675862242008</v>
      </c>
      <c r="O77" s="1994" t="s">
        <v>897</v>
      </c>
      <c r="P77" s="100"/>
    </row>
    <row r="78" spans="1:16" s="125" customFormat="1" x14ac:dyDescent="0.3">
      <c r="A78" s="4200"/>
      <c r="B78" s="2345" t="s">
        <v>1174</v>
      </c>
      <c r="C78" s="2328" t="s">
        <v>194</v>
      </c>
      <c r="D78" s="2259"/>
      <c r="E78" s="400"/>
      <c r="F78" s="2259"/>
      <c r="G78" s="2259"/>
      <c r="H78" s="138">
        <v>-7.4334542264412606E-2</v>
      </c>
      <c r="I78" s="139">
        <v>-0.12709644685121191</v>
      </c>
      <c r="J78" s="140">
        <v>-0.25634472584909296</v>
      </c>
      <c r="K78" s="140">
        <v>-0.43841213154901326</v>
      </c>
      <c r="L78" s="140">
        <v>-0.69506431477677122</v>
      </c>
      <c r="M78" s="140">
        <v>-0.87095199143863877</v>
      </c>
      <c r="N78" s="1843">
        <v>-0.96786650645096461</v>
      </c>
      <c r="O78" s="2144"/>
      <c r="P78" s="100"/>
    </row>
    <row r="79" spans="1:16" s="125" customFormat="1" ht="15" x14ac:dyDescent="0.3">
      <c r="A79" s="4079"/>
      <c r="B79" s="2344" t="s">
        <v>1175</v>
      </c>
      <c r="C79" s="2326" t="s">
        <v>852</v>
      </c>
      <c r="D79" s="1413">
        <v>10.265060872982081</v>
      </c>
      <c r="E79" s="253">
        <v>10.056155174527955</v>
      </c>
      <c r="F79" s="1413">
        <v>10.206997502145873</v>
      </c>
      <c r="G79" s="1413">
        <v>9.987026779976139</v>
      </c>
      <c r="H79" s="238">
        <v>9.4482650149298557</v>
      </c>
      <c r="I79" s="252">
        <v>8.9097243866039353</v>
      </c>
      <c r="J79" s="254">
        <v>7.5904875257159112</v>
      </c>
      <c r="K79" s="254">
        <v>5.7321259705146463</v>
      </c>
      <c r="L79" s="254">
        <v>3.1124777773886358</v>
      </c>
      <c r="M79" s="254">
        <v>1.3171927010427129</v>
      </c>
      <c r="N79" s="253">
        <v>0.32798648839022454</v>
      </c>
      <c r="O79" s="1994" t="s">
        <v>897</v>
      </c>
      <c r="P79" s="100"/>
    </row>
    <row r="80" spans="1:16" s="125" customFormat="1" x14ac:dyDescent="0.3">
      <c r="A80" s="4079"/>
      <c r="B80" s="2345" t="s">
        <v>1176</v>
      </c>
      <c r="C80" s="2328" t="s">
        <v>194</v>
      </c>
      <c r="D80" s="2259"/>
      <c r="E80" s="400"/>
      <c r="F80" s="2259"/>
      <c r="G80" s="2259"/>
      <c r="H80" s="138">
        <v>-7.4334542264412717E-2</v>
      </c>
      <c r="I80" s="139">
        <v>-0.12709644685121213</v>
      </c>
      <c r="J80" s="140">
        <v>-0.25634472584909307</v>
      </c>
      <c r="K80" s="140">
        <v>-0.43841213154901326</v>
      </c>
      <c r="L80" s="140">
        <v>-0.69506431477677122</v>
      </c>
      <c r="M80" s="140">
        <v>-0.87095199143863877</v>
      </c>
      <c r="N80" s="1843">
        <v>-0.96786650645096461</v>
      </c>
      <c r="O80" s="2144"/>
      <c r="P80" s="100"/>
    </row>
    <row r="81" spans="1:16" s="125" customFormat="1" ht="15" x14ac:dyDescent="0.3">
      <c r="A81" s="4079"/>
      <c r="B81" s="2344" t="s">
        <v>1177</v>
      </c>
      <c r="C81" s="2326" t="s">
        <v>852</v>
      </c>
      <c r="D81" s="1413">
        <v>10.265060872982081</v>
      </c>
      <c r="E81" s="253">
        <v>10.056155174527955</v>
      </c>
      <c r="F81" s="1413">
        <v>10.206997502145873</v>
      </c>
      <c r="G81" s="1413">
        <v>9.987026779976139</v>
      </c>
      <c r="H81" s="238">
        <v>9.4482650149298557</v>
      </c>
      <c r="I81" s="252">
        <v>8.9097243866039353</v>
      </c>
      <c r="J81" s="254">
        <v>7.5904875257159112</v>
      </c>
      <c r="K81" s="254">
        <v>5.7321259705146463</v>
      </c>
      <c r="L81" s="254">
        <v>3.1124777773886358</v>
      </c>
      <c r="M81" s="254">
        <v>1.3171927010427129</v>
      </c>
      <c r="N81" s="253">
        <v>0.32798648839022454</v>
      </c>
      <c r="O81" s="1994" t="s">
        <v>897</v>
      </c>
      <c r="P81" s="100"/>
    </row>
    <row r="82" spans="1:16" s="125" customFormat="1" x14ac:dyDescent="0.3">
      <c r="A82" s="4079"/>
      <c r="B82" s="2345" t="s">
        <v>1178</v>
      </c>
      <c r="C82" s="2328" t="s">
        <v>194</v>
      </c>
      <c r="D82" s="2259"/>
      <c r="E82" s="400"/>
      <c r="F82" s="2259"/>
      <c r="G82" s="2259"/>
      <c r="H82" s="138">
        <v>-7.4334542264412717E-2</v>
      </c>
      <c r="I82" s="139">
        <v>-0.12709644685121213</v>
      </c>
      <c r="J82" s="140">
        <v>-0.25634472584909307</v>
      </c>
      <c r="K82" s="140">
        <v>-0.43841213154901326</v>
      </c>
      <c r="L82" s="140">
        <v>-0.69506431477677122</v>
      </c>
      <c r="M82" s="140">
        <v>-0.87095199143863877</v>
      </c>
      <c r="N82" s="1843">
        <v>-0.96786650645096461</v>
      </c>
      <c r="O82" s="2144"/>
      <c r="P82" s="100"/>
    </row>
    <row r="83" spans="1:16" s="125" customFormat="1" ht="15.6" thickBot="1" x14ac:dyDescent="0.35">
      <c r="A83" s="4079"/>
      <c r="B83" s="2346" t="s">
        <v>1179</v>
      </c>
      <c r="C83" s="2326" t="s">
        <v>852</v>
      </c>
      <c r="D83" s="1780"/>
      <c r="E83" s="2347"/>
      <c r="F83" s="1780"/>
      <c r="G83" s="1780"/>
      <c r="H83" s="2316"/>
      <c r="I83" s="2348"/>
      <c r="J83" s="2349"/>
      <c r="K83" s="2349"/>
      <c r="L83" s="2349"/>
      <c r="M83" s="2349"/>
      <c r="N83" s="2350"/>
      <c r="O83" s="2351"/>
      <c r="P83" s="100"/>
    </row>
    <row r="84" spans="1:16" s="125" customFormat="1" ht="15" customHeight="1" x14ac:dyDescent="0.3">
      <c r="A84" s="4079"/>
      <c r="B84" s="2336" t="s">
        <v>1180</v>
      </c>
      <c r="C84" s="2320" t="s">
        <v>852</v>
      </c>
      <c r="D84" s="1894">
        <v>272.08095694288369</v>
      </c>
      <c r="E84" s="1895">
        <v>276.02245158567445</v>
      </c>
      <c r="F84" s="1894">
        <v>280.16278835945951</v>
      </c>
      <c r="G84" s="1894">
        <v>273.43829035025033</v>
      </c>
      <c r="H84" s="2044">
        <v>269.77426104468543</v>
      </c>
      <c r="I84" s="2045">
        <v>262.85376518302002</v>
      </c>
      <c r="J84" s="2046">
        <v>234.11839081469412</v>
      </c>
      <c r="K84" s="2046">
        <v>163.6620986190643</v>
      </c>
      <c r="L84" s="2046">
        <v>94.552387860047219</v>
      </c>
      <c r="M84" s="2046">
        <v>33.849244127346843</v>
      </c>
      <c r="N84" s="2047">
        <v>0</v>
      </c>
      <c r="O84" s="2048" t="s">
        <v>897</v>
      </c>
      <c r="P84" s="100"/>
    </row>
    <row r="85" spans="1:16" s="125" customFormat="1" ht="15" customHeight="1" x14ac:dyDescent="0.3">
      <c r="A85" s="4079"/>
      <c r="B85" s="2327" t="s">
        <v>1573</v>
      </c>
      <c r="C85" s="2328" t="s">
        <v>194</v>
      </c>
      <c r="D85" s="546"/>
      <c r="E85" s="136"/>
      <c r="F85" s="546"/>
      <c r="G85" s="546"/>
      <c r="H85" s="138">
        <v>-3.7080325248066814E-2</v>
      </c>
      <c r="I85" s="139">
        <v>-6.1782020652333625E-2</v>
      </c>
      <c r="J85" s="140">
        <v>-0.16434872673271894</v>
      </c>
      <c r="K85" s="140">
        <v>-0.4158321325347476</v>
      </c>
      <c r="L85" s="140">
        <v>-0.66250911331331808</v>
      </c>
      <c r="M85" s="140">
        <v>-0.87918008552971361</v>
      </c>
      <c r="N85" s="2050">
        <v>-1</v>
      </c>
      <c r="O85" s="2144"/>
      <c r="P85" s="100"/>
    </row>
    <row r="86" spans="1:16" s="125" customFormat="1" ht="15" customHeight="1" x14ac:dyDescent="0.3">
      <c r="A86" s="4079"/>
      <c r="B86" s="2325" t="s">
        <v>1181</v>
      </c>
      <c r="C86" s="2326" t="s">
        <v>852</v>
      </c>
      <c r="D86" s="1413">
        <v>406.84901504409294</v>
      </c>
      <c r="E86" s="253">
        <v>407.40690812666054</v>
      </c>
      <c r="F86" s="1413">
        <v>413.51801174856041</v>
      </c>
      <c r="G86" s="1413">
        <v>405.17210427563055</v>
      </c>
      <c r="H86" s="238">
        <v>387.09117423727133</v>
      </c>
      <c r="I86" s="252">
        <v>311.14414982170183</v>
      </c>
      <c r="J86" s="254">
        <v>197.99902488173166</v>
      </c>
      <c r="K86" s="254">
        <v>133.58718400801399</v>
      </c>
      <c r="L86" s="254">
        <v>68.523030129091268</v>
      </c>
      <c r="M86" s="254">
        <v>26.4626973287859</v>
      </c>
      <c r="N86" s="2052">
        <v>0</v>
      </c>
      <c r="O86" s="1994" t="s">
        <v>897</v>
      </c>
      <c r="P86" s="100"/>
    </row>
    <row r="87" spans="1:16" s="125" customFormat="1" ht="15" customHeight="1" x14ac:dyDescent="0.3">
      <c r="A87" s="4079"/>
      <c r="B87" s="2327" t="s">
        <v>1574</v>
      </c>
      <c r="C87" s="2328" t="s">
        <v>194</v>
      </c>
      <c r="D87" s="1418"/>
      <c r="E87" s="1419"/>
      <c r="F87" s="1418"/>
      <c r="G87" s="1418"/>
      <c r="H87" s="138">
        <v>-6.390734323649705E-2</v>
      </c>
      <c r="I87" s="139">
        <v>-0.24756808414214126</v>
      </c>
      <c r="J87" s="140">
        <v>-0.52118403731800456</v>
      </c>
      <c r="K87" s="140">
        <v>-0.67694953977182093</v>
      </c>
      <c r="L87" s="140">
        <v>-0.83429251403260107</v>
      </c>
      <c r="M87" s="140">
        <v>-0.93600593788674791</v>
      </c>
      <c r="N87" s="2050">
        <v>-1</v>
      </c>
      <c r="O87" s="2144"/>
      <c r="P87" s="100"/>
    </row>
    <row r="88" spans="1:16" s="125" customFormat="1" ht="15" customHeight="1" x14ac:dyDescent="0.3">
      <c r="A88" s="4079"/>
      <c r="B88" s="2325" t="s">
        <v>1182</v>
      </c>
      <c r="C88" s="2326" t="s">
        <v>852</v>
      </c>
      <c r="D88" s="1413">
        <v>139.98894255360003</v>
      </c>
      <c r="E88" s="253">
        <v>130.98449710080001</v>
      </c>
      <c r="F88" s="1413">
        <v>132.94926455731198</v>
      </c>
      <c r="G88" s="1413">
        <v>130.08018290831424</v>
      </c>
      <c r="H88" s="238">
        <v>84.463765762300724</v>
      </c>
      <c r="I88" s="252">
        <v>102.2115909334474</v>
      </c>
      <c r="J88" s="254">
        <v>104.41106808676719</v>
      </c>
      <c r="K88" s="254">
        <v>84.652242478924848</v>
      </c>
      <c r="L88" s="254">
        <v>52.074500855719698</v>
      </c>
      <c r="M88" s="254">
        <v>20.994248622282129</v>
      </c>
      <c r="N88" s="2052">
        <v>0</v>
      </c>
      <c r="O88" s="1994" t="s">
        <v>897</v>
      </c>
      <c r="P88" s="100"/>
    </row>
    <row r="89" spans="1:16" s="125" customFormat="1" ht="15" customHeight="1" x14ac:dyDescent="0.3">
      <c r="A89" s="4079"/>
      <c r="B89" s="2327" t="s">
        <v>1575</v>
      </c>
      <c r="C89" s="2328" t="s">
        <v>194</v>
      </c>
      <c r="D89" s="1418"/>
      <c r="E89" s="1419"/>
      <c r="F89" s="1418"/>
      <c r="G89" s="1418"/>
      <c r="H89" s="138">
        <v>-0.36469174129286019</v>
      </c>
      <c r="I89" s="139">
        <v>-0.23119852318260958</v>
      </c>
      <c r="J89" s="140">
        <v>-0.2146547900476915</v>
      </c>
      <c r="K89" s="140">
        <v>-0.36327408232910663</v>
      </c>
      <c r="L89" s="140">
        <v>-0.60831298293288905</v>
      </c>
      <c r="M89" s="140">
        <v>-0.84208826809093107</v>
      </c>
      <c r="N89" s="2050">
        <v>-1</v>
      </c>
      <c r="O89" s="2144"/>
      <c r="P89" s="100"/>
    </row>
    <row r="90" spans="1:16" s="125" customFormat="1" ht="15" customHeight="1" x14ac:dyDescent="0.3">
      <c r="A90" s="4079"/>
      <c r="B90" s="2325" t="s">
        <v>1183</v>
      </c>
      <c r="C90" s="2326" t="s">
        <v>852</v>
      </c>
      <c r="D90" s="1413">
        <v>166.74674027586207</v>
      </c>
      <c r="E90" s="253">
        <v>147.90375518896559</v>
      </c>
      <c r="F90" s="1413">
        <v>150.12231151679998</v>
      </c>
      <c r="G90" s="1413">
        <v>146.54488918658396</v>
      </c>
      <c r="H90" s="238">
        <v>171.868288454332</v>
      </c>
      <c r="I90" s="252">
        <v>174.27014441811579</v>
      </c>
      <c r="J90" s="254">
        <v>161.00224098769777</v>
      </c>
      <c r="K90" s="254">
        <v>135.70563875548649</v>
      </c>
      <c r="L90" s="254">
        <v>47.003534304429252</v>
      </c>
      <c r="M90" s="254">
        <v>15.204907789473687</v>
      </c>
      <c r="N90" s="2052">
        <v>0</v>
      </c>
      <c r="O90" s="1994" t="s">
        <v>897</v>
      </c>
      <c r="P90" s="100"/>
    </row>
    <row r="91" spans="1:16" s="125" customFormat="1" ht="15" customHeight="1" x14ac:dyDescent="0.3">
      <c r="A91" s="4079"/>
      <c r="B91" s="2327" t="s">
        <v>1576</v>
      </c>
      <c r="C91" s="2328" t="s">
        <v>194</v>
      </c>
      <c r="D91" s="1418"/>
      <c r="E91" s="1419"/>
      <c r="F91" s="1418"/>
      <c r="G91" s="1418"/>
      <c r="H91" s="138">
        <v>0.14485506330015752</v>
      </c>
      <c r="I91" s="139">
        <v>0.1608543903789641</v>
      </c>
      <c r="J91" s="140">
        <v>7.2473767296610259E-2</v>
      </c>
      <c r="K91" s="140">
        <v>-9.6032845588712834E-2</v>
      </c>
      <c r="L91" s="140">
        <v>-0.68689841083902348</v>
      </c>
      <c r="M91" s="140">
        <v>-0.89871653563120013</v>
      </c>
      <c r="N91" s="2050">
        <v>-1</v>
      </c>
      <c r="O91" s="2144"/>
      <c r="P91" s="100"/>
    </row>
    <row r="92" spans="1:16" s="125" customFormat="1" ht="15" customHeight="1" x14ac:dyDescent="0.3">
      <c r="A92" s="4079"/>
      <c r="B92" s="2325" t="s">
        <v>1159</v>
      </c>
      <c r="C92" s="2326" t="s">
        <v>852</v>
      </c>
      <c r="D92" s="1413">
        <v>23.222995907004975</v>
      </c>
      <c r="E92" s="253">
        <v>23.867362795238975</v>
      </c>
      <c r="F92" s="1413">
        <v>24.225373237167542</v>
      </c>
      <c r="G92" s="1413">
        <v>20.504599960079329</v>
      </c>
      <c r="H92" s="238">
        <v>17.173915754420722</v>
      </c>
      <c r="I92" s="252">
        <v>16.247084838688288</v>
      </c>
      <c r="J92" s="254">
        <v>8.2163878748180483</v>
      </c>
      <c r="K92" s="254">
        <v>4.8876903202594972</v>
      </c>
      <c r="L92" s="254">
        <v>1.8110361980001735</v>
      </c>
      <c r="M92" s="254">
        <v>0.99919215608235812</v>
      </c>
      <c r="N92" s="2052">
        <v>0</v>
      </c>
      <c r="O92" s="1994" t="s">
        <v>897</v>
      </c>
      <c r="P92" s="100"/>
    </row>
    <row r="93" spans="1:16" s="125" customFormat="1" ht="15" customHeight="1" x14ac:dyDescent="0.3">
      <c r="A93" s="4079"/>
      <c r="B93" s="2327" t="s">
        <v>1572</v>
      </c>
      <c r="C93" s="2328" t="s">
        <v>194</v>
      </c>
      <c r="D93" s="1418"/>
      <c r="E93" s="1419"/>
      <c r="F93" s="1418"/>
      <c r="G93" s="1418"/>
      <c r="H93" s="138">
        <v>-0.29107735157319226</v>
      </c>
      <c r="I93" s="139">
        <v>-0.32933603624478502</v>
      </c>
      <c r="J93" s="140">
        <v>-0.66083544743029443</v>
      </c>
      <c r="K93" s="140">
        <v>-0.79824086620219303</v>
      </c>
      <c r="L93" s="140">
        <v>-0.92524217562016309</v>
      </c>
      <c r="M93" s="140">
        <v>-0.95875431324420801</v>
      </c>
      <c r="N93" s="2050">
        <v>-1</v>
      </c>
      <c r="O93" s="2144"/>
      <c r="P93" s="100"/>
    </row>
    <row r="94" spans="1:16" s="125" customFormat="1" ht="15" customHeight="1" x14ac:dyDescent="0.3">
      <c r="A94" s="4079"/>
      <c r="B94" s="2325" t="s">
        <v>1160</v>
      </c>
      <c r="C94" s="2326" t="s">
        <v>852</v>
      </c>
      <c r="D94" s="1413">
        <v>11.708051241398399</v>
      </c>
      <c r="E94" s="253">
        <v>10.839442658889601</v>
      </c>
      <c r="F94" s="1413">
        <v>11.002034298772942</v>
      </c>
      <c r="G94" s="1413">
        <v>10.745983169376265</v>
      </c>
      <c r="H94" s="238">
        <v>10.835935689599999</v>
      </c>
      <c r="I94" s="252">
        <v>9.3542400000000008</v>
      </c>
      <c r="J94" s="254">
        <v>6.7965716882534011</v>
      </c>
      <c r="K94" s="254">
        <v>3.2930783082287998</v>
      </c>
      <c r="L94" s="254">
        <v>1.1381174834198402</v>
      </c>
      <c r="M94" s="254">
        <v>0.32310835199999999</v>
      </c>
      <c r="N94" s="2052">
        <v>0</v>
      </c>
      <c r="O94" s="1994" t="s">
        <v>897</v>
      </c>
      <c r="P94" s="100"/>
    </row>
    <row r="95" spans="1:16" s="125" customFormat="1" ht="15" customHeight="1" thickBot="1" x14ac:dyDescent="0.35">
      <c r="A95" s="4079"/>
      <c r="B95" s="2337" t="s">
        <v>1000</v>
      </c>
      <c r="C95" s="2352" t="s">
        <v>194</v>
      </c>
      <c r="D95" s="2054"/>
      <c r="E95" s="2055"/>
      <c r="F95" s="2054"/>
      <c r="G95" s="2054"/>
      <c r="H95" s="1931">
        <v>-0.94484543656755571</v>
      </c>
      <c r="I95" s="2057">
        <v>-0.95238721987456232</v>
      </c>
      <c r="J95" s="2058">
        <v>-0.96540566915114601</v>
      </c>
      <c r="K95" s="2058">
        <v>-0.98323833754259604</v>
      </c>
      <c r="L95" s="2058">
        <v>-0.99420701868938732</v>
      </c>
      <c r="M95" s="2058">
        <v>-0.9983553889016672</v>
      </c>
      <c r="N95" s="2059">
        <v>-1</v>
      </c>
      <c r="O95" s="2080" t="s">
        <v>890</v>
      </c>
      <c r="P95" s="100"/>
    </row>
    <row r="96" spans="1:16" s="125" customFormat="1" ht="15" customHeight="1" x14ac:dyDescent="0.3">
      <c r="A96" s="4079"/>
      <c r="B96" s="2339" t="s">
        <v>1184</v>
      </c>
      <c r="C96" s="2353" t="s">
        <v>852</v>
      </c>
      <c r="D96" s="1411">
        <v>12.705647163999998</v>
      </c>
      <c r="E96" s="964">
        <v>14.1148550368</v>
      </c>
      <c r="F96" s="1411">
        <v>14.326577862351998</v>
      </c>
      <c r="G96" s="1411">
        <v>14.040046305104955</v>
      </c>
      <c r="H96" s="179">
        <v>14.096206069323346</v>
      </c>
      <c r="I96" s="180">
        <v>12.918339937677709</v>
      </c>
      <c r="J96" s="181">
        <v>12.267006067946442</v>
      </c>
      <c r="K96" s="181">
        <v>10.837755187472906</v>
      </c>
      <c r="L96" s="181">
        <v>10.67218131132663</v>
      </c>
      <c r="M96" s="181">
        <v>5.2639999999999999E-2</v>
      </c>
      <c r="N96" s="964">
        <v>5.2639999999999999E-2</v>
      </c>
      <c r="O96" s="2062" t="s">
        <v>897</v>
      </c>
      <c r="P96" s="100"/>
    </row>
    <row r="97" spans="1:17" s="125" customFormat="1" ht="15" customHeight="1" x14ac:dyDescent="0.3">
      <c r="A97" s="4079"/>
      <c r="B97" s="2327" t="s">
        <v>1185</v>
      </c>
      <c r="C97" s="2328" t="s">
        <v>194</v>
      </c>
      <c r="D97" s="546"/>
      <c r="E97" s="136"/>
      <c r="F97" s="546"/>
      <c r="G97" s="546"/>
      <c r="H97" s="138">
        <v>-1.6080029386084771E-2</v>
      </c>
      <c r="I97" s="139">
        <v>-9.8295485370230473E-2</v>
      </c>
      <c r="J97" s="140">
        <v>-0.14375881066599916</v>
      </c>
      <c r="K97" s="140">
        <v>-0.24352100748687311</v>
      </c>
      <c r="L97" s="140">
        <v>-0.25507812026963883</v>
      </c>
      <c r="M97" s="140">
        <v>-0.9963257101238161</v>
      </c>
      <c r="N97" s="1843">
        <v>-0.9963257101238161</v>
      </c>
      <c r="O97" s="2144"/>
      <c r="P97" s="100"/>
    </row>
    <row r="98" spans="1:17" s="125" customFormat="1" ht="15" customHeight="1" x14ac:dyDescent="0.3">
      <c r="A98" s="4079"/>
      <c r="B98" s="2325" t="s">
        <v>1186</v>
      </c>
      <c r="C98" s="2326" t="s">
        <v>852</v>
      </c>
      <c r="D98" s="1160">
        <v>35.180385609600002</v>
      </c>
      <c r="E98" s="1105">
        <v>36.855243907999991</v>
      </c>
      <c r="F98" s="1160">
        <v>37.408072566619992</v>
      </c>
      <c r="G98" s="1160">
        <v>36.656758072256544</v>
      </c>
      <c r="H98" s="238">
        <v>30.713599905540232</v>
      </c>
      <c r="I98" s="252">
        <v>28.505052923274214</v>
      </c>
      <c r="J98" s="254">
        <v>28.814376660267083</v>
      </c>
      <c r="K98" s="254">
        <v>28.750707388481381</v>
      </c>
      <c r="L98" s="254">
        <v>30.677107375770557</v>
      </c>
      <c r="M98" s="254">
        <v>31.80636749771336</v>
      </c>
      <c r="N98" s="253">
        <v>32.746008839022451</v>
      </c>
      <c r="O98" s="1994" t="s">
        <v>897</v>
      </c>
      <c r="P98" s="100"/>
    </row>
    <row r="99" spans="1:17" s="125" customFormat="1" ht="15" customHeight="1" x14ac:dyDescent="0.3">
      <c r="A99" s="4079"/>
      <c r="B99" s="2327" t="s">
        <v>1187</v>
      </c>
      <c r="C99" s="2328" t="s">
        <v>194</v>
      </c>
      <c r="D99" s="1109"/>
      <c r="E99" s="339"/>
      <c r="F99" s="1109"/>
      <c r="G99" s="1109"/>
      <c r="H99" s="138">
        <v>-0.17895796820746601</v>
      </c>
      <c r="I99" s="139">
        <v>-0.2379972832732935</v>
      </c>
      <c r="J99" s="140">
        <v>-0.22972837991180661</v>
      </c>
      <c r="K99" s="140">
        <v>-0.2314303994871888</v>
      </c>
      <c r="L99" s="140">
        <v>-0.17993349373620537</v>
      </c>
      <c r="M99" s="140">
        <v>-0.14974588864290084</v>
      </c>
      <c r="N99" s="1843">
        <v>-0.12462721032458646</v>
      </c>
      <c r="O99" s="2144"/>
      <c r="P99" s="100"/>
    </row>
    <row r="100" spans="1:17" s="125" customFormat="1" ht="15" customHeight="1" x14ac:dyDescent="0.3">
      <c r="A100" s="4079"/>
      <c r="B100" s="2325" t="s">
        <v>1188</v>
      </c>
      <c r="C100" s="2326" t="s">
        <v>852</v>
      </c>
      <c r="D100" s="1160">
        <v>50.798717944800011</v>
      </c>
      <c r="E100" s="1105">
        <v>51.651866638400008</v>
      </c>
      <c r="F100" s="1160">
        <v>52.42664463797599</v>
      </c>
      <c r="G100" s="1160">
        <v>47.708246620558164</v>
      </c>
      <c r="H100" s="238">
        <v>49.251239764747986</v>
      </c>
      <c r="I100" s="252">
        <v>34.997138168739369</v>
      </c>
      <c r="J100" s="254">
        <v>2.9607178537631582</v>
      </c>
      <c r="K100" s="254">
        <v>0.3349716472681073</v>
      </c>
      <c r="L100" s="254">
        <v>0.29095585029860693</v>
      </c>
      <c r="M100" s="254">
        <v>0.28441281949839153</v>
      </c>
      <c r="N100" s="253">
        <v>0.26867741782169524</v>
      </c>
      <c r="O100" s="1994" t="s">
        <v>897</v>
      </c>
      <c r="P100" s="100"/>
    </row>
    <row r="101" spans="1:17" s="125" customFormat="1" ht="15" customHeight="1" x14ac:dyDescent="0.3">
      <c r="A101" s="4079"/>
      <c r="B101" s="2327" t="s">
        <v>1189</v>
      </c>
      <c r="C101" s="2328" t="s">
        <v>194</v>
      </c>
      <c r="D101" s="1109"/>
      <c r="E101" s="339"/>
      <c r="F101" s="1109"/>
      <c r="G101" s="1109"/>
      <c r="H101" s="138">
        <v>-6.0568531424340932E-2</v>
      </c>
      <c r="I101" s="139">
        <v>-0.33245512066609173</v>
      </c>
      <c r="J101" s="140">
        <v>-0.94352646685272479</v>
      </c>
      <c r="K101" s="140">
        <v>-0.99361066019805</v>
      </c>
      <c r="L101" s="140">
        <v>-0.99445022941468486</v>
      </c>
      <c r="M101" s="140">
        <v>-0.99457503295390426</v>
      </c>
      <c r="N101" s="1843">
        <v>-0.99487517426154193</v>
      </c>
      <c r="O101" s="2144"/>
      <c r="P101" s="100"/>
    </row>
    <row r="102" spans="1:17" s="125" customFormat="1" ht="15" customHeight="1" x14ac:dyDescent="0.3">
      <c r="A102" s="4079"/>
      <c r="B102" s="2325" t="s">
        <v>1190</v>
      </c>
      <c r="C102" s="2326" t="s">
        <v>852</v>
      </c>
      <c r="D102" s="1160">
        <v>20.53012174596418</v>
      </c>
      <c r="E102" s="1105">
        <v>20.112310349055928</v>
      </c>
      <c r="F102" s="1160">
        <v>20.41399500429176</v>
      </c>
      <c r="G102" s="1160">
        <v>19.974053559952296</v>
      </c>
      <c r="H102" s="238">
        <v>18.896530029859729</v>
      </c>
      <c r="I102" s="1103">
        <v>17.819448773207885</v>
      </c>
      <c r="J102" s="1104">
        <v>15.180975051431835</v>
      </c>
      <c r="K102" s="1104">
        <v>11.464251941029303</v>
      </c>
      <c r="L102" s="1104">
        <v>6.224955554777277</v>
      </c>
      <c r="M102" s="1104">
        <v>2.6343854020854276</v>
      </c>
      <c r="N102" s="1105">
        <v>0.65597297678044963</v>
      </c>
      <c r="O102" s="1988" t="s">
        <v>897</v>
      </c>
      <c r="P102" s="100"/>
    </row>
    <row r="103" spans="1:17" s="125" customFormat="1" ht="15" customHeight="1" x14ac:dyDescent="0.3">
      <c r="A103" s="4079"/>
      <c r="B103" s="2340"/>
      <c r="C103" s="2330"/>
      <c r="D103" s="1232"/>
      <c r="E103" s="350"/>
      <c r="F103" s="1232"/>
      <c r="G103" s="1232"/>
      <c r="H103" s="185">
        <v>-7.4334542264412495E-2</v>
      </c>
      <c r="I103" s="186">
        <v>-0.12709644685121202</v>
      </c>
      <c r="J103" s="187">
        <v>-0.25634472584909296</v>
      </c>
      <c r="K103" s="187">
        <v>-0.43841213154901315</v>
      </c>
      <c r="L103" s="187">
        <v>-0.69506431477677122</v>
      </c>
      <c r="M103" s="187">
        <v>-0.87095199143863877</v>
      </c>
      <c r="N103" s="2153">
        <v>-0.96786650645096461</v>
      </c>
      <c r="O103" s="2143"/>
      <c r="P103" s="100"/>
    </row>
    <row r="104" spans="1:17" s="125" customFormat="1" ht="14.4" x14ac:dyDescent="0.3">
      <c r="A104" s="4205" t="s">
        <v>866</v>
      </c>
      <c r="B104" s="2354" t="s">
        <v>1144</v>
      </c>
      <c r="C104" s="2355"/>
      <c r="D104" s="2356"/>
      <c r="E104" s="2355"/>
      <c r="F104" s="2356"/>
      <c r="G104" s="2356"/>
      <c r="H104" s="2356"/>
      <c r="I104" s="2357"/>
      <c r="J104" s="2358"/>
      <c r="K104" s="2358"/>
      <c r="L104" s="2358"/>
      <c r="M104" s="2358"/>
      <c r="N104" s="2359"/>
      <c r="O104" s="2360"/>
      <c r="P104" s="100"/>
    </row>
    <row r="105" spans="1:17" s="125" customFormat="1" ht="15" x14ac:dyDescent="0.3">
      <c r="A105" s="4079"/>
      <c r="B105" s="2361" t="s">
        <v>1191</v>
      </c>
      <c r="C105" s="2323" t="s">
        <v>869</v>
      </c>
      <c r="D105" s="2362">
        <v>2.1093435444782882</v>
      </c>
      <c r="E105" s="2363">
        <v>2.0664159971513407</v>
      </c>
      <c r="F105" s="2362">
        <v>2.0974122371086099</v>
      </c>
      <c r="G105" s="2362">
        <v>2.052210963728518</v>
      </c>
      <c r="H105" s="1757">
        <v>1.941502058523364</v>
      </c>
      <c r="I105" s="1758">
        <v>1.8308385941898542</v>
      </c>
      <c r="J105" s="1759">
        <v>1.5597516721944706</v>
      </c>
      <c r="K105" s="1759">
        <v>1.1778812675008401</v>
      </c>
      <c r="L105" s="1759">
        <v>0.63957583771829929</v>
      </c>
      <c r="M105" s="1759">
        <v>0.27066687233109571</v>
      </c>
      <c r="N105" s="2363">
        <v>6.7397182590797369E-2</v>
      </c>
      <c r="O105" s="2364"/>
      <c r="P105" s="100"/>
    </row>
    <row r="106" spans="1:17" s="125" customFormat="1" ht="14.4" x14ac:dyDescent="0.3">
      <c r="A106" s="4079"/>
      <c r="B106" s="2365" t="s">
        <v>193</v>
      </c>
      <c r="C106" s="2323" t="s">
        <v>194</v>
      </c>
      <c r="D106" s="1913"/>
      <c r="E106" s="559"/>
      <c r="F106" s="1913"/>
      <c r="G106" s="1913"/>
      <c r="H106" s="1643"/>
      <c r="I106" s="2366"/>
      <c r="J106" s="2367"/>
      <c r="K106" s="2367"/>
      <c r="L106" s="2367"/>
      <c r="M106" s="2367"/>
      <c r="N106" s="2368"/>
      <c r="O106" s="2369"/>
      <c r="P106" s="100"/>
    </row>
    <row r="107" spans="1:17" s="125" customFormat="1" ht="15" thickBot="1" x14ac:dyDescent="0.35">
      <c r="A107" s="4080"/>
      <c r="B107" s="2338"/>
      <c r="C107" s="2338"/>
      <c r="D107" s="2370"/>
      <c r="E107" s="205"/>
      <c r="F107" s="2370"/>
      <c r="G107" s="2370"/>
      <c r="H107" s="1351"/>
      <c r="I107" s="2371"/>
      <c r="J107" s="2372"/>
      <c r="K107" s="2372"/>
      <c r="L107" s="2372"/>
      <c r="M107" s="2372"/>
      <c r="N107" s="2373"/>
      <c r="O107" s="2374"/>
      <c r="P107" s="100"/>
    </row>
    <row r="108" spans="1:17" s="125" customFormat="1" ht="14.4" thickBot="1" x14ac:dyDescent="0.35">
      <c r="A108" s="1068"/>
      <c r="B108" s="1068"/>
      <c r="C108" s="1068"/>
      <c r="D108" s="1068"/>
      <c r="E108" s="1068"/>
      <c r="F108" s="1068"/>
      <c r="G108" s="1068"/>
      <c r="H108" s="1068"/>
      <c r="I108" s="1068"/>
      <c r="J108" s="1068"/>
      <c r="K108" s="1068"/>
      <c r="L108" s="1068"/>
      <c r="M108" s="1068"/>
      <c r="N108" s="1068"/>
      <c r="O108" s="1068"/>
      <c r="P108" s="100"/>
    </row>
    <row r="109" spans="1:17" s="125" customFormat="1" ht="18" x14ac:dyDescent="0.3">
      <c r="A109" s="4092" t="s">
        <v>470</v>
      </c>
      <c r="B109" s="4093"/>
      <c r="C109" s="4093"/>
      <c r="D109" s="4093"/>
      <c r="E109" s="4093"/>
      <c r="F109" s="4093"/>
      <c r="G109" s="4093"/>
      <c r="H109" s="4093"/>
      <c r="I109" s="4093"/>
      <c r="J109" s="4093"/>
      <c r="K109" s="4093"/>
      <c r="L109" s="4093"/>
      <c r="M109" s="4093"/>
      <c r="N109" s="4093"/>
      <c r="O109" s="4094"/>
      <c r="P109" s="100"/>
    </row>
    <row r="110" spans="1:17" s="125" customFormat="1" ht="36" customHeight="1" x14ac:dyDescent="0.3">
      <c r="A110" s="3129"/>
      <c r="B110" s="1269" t="s">
        <v>1087</v>
      </c>
      <c r="C110" s="1314" t="s">
        <v>194</v>
      </c>
      <c r="D110" s="2187">
        <v>-0.02</v>
      </c>
      <c r="E110" s="4165" t="s">
        <v>1192</v>
      </c>
      <c r="F110" s="4196"/>
      <c r="G110" s="4196"/>
      <c r="H110" s="4196"/>
      <c r="I110" s="4196"/>
      <c r="J110" s="4196"/>
      <c r="K110" s="4196"/>
      <c r="L110" s="4196"/>
      <c r="M110" s="4196"/>
      <c r="N110" s="4196"/>
      <c r="O110" s="4197"/>
      <c r="P110" s="100" t="s">
        <v>185</v>
      </c>
    </row>
    <row r="111" spans="1:17" s="125" customFormat="1" ht="27" customHeight="1" x14ac:dyDescent="0.3">
      <c r="A111" s="3130"/>
      <c r="B111" s="3131" t="s">
        <v>471</v>
      </c>
      <c r="C111" s="3131" t="s">
        <v>472</v>
      </c>
      <c r="D111" s="3131">
        <v>2017</v>
      </c>
      <c r="E111" s="3131">
        <v>2018</v>
      </c>
      <c r="F111" s="3131" t="s">
        <v>473</v>
      </c>
      <c r="G111" s="3131" t="s">
        <v>474</v>
      </c>
      <c r="H111" s="3131" t="s">
        <v>1628</v>
      </c>
      <c r="I111" s="3131">
        <v>2025</v>
      </c>
      <c r="J111" s="3131">
        <v>2030</v>
      </c>
      <c r="K111" s="3131">
        <v>2035</v>
      </c>
      <c r="L111" s="3131">
        <v>2040</v>
      </c>
      <c r="M111" s="3131">
        <v>2045</v>
      </c>
      <c r="N111" s="3131">
        <v>2050</v>
      </c>
      <c r="O111" s="3132"/>
      <c r="P111" s="109" t="s">
        <v>35</v>
      </c>
      <c r="Q111" s="109"/>
    </row>
    <row r="112" spans="1:17" s="125" customFormat="1" x14ac:dyDescent="0.3">
      <c r="A112" s="1311"/>
      <c r="B112" s="1311" t="s">
        <v>1193</v>
      </c>
      <c r="C112" s="1639" t="s">
        <v>1194</v>
      </c>
      <c r="D112" s="571">
        <v>3768</v>
      </c>
      <c r="E112" s="307">
        <v>3937</v>
      </c>
      <c r="F112" s="2376"/>
      <c r="G112" s="2195"/>
      <c r="H112" s="2377"/>
      <c r="I112" s="2126"/>
      <c r="J112" s="2127"/>
      <c r="K112" s="2127"/>
      <c r="L112" s="2127"/>
      <c r="M112" s="2127"/>
      <c r="N112" s="1100"/>
      <c r="O112" s="2378" t="s">
        <v>1195</v>
      </c>
      <c r="P112" s="100"/>
    </row>
    <row r="113" spans="1:16" s="125" customFormat="1" x14ac:dyDescent="0.3">
      <c r="A113" s="1269"/>
      <c r="B113" s="2120" t="s">
        <v>1196</v>
      </c>
      <c r="C113" s="1297" t="s">
        <v>205</v>
      </c>
      <c r="D113" s="1989">
        <v>132520.56</v>
      </c>
      <c r="E113" s="2039">
        <v>138464.29</v>
      </c>
      <c r="F113" s="137"/>
      <c r="G113" s="1109"/>
      <c r="H113" s="2379"/>
      <c r="I113" s="1189"/>
      <c r="J113" s="1190"/>
      <c r="K113" s="1190"/>
      <c r="L113" s="1190"/>
      <c r="M113" s="1190"/>
      <c r="N113" s="339"/>
      <c r="O113" s="2380"/>
      <c r="P113" s="100"/>
    </row>
    <row r="114" spans="1:16" s="125" customFormat="1" x14ac:dyDescent="0.3">
      <c r="A114" s="1269"/>
      <c r="B114" s="1289" t="s">
        <v>1197</v>
      </c>
      <c r="C114" s="1290" t="s">
        <v>1194</v>
      </c>
      <c r="D114" s="571">
        <v>145</v>
      </c>
      <c r="E114" s="307">
        <v>145</v>
      </c>
      <c r="F114" s="2376"/>
      <c r="G114" s="2195"/>
      <c r="H114" s="2377"/>
      <c r="I114" s="2126"/>
      <c r="J114" s="2127"/>
      <c r="K114" s="2127"/>
      <c r="L114" s="2127"/>
      <c r="M114" s="2127"/>
      <c r="N114" s="1100"/>
      <c r="O114" s="2378" t="s">
        <v>1198</v>
      </c>
      <c r="P114" s="100"/>
    </row>
    <row r="115" spans="1:16" s="125" customFormat="1" x14ac:dyDescent="0.3">
      <c r="A115" s="1269"/>
      <c r="B115" s="1314" t="s">
        <v>1196</v>
      </c>
      <c r="C115" s="1270" t="s">
        <v>205</v>
      </c>
      <c r="D115" s="2197">
        <v>5099.6500000000005</v>
      </c>
      <c r="E115" s="131">
        <v>5099.6500000000005</v>
      </c>
      <c r="F115" s="2381">
        <v>285.5804</v>
      </c>
      <c r="G115" s="1164">
        <v>15.992502399999999</v>
      </c>
      <c r="H115" s="2382"/>
      <c r="I115" s="1499"/>
      <c r="J115" s="372"/>
      <c r="K115" s="372"/>
      <c r="L115" s="372"/>
      <c r="M115" s="372"/>
      <c r="N115" s="370"/>
      <c r="O115" s="2284"/>
      <c r="P115" s="100"/>
    </row>
    <row r="116" spans="1:16" s="125" customFormat="1" ht="27.6" x14ac:dyDescent="0.3">
      <c r="A116" s="1269"/>
      <c r="B116" s="1296" t="s">
        <v>1199</v>
      </c>
      <c r="C116" s="1297" t="s">
        <v>194</v>
      </c>
      <c r="D116" s="2383">
        <v>3.8481953290870487E-2</v>
      </c>
      <c r="E116" s="2384">
        <v>3.6830073660147324E-2</v>
      </c>
      <c r="F116" s="2385">
        <v>3.6999999999999998E-2</v>
      </c>
      <c r="G116" s="2383">
        <v>3.6999999999999998E-2</v>
      </c>
      <c r="H116" s="3150">
        <v>0.03</v>
      </c>
      <c r="I116" s="312">
        <v>0.02</v>
      </c>
      <c r="J116" s="314">
        <v>0</v>
      </c>
      <c r="K116" s="314">
        <v>0</v>
      </c>
      <c r="L116" s="314">
        <v>0</v>
      </c>
      <c r="M116" s="314">
        <v>0</v>
      </c>
      <c r="N116" s="313">
        <v>0</v>
      </c>
      <c r="O116" s="2386" t="s">
        <v>1629</v>
      </c>
      <c r="P116" s="100"/>
    </row>
    <row r="117" spans="1:16" s="125" customFormat="1" x14ac:dyDescent="0.3">
      <c r="A117" s="1269"/>
      <c r="B117" s="1311"/>
      <c r="C117" s="1639"/>
      <c r="D117" s="1219"/>
      <c r="E117" s="343"/>
      <c r="F117" s="340"/>
      <c r="G117" s="1219"/>
      <c r="H117" s="2387"/>
      <c r="I117" s="342"/>
      <c r="J117" s="344"/>
      <c r="K117" s="344"/>
      <c r="L117" s="344"/>
      <c r="M117" s="344"/>
      <c r="N117" s="343"/>
      <c r="O117" s="2388"/>
      <c r="P117" s="100"/>
    </row>
    <row r="118" spans="1:16" s="125" customFormat="1" x14ac:dyDescent="0.3">
      <c r="A118" s="1269"/>
      <c r="B118" s="1269" t="s">
        <v>1119</v>
      </c>
      <c r="C118" s="1270" t="s">
        <v>194</v>
      </c>
      <c r="D118" s="2187">
        <v>0.99401736531190787</v>
      </c>
      <c r="E118" s="3133">
        <v>0.95223402566811499</v>
      </c>
      <c r="F118" s="2191">
        <v>0.95223402566811532</v>
      </c>
      <c r="G118" s="2187">
        <v>0.95374344385671739</v>
      </c>
      <c r="H118" s="3151">
        <v>0.95223402566811532</v>
      </c>
      <c r="I118" s="2189">
        <v>0.95223402566811532</v>
      </c>
      <c r="J118" s="2190">
        <v>0.95223402566811532</v>
      </c>
      <c r="K118" s="2190">
        <v>0.95223402566811532</v>
      </c>
      <c r="L118" s="2190">
        <v>0.95223402566811532</v>
      </c>
      <c r="M118" s="2190">
        <v>0.95223402566811532</v>
      </c>
      <c r="N118" s="2191">
        <v>0.95223402566811532</v>
      </c>
      <c r="O118" s="2290" t="s">
        <v>1201</v>
      </c>
      <c r="P118" s="100"/>
    </row>
    <row r="119" spans="1:16" s="125" customFormat="1" x14ac:dyDescent="0.3">
      <c r="A119" s="1269"/>
      <c r="B119" s="1269" t="s">
        <v>1121</v>
      </c>
      <c r="C119" s="1270" t="s">
        <v>194</v>
      </c>
      <c r="D119" s="2187">
        <v>-0.45756246470767509</v>
      </c>
      <c r="E119" s="3133">
        <v>-0.39051811741681303</v>
      </c>
      <c r="F119" s="2191">
        <v>-0.39051811741681314</v>
      </c>
      <c r="G119" s="2187">
        <v>-0.39113714082231898</v>
      </c>
      <c r="H119" s="3151">
        <v>-0.39051811741681314</v>
      </c>
      <c r="I119" s="2189">
        <v>-0.39051811741681314</v>
      </c>
      <c r="J119" s="2190">
        <v>-0.39051811741681314</v>
      </c>
      <c r="K119" s="2190">
        <v>-0.39051811741681314</v>
      </c>
      <c r="L119" s="2190">
        <v>-0.39051811741681314</v>
      </c>
      <c r="M119" s="2190">
        <v>-0.39051811741681314</v>
      </c>
      <c r="N119" s="2191">
        <v>-0.39051811741681314</v>
      </c>
      <c r="O119" s="2290" t="s">
        <v>1091</v>
      </c>
      <c r="P119" s="100"/>
    </row>
    <row r="120" spans="1:16" s="125" customFormat="1" x14ac:dyDescent="0.3">
      <c r="A120" s="1269"/>
      <c r="B120" s="1269" t="s">
        <v>1123</v>
      </c>
      <c r="C120" s="1270" t="s">
        <v>194</v>
      </c>
      <c r="D120" s="2187">
        <v>-2.4485379128100837E-2</v>
      </c>
      <c r="E120" s="3133">
        <v>-2.518522402692424E-2</v>
      </c>
      <c r="F120" s="2191">
        <v>-2.5185224026924247E-2</v>
      </c>
      <c r="G120" s="2187">
        <v>-2.5303591801969814E-2</v>
      </c>
      <c r="H120" s="3151">
        <v>-2.5185224026924247E-2</v>
      </c>
      <c r="I120" s="2189">
        <v>-2.5185224026924247E-2</v>
      </c>
      <c r="J120" s="2190">
        <v>-2.5185224026924247E-2</v>
      </c>
      <c r="K120" s="2190">
        <v>-2.5185224026924247E-2</v>
      </c>
      <c r="L120" s="2190">
        <v>-2.5185224026924247E-2</v>
      </c>
      <c r="M120" s="2190">
        <v>-2.5185224026924247E-2</v>
      </c>
      <c r="N120" s="2191">
        <v>-2.5185224026924247E-2</v>
      </c>
      <c r="O120" s="2290" t="s">
        <v>1092</v>
      </c>
      <c r="P120" s="100"/>
    </row>
    <row r="121" spans="1:16" s="125" customFormat="1" x14ac:dyDescent="0.3">
      <c r="A121" s="1269"/>
      <c r="B121" s="1269" t="s">
        <v>1125</v>
      </c>
      <c r="C121" s="1270"/>
      <c r="D121" s="2187">
        <v>1.2056592607818241E-3</v>
      </c>
      <c r="E121" s="3133">
        <v>1.548296847232259E-3</v>
      </c>
      <c r="F121" s="2191">
        <v>1.5482968472322594E-3</v>
      </c>
      <c r="G121" s="2187">
        <v>1.5507511046517293E-3</v>
      </c>
      <c r="H121" s="3151">
        <v>1.5482968472322594E-3</v>
      </c>
      <c r="I121" s="2189">
        <v>1.5482968472322594E-3</v>
      </c>
      <c r="J121" s="2190">
        <v>1.5482968472322594E-3</v>
      </c>
      <c r="K121" s="2190">
        <v>1.5482968472322594E-3</v>
      </c>
      <c r="L121" s="2190">
        <v>1.5482968472322594E-3</v>
      </c>
      <c r="M121" s="2190">
        <v>1.5482968472322594E-3</v>
      </c>
      <c r="N121" s="2191">
        <v>1.5482968472322594E-3</v>
      </c>
      <c r="O121" s="2290" t="s">
        <v>1092</v>
      </c>
      <c r="P121" s="100"/>
    </row>
    <row r="122" spans="1:16" s="125" customFormat="1" x14ac:dyDescent="0.3">
      <c r="A122" s="1269"/>
      <c r="B122" s="1269" t="s">
        <v>1127</v>
      </c>
      <c r="C122" s="1270"/>
      <c r="D122" s="2187">
        <v>-1.9708403700790491E-2</v>
      </c>
      <c r="E122" s="3133">
        <v>2.1032453457728535E-2</v>
      </c>
      <c r="F122" s="2191">
        <v>2.1032453457728188E-2</v>
      </c>
      <c r="G122" s="2187">
        <v>1.9402213236661043E-2</v>
      </c>
      <c r="H122" s="3151">
        <v>2.1032453457728188E-2</v>
      </c>
      <c r="I122" s="2189">
        <v>2.1032453457728188E-2</v>
      </c>
      <c r="J122" s="2190">
        <v>2.1032453457728188E-2</v>
      </c>
      <c r="K122" s="2190">
        <v>2.1032453457728188E-2</v>
      </c>
      <c r="L122" s="2190">
        <v>2.1032453457728188E-2</v>
      </c>
      <c r="M122" s="2190">
        <v>2.1032453457728188E-2</v>
      </c>
      <c r="N122" s="2191">
        <v>2.1032453457728188E-2</v>
      </c>
      <c r="O122" s="2290" t="s">
        <v>1092</v>
      </c>
      <c r="P122" s="100"/>
    </row>
    <row r="123" spans="1:16" s="125" customFormat="1" x14ac:dyDescent="0.3">
      <c r="A123" s="1269"/>
      <c r="B123" s="1269" t="s">
        <v>1202</v>
      </c>
      <c r="C123" s="1270" t="s">
        <v>194</v>
      </c>
      <c r="D123" s="3152">
        <v>2.8261835426965269E-3</v>
      </c>
      <c r="E123" s="3152">
        <v>3.0277284285670563E-3</v>
      </c>
      <c r="F123" s="3153">
        <v>3.0277284285670572E-3</v>
      </c>
      <c r="G123" s="3152">
        <v>2.8623348969893615E-3</v>
      </c>
      <c r="H123" s="3154">
        <v>3.0277284285670572E-3</v>
      </c>
      <c r="I123" s="1532">
        <v>3.0277284285670572E-3</v>
      </c>
      <c r="J123" s="1533">
        <v>3.0277284285670572E-3</v>
      </c>
      <c r="K123" s="1533">
        <v>3.0277284285670572E-3</v>
      </c>
      <c r="L123" s="1533">
        <v>3.0277284285670572E-3</v>
      </c>
      <c r="M123" s="1533">
        <v>3.0277284285670572E-3</v>
      </c>
      <c r="N123" s="1534">
        <v>3.0277284285670572E-3</v>
      </c>
      <c r="O123" s="2389" t="s">
        <v>932</v>
      </c>
      <c r="P123" s="100"/>
    </row>
    <row r="124" spans="1:16" s="125" customFormat="1" x14ac:dyDescent="0.3">
      <c r="A124" s="1269"/>
      <c r="B124" s="1269"/>
      <c r="C124" s="1270"/>
      <c r="D124" s="1093"/>
      <c r="E124" s="370"/>
      <c r="F124" s="371"/>
      <c r="G124" s="1093"/>
      <c r="H124" s="2382"/>
      <c r="I124" s="1499"/>
      <c r="J124" s="372"/>
      <c r="K124" s="372"/>
      <c r="L124" s="372"/>
      <c r="M124" s="372"/>
      <c r="N124" s="370"/>
      <c r="O124" s="2291"/>
      <c r="P124" s="100"/>
    </row>
    <row r="125" spans="1:16" s="125" customFormat="1" x14ac:dyDescent="0.3">
      <c r="A125" s="1269"/>
      <c r="B125" s="1269" t="s">
        <v>1203</v>
      </c>
      <c r="C125" s="1270" t="s">
        <v>194</v>
      </c>
      <c r="D125" s="1093"/>
      <c r="E125" s="370"/>
      <c r="F125" s="371"/>
      <c r="G125" s="1093"/>
      <c r="H125" s="2382"/>
      <c r="I125" s="1499"/>
      <c r="J125" s="372"/>
      <c r="K125" s="372"/>
      <c r="L125" s="372"/>
      <c r="M125" s="372"/>
      <c r="N125" s="370"/>
      <c r="O125" s="2291"/>
      <c r="P125" s="100"/>
    </row>
    <row r="126" spans="1:16" s="125" customFormat="1" x14ac:dyDescent="0.3">
      <c r="A126" s="1269"/>
      <c r="B126" s="1269" t="s">
        <v>1204</v>
      </c>
      <c r="C126" s="1270" t="s">
        <v>194</v>
      </c>
      <c r="D126" s="1204">
        <v>0.98</v>
      </c>
      <c r="E126" s="1205">
        <v>0.98</v>
      </c>
      <c r="F126" s="2007">
        <v>0.98</v>
      </c>
      <c r="G126" s="1204">
        <v>0.98</v>
      </c>
      <c r="H126" s="3155">
        <v>0.98</v>
      </c>
      <c r="I126" s="1207">
        <v>0.98</v>
      </c>
      <c r="J126" s="1208">
        <v>0.98</v>
      </c>
      <c r="K126" s="1208">
        <v>0.98</v>
      </c>
      <c r="L126" s="1208">
        <v>0.98</v>
      </c>
      <c r="M126" s="1208">
        <v>0.98</v>
      </c>
      <c r="N126" s="1205">
        <v>0.98</v>
      </c>
      <c r="O126" s="2284" t="s">
        <v>926</v>
      </c>
      <c r="P126" s="100"/>
    </row>
    <row r="127" spans="1:16" x14ac:dyDescent="0.3">
      <c r="A127" s="1269"/>
      <c r="B127" s="1269" t="s">
        <v>1205</v>
      </c>
      <c r="C127" s="1270" t="s">
        <v>194</v>
      </c>
      <c r="D127" s="1204">
        <v>0.01</v>
      </c>
      <c r="E127" s="1205">
        <v>0.01</v>
      </c>
      <c r="F127" s="2007">
        <v>0.01</v>
      </c>
      <c r="G127" s="1204">
        <v>0.01</v>
      </c>
      <c r="H127" s="3155">
        <v>0.01</v>
      </c>
      <c r="I127" s="1207">
        <v>0.01</v>
      </c>
      <c r="J127" s="1208">
        <v>0.01</v>
      </c>
      <c r="K127" s="1208">
        <v>0.01</v>
      </c>
      <c r="L127" s="1208">
        <v>0.01</v>
      </c>
      <c r="M127" s="1208">
        <v>0.01</v>
      </c>
      <c r="N127" s="1205">
        <v>0.01</v>
      </c>
      <c r="O127" s="2284" t="s">
        <v>926</v>
      </c>
      <c r="P127" s="100"/>
    </row>
    <row r="128" spans="1:16" x14ac:dyDescent="0.3">
      <c r="A128" s="1269"/>
      <c r="B128" s="1269" t="s">
        <v>1206</v>
      </c>
      <c r="C128" s="1270" t="s">
        <v>194</v>
      </c>
      <c r="D128" s="1204">
        <v>0.01</v>
      </c>
      <c r="E128" s="1205">
        <v>0.01</v>
      </c>
      <c r="F128" s="2007">
        <v>0.01</v>
      </c>
      <c r="G128" s="1204">
        <v>0.01</v>
      </c>
      <c r="H128" s="3155">
        <v>0.01</v>
      </c>
      <c r="I128" s="1207">
        <v>0.01</v>
      </c>
      <c r="J128" s="1208">
        <v>0.01</v>
      </c>
      <c r="K128" s="1208">
        <v>0.01</v>
      </c>
      <c r="L128" s="1208">
        <v>0.01</v>
      </c>
      <c r="M128" s="1208">
        <v>0.01</v>
      </c>
      <c r="N128" s="1205">
        <v>0.01</v>
      </c>
      <c r="O128" s="2284" t="s">
        <v>926</v>
      </c>
      <c r="P128" s="100"/>
    </row>
    <row r="129" spans="1:16" s="125" customFormat="1" x14ac:dyDescent="0.3">
      <c r="A129" s="1269"/>
      <c r="B129" s="1269" t="s">
        <v>1207</v>
      </c>
      <c r="C129" s="1270" t="s">
        <v>194</v>
      </c>
      <c r="D129" s="2187">
        <v>2.0000000000000018E-2</v>
      </c>
      <c r="E129" s="2191">
        <v>2.0000000000000018E-2</v>
      </c>
      <c r="F129" s="3030">
        <v>2.0000000000000018E-2</v>
      </c>
      <c r="G129" s="2187">
        <v>2.0000000000000018E-2</v>
      </c>
      <c r="H129" s="3151">
        <v>2.0000000000000018E-2</v>
      </c>
      <c r="I129" s="2189">
        <v>2.0000000000000018E-2</v>
      </c>
      <c r="J129" s="2190">
        <v>2.0000000000000018E-2</v>
      </c>
      <c r="K129" s="2190">
        <v>2.0000000000000018E-2</v>
      </c>
      <c r="L129" s="2190">
        <v>2.0000000000000018E-2</v>
      </c>
      <c r="M129" s="2190">
        <v>2.0000000000000018E-2</v>
      </c>
      <c r="N129" s="2191">
        <v>2.0000000000000018E-2</v>
      </c>
      <c r="O129" s="2284" t="s">
        <v>1208</v>
      </c>
      <c r="P129" s="100"/>
    </row>
    <row r="130" spans="1:16" s="125" customFormat="1" x14ac:dyDescent="0.3">
      <c r="A130" s="1269"/>
      <c r="B130" s="1269" t="s">
        <v>1209</v>
      </c>
      <c r="C130" s="1270" t="s">
        <v>194</v>
      </c>
      <c r="D130" s="2187">
        <v>7.2999999999999995E-2</v>
      </c>
      <c r="E130" s="2191">
        <v>7.2999999999999995E-2</v>
      </c>
      <c r="F130" s="3030">
        <v>7.2999999999999995E-2</v>
      </c>
      <c r="G130" s="2187">
        <v>7.2999999999999995E-2</v>
      </c>
      <c r="H130" s="3151">
        <v>7.2999999999999995E-2</v>
      </c>
      <c r="I130" s="2189">
        <v>5.8000000000000003E-2</v>
      </c>
      <c r="J130" s="2190">
        <v>4.2999999999999997E-2</v>
      </c>
      <c r="K130" s="2190">
        <v>2.5000000000000001E-2</v>
      </c>
      <c r="L130" s="2190">
        <v>1.7999999999999999E-2</v>
      </c>
      <c r="M130" s="2190">
        <v>1.4E-2</v>
      </c>
      <c r="N130" s="2191">
        <v>1.0999999999999999E-2</v>
      </c>
      <c r="O130" s="2284" t="s">
        <v>934</v>
      </c>
      <c r="P130" s="100"/>
    </row>
    <row r="131" spans="1:16" ht="15" x14ac:dyDescent="0.3">
      <c r="A131" s="1269"/>
      <c r="B131" s="1269" t="s">
        <v>1210</v>
      </c>
      <c r="C131" s="1270" t="s">
        <v>936</v>
      </c>
      <c r="D131" s="1093">
        <v>56</v>
      </c>
      <c r="E131" s="370">
        <v>56</v>
      </c>
      <c r="F131" s="371">
        <v>56</v>
      </c>
      <c r="G131" s="1093">
        <v>56</v>
      </c>
      <c r="H131" s="2382">
        <v>56</v>
      </c>
      <c r="I131" s="1499">
        <v>56</v>
      </c>
      <c r="J131" s="372">
        <v>56</v>
      </c>
      <c r="K131" s="372">
        <v>56</v>
      </c>
      <c r="L131" s="372">
        <v>56</v>
      </c>
      <c r="M131" s="372">
        <v>56</v>
      </c>
      <c r="N131" s="370">
        <v>56</v>
      </c>
      <c r="O131" s="2291" t="s">
        <v>1211</v>
      </c>
      <c r="P131" s="100" t="s">
        <v>185</v>
      </c>
    </row>
    <row r="132" spans="1:16" x14ac:dyDescent="0.3">
      <c r="A132" s="1269"/>
      <c r="B132" s="1269"/>
      <c r="C132" s="1270"/>
      <c r="D132" s="1093"/>
      <c r="E132" s="370"/>
      <c r="F132" s="371"/>
      <c r="G132" s="1093"/>
      <c r="H132" s="2382"/>
      <c r="I132" s="1499"/>
      <c r="J132" s="372"/>
      <c r="K132" s="372"/>
      <c r="L132" s="372"/>
      <c r="M132" s="372"/>
      <c r="N132" s="370"/>
      <c r="O132" s="544"/>
      <c r="P132" s="100"/>
    </row>
    <row r="133" spans="1:16" ht="15" x14ac:dyDescent="0.3">
      <c r="A133" s="1537"/>
      <c r="B133" s="1537" t="s">
        <v>1212</v>
      </c>
      <c r="C133" s="1538" t="s">
        <v>938</v>
      </c>
      <c r="D133" s="1581">
        <v>28.163</v>
      </c>
      <c r="E133" s="1582">
        <v>28.163</v>
      </c>
      <c r="F133" s="1597"/>
      <c r="G133" s="1581"/>
      <c r="H133" s="2390"/>
      <c r="I133" s="1542"/>
      <c r="J133" s="1543"/>
      <c r="K133" s="1543"/>
      <c r="L133" s="1543"/>
      <c r="M133" s="1543"/>
      <c r="N133" s="1159"/>
      <c r="O133" s="2378" t="s">
        <v>1108</v>
      </c>
      <c r="P133" s="100"/>
    </row>
    <row r="134" spans="1:16" ht="15" x14ac:dyDescent="0.3">
      <c r="A134" s="1269"/>
      <c r="B134" s="1269" t="s">
        <v>1213</v>
      </c>
      <c r="C134" s="1270" t="s">
        <v>938</v>
      </c>
      <c r="D134" s="1535">
        <v>15.316000000000001</v>
      </c>
      <c r="E134" s="1536">
        <v>15.316000000000001</v>
      </c>
      <c r="F134" s="2391"/>
      <c r="G134" s="1535"/>
      <c r="H134" s="2382"/>
      <c r="I134" s="1499"/>
      <c r="J134" s="372"/>
      <c r="K134" s="372"/>
      <c r="L134" s="372"/>
      <c r="M134" s="372"/>
      <c r="N134" s="370"/>
      <c r="O134" s="2284" t="s">
        <v>1108</v>
      </c>
      <c r="P134" s="100"/>
    </row>
    <row r="135" spans="1:16" ht="15" x14ac:dyDescent="0.3">
      <c r="A135" s="1289"/>
      <c r="B135" s="1289" t="s">
        <v>1214</v>
      </c>
      <c r="C135" s="1290" t="s">
        <v>944</v>
      </c>
      <c r="D135" s="1169">
        <v>211.59596100803009</v>
      </c>
      <c r="E135" s="1168">
        <v>211.59596100803009</v>
      </c>
      <c r="F135" s="2297"/>
      <c r="G135" s="1169"/>
      <c r="H135" s="2377"/>
      <c r="I135" s="2126"/>
      <c r="J135" s="2127"/>
      <c r="K135" s="2127"/>
      <c r="L135" s="2127"/>
      <c r="M135" s="2127"/>
      <c r="N135" s="1100"/>
      <c r="O135" s="2378" t="s">
        <v>945</v>
      </c>
      <c r="P135" s="100"/>
    </row>
    <row r="136" spans="1:16" ht="15" x14ac:dyDescent="0.3">
      <c r="A136" s="1296"/>
      <c r="B136" s="1296" t="s">
        <v>1215</v>
      </c>
      <c r="C136" s="1297" t="s">
        <v>944</v>
      </c>
      <c r="D136" s="2392">
        <v>115.07310083439225</v>
      </c>
      <c r="E136" s="2393">
        <v>115.07310083439225</v>
      </c>
      <c r="F136" s="2394"/>
      <c r="G136" s="2392"/>
      <c r="H136" s="2379"/>
      <c r="I136" s="1189"/>
      <c r="J136" s="1190"/>
      <c r="K136" s="1190"/>
      <c r="L136" s="1190"/>
      <c r="M136" s="1190"/>
      <c r="N136" s="339"/>
      <c r="O136" s="2395" t="s">
        <v>945</v>
      </c>
      <c r="P136" s="100"/>
    </row>
    <row r="137" spans="1:16" x14ac:dyDescent="0.3">
      <c r="A137" s="1269"/>
      <c r="B137" s="1269"/>
      <c r="C137" s="1270"/>
      <c r="D137" s="1314"/>
      <c r="E137" s="370"/>
      <c r="F137" s="371"/>
      <c r="G137" s="1093"/>
      <c r="H137" s="2382"/>
      <c r="I137" s="1499"/>
      <c r="J137" s="372"/>
      <c r="K137" s="372"/>
      <c r="L137" s="372"/>
      <c r="M137" s="372"/>
      <c r="N137" s="370"/>
      <c r="O137" s="2396"/>
      <c r="P137" s="100"/>
    </row>
    <row r="138" spans="1:16" ht="14.4" thickBot="1" x14ac:dyDescent="0.35">
      <c r="A138" s="1320"/>
      <c r="B138" s="1320"/>
      <c r="C138" s="1321"/>
      <c r="D138" s="2130"/>
      <c r="E138" s="1144"/>
      <c r="F138" s="2304"/>
      <c r="G138" s="1145"/>
      <c r="H138" s="2397"/>
      <c r="I138" s="1323"/>
      <c r="J138" s="1324"/>
      <c r="K138" s="1324"/>
      <c r="L138" s="1324"/>
      <c r="M138" s="1324"/>
      <c r="N138" s="1144"/>
      <c r="O138" s="1325"/>
      <c r="P138" s="100"/>
    </row>
    <row r="139" spans="1:16" ht="14.4" thickBot="1" x14ac:dyDescent="0.35">
      <c r="P139" s="100"/>
    </row>
    <row r="140" spans="1:16" ht="18" x14ac:dyDescent="0.3">
      <c r="A140" s="4092" t="s">
        <v>498</v>
      </c>
      <c r="B140" s="4093"/>
      <c r="C140" s="4093"/>
      <c r="D140" s="4093"/>
      <c r="E140" s="4093"/>
      <c r="F140" s="4093"/>
      <c r="G140" s="4093"/>
      <c r="H140" s="4093"/>
      <c r="I140" s="4093"/>
      <c r="J140" s="4093"/>
      <c r="K140" s="4093"/>
      <c r="L140" s="4093"/>
      <c r="M140" s="4093"/>
      <c r="N140" s="4093"/>
      <c r="O140" s="4094"/>
      <c r="P140" s="100"/>
    </row>
    <row r="141" spans="1:16" ht="14.4" x14ac:dyDescent="0.3">
      <c r="A141" s="102" t="s">
        <v>471</v>
      </c>
      <c r="B141" s="1327" t="s">
        <v>282</v>
      </c>
      <c r="C141" s="1328" t="s">
        <v>499</v>
      </c>
      <c r="D141" s="4071" t="s">
        <v>500</v>
      </c>
      <c r="E141" s="4134"/>
      <c r="F141" s="4134"/>
      <c r="G141" s="4134"/>
      <c r="H141" s="4134"/>
      <c r="I141" s="4134"/>
      <c r="J141" s="4134"/>
      <c r="K141" s="4134"/>
      <c r="L141" s="4071"/>
      <c r="M141" s="4134"/>
      <c r="N141" s="4134"/>
      <c r="O141" s="4198"/>
      <c r="P141" s="100"/>
    </row>
    <row r="142" spans="1:16" ht="14.4" x14ac:dyDescent="0.3">
      <c r="A142" s="102"/>
      <c r="B142" s="1327"/>
      <c r="C142" s="1328"/>
      <c r="D142" s="1328" t="s">
        <v>501</v>
      </c>
      <c r="E142" s="1329" t="s">
        <v>282</v>
      </c>
      <c r="F142" s="1330"/>
      <c r="G142" s="1330"/>
      <c r="H142" s="1331" t="s">
        <v>502</v>
      </c>
      <c r="I142" s="4071" t="s">
        <v>503</v>
      </c>
      <c r="J142" s="4072"/>
      <c r="K142" s="1329" t="s">
        <v>282</v>
      </c>
      <c r="L142" s="4071" t="s">
        <v>504</v>
      </c>
      <c r="M142" s="4134"/>
      <c r="N142" s="4134"/>
      <c r="O142" s="4198"/>
      <c r="P142" s="100"/>
    </row>
    <row r="143" spans="1:16" ht="14.4" x14ac:dyDescent="0.3">
      <c r="A143" s="1268" t="s">
        <v>1216</v>
      </c>
      <c r="B143" s="1269" t="s">
        <v>1217</v>
      </c>
      <c r="C143" s="1270" t="s">
        <v>1117</v>
      </c>
      <c r="D143" s="1270">
        <v>1</v>
      </c>
      <c r="E143" s="1332" t="s">
        <v>505</v>
      </c>
      <c r="F143" s="373"/>
      <c r="G143" s="373"/>
      <c r="H143" s="1333" t="s">
        <v>506</v>
      </c>
      <c r="I143" s="4061">
        <v>0.03</v>
      </c>
      <c r="J143" s="4062"/>
      <c r="K143" s="1332" t="s">
        <v>1218</v>
      </c>
      <c r="L143" s="4188"/>
      <c r="M143" s="4189"/>
      <c r="N143" s="4189"/>
      <c r="O143" s="4190"/>
      <c r="P143" s="100"/>
    </row>
    <row r="144" spans="1:16" ht="14.4" x14ac:dyDescent="0.3">
      <c r="A144" s="1268"/>
      <c r="B144" s="1269"/>
      <c r="C144" s="1270"/>
      <c r="D144" s="1270">
        <v>1</v>
      </c>
      <c r="E144" s="1332" t="s">
        <v>1218</v>
      </c>
      <c r="F144" s="373"/>
      <c r="G144" s="373"/>
      <c r="H144" s="1333" t="s">
        <v>506</v>
      </c>
      <c r="I144" s="4061">
        <v>35.17</v>
      </c>
      <c r="J144" s="4062"/>
      <c r="K144" s="1332" t="s">
        <v>505</v>
      </c>
      <c r="L144" s="4188"/>
      <c r="M144" s="4189"/>
      <c r="N144" s="4189"/>
      <c r="O144" s="4190"/>
      <c r="P144" s="100"/>
    </row>
    <row r="145" spans="1:16" s="125" customFormat="1" ht="14.4" x14ac:dyDescent="0.3">
      <c r="A145" s="1259"/>
      <c r="B145" s="1269" t="s">
        <v>952</v>
      </c>
      <c r="C145" s="1270" t="s">
        <v>205</v>
      </c>
      <c r="D145" s="1270">
        <v>1</v>
      </c>
      <c r="E145" s="1332" t="s">
        <v>1016</v>
      </c>
      <c r="F145" s="373"/>
      <c r="G145" s="373"/>
      <c r="H145" s="1333" t="s">
        <v>506</v>
      </c>
      <c r="I145" s="4157">
        <v>0.27779999999999999</v>
      </c>
      <c r="J145" s="4195"/>
      <c r="K145" s="1332" t="s">
        <v>423</v>
      </c>
      <c r="L145" s="4188"/>
      <c r="M145" s="4189"/>
      <c r="N145" s="4189"/>
      <c r="O145" s="4190"/>
      <c r="P145" s="100"/>
    </row>
    <row r="146" spans="1:16" ht="14.4" x14ac:dyDescent="0.3">
      <c r="A146" s="1268"/>
      <c r="B146" s="1269"/>
      <c r="C146" s="1270"/>
      <c r="D146" s="1270">
        <v>1</v>
      </c>
      <c r="E146" s="1332" t="s">
        <v>953</v>
      </c>
      <c r="F146" s="373"/>
      <c r="G146" s="373"/>
      <c r="H146" s="1333"/>
      <c r="I146" s="4061">
        <v>3.6</v>
      </c>
      <c r="J146" s="4062"/>
      <c r="K146" s="1332" t="s">
        <v>505</v>
      </c>
      <c r="L146" s="4188"/>
      <c r="M146" s="4189"/>
      <c r="N146" s="4189"/>
      <c r="O146" s="4190"/>
      <c r="P146" s="100"/>
    </row>
    <row r="147" spans="1:16" ht="14.4" x14ac:dyDescent="0.3">
      <c r="A147" s="1259"/>
      <c r="B147" s="1269"/>
      <c r="C147" s="1270"/>
      <c r="D147" s="1270"/>
      <c r="E147" s="1332"/>
      <c r="F147" s="373"/>
      <c r="G147" s="373"/>
      <c r="H147" s="1333"/>
      <c r="I147" s="4061"/>
      <c r="J147" s="4062"/>
      <c r="K147" s="1332"/>
      <c r="L147" s="4188"/>
      <c r="M147" s="4189"/>
      <c r="N147" s="4189"/>
      <c r="O147" s="4190"/>
      <c r="P147" s="100"/>
    </row>
    <row r="148" spans="1:16" ht="14.4" x14ac:dyDescent="0.3">
      <c r="A148" s="1268"/>
      <c r="B148" s="1269" t="s">
        <v>954</v>
      </c>
      <c r="C148" s="1270" t="s">
        <v>955</v>
      </c>
      <c r="D148" s="1270">
        <v>1</v>
      </c>
      <c r="E148" s="1332" t="s">
        <v>956</v>
      </c>
      <c r="F148" s="373"/>
      <c r="G148" s="373"/>
      <c r="H148" s="1333" t="s">
        <v>506</v>
      </c>
      <c r="I148" s="4061">
        <v>25</v>
      </c>
      <c r="J148" s="4062"/>
      <c r="K148" s="1332" t="s">
        <v>955</v>
      </c>
      <c r="L148" s="4194" t="s">
        <v>957</v>
      </c>
      <c r="M148" s="4189"/>
      <c r="N148" s="4189"/>
      <c r="O148" s="4190"/>
      <c r="P148" s="100"/>
    </row>
    <row r="149" spans="1:16" ht="14.4" x14ac:dyDescent="0.3">
      <c r="A149" s="1268"/>
      <c r="B149" s="1269"/>
      <c r="C149" s="1270"/>
      <c r="D149" s="1270"/>
      <c r="E149" s="1332"/>
      <c r="F149" s="373"/>
      <c r="G149" s="373"/>
      <c r="H149" s="1333"/>
      <c r="I149" s="4061"/>
      <c r="J149" s="4062"/>
      <c r="K149" s="1332"/>
      <c r="L149" s="4188"/>
      <c r="M149" s="4189"/>
      <c r="N149" s="4189"/>
      <c r="O149" s="4190"/>
      <c r="P149" s="100"/>
    </row>
    <row r="150" spans="1:16" ht="15" thickBot="1" x14ac:dyDescent="0.35">
      <c r="A150" s="611"/>
      <c r="B150" s="1320"/>
      <c r="C150" s="1321"/>
      <c r="D150" s="1321"/>
      <c r="E150" s="1334"/>
      <c r="F150" s="1335"/>
      <c r="G150" s="1335"/>
      <c r="H150" s="1336"/>
      <c r="I150" s="4066"/>
      <c r="J150" s="4067"/>
      <c r="K150" s="1334"/>
      <c r="L150" s="4191"/>
      <c r="M150" s="4192"/>
      <c r="N150" s="4192"/>
      <c r="O150" s="4193"/>
      <c r="P150" s="100"/>
    </row>
    <row r="151" spans="1:16" x14ac:dyDescent="0.3">
      <c r="A151" s="100"/>
      <c r="B151" s="100"/>
      <c r="C151" s="100"/>
      <c r="D151" s="100"/>
      <c r="E151" s="100"/>
      <c r="F151" s="100"/>
      <c r="G151" s="100"/>
      <c r="H151" s="100"/>
      <c r="I151" s="100"/>
      <c r="J151" s="100"/>
      <c r="K151" s="100"/>
      <c r="L151" s="100"/>
      <c r="M151" s="100"/>
      <c r="N151" s="100"/>
      <c r="O151" s="100"/>
      <c r="P151" s="100"/>
    </row>
  </sheetData>
  <mergeCells count="34">
    <mergeCell ref="A109:O109"/>
    <mergeCell ref="I6:N6"/>
    <mergeCell ref="A7:A23"/>
    <mergeCell ref="B7:B8"/>
    <mergeCell ref="A24:A36"/>
    <mergeCell ref="A37:A40"/>
    <mergeCell ref="I45:N45"/>
    <mergeCell ref="A46:A54"/>
    <mergeCell ref="B46:B47"/>
    <mergeCell ref="A55:A74"/>
    <mergeCell ref="A75:A103"/>
    <mergeCell ref="A104:A107"/>
    <mergeCell ref="E110:O110"/>
    <mergeCell ref="A140:O140"/>
    <mergeCell ref="D141:K141"/>
    <mergeCell ref="L141:O141"/>
    <mergeCell ref="I142:J142"/>
    <mergeCell ref="L142:O142"/>
    <mergeCell ref="I143:J143"/>
    <mergeCell ref="L143:O143"/>
    <mergeCell ref="I144:J144"/>
    <mergeCell ref="L144:O144"/>
    <mergeCell ref="I145:J145"/>
    <mergeCell ref="L145:O145"/>
    <mergeCell ref="I149:J149"/>
    <mergeCell ref="L149:O149"/>
    <mergeCell ref="I150:J150"/>
    <mergeCell ref="L150:O150"/>
    <mergeCell ref="I146:J146"/>
    <mergeCell ref="L146:O146"/>
    <mergeCell ref="I147:J147"/>
    <mergeCell ref="L147:O147"/>
    <mergeCell ref="I148:J148"/>
    <mergeCell ref="L148:O148"/>
  </mergeCells>
  <hyperlinks>
    <hyperlink ref="L148" r:id="rId1" xr:uid="{00000000-0004-0000-1E00-000000000000}"/>
  </hyperlinks>
  <pageMargins left="0.70866141732283472" right="0.70866141732283472" top="0.74803149606299213" bottom="0.74803149606299213" header="0.31496062992125984" footer="0.31496062992125984"/>
  <pageSetup paperSize="8" scale="37"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pageSetUpPr fitToPage="1"/>
  </sheetPr>
  <dimension ref="A1:Q151"/>
  <sheetViews>
    <sheetView zoomScale="70" zoomScaleNormal="70" workbookViewId="0">
      <selection activeCell="B88" sqref="B88"/>
    </sheetView>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101" customWidth="1"/>
    <col min="16" max="16" width="5.77734375" style="101" customWidth="1"/>
    <col min="17" max="16384" width="9.21875" style="101"/>
  </cols>
  <sheetData>
    <row r="1" spans="1:16" ht="21.75" customHeight="1" x14ac:dyDescent="0.3">
      <c r="A1" s="2" t="s">
        <v>172</v>
      </c>
      <c r="B1" s="1065"/>
      <c r="C1" s="1065"/>
      <c r="D1" s="1065"/>
      <c r="E1" s="1065"/>
      <c r="F1" s="1065"/>
      <c r="G1" s="1065"/>
      <c r="H1" s="1065"/>
      <c r="I1" s="1065"/>
      <c r="J1" s="1065"/>
      <c r="K1" s="1065"/>
      <c r="L1" s="1065"/>
      <c r="M1" s="1065"/>
      <c r="N1" s="1065"/>
      <c r="O1" s="1065"/>
      <c r="P1" s="100"/>
    </row>
    <row r="2" spans="1:16" ht="21" customHeight="1" x14ac:dyDescent="0.3">
      <c r="A2" s="3590" t="s">
        <v>173</v>
      </c>
      <c r="B2" s="3590" t="s">
        <v>260</v>
      </c>
      <c r="C2" s="3590" t="s">
        <v>174</v>
      </c>
      <c r="D2" s="3591" t="s">
        <v>1542</v>
      </c>
      <c r="E2" s="3592"/>
      <c r="F2" s="3592"/>
      <c r="G2" s="3592"/>
      <c r="H2" s="3592"/>
      <c r="I2" s="3592"/>
      <c r="J2" s="3592"/>
      <c r="K2" s="3592"/>
      <c r="L2" s="3592"/>
      <c r="M2" s="3592"/>
      <c r="N2" s="3592"/>
      <c r="O2" s="3592"/>
      <c r="P2" s="100"/>
    </row>
    <row r="3" spans="1:16" x14ac:dyDescent="0.3">
      <c r="A3" s="3563" t="s">
        <v>385</v>
      </c>
      <c r="B3" s="3563" t="s">
        <v>829</v>
      </c>
      <c r="C3" s="3563"/>
      <c r="D3" s="3563"/>
      <c r="E3" s="3563"/>
      <c r="F3" s="3563"/>
      <c r="G3" s="3563"/>
      <c r="H3" s="3563"/>
      <c r="I3" s="3563"/>
      <c r="J3" s="3524"/>
      <c r="K3" s="3563"/>
      <c r="L3" s="3563"/>
      <c r="M3" s="3563"/>
      <c r="N3" s="3563"/>
      <c r="O3" s="3563"/>
      <c r="P3" s="100"/>
    </row>
    <row r="4" spans="1:16" x14ac:dyDescent="0.3">
      <c r="A4" s="3590" t="s">
        <v>178</v>
      </c>
      <c r="B4" s="3590" t="s">
        <v>225</v>
      </c>
      <c r="C4" s="3590"/>
      <c r="D4" s="3590"/>
      <c r="E4" s="3592"/>
      <c r="F4" s="3592"/>
      <c r="G4" s="3592"/>
      <c r="H4" s="3592"/>
      <c r="I4" s="3592"/>
      <c r="J4" s="3592"/>
      <c r="K4" s="3592"/>
      <c r="L4" s="3592"/>
      <c r="M4" s="3592"/>
      <c r="N4" s="3592"/>
      <c r="O4" s="3592"/>
      <c r="P4" s="100"/>
    </row>
    <row r="5" spans="1:16" x14ac:dyDescent="0.3">
      <c r="A5" s="3524"/>
      <c r="B5" s="3524" t="s">
        <v>321</v>
      </c>
      <c r="C5" s="3524" t="s">
        <v>179</v>
      </c>
      <c r="D5" s="3158">
        <v>2017</v>
      </c>
      <c r="E5" s="3524">
        <v>2018</v>
      </c>
      <c r="F5" s="3158">
        <v>2019</v>
      </c>
      <c r="G5" s="3159">
        <v>2020</v>
      </c>
      <c r="H5" s="3160">
        <v>2020</v>
      </c>
      <c r="I5" s="3161">
        <v>2025</v>
      </c>
      <c r="J5" s="3162">
        <v>2030</v>
      </c>
      <c r="K5" s="3162">
        <v>2035</v>
      </c>
      <c r="L5" s="3162">
        <v>2040</v>
      </c>
      <c r="M5" s="3162">
        <v>2045</v>
      </c>
      <c r="N5" s="3524">
        <v>2050</v>
      </c>
      <c r="O5" s="3524"/>
      <c r="P5" s="100"/>
    </row>
    <row r="6" spans="1:16" ht="15" thickBot="1" x14ac:dyDescent="0.35">
      <c r="A6" s="3524"/>
      <c r="B6" s="3524"/>
      <c r="C6" s="3524"/>
      <c r="D6" s="3158" t="s">
        <v>180</v>
      </c>
      <c r="E6" s="3524" t="s">
        <v>180</v>
      </c>
      <c r="F6" s="3158" t="s">
        <v>181</v>
      </c>
      <c r="G6" s="3159" t="s">
        <v>181</v>
      </c>
      <c r="H6" s="3159" t="s">
        <v>658</v>
      </c>
      <c r="I6" s="4138" t="s">
        <v>183</v>
      </c>
      <c r="J6" s="4168"/>
      <c r="K6" s="4168"/>
      <c r="L6" s="4168"/>
      <c r="M6" s="4168"/>
      <c r="N6" s="4168"/>
      <c r="O6" s="3589"/>
      <c r="P6" s="100"/>
    </row>
    <row r="7" spans="1:16" s="125" customFormat="1" x14ac:dyDescent="0.3">
      <c r="A7" s="4159" t="s">
        <v>830</v>
      </c>
      <c r="B7" s="4175" t="s">
        <v>1116</v>
      </c>
      <c r="C7" s="115" t="s">
        <v>1117</v>
      </c>
      <c r="D7" s="1894">
        <v>853.18569842768613</v>
      </c>
      <c r="E7" s="1895">
        <v>943.67395314227588</v>
      </c>
      <c r="F7" s="1894">
        <v>962.54743220512159</v>
      </c>
      <c r="G7" s="1894">
        <v>943.4781095369774</v>
      </c>
      <c r="H7" s="278">
        <v>927.87358270727225</v>
      </c>
      <c r="I7" s="1704">
        <v>764.3141072387582</v>
      </c>
      <c r="J7" s="1705">
        <v>424.63042912247477</v>
      </c>
      <c r="K7" s="1705">
        <v>225.7720326904508</v>
      </c>
      <c r="L7" s="1705">
        <v>126.94170335474705</v>
      </c>
      <c r="M7" s="1705">
        <v>29.884429041834249</v>
      </c>
      <c r="N7" s="2137">
        <v>24.169986938083934</v>
      </c>
      <c r="O7" s="2139" t="s">
        <v>1728</v>
      </c>
      <c r="P7" s="100"/>
    </row>
    <row r="8" spans="1:16" s="125" customFormat="1" x14ac:dyDescent="0.3">
      <c r="A8" s="4079"/>
      <c r="B8" s="4199"/>
      <c r="C8" s="559" t="s">
        <v>205</v>
      </c>
      <c r="D8" s="1708">
        <v>30006.541013701724</v>
      </c>
      <c r="E8" s="1427">
        <v>33189.012932013844</v>
      </c>
      <c r="F8" s="1708">
        <v>33852.793190654127</v>
      </c>
      <c r="G8" s="1708">
        <v>33182.125112415495</v>
      </c>
      <c r="H8" s="491">
        <v>32633.313903814767</v>
      </c>
      <c r="I8" s="1425">
        <v>26880.927151587126</v>
      </c>
      <c r="J8" s="1426">
        <v>14934.252192237438</v>
      </c>
      <c r="K8" s="1426">
        <v>7940.4023897231555</v>
      </c>
      <c r="L8" s="1426">
        <v>4464.5397069864539</v>
      </c>
      <c r="M8" s="1426">
        <v>1051.0353694013106</v>
      </c>
      <c r="N8" s="1427">
        <v>850.05844061241203</v>
      </c>
      <c r="O8" s="2141" t="s">
        <v>833</v>
      </c>
      <c r="P8" s="100"/>
    </row>
    <row r="9" spans="1:16" s="125" customFormat="1" x14ac:dyDescent="0.3">
      <c r="A9" s="4079"/>
      <c r="B9" s="1414" t="s">
        <v>711</v>
      </c>
      <c r="C9" s="127" t="s">
        <v>194</v>
      </c>
      <c r="D9" s="1558"/>
      <c r="E9" s="127"/>
      <c r="F9" s="1558"/>
      <c r="G9" s="1558"/>
      <c r="H9" s="185">
        <v>-3.6023003477775872E-2</v>
      </c>
      <c r="I9" s="186">
        <v>-0.20594655217377311</v>
      </c>
      <c r="J9" s="187">
        <v>-0.55884726828507625</v>
      </c>
      <c r="K9" s="187">
        <v>-0.76544321335601651</v>
      </c>
      <c r="L9" s="187">
        <v>-0.86811901511810863</v>
      </c>
      <c r="M9" s="187">
        <v>-0.96895277256792289</v>
      </c>
      <c r="N9" s="1995">
        <v>-0.9748895627068348</v>
      </c>
      <c r="O9" s="1996"/>
      <c r="P9" s="100"/>
    </row>
    <row r="10" spans="1:16" s="125" customFormat="1" x14ac:dyDescent="0.3">
      <c r="A10" s="4079"/>
      <c r="B10" s="1237" t="s">
        <v>1119</v>
      </c>
      <c r="C10" s="1192" t="s">
        <v>205</v>
      </c>
      <c r="D10" s="1413">
        <v>5468.1729828000007</v>
      </c>
      <c r="E10" s="253">
        <v>5359.9250775</v>
      </c>
      <c r="F10" s="1413">
        <v>5467.1235790499995</v>
      </c>
      <c r="G10" s="1413">
        <v>5357.7811074689998</v>
      </c>
      <c r="H10" s="238">
        <v>5270.181367348453</v>
      </c>
      <c r="I10" s="252">
        <v>4341.1883276367134</v>
      </c>
      <c r="J10" s="254">
        <v>2411.8365015209783</v>
      </c>
      <c r="K10" s="254">
        <v>1282.3509388875218</v>
      </c>
      <c r="L10" s="254">
        <v>721.00964207612515</v>
      </c>
      <c r="M10" s="254">
        <v>169.73902915803683</v>
      </c>
      <c r="N10" s="253">
        <v>137.28186380572018</v>
      </c>
      <c r="O10" s="1994" t="s">
        <v>844</v>
      </c>
      <c r="P10" s="100"/>
    </row>
    <row r="11" spans="1:16" s="125" customFormat="1" x14ac:dyDescent="0.3">
      <c r="A11" s="4079"/>
      <c r="B11" s="1356" t="s">
        <v>1120</v>
      </c>
      <c r="C11" s="136" t="s">
        <v>194</v>
      </c>
      <c r="D11" s="1418"/>
      <c r="E11" s="1419"/>
      <c r="F11" s="1418"/>
      <c r="G11" s="1418"/>
      <c r="H11" s="185">
        <v>-3.6023003477775539E-2</v>
      </c>
      <c r="I11" s="186">
        <v>-0.20594655217377311</v>
      </c>
      <c r="J11" s="187">
        <v>-0.55884726828507625</v>
      </c>
      <c r="K11" s="187">
        <v>-0.76544321335601651</v>
      </c>
      <c r="L11" s="187">
        <v>-0.86811901511810863</v>
      </c>
      <c r="M11" s="187">
        <v>-0.96895277256792289</v>
      </c>
      <c r="N11" s="1995">
        <v>-0.9748895627068348</v>
      </c>
      <c r="O11" s="1996"/>
      <c r="P11" s="100"/>
    </row>
    <row r="12" spans="1:16" s="125" customFormat="1" x14ac:dyDescent="0.3">
      <c r="A12" s="4079"/>
      <c r="B12" s="1237" t="s">
        <v>1121</v>
      </c>
      <c r="C12" s="1192" t="s">
        <v>205</v>
      </c>
      <c r="D12" s="1413">
        <v>-6080.0855091000003</v>
      </c>
      <c r="E12" s="253">
        <v>-6359.3719944000004</v>
      </c>
      <c r="F12" s="1413">
        <v>-6486.5594342880004</v>
      </c>
      <c r="G12" s="1413">
        <v>-6356.8282456022407</v>
      </c>
      <c r="H12" s="238">
        <v>-6252.8940812278443</v>
      </c>
      <c r="I12" s="252">
        <v>-5150.6748833261263</v>
      </c>
      <c r="J12" s="254">
        <v>-2861.5634138673618</v>
      </c>
      <c r="K12" s="254">
        <v>-1521.4665372818083</v>
      </c>
      <c r="L12" s="254">
        <v>-855.45384668882593</v>
      </c>
      <c r="M12" s="254">
        <v>-201.38968600802511</v>
      </c>
      <c r="N12" s="253">
        <v>-162.8803439230783</v>
      </c>
      <c r="O12" s="1994" t="s">
        <v>844</v>
      </c>
      <c r="P12" s="100"/>
    </row>
    <row r="13" spans="1:16" s="125" customFormat="1" x14ac:dyDescent="0.3">
      <c r="A13" s="4079"/>
      <c r="B13" s="1356" t="s">
        <v>1122</v>
      </c>
      <c r="C13" s="136" t="s">
        <v>194</v>
      </c>
      <c r="D13" s="546"/>
      <c r="E13" s="136"/>
      <c r="F13" s="546"/>
      <c r="G13" s="546"/>
      <c r="H13" s="185">
        <v>-3.6023003477775761E-2</v>
      </c>
      <c r="I13" s="186">
        <v>-0.20594655217377311</v>
      </c>
      <c r="J13" s="187">
        <v>-0.55884726828507625</v>
      </c>
      <c r="K13" s="187">
        <v>-0.76544321335601662</v>
      </c>
      <c r="L13" s="187">
        <v>-0.86811901511810863</v>
      </c>
      <c r="M13" s="187">
        <v>-0.96895277256792289</v>
      </c>
      <c r="N13" s="1995">
        <v>-0.9748895627068348</v>
      </c>
      <c r="O13" s="1996"/>
      <c r="P13" s="100"/>
    </row>
    <row r="14" spans="1:16" s="125" customFormat="1" x14ac:dyDescent="0.3">
      <c r="A14" s="4079"/>
      <c r="B14" s="1237" t="s">
        <v>1123</v>
      </c>
      <c r="C14" s="1192" t="s">
        <v>205</v>
      </c>
      <c r="D14" s="1413">
        <v>-3105.2932391999998</v>
      </c>
      <c r="E14" s="253">
        <v>-3319.3216890000003</v>
      </c>
      <c r="F14" s="1413">
        <v>-3385.7081227800004</v>
      </c>
      <c r="G14" s="1413">
        <v>-3321.6123533808604</v>
      </c>
      <c r="H14" s="238">
        <v>-3263.7447472983622</v>
      </c>
      <c r="I14" s="252">
        <v>-2688.4332082267215</v>
      </c>
      <c r="J14" s="254">
        <v>-1493.6143871538036</v>
      </c>
      <c r="K14" s="254">
        <v>-794.1408177937102</v>
      </c>
      <c r="L14" s="254">
        <v>-446.5105217548462</v>
      </c>
      <c r="M14" s="254">
        <v>-105.11685010658158</v>
      </c>
      <c r="N14" s="253">
        <v>-85.016611510027431</v>
      </c>
      <c r="O14" s="1994" t="s">
        <v>844</v>
      </c>
      <c r="P14" s="100"/>
    </row>
    <row r="15" spans="1:16" s="125" customFormat="1" x14ac:dyDescent="0.3">
      <c r="A15" s="4079"/>
      <c r="B15" s="1356" t="s">
        <v>1124</v>
      </c>
      <c r="C15" s="136" t="s">
        <v>194</v>
      </c>
      <c r="D15" s="546"/>
      <c r="E15" s="136"/>
      <c r="F15" s="546"/>
      <c r="G15" s="546"/>
      <c r="H15" s="138">
        <v>-3.6023003477775983E-2</v>
      </c>
      <c r="I15" s="139">
        <v>-0.20594655217377311</v>
      </c>
      <c r="J15" s="140">
        <v>-0.55884726828507625</v>
      </c>
      <c r="K15" s="140">
        <v>-0.76544321335601651</v>
      </c>
      <c r="L15" s="140">
        <v>-0.86811901511810863</v>
      </c>
      <c r="M15" s="140">
        <v>-0.96895277256792289</v>
      </c>
      <c r="N15" s="1843">
        <v>-0.9748895627068348</v>
      </c>
      <c r="O15" s="2051"/>
      <c r="P15" s="100"/>
    </row>
    <row r="16" spans="1:16" s="125" customFormat="1" x14ac:dyDescent="0.3">
      <c r="A16" s="4079"/>
      <c r="B16" s="1223" t="s">
        <v>1125</v>
      </c>
      <c r="C16" s="110" t="s">
        <v>205</v>
      </c>
      <c r="D16" s="1415">
        <v>53.646297400000002</v>
      </c>
      <c r="E16" s="955">
        <v>55.280564499999997</v>
      </c>
      <c r="F16" s="1415">
        <v>56.386175790000003</v>
      </c>
      <c r="G16" s="1415">
        <v>55.258452274199996</v>
      </c>
      <c r="H16" s="238">
        <v>54.354976383418347</v>
      </c>
      <c r="I16" s="252">
        <v>44.773637295785221</v>
      </c>
      <c r="J16" s="254">
        <v>24.8749154807164</v>
      </c>
      <c r="K16" s="254">
        <v>13.225760204445175</v>
      </c>
      <c r="L16" s="254">
        <v>7.4362643969086619</v>
      </c>
      <c r="M16" s="254">
        <v>1.7506344237772111</v>
      </c>
      <c r="N16" s="253">
        <v>1.4158815313761874</v>
      </c>
      <c r="O16" s="1994" t="s">
        <v>844</v>
      </c>
      <c r="P16" s="100"/>
    </row>
    <row r="17" spans="1:16" s="125" customFormat="1" x14ac:dyDescent="0.3">
      <c r="A17" s="4079"/>
      <c r="B17" s="1356" t="s">
        <v>1126</v>
      </c>
      <c r="C17" s="127" t="s">
        <v>194</v>
      </c>
      <c r="D17" s="1558"/>
      <c r="E17" s="127"/>
      <c r="F17" s="1558"/>
      <c r="G17" s="1558"/>
      <c r="H17" s="185">
        <v>-3.6023003477775983E-2</v>
      </c>
      <c r="I17" s="186">
        <v>-0.20594655217377322</v>
      </c>
      <c r="J17" s="187">
        <v>-0.55884726828507625</v>
      </c>
      <c r="K17" s="187">
        <v>-0.76544321335601651</v>
      </c>
      <c r="L17" s="187">
        <v>-0.86811901511810863</v>
      </c>
      <c r="M17" s="187">
        <v>-0.96895277256792289</v>
      </c>
      <c r="N17" s="1995">
        <v>-0.9748895627068348</v>
      </c>
      <c r="O17" s="1996"/>
      <c r="P17" s="100"/>
    </row>
    <row r="18" spans="1:16" s="125" customFormat="1" x14ac:dyDescent="0.3">
      <c r="A18" s="4079"/>
      <c r="B18" s="1410" t="s">
        <v>1127</v>
      </c>
      <c r="C18" s="1192" t="s">
        <v>205</v>
      </c>
      <c r="D18" s="1413">
        <v>21379.428494301723</v>
      </c>
      <c r="E18" s="253">
        <v>24454.485601013843</v>
      </c>
      <c r="F18" s="1413">
        <v>24943.575313034125</v>
      </c>
      <c r="G18" s="1413">
        <v>24447.473199291435</v>
      </c>
      <c r="H18" s="238">
        <v>24045.032812784535</v>
      </c>
      <c r="I18" s="252">
        <v>19806.531978427905</v>
      </c>
      <c r="J18" s="254">
        <v>11003.92638808194</v>
      </c>
      <c r="K18" s="254">
        <v>5850.684872837478</v>
      </c>
      <c r="L18" s="254">
        <v>3289.5832787585737</v>
      </c>
      <c r="M18" s="254">
        <v>774.42885571291504</v>
      </c>
      <c r="N18" s="253">
        <v>626.34408376528825</v>
      </c>
      <c r="O18" s="1994" t="s">
        <v>844</v>
      </c>
      <c r="P18" s="100"/>
    </row>
    <row r="19" spans="1:16" s="125" customFormat="1" x14ac:dyDescent="0.3">
      <c r="A19" s="4079"/>
      <c r="B19" s="1356" t="s">
        <v>1128</v>
      </c>
      <c r="C19" s="136" t="s">
        <v>194</v>
      </c>
      <c r="D19" s="546"/>
      <c r="E19" s="136"/>
      <c r="F19" s="546"/>
      <c r="G19" s="546"/>
      <c r="H19" s="185">
        <v>-3.6023003477775761E-2</v>
      </c>
      <c r="I19" s="186">
        <v>-0.205946552173773</v>
      </c>
      <c r="J19" s="187">
        <v>-0.55884726828507625</v>
      </c>
      <c r="K19" s="187">
        <v>-0.76544321335601651</v>
      </c>
      <c r="L19" s="187">
        <v>-0.86811901511810863</v>
      </c>
      <c r="M19" s="187">
        <v>-0.96895277256792289</v>
      </c>
      <c r="N19" s="1995">
        <v>-0.9748895627068348</v>
      </c>
      <c r="O19" s="1996"/>
      <c r="P19" s="100"/>
    </row>
    <row r="20" spans="1:16" s="125" customFormat="1" x14ac:dyDescent="0.3">
      <c r="A20" s="4079"/>
      <c r="B20" s="1410" t="s">
        <v>1129</v>
      </c>
      <c r="C20" s="1192" t="s">
        <v>205</v>
      </c>
      <c r="D20" s="1413">
        <v>286.71291389999999</v>
      </c>
      <c r="E20" s="1413">
        <v>314.11135820000004</v>
      </c>
      <c r="F20" s="1413">
        <v>320.39358536399999</v>
      </c>
      <c r="G20" s="1413">
        <v>296.36406646170002</v>
      </c>
      <c r="H20" s="238">
        <v>308.8520461241755</v>
      </c>
      <c r="I20" s="252">
        <v>254.40963111969072</v>
      </c>
      <c r="J20" s="254">
        <v>141.3425054072672</v>
      </c>
      <c r="K20" s="254">
        <v>75.150489844324639</v>
      </c>
      <c r="L20" s="254">
        <v>42.253821587644666</v>
      </c>
      <c r="M20" s="254">
        <v>9.9473325125747252</v>
      </c>
      <c r="N20" s="253">
        <v>8.045223034415109</v>
      </c>
      <c r="O20" s="1994" t="s">
        <v>844</v>
      </c>
      <c r="P20" s="100"/>
    </row>
    <row r="21" spans="1:16" s="125" customFormat="1" x14ac:dyDescent="0.3">
      <c r="A21" s="4079"/>
      <c r="B21" s="1356" t="s">
        <v>1130</v>
      </c>
      <c r="C21" s="136" t="s">
        <v>194</v>
      </c>
      <c r="D21" s="546"/>
      <c r="E21" s="136"/>
      <c r="F21" s="546"/>
      <c r="G21" s="546"/>
      <c r="H21" s="185">
        <v>-3.6023003477775983E-2</v>
      </c>
      <c r="I21" s="186">
        <v>-0.20594655217377322</v>
      </c>
      <c r="J21" s="187">
        <v>-0.55884726828507625</v>
      </c>
      <c r="K21" s="187">
        <v>-0.76544321335601651</v>
      </c>
      <c r="L21" s="187">
        <v>-0.86811901511810863</v>
      </c>
      <c r="M21" s="187">
        <v>-0.96895277256792289</v>
      </c>
      <c r="N21" s="1995">
        <v>-0.9748895627068348</v>
      </c>
      <c r="O21" s="1996"/>
      <c r="P21" s="100"/>
    </row>
    <row r="22" spans="1:16" s="125" customFormat="1" x14ac:dyDescent="0.3">
      <c r="A22" s="4079"/>
      <c r="B22" s="1223" t="s">
        <v>1131</v>
      </c>
      <c r="C22" s="552" t="s">
        <v>205</v>
      </c>
      <c r="D22" s="571">
        <v>1154.7103097098593</v>
      </c>
      <c r="E22" s="572">
        <v>1222.353790993652</v>
      </c>
      <c r="F22" s="571">
        <v>1252.5533480542026</v>
      </c>
      <c r="G22" s="571">
        <v>1227.7386291593732</v>
      </c>
      <c r="H22" s="305">
        <v>978.99941711444296</v>
      </c>
      <c r="I22" s="574">
        <v>537.61854303174255</v>
      </c>
      <c r="J22" s="575">
        <v>0</v>
      </c>
      <c r="K22" s="575">
        <v>0</v>
      </c>
      <c r="L22" s="575">
        <v>0</v>
      </c>
      <c r="M22" s="575">
        <v>0</v>
      </c>
      <c r="N22" s="572">
        <v>0</v>
      </c>
      <c r="O22" s="2306" t="s">
        <v>1046</v>
      </c>
      <c r="P22" s="100"/>
    </row>
    <row r="23" spans="1:16" s="125" customFormat="1" ht="14.4" thickBot="1" x14ac:dyDescent="0.35">
      <c r="A23" s="4080"/>
      <c r="B23" s="2147" t="s">
        <v>1132</v>
      </c>
      <c r="C23" s="471" t="s">
        <v>194</v>
      </c>
      <c r="D23" s="2307">
        <v>3.8481953290870487E-2</v>
      </c>
      <c r="E23" s="2308">
        <v>3.6830073660147324E-2</v>
      </c>
      <c r="F23" s="2307">
        <v>3.6999999999999998E-2</v>
      </c>
      <c r="G23" s="2307">
        <v>3.6999999999999998E-2</v>
      </c>
      <c r="H23" s="2309">
        <v>0.03</v>
      </c>
      <c r="I23" s="2310">
        <v>0.02</v>
      </c>
      <c r="J23" s="2311">
        <v>0</v>
      </c>
      <c r="K23" s="2311">
        <v>0</v>
      </c>
      <c r="L23" s="2311">
        <v>0</v>
      </c>
      <c r="M23" s="2311">
        <v>0</v>
      </c>
      <c r="N23" s="2308">
        <v>0</v>
      </c>
      <c r="O23" s="599"/>
      <c r="P23" s="100"/>
    </row>
    <row r="24" spans="1:16" s="125" customFormat="1" ht="15" x14ac:dyDescent="0.3">
      <c r="A24" s="4200" t="s">
        <v>892</v>
      </c>
      <c r="B24" s="1237" t="s">
        <v>1133</v>
      </c>
      <c r="C24" s="1192" t="s">
        <v>852</v>
      </c>
      <c r="D24" s="1413">
        <v>1615.3549128304967</v>
      </c>
      <c r="E24" s="253">
        <v>1792.1343656951753</v>
      </c>
      <c r="F24" s="1413">
        <v>1827.9770530090791</v>
      </c>
      <c r="G24" s="1413">
        <v>1791.775227941067</v>
      </c>
      <c r="H24" s="1161">
        <v>1782.86621646256</v>
      </c>
      <c r="I24" s="2312">
        <v>1463.9395997459394</v>
      </c>
      <c r="J24" s="2313">
        <v>794.47663157634952</v>
      </c>
      <c r="K24" s="2313">
        <v>402.91349708305819</v>
      </c>
      <c r="L24" s="2313">
        <v>205.46785241342431</v>
      </c>
      <c r="M24" s="2313">
        <v>12.671805601065495</v>
      </c>
      <c r="N24" s="1365">
        <v>5.2640000000003059E-2</v>
      </c>
      <c r="O24" s="2201" t="s">
        <v>853</v>
      </c>
      <c r="P24" s="100"/>
    </row>
    <row r="25" spans="1:16" s="125" customFormat="1" x14ac:dyDescent="0.3">
      <c r="A25" s="4200"/>
      <c r="B25" s="1356" t="s">
        <v>1134</v>
      </c>
      <c r="C25" s="136" t="s">
        <v>194</v>
      </c>
      <c r="D25" s="1418"/>
      <c r="E25" s="1419"/>
      <c r="F25" s="1418"/>
      <c r="G25" s="1418"/>
      <c r="H25" s="185">
        <v>-2.4678010302296216E-2</v>
      </c>
      <c r="I25" s="186">
        <v>-0.19914771504592388</v>
      </c>
      <c r="J25" s="187">
        <v>-0.56537931902999472</v>
      </c>
      <c r="K25" s="187">
        <v>-0.77958503558903425</v>
      </c>
      <c r="L25" s="187">
        <v>-0.88759823211391053</v>
      </c>
      <c r="M25" s="187">
        <v>-0.99306785302353429</v>
      </c>
      <c r="N25" s="1995">
        <v>-0.99997120313960541</v>
      </c>
      <c r="O25" s="1996"/>
      <c r="P25" s="100"/>
    </row>
    <row r="26" spans="1:16" s="125" customFormat="1" ht="15" x14ac:dyDescent="0.3">
      <c r="A26" s="4200"/>
      <c r="B26" s="1237" t="s">
        <v>1135</v>
      </c>
      <c r="C26" s="1192" t="s">
        <v>852</v>
      </c>
      <c r="D26" s="1413">
        <v>306.21768703680004</v>
      </c>
      <c r="E26" s="253">
        <v>300.15580434000003</v>
      </c>
      <c r="F26" s="1413">
        <v>306.15892042679997</v>
      </c>
      <c r="G26" s="1413">
        <v>300.03574201826405</v>
      </c>
      <c r="H26" s="1161">
        <v>295.1301565715134</v>
      </c>
      <c r="I26" s="2312">
        <v>243.10654634765595</v>
      </c>
      <c r="J26" s="2313">
        <v>135.06284408517479</v>
      </c>
      <c r="K26" s="2313">
        <v>71.811652577701224</v>
      </c>
      <c r="L26" s="2313">
        <v>40.376539956263002</v>
      </c>
      <c r="M26" s="2313">
        <v>9.5053856328500625</v>
      </c>
      <c r="N26" s="1365">
        <v>7.6877843731203299</v>
      </c>
      <c r="O26" s="2201" t="s">
        <v>853</v>
      </c>
      <c r="P26" s="100"/>
    </row>
    <row r="27" spans="1:16" s="125" customFormat="1" x14ac:dyDescent="0.3">
      <c r="A27" s="4200"/>
      <c r="B27" s="1356" t="s">
        <v>1136</v>
      </c>
      <c r="C27" s="136" t="s">
        <v>194</v>
      </c>
      <c r="D27" s="1418"/>
      <c r="E27" s="1419"/>
      <c r="F27" s="1418"/>
      <c r="G27" s="1418"/>
      <c r="H27" s="185">
        <v>-3.6023003477775428E-2</v>
      </c>
      <c r="I27" s="186">
        <v>-0.20594655217377311</v>
      </c>
      <c r="J27" s="187">
        <v>-0.55884726828507625</v>
      </c>
      <c r="K27" s="187">
        <v>-0.76544321335601651</v>
      </c>
      <c r="L27" s="187">
        <v>-0.86811901511810863</v>
      </c>
      <c r="M27" s="187">
        <v>-0.96895277256792289</v>
      </c>
      <c r="N27" s="1995">
        <v>-0.9748895627068348</v>
      </c>
      <c r="O27" s="1996"/>
      <c r="P27" s="100"/>
    </row>
    <row r="28" spans="1:16" s="125" customFormat="1" ht="15" x14ac:dyDescent="0.3">
      <c r="A28" s="4200"/>
      <c r="B28" s="1237" t="s">
        <v>1137</v>
      </c>
      <c r="C28" s="110" t="s">
        <v>852</v>
      </c>
      <c r="D28" s="1413">
        <v>340.48478850960004</v>
      </c>
      <c r="E28" s="253">
        <v>356.1248316864</v>
      </c>
      <c r="F28" s="1413">
        <v>363.24732832012802</v>
      </c>
      <c r="G28" s="1413">
        <v>355.98238175372546</v>
      </c>
      <c r="H28" s="1161">
        <v>350.16206854875929</v>
      </c>
      <c r="I28" s="2312">
        <v>288.43779346626309</v>
      </c>
      <c r="J28" s="2313">
        <v>160.24755117657224</v>
      </c>
      <c r="K28" s="2313">
        <v>85.202126087781267</v>
      </c>
      <c r="L28" s="2313">
        <v>47.90541541457425</v>
      </c>
      <c r="M28" s="2313">
        <v>11.277822416449405</v>
      </c>
      <c r="N28" s="1365">
        <v>9.1212992596923854</v>
      </c>
      <c r="O28" s="2201" t="s">
        <v>853</v>
      </c>
      <c r="P28" s="100"/>
    </row>
    <row r="29" spans="1:16" s="125" customFormat="1" x14ac:dyDescent="0.3">
      <c r="A29" s="4200"/>
      <c r="B29" s="1356" t="s">
        <v>1138</v>
      </c>
      <c r="C29" s="136" t="s">
        <v>194</v>
      </c>
      <c r="D29" s="546"/>
      <c r="E29" s="136"/>
      <c r="F29" s="546"/>
      <c r="G29" s="546"/>
      <c r="H29" s="185">
        <v>-3.6023003477775761E-2</v>
      </c>
      <c r="I29" s="186">
        <v>-0.20594655217377311</v>
      </c>
      <c r="J29" s="187">
        <v>-0.55884726828507625</v>
      </c>
      <c r="K29" s="187">
        <v>-0.76544321335601651</v>
      </c>
      <c r="L29" s="187">
        <v>-0.86811901511810863</v>
      </c>
      <c r="M29" s="187">
        <v>-0.96895277256792289</v>
      </c>
      <c r="N29" s="1995">
        <v>-0.9748895627068348</v>
      </c>
      <c r="O29" s="1996"/>
      <c r="P29" s="100"/>
    </row>
    <row r="30" spans="1:16" s="125" customFormat="1" ht="15" x14ac:dyDescent="0.3">
      <c r="A30" s="4079"/>
      <c r="B30" s="2202" t="s">
        <v>1139</v>
      </c>
      <c r="C30" s="1192" t="s">
        <v>852</v>
      </c>
      <c r="D30" s="1413">
        <v>173.89642139519998</v>
      </c>
      <c r="E30" s="253">
        <v>185.88201458400002</v>
      </c>
      <c r="F30" s="1413">
        <v>189.59965487568002</v>
      </c>
      <c r="G30" s="1413">
        <v>186.01029178932819</v>
      </c>
      <c r="H30" s="1161">
        <v>182.76970584870827</v>
      </c>
      <c r="I30" s="2312">
        <v>150.55225966069639</v>
      </c>
      <c r="J30" s="2313">
        <v>83.642405680612995</v>
      </c>
      <c r="K30" s="2313">
        <v>44.471885796447772</v>
      </c>
      <c r="L30" s="2313">
        <v>25.004589218271388</v>
      </c>
      <c r="M30" s="2313">
        <v>5.8865436059685692</v>
      </c>
      <c r="N30" s="1365">
        <v>4.7609302445615356</v>
      </c>
      <c r="O30" s="2201" t="s">
        <v>853</v>
      </c>
      <c r="P30" s="100"/>
    </row>
    <row r="31" spans="1:16" s="125" customFormat="1" x14ac:dyDescent="0.3">
      <c r="A31" s="4079"/>
      <c r="B31" s="2203" t="s">
        <v>1140</v>
      </c>
      <c r="C31" s="136" t="s">
        <v>194</v>
      </c>
      <c r="D31" s="546"/>
      <c r="E31" s="136"/>
      <c r="F31" s="546"/>
      <c r="G31" s="546"/>
      <c r="H31" s="185">
        <v>-3.6023003477775983E-2</v>
      </c>
      <c r="I31" s="186">
        <v>-0.20594655217377322</v>
      </c>
      <c r="J31" s="187">
        <v>-0.55884726828507625</v>
      </c>
      <c r="K31" s="187">
        <v>-0.76544321335601651</v>
      </c>
      <c r="L31" s="187">
        <v>-0.86811901511810863</v>
      </c>
      <c r="M31" s="187">
        <v>-0.96895277256792289</v>
      </c>
      <c r="N31" s="1995">
        <v>-0.9748895627068348</v>
      </c>
      <c r="O31" s="1996"/>
      <c r="P31" s="100"/>
    </row>
    <row r="32" spans="1:16" s="125" customFormat="1" ht="15" x14ac:dyDescent="0.3">
      <c r="A32" s="4079"/>
      <c r="B32" s="2202" t="s">
        <v>1141</v>
      </c>
      <c r="C32" s="1192" t="s">
        <v>852</v>
      </c>
      <c r="D32" s="1413">
        <v>3.0041926544000002</v>
      </c>
      <c r="E32" s="253">
        <v>3.0957116120000001</v>
      </c>
      <c r="F32" s="1413">
        <v>3.1576258442400005</v>
      </c>
      <c r="G32" s="1413">
        <v>3.0944733273551996</v>
      </c>
      <c r="H32" s="1161">
        <v>3.0438786774714273</v>
      </c>
      <c r="I32" s="2312">
        <v>2.5073236885639725</v>
      </c>
      <c r="J32" s="2313">
        <v>1.3929952669201184</v>
      </c>
      <c r="K32" s="2313">
        <v>0.74064257144892975</v>
      </c>
      <c r="L32" s="2313">
        <v>0.41643080622688505</v>
      </c>
      <c r="M32" s="2313">
        <v>9.8035527731523825E-2</v>
      </c>
      <c r="N32" s="1365">
        <v>7.9289365757066493E-2</v>
      </c>
      <c r="O32" s="2201" t="s">
        <v>853</v>
      </c>
      <c r="P32" s="100"/>
    </row>
    <row r="33" spans="1:16" s="125" customFormat="1" x14ac:dyDescent="0.3">
      <c r="A33" s="4079"/>
      <c r="B33" s="2203" t="s">
        <v>1142</v>
      </c>
      <c r="C33" s="136" t="s">
        <v>194</v>
      </c>
      <c r="D33" s="546"/>
      <c r="E33" s="136"/>
      <c r="F33" s="546"/>
      <c r="G33" s="546"/>
      <c r="H33" s="138">
        <v>-3.6023003477776094E-2</v>
      </c>
      <c r="I33" s="139">
        <v>-0.20594655217377322</v>
      </c>
      <c r="J33" s="140">
        <v>-0.55884726828507625</v>
      </c>
      <c r="K33" s="140">
        <v>-0.76544321335601662</v>
      </c>
      <c r="L33" s="140">
        <v>-0.86811901511810863</v>
      </c>
      <c r="M33" s="140">
        <v>-0.96895277256792289</v>
      </c>
      <c r="N33" s="1843">
        <v>-0.9748895627068348</v>
      </c>
      <c r="O33" s="2014" t="s">
        <v>860</v>
      </c>
      <c r="P33" s="100"/>
    </row>
    <row r="34" spans="1:16" s="125" customFormat="1" ht="15" x14ac:dyDescent="0.3">
      <c r="A34" s="4079"/>
      <c r="B34" s="1410" t="s">
        <v>1129</v>
      </c>
      <c r="C34" s="1192" t="s">
        <v>852</v>
      </c>
      <c r="D34" s="1413">
        <v>16.0559231784</v>
      </c>
      <c r="E34" s="1413">
        <v>17.590236059200006</v>
      </c>
      <c r="F34" s="1413">
        <v>17.942040780383998</v>
      </c>
      <c r="G34" s="1413">
        <v>16.596387721855201</v>
      </c>
      <c r="H34" s="238">
        <v>17.295714582953828</v>
      </c>
      <c r="I34" s="252">
        <v>14.246939342702682</v>
      </c>
      <c r="J34" s="254">
        <v>7.9151803028069629</v>
      </c>
      <c r="K34" s="254">
        <v>4.2084274312821801</v>
      </c>
      <c r="L34" s="254">
        <v>2.3662140089081012</v>
      </c>
      <c r="M34" s="254">
        <v>0.55705062070418465</v>
      </c>
      <c r="N34" s="253">
        <v>0.45053248992724609</v>
      </c>
      <c r="O34" s="1994" t="s">
        <v>863</v>
      </c>
      <c r="P34" s="100"/>
    </row>
    <row r="35" spans="1:16" s="125" customFormat="1" x14ac:dyDescent="0.3">
      <c r="A35" s="4079"/>
      <c r="B35" s="1356" t="s">
        <v>1130</v>
      </c>
      <c r="C35" s="136" t="s">
        <v>194</v>
      </c>
      <c r="D35" s="546"/>
      <c r="E35" s="136"/>
      <c r="F35" s="546"/>
      <c r="G35" s="546"/>
      <c r="H35" s="138">
        <v>-0.9460172881947555</v>
      </c>
      <c r="I35" s="139">
        <v>-0.95553300692173126</v>
      </c>
      <c r="J35" s="140">
        <v>-0.97529544702396431</v>
      </c>
      <c r="K35" s="140">
        <v>-0.98686481994793696</v>
      </c>
      <c r="L35" s="140">
        <v>-0.99261466484661409</v>
      </c>
      <c r="M35" s="140">
        <v>-0.99826135526380366</v>
      </c>
      <c r="N35" s="1843">
        <v>-0.99859381551158277</v>
      </c>
      <c r="O35" s="2014" t="s">
        <v>860</v>
      </c>
      <c r="P35" s="100"/>
    </row>
    <row r="36" spans="1:16" s="125" customFormat="1" ht="15" x14ac:dyDescent="0.3">
      <c r="A36" s="4201"/>
      <c r="B36" s="2079" t="s">
        <v>1143</v>
      </c>
      <c r="C36" s="2204" t="s">
        <v>852</v>
      </c>
      <c r="D36" s="2314">
        <v>64.66377734375213</v>
      </c>
      <c r="E36" s="2315">
        <v>68.451812295644515</v>
      </c>
      <c r="F36" s="2314">
        <v>70.142987491035342</v>
      </c>
      <c r="G36" s="2314">
        <v>68.753363232924897</v>
      </c>
      <c r="H36" s="2316">
        <v>54.823967358408808</v>
      </c>
      <c r="I36" s="2317">
        <v>30.106638409777581</v>
      </c>
      <c r="J36" s="2318">
        <v>0</v>
      </c>
      <c r="K36" s="2318">
        <v>0</v>
      </c>
      <c r="L36" s="2318">
        <v>0</v>
      </c>
      <c r="M36" s="2318">
        <v>0</v>
      </c>
      <c r="N36" s="2319">
        <v>0</v>
      </c>
      <c r="O36" s="2209" t="s">
        <v>1043</v>
      </c>
      <c r="P36" s="100"/>
    </row>
    <row r="37" spans="1:16" s="125" customFormat="1" ht="14.4" x14ac:dyDescent="0.3">
      <c r="A37" s="4172" t="s">
        <v>866</v>
      </c>
      <c r="B37" s="2016" t="s">
        <v>1144</v>
      </c>
      <c r="C37" s="2017"/>
      <c r="D37" s="2275"/>
      <c r="E37" s="2017"/>
      <c r="F37" s="2275"/>
      <c r="G37" s="2275"/>
      <c r="H37" s="2275"/>
      <c r="I37" s="2276"/>
      <c r="J37" s="2277"/>
      <c r="K37" s="2277"/>
      <c r="L37" s="2277"/>
      <c r="M37" s="2277"/>
      <c r="N37" s="2278"/>
      <c r="O37" s="2213"/>
      <c r="P37" s="100"/>
    </row>
    <row r="38" spans="1:16" s="125" customFormat="1" ht="15" x14ac:dyDescent="0.3">
      <c r="A38" s="4079"/>
      <c r="B38" s="2020" t="s">
        <v>1145</v>
      </c>
      <c r="C38" s="354" t="s">
        <v>869</v>
      </c>
      <c r="D38" s="2021">
        <v>6.3492628823210859</v>
      </c>
      <c r="E38" s="2022">
        <v>7.0226610862574077</v>
      </c>
      <c r="F38" s="2021">
        <v>7.1631143079825579</v>
      </c>
      <c r="G38" s="2021">
        <v>7.0212036514502447</v>
      </c>
      <c r="H38" s="1757">
        <v>6.9050774163543958</v>
      </c>
      <c r="I38" s="2214">
        <v>5.6878956134269263</v>
      </c>
      <c r="J38" s="2215">
        <v>3.1600274445527607</v>
      </c>
      <c r="K38" s="2215">
        <v>1.6801570744439298</v>
      </c>
      <c r="L38" s="2215">
        <v>0.94467856975830777</v>
      </c>
      <c r="M38" s="2215">
        <v>0.22239483904190022</v>
      </c>
      <c r="N38" s="2022">
        <v>0.17986893265437079</v>
      </c>
      <c r="O38" s="2216" t="s">
        <v>1046</v>
      </c>
      <c r="P38" s="100"/>
    </row>
    <row r="39" spans="1:16" s="125" customFormat="1" x14ac:dyDescent="0.3">
      <c r="A39" s="4079"/>
      <c r="B39" s="2161" t="s">
        <v>193</v>
      </c>
      <c r="C39" s="354" t="s">
        <v>194</v>
      </c>
      <c r="D39" s="1614"/>
      <c r="E39" s="354"/>
      <c r="F39" s="1614"/>
      <c r="G39" s="1614"/>
      <c r="H39" s="138">
        <v>-3.6023003477775872E-2</v>
      </c>
      <c r="I39" s="1110">
        <v>-0.20594655217377322</v>
      </c>
      <c r="J39" s="1111">
        <v>-0.55884726828507625</v>
      </c>
      <c r="K39" s="1111">
        <v>-0.76544321335601651</v>
      </c>
      <c r="L39" s="1111">
        <v>-0.86811901511810863</v>
      </c>
      <c r="M39" s="1111">
        <v>-0.96895277256792289</v>
      </c>
      <c r="N39" s="1112">
        <v>-0.9748895627068348</v>
      </c>
      <c r="O39" s="2221"/>
      <c r="P39" s="100"/>
    </row>
    <row r="40" spans="1:16" s="125" customFormat="1" ht="15" thickBot="1" x14ac:dyDescent="0.35">
      <c r="A40" s="4080"/>
      <c r="B40" s="360"/>
      <c r="C40" s="360"/>
      <c r="D40" s="1696"/>
      <c r="E40" s="360"/>
      <c r="F40" s="1696"/>
      <c r="G40" s="1696"/>
      <c r="H40" s="1351"/>
      <c r="I40" s="2033"/>
      <c r="J40" s="2034"/>
      <c r="K40" s="2034"/>
      <c r="L40" s="2034"/>
      <c r="M40" s="2034"/>
      <c r="N40" s="2035"/>
      <c r="O40" s="2226"/>
      <c r="P40" s="100"/>
    </row>
    <row r="41" spans="1:16" s="125" customFormat="1" x14ac:dyDescent="0.3">
      <c r="A41" s="1068"/>
      <c r="B41" s="1068"/>
      <c r="C41" s="1068"/>
      <c r="D41" s="1068"/>
      <c r="E41" s="1068"/>
      <c r="F41" s="1068"/>
      <c r="G41" s="1068"/>
      <c r="H41" s="1068"/>
      <c r="I41" s="1068"/>
      <c r="J41" s="1068"/>
      <c r="K41" s="1068"/>
      <c r="L41" s="1068"/>
      <c r="M41" s="1068"/>
      <c r="N41" s="1068"/>
      <c r="O41" s="1068"/>
      <c r="P41" s="100"/>
    </row>
    <row r="42" spans="1:16" x14ac:dyDescent="0.3">
      <c r="A42" s="3563" t="s">
        <v>385</v>
      </c>
      <c r="B42" s="3563" t="s">
        <v>870</v>
      </c>
      <c r="C42" s="3563"/>
      <c r="D42" s="3563"/>
      <c r="E42" s="3563"/>
      <c r="F42" s="3563"/>
      <c r="G42" s="3563"/>
      <c r="H42" s="3563"/>
      <c r="I42" s="3563"/>
      <c r="J42" s="3524"/>
      <c r="K42" s="3563"/>
      <c r="L42" s="3563"/>
      <c r="M42" s="3563"/>
      <c r="N42" s="3563"/>
      <c r="O42" s="3563"/>
      <c r="P42" s="100"/>
    </row>
    <row r="43" spans="1:16" x14ac:dyDescent="0.3">
      <c r="A43" s="3590" t="s">
        <v>178</v>
      </c>
      <c r="B43" s="3590" t="s">
        <v>225</v>
      </c>
      <c r="C43" s="3590"/>
      <c r="D43" s="3590"/>
      <c r="E43" s="3590"/>
      <c r="F43" s="3590"/>
      <c r="G43" s="3590"/>
      <c r="H43" s="3590"/>
      <c r="I43" s="3590"/>
      <c r="J43" s="3590"/>
      <c r="K43" s="3590"/>
      <c r="L43" s="3590"/>
      <c r="M43" s="3590"/>
      <c r="N43" s="3590"/>
      <c r="O43" s="3590"/>
      <c r="P43" s="100"/>
    </row>
    <row r="44" spans="1:16" x14ac:dyDescent="0.3">
      <c r="A44" s="3524"/>
      <c r="B44" s="3524" t="s">
        <v>321</v>
      </c>
      <c r="C44" s="3524" t="s">
        <v>179</v>
      </c>
      <c r="D44" s="3524">
        <v>2017</v>
      </c>
      <c r="E44" s="3524">
        <v>2018</v>
      </c>
      <c r="F44" s="3524">
        <v>2019</v>
      </c>
      <c r="G44" s="3524">
        <v>2020</v>
      </c>
      <c r="H44" s="3160">
        <v>2020</v>
      </c>
      <c r="I44" s="3161">
        <v>2025</v>
      </c>
      <c r="J44" s="3162">
        <v>2030</v>
      </c>
      <c r="K44" s="3162">
        <v>2035</v>
      </c>
      <c r="L44" s="3162">
        <v>2040</v>
      </c>
      <c r="M44" s="3162">
        <v>2045</v>
      </c>
      <c r="N44" s="3524">
        <v>2050</v>
      </c>
      <c r="O44" s="3524"/>
      <c r="P44" s="100"/>
    </row>
    <row r="45" spans="1:16" ht="15" thickBot="1" x14ac:dyDescent="0.35">
      <c r="A45" s="3524"/>
      <c r="B45" s="3524"/>
      <c r="C45" s="3524"/>
      <c r="D45" s="3524" t="s">
        <v>180</v>
      </c>
      <c r="E45" s="3524" t="s">
        <v>180</v>
      </c>
      <c r="F45" s="3524" t="s">
        <v>181</v>
      </c>
      <c r="G45" s="3159" t="s">
        <v>181</v>
      </c>
      <c r="H45" s="3159" t="s">
        <v>658</v>
      </c>
      <c r="I45" s="4138" t="s">
        <v>183</v>
      </c>
      <c r="J45" s="4168"/>
      <c r="K45" s="4168"/>
      <c r="L45" s="4168"/>
      <c r="M45" s="4168"/>
      <c r="N45" s="4168"/>
      <c r="O45" s="3589"/>
      <c r="P45" s="100"/>
    </row>
    <row r="46" spans="1:16" s="125" customFormat="1" x14ac:dyDescent="0.3">
      <c r="A46" s="4159" t="s">
        <v>830</v>
      </c>
      <c r="B46" s="4202" t="s">
        <v>1146</v>
      </c>
      <c r="C46" s="2320" t="s">
        <v>1147</v>
      </c>
      <c r="D46" s="2321">
        <v>853.18569842768613</v>
      </c>
      <c r="E46" s="2322">
        <v>943.67395314227588</v>
      </c>
      <c r="F46" s="2321">
        <v>962.54743220512159</v>
      </c>
      <c r="G46" s="2321">
        <v>943.4781095369774</v>
      </c>
      <c r="H46" s="278">
        <v>927.87358270727225</v>
      </c>
      <c r="I46" s="1979">
        <v>764.3141072387582</v>
      </c>
      <c r="J46" s="1980">
        <v>424.63042912247477</v>
      </c>
      <c r="K46" s="1980">
        <v>225.7720326904508</v>
      </c>
      <c r="L46" s="1980">
        <v>126.94170335474705</v>
      </c>
      <c r="M46" s="1980">
        <v>29.884429041834249</v>
      </c>
      <c r="N46" s="1981">
        <v>24.169986938083934</v>
      </c>
      <c r="O46" s="1982"/>
      <c r="P46" s="100"/>
    </row>
    <row r="47" spans="1:16" s="125" customFormat="1" x14ac:dyDescent="0.3">
      <c r="A47" s="4079"/>
      <c r="B47" s="4203"/>
      <c r="C47" s="2323" t="s">
        <v>205</v>
      </c>
      <c r="D47" s="1983">
        <v>30006.541013701724</v>
      </c>
      <c r="E47" s="355">
        <v>33189.012932013844</v>
      </c>
      <c r="F47" s="1983">
        <v>33852.793190654127</v>
      </c>
      <c r="G47" s="1983">
        <v>33182.125112415495</v>
      </c>
      <c r="H47" s="491">
        <v>32633.313903814767</v>
      </c>
      <c r="I47" s="1174">
        <v>26880.927151587126</v>
      </c>
      <c r="J47" s="356">
        <v>14934.252192237438</v>
      </c>
      <c r="K47" s="356">
        <v>7940.4023897231555</v>
      </c>
      <c r="L47" s="356">
        <v>4464.5397069864539</v>
      </c>
      <c r="M47" s="356">
        <v>1051.0353694013106</v>
      </c>
      <c r="N47" s="355">
        <v>850.05844061241203</v>
      </c>
      <c r="O47" s="1984" t="s">
        <v>1048</v>
      </c>
      <c r="P47" s="100"/>
    </row>
    <row r="48" spans="1:16" s="125" customFormat="1" x14ac:dyDescent="0.3">
      <c r="A48" s="4079"/>
      <c r="B48" s="2340" t="s">
        <v>1148</v>
      </c>
      <c r="C48" s="2324" t="s">
        <v>194</v>
      </c>
      <c r="D48" s="1093"/>
      <c r="E48" s="370"/>
      <c r="F48" s="1093"/>
      <c r="G48" s="1093"/>
      <c r="H48" s="185">
        <v>-3.6023003477775872E-2</v>
      </c>
      <c r="I48" s="1094">
        <v>-0.20594655217377311</v>
      </c>
      <c r="J48" s="1095">
        <v>-0.55884726828507625</v>
      </c>
      <c r="K48" s="1095">
        <v>-0.76544321335601651</v>
      </c>
      <c r="L48" s="1095">
        <v>-0.86811901511810863</v>
      </c>
      <c r="M48" s="1095">
        <v>-0.96895277256792289</v>
      </c>
      <c r="N48" s="1096">
        <v>-0.9748895627068348</v>
      </c>
      <c r="O48" s="2227"/>
      <c r="P48" s="100"/>
    </row>
    <row r="49" spans="1:16" s="125" customFormat="1" x14ac:dyDescent="0.3">
      <c r="A49" s="4079"/>
      <c r="B49" s="2325" t="s">
        <v>1149</v>
      </c>
      <c r="C49" s="2326" t="s">
        <v>205</v>
      </c>
      <c r="D49" s="1160">
        <v>29406.410193427688</v>
      </c>
      <c r="E49" s="1105">
        <v>32525.232673373568</v>
      </c>
      <c r="F49" s="1160">
        <v>33175.737326841045</v>
      </c>
      <c r="G49" s="1160">
        <v>32518.482610167186</v>
      </c>
      <c r="H49" s="238">
        <v>31980.647625738471</v>
      </c>
      <c r="I49" s="1103">
        <v>26343.308608555384</v>
      </c>
      <c r="J49" s="1104">
        <v>14635.567148392689</v>
      </c>
      <c r="K49" s="1104">
        <v>7781.5943419286923</v>
      </c>
      <c r="L49" s="1104">
        <v>4375.248912846725</v>
      </c>
      <c r="M49" s="1104">
        <v>1030.0146620132844</v>
      </c>
      <c r="N49" s="1105">
        <v>833.05727180016379</v>
      </c>
      <c r="O49" s="1988" t="s">
        <v>875</v>
      </c>
      <c r="P49" s="100"/>
    </row>
    <row r="50" spans="1:16" s="125" customFormat="1" x14ac:dyDescent="0.3">
      <c r="A50" s="4079"/>
      <c r="B50" s="2327" t="s">
        <v>1150</v>
      </c>
      <c r="C50" s="2328" t="s">
        <v>194</v>
      </c>
      <c r="D50" s="1109"/>
      <c r="E50" s="339"/>
      <c r="F50" s="1109"/>
      <c r="G50" s="1109"/>
      <c r="H50" s="138">
        <v>-3.6023003477775872E-2</v>
      </c>
      <c r="I50" s="1110">
        <v>-0.20594655217377311</v>
      </c>
      <c r="J50" s="1111">
        <v>-0.55884726828507625</v>
      </c>
      <c r="K50" s="1111">
        <v>-0.76544321335601651</v>
      </c>
      <c r="L50" s="1111">
        <v>-0.86811901511810863</v>
      </c>
      <c r="M50" s="1111">
        <v>-0.96895277256792289</v>
      </c>
      <c r="N50" s="1112">
        <v>-0.9748895627068348</v>
      </c>
      <c r="O50" s="2228"/>
      <c r="P50" s="100"/>
    </row>
    <row r="51" spans="1:16" s="125" customFormat="1" x14ac:dyDescent="0.3">
      <c r="A51" s="4079"/>
      <c r="B51" s="2329" t="s">
        <v>1151</v>
      </c>
      <c r="C51" s="2330" t="s">
        <v>205</v>
      </c>
      <c r="D51" s="1232">
        <v>300.06541013701724</v>
      </c>
      <c r="E51" s="350">
        <v>331.89012932013844</v>
      </c>
      <c r="F51" s="1232">
        <v>338.52793190654126</v>
      </c>
      <c r="G51" s="1232">
        <v>331.82125112415497</v>
      </c>
      <c r="H51" s="417">
        <v>326.33313903814769</v>
      </c>
      <c r="I51" s="1468">
        <v>268.80927151587127</v>
      </c>
      <c r="J51" s="351">
        <v>149.34252192237437</v>
      </c>
      <c r="K51" s="351">
        <v>79.404023897231554</v>
      </c>
      <c r="L51" s="351">
        <v>44.645397069864536</v>
      </c>
      <c r="M51" s="351">
        <v>10.510353694013107</v>
      </c>
      <c r="N51" s="350">
        <v>8.5005844061241209</v>
      </c>
      <c r="O51" s="2041" t="s">
        <v>875</v>
      </c>
      <c r="P51" s="100"/>
    </row>
    <row r="52" spans="1:16" s="125" customFormat="1" x14ac:dyDescent="0.3">
      <c r="A52" s="4079"/>
      <c r="B52" s="2331" t="s">
        <v>1152</v>
      </c>
      <c r="C52" s="2324" t="s">
        <v>194</v>
      </c>
      <c r="D52" s="1093"/>
      <c r="E52" s="370"/>
      <c r="F52" s="1093"/>
      <c r="G52" s="1093"/>
      <c r="H52" s="185">
        <v>-3.6023003477775761E-2</v>
      </c>
      <c r="I52" s="1094">
        <v>-0.205946552173773</v>
      </c>
      <c r="J52" s="1095">
        <v>-0.55884726828507625</v>
      </c>
      <c r="K52" s="1095">
        <v>-0.76544321335601651</v>
      </c>
      <c r="L52" s="1095">
        <v>-0.86811901511810863</v>
      </c>
      <c r="M52" s="1095">
        <v>-0.96895277256792289</v>
      </c>
      <c r="N52" s="1096">
        <v>-0.9748895627068348</v>
      </c>
      <c r="O52" s="2227"/>
      <c r="P52" s="100"/>
    </row>
    <row r="53" spans="1:16" s="125" customFormat="1" x14ac:dyDescent="0.3">
      <c r="A53" s="4079"/>
      <c r="B53" s="2332" t="s">
        <v>1153</v>
      </c>
      <c r="C53" s="2333" t="s">
        <v>205</v>
      </c>
      <c r="D53" s="1462">
        <v>300.06541013701724</v>
      </c>
      <c r="E53" s="307">
        <v>331.89012932013844</v>
      </c>
      <c r="F53" s="1462">
        <v>338.52793190654126</v>
      </c>
      <c r="G53" s="1462">
        <v>331.82125112415497</v>
      </c>
      <c r="H53" s="305">
        <v>326.33313903814769</v>
      </c>
      <c r="I53" s="306">
        <v>268.80927151587127</v>
      </c>
      <c r="J53" s="308">
        <v>149.34252192237437</v>
      </c>
      <c r="K53" s="308">
        <v>79.404023897231554</v>
      </c>
      <c r="L53" s="308">
        <v>44.645397069864536</v>
      </c>
      <c r="M53" s="308">
        <v>10.510353694013107</v>
      </c>
      <c r="N53" s="307">
        <v>8.5005844061241209</v>
      </c>
      <c r="O53" s="2230" t="s">
        <v>875</v>
      </c>
      <c r="P53" s="100"/>
    </row>
    <row r="54" spans="1:16" s="125" customFormat="1" ht="14.4" thickBot="1" x14ac:dyDescent="0.35">
      <c r="A54" s="4080"/>
      <c r="B54" s="2334" t="s">
        <v>1154</v>
      </c>
      <c r="C54" s="2335" t="s">
        <v>194</v>
      </c>
      <c r="D54" s="1145"/>
      <c r="E54" s="1144"/>
      <c r="F54" s="1145"/>
      <c r="G54" s="1145"/>
      <c r="H54" s="207">
        <v>-3.6023003477775761E-2</v>
      </c>
      <c r="I54" s="1146">
        <v>-0.205946552173773</v>
      </c>
      <c r="J54" s="1147">
        <v>-0.55884726828507625</v>
      </c>
      <c r="K54" s="1147">
        <v>-0.76544321335601651</v>
      </c>
      <c r="L54" s="1147">
        <v>-0.86811901511810863</v>
      </c>
      <c r="M54" s="1147">
        <v>-0.96895277256792289</v>
      </c>
      <c r="N54" s="1148">
        <v>-0.9748895627068348</v>
      </c>
      <c r="O54" s="2232"/>
      <c r="P54" s="100"/>
    </row>
    <row r="55" spans="1:16" s="125" customFormat="1" ht="15" customHeight="1" x14ac:dyDescent="0.3">
      <c r="A55" s="4204" t="s">
        <v>881</v>
      </c>
      <c r="B55" s="2336" t="s">
        <v>1155</v>
      </c>
      <c r="C55" s="2320" t="s">
        <v>205</v>
      </c>
      <c r="D55" s="1894">
        <v>7466.0447574967111</v>
      </c>
      <c r="E55" s="1895">
        <v>7928.2769584666194</v>
      </c>
      <c r="F55" s="1894">
        <v>8086.8424976359511</v>
      </c>
      <c r="G55" s="1894">
        <v>7913.8661045970875</v>
      </c>
      <c r="H55" s="2044">
        <v>7363.1788605542988</v>
      </c>
      <c r="I55" s="2045">
        <v>6421.0478005408986</v>
      </c>
      <c r="J55" s="2046">
        <v>4113.5114032843667</v>
      </c>
      <c r="K55" s="2046">
        <v>2024.2226170219012</v>
      </c>
      <c r="L55" s="2046">
        <v>755.53068921726594</v>
      </c>
      <c r="M55" s="2046">
        <v>153.44674160144484</v>
      </c>
      <c r="N55" s="2047">
        <v>0</v>
      </c>
      <c r="O55" s="2048" t="s">
        <v>888</v>
      </c>
      <c r="P55" s="100"/>
    </row>
    <row r="56" spans="1:16" s="125" customFormat="1" ht="15" customHeight="1" thickBot="1" x14ac:dyDescent="0.35">
      <c r="A56" s="4079"/>
      <c r="B56" s="2327" t="s">
        <v>1568</v>
      </c>
      <c r="C56" s="2328" t="s">
        <v>194</v>
      </c>
      <c r="D56" s="546"/>
      <c r="E56" s="136"/>
      <c r="F56" s="546"/>
      <c r="G56" s="546"/>
      <c r="H56" s="138">
        <v>-8.94865501947395E-2</v>
      </c>
      <c r="I56" s="139">
        <v>-0.20598827015389742</v>
      </c>
      <c r="J56" s="140">
        <v>-0.49133281568339182</v>
      </c>
      <c r="K56" s="140">
        <v>-0.74968937287777671</v>
      </c>
      <c r="L56" s="140">
        <v>-0.9065728447860667</v>
      </c>
      <c r="M56" s="140">
        <v>-0.98102513537931491</v>
      </c>
      <c r="N56" s="2050">
        <v>-1</v>
      </c>
      <c r="O56" s="2144"/>
      <c r="P56" s="100"/>
    </row>
    <row r="57" spans="1:16" s="125" customFormat="1" ht="15" customHeight="1" x14ac:dyDescent="0.3">
      <c r="A57" s="4079"/>
      <c r="B57" s="2325" t="s">
        <v>1156</v>
      </c>
      <c r="C57" s="2326" t="s">
        <v>205</v>
      </c>
      <c r="D57" s="1413">
        <v>9121.1055339064242</v>
      </c>
      <c r="E57" s="253">
        <v>10166.322528309931</v>
      </c>
      <c r="F57" s="1413">
        <v>10369.64897887613</v>
      </c>
      <c r="G57" s="1413">
        <v>10161.655029919852</v>
      </c>
      <c r="H57" s="238">
        <v>8945.2361622058615</v>
      </c>
      <c r="I57" s="252">
        <v>6272.5668891309306</v>
      </c>
      <c r="J57" s="254">
        <v>3001.2799170136636</v>
      </c>
      <c r="K57" s="254">
        <v>1051.3564707189271</v>
      </c>
      <c r="L57" s="254">
        <v>244.94463067461433</v>
      </c>
      <c r="M57" s="254">
        <v>11.604695098428065</v>
      </c>
      <c r="N57" s="2052">
        <v>0</v>
      </c>
      <c r="O57" s="2048" t="s">
        <v>888</v>
      </c>
      <c r="P57" s="100"/>
    </row>
    <row r="58" spans="1:16" s="125" customFormat="1" ht="15" customHeight="1" thickBot="1" x14ac:dyDescent="0.35">
      <c r="A58" s="4079"/>
      <c r="B58" s="2327" t="s">
        <v>1569</v>
      </c>
      <c r="C58" s="2328" t="s">
        <v>194</v>
      </c>
      <c r="D58" s="1418"/>
      <c r="E58" s="1419"/>
      <c r="F58" s="1418"/>
      <c r="G58" s="1418"/>
      <c r="H58" s="138">
        <v>-0.13736364842936544</v>
      </c>
      <c r="I58" s="139">
        <v>-0.39510325740932106</v>
      </c>
      <c r="J58" s="140">
        <v>-0.71057073164891793</v>
      </c>
      <c r="K58" s="140">
        <v>-0.89861214464822958</v>
      </c>
      <c r="L58" s="140">
        <v>-0.97637869602205551</v>
      </c>
      <c r="M58" s="140">
        <v>-0.99888089798197921</v>
      </c>
      <c r="N58" s="2050">
        <v>-1</v>
      </c>
      <c r="O58" s="2144"/>
      <c r="P58" s="100"/>
    </row>
    <row r="59" spans="1:16" s="125" customFormat="1" ht="15" customHeight="1" x14ac:dyDescent="0.3">
      <c r="A59" s="4079"/>
      <c r="B59" s="2325" t="s">
        <v>1157</v>
      </c>
      <c r="C59" s="2326" t="s">
        <v>205</v>
      </c>
      <c r="D59" s="1413">
        <v>1825.5645216</v>
      </c>
      <c r="E59" s="253">
        <v>1920.3602544000005</v>
      </c>
      <c r="F59" s="1413">
        <v>1958.7674594880004</v>
      </c>
      <c r="G59" s="1413">
        <v>1918.20693473712</v>
      </c>
      <c r="H59" s="238">
        <v>1284.2321649710675</v>
      </c>
      <c r="I59" s="252">
        <v>1229.1476327246871</v>
      </c>
      <c r="J59" s="254">
        <v>1076.8886232693883</v>
      </c>
      <c r="K59" s="254">
        <v>774.27068754513823</v>
      </c>
      <c r="L59" s="254">
        <v>240.6606399186644</v>
      </c>
      <c r="M59" s="254">
        <v>28.032129794062143</v>
      </c>
      <c r="N59" s="2052">
        <v>0</v>
      </c>
      <c r="O59" s="2048" t="s">
        <v>888</v>
      </c>
      <c r="P59" s="100"/>
    </row>
    <row r="60" spans="1:16" s="125" customFormat="1" ht="15" customHeight="1" thickBot="1" x14ac:dyDescent="0.35">
      <c r="A60" s="4079"/>
      <c r="B60" s="2327" t="s">
        <v>1570</v>
      </c>
      <c r="C60" s="2328" t="s">
        <v>194</v>
      </c>
      <c r="D60" s="1418"/>
      <c r="E60" s="1419"/>
      <c r="F60" s="1418"/>
      <c r="G60" s="1418"/>
      <c r="H60" s="138">
        <v>-0.34436721482663835</v>
      </c>
      <c r="I60" s="139">
        <v>-0.37248925247820264</v>
      </c>
      <c r="J60" s="140">
        <v>-0.45022130214942679</v>
      </c>
      <c r="K60" s="140">
        <v>-0.60471536128769277</v>
      </c>
      <c r="L60" s="140">
        <v>-0.8771366969810851</v>
      </c>
      <c r="M60" s="140">
        <v>-0.98568889346293842</v>
      </c>
      <c r="N60" s="2050">
        <v>-1</v>
      </c>
      <c r="O60" s="2144"/>
      <c r="P60" s="100"/>
    </row>
    <row r="61" spans="1:16" s="125" customFormat="1" ht="15" customHeight="1" x14ac:dyDescent="0.3">
      <c r="A61" s="4079"/>
      <c r="B61" s="2325" t="s">
        <v>1158</v>
      </c>
      <c r="C61" s="2326" t="s">
        <v>205</v>
      </c>
      <c r="D61" s="1413">
        <v>8381.3198462068976</v>
      </c>
      <c r="E61" s="253">
        <v>9572.8062351724129</v>
      </c>
      <c r="F61" s="1413">
        <v>9764.2623598758619</v>
      </c>
      <c r="G61" s="1413">
        <v>9568.6905485321386</v>
      </c>
      <c r="H61" s="238">
        <v>12496.160447430962</v>
      </c>
      <c r="I61" s="252">
        <v>10421.799714819863</v>
      </c>
      <c r="J61" s="254">
        <v>3643.4338526741822</v>
      </c>
      <c r="K61" s="254">
        <v>1146.2950245760931</v>
      </c>
      <c r="L61" s="254">
        <v>301.67360467993376</v>
      </c>
      <c r="M61" s="254">
        <v>12.174255088425882</v>
      </c>
      <c r="N61" s="2052">
        <v>0</v>
      </c>
      <c r="O61" s="2048" t="s">
        <v>888</v>
      </c>
      <c r="P61" s="100"/>
    </row>
    <row r="62" spans="1:16" s="125" customFormat="1" ht="15" customHeight="1" thickBot="1" x14ac:dyDescent="0.35">
      <c r="A62" s="4079"/>
      <c r="B62" s="2327" t="s">
        <v>1571</v>
      </c>
      <c r="C62" s="2328" t="s">
        <v>194</v>
      </c>
      <c r="D62" s="1418"/>
      <c r="E62" s="1419"/>
      <c r="F62" s="1418"/>
      <c r="G62" s="1418"/>
      <c r="H62" s="138">
        <v>0.27978540383974604</v>
      </c>
      <c r="I62" s="139">
        <v>6.7341221559757525E-2</v>
      </c>
      <c r="J62" s="140">
        <v>-0.62686030768221768</v>
      </c>
      <c r="K62" s="140">
        <v>-0.8826030085706682</v>
      </c>
      <c r="L62" s="140">
        <v>-0.96910431187105373</v>
      </c>
      <c r="M62" s="140">
        <v>-0.99875318230505017</v>
      </c>
      <c r="N62" s="2050">
        <v>-1</v>
      </c>
      <c r="O62" s="2144"/>
      <c r="P62" s="100"/>
    </row>
    <row r="63" spans="1:16" s="125" customFormat="1" ht="15" customHeight="1" x14ac:dyDescent="0.3">
      <c r="A63" s="4079"/>
      <c r="B63" s="2325" t="s">
        <v>1159</v>
      </c>
      <c r="C63" s="2326" t="s">
        <v>205</v>
      </c>
      <c r="D63" s="1413">
        <v>0.38420091765234543</v>
      </c>
      <c r="E63" s="253">
        <v>0.45503442460435856</v>
      </c>
      <c r="F63" s="1413">
        <v>0.46413511309644578</v>
      </c>
      <c r="G63" s="1413">
        <v>0.32429434228120391</v>
      </c>
      <c r="H63" s="238">
        <v>-0.61481196817045858</v>
      </c>
      <c r="I63" s="252">
        <v>0</v>
      </c>
      <c r="J63" s="254">
        <v>0</v>
      </c>
      <c r="K63" s="254">
        <v>0</v>
      </c>
      <c r="L63" s="254">
        <v>0</v>
      </c>
      <c r="M63" s="254">
        <v>0</v>
      </c>
      <c r="N63" s="2052">
        <v>0</v>
      </c>
      <c r="O63" s="2048" t="s">
        <v>888</v>
      </c>
      <c r="P63" s="100"/>
    </row>
    <row r="64" spans="1:16" s="125" customFormat="1" ht="15" customHeight="1" thickBot="1" x14ac:dyDescent="0.35">
      <c r="A64" s="4079"/>
      <c r="B64" s="2331" t="s">
        <v>1572</v>
      </c>
      <c r="C64" s="2324" t="s">
        <v>194</v>
      </c>
      <c r="D64" s="1485"/>
      <c r="E64" s="216"/>
      <c r="F64" s="1485"/>
      <c r="G64" s="1485"/>
      <c r="H64" s="185">
        <v>-2.3246400688557745</v>
      </c>
      <c r="I64" s="186">
        <v>-1</v>
      </c>
      <c r="J64" s="187">
        <v>-1</v>
      </c>
      <c r="K64" s="187">
        <v>-1</v>
      </c>
      <c r="L64" s="187">
        <v>-1</v>
      </c>
      <c r="M64" s="187">
        <v>-1</v>
      </c>
      <c r="N64" s="2153">
        <v>-1</v>
      </c>
      <c r="O64" s="2143"/>
      <c r="P64" s="100"/>
    </row>
    <row r="65" spans="1:16" s="125" customFormat="1" ht="15" customHeight="1" x14ac:dyDescent="0.3">
      <c r="A65" s="4079"/>
      <c r="B65" s="2325" t="s">
        <v>1160</v>
      </c>
      <c r="C65" s="2326" t="s">
        <v>205</v>
      </c>
      <c r="D65" s="1413">
        <v>420.4423730844</v>
      </c>
      <c r="E65" s="253">
        <v>473.7384327851999</v>
      </c>
      <c r="F65" s="1413">
        <v>483.21320144090396</v>
      </c>
      <c r="G65" s="1413">
        <v>473.46499127286603</v>
      </c>
      <c r="H65" s="238">
        <v>461.42262377999918</v>
      </c>
      <c r="I65" s="252">
        <v>326.56320000000005</v>
      </c>
      <c r="J65" s="254">
        <v>108.31582076622685</v>
      </c>
      <c r="K65" s="254">
        <v>28.447131357172971</v>
      </c>
      <c r="L65" s="254">
        <v>5.7102964989763452</v>
      </c>
      <c r="M65" s="254">
        <v>0.19128966089013821</v>
      </c>
      <c r="N65" s="2052">
        <v>0</v>
      </c>
      <c r="O65" s="2048" t="s">
        <v>888</v>
      </c>
      <c r="P65" s="100"/>
    </row>
    <row r="66" spans="1:16" s="125" customFormat="1" ht="15" customHeight="1" thickBot="1" x14ac:dyDescent="0.35">
      <c r="A66" s="4079"/>
      <c r="B66" s="2337" t="s">
        <v>1161</v>
      </c>
      <c r="C66" s="2338" t="s">
        <v>194</v>
      </c>
      <c r="D66" s="2054"/>
      <c r="E66" s="2055"/>
      <c r="F66" s="2054"/>
      <c r="G66" s="2054"/>
      <c r="H66" s="1931">
        <v>-4.5095162127042454E-2</v>
      </c>
      <c r="I66" s="2057">
        <v>-0.32418402678938796</v>
      </c>
      <c r="J66" s="2058">
        <v>-0.77584258781995707</v>
      </c>
      <c r="K66" s="2058">
        <v>-0.94112923390266279</v>
      </c>
      <c r="L66" s="2058">
        <v>-0.98818265626446322</v>
      </c>
      <c r="M66" s="2058">
        <v>-0.99960412989479652</v>
      </c>
      <c r="N66" s="2059">
        <v>-1</v>
      </c>
      <c r="O66" s="2060" t="s">
        <v>890</v>
      </c>
      <c r="P66" s="100"/>
    </row>
    <row r="67" spans="1:16" s="125" customFormat="1" ht="15" customHeight="1" x14ac:dyDescent="0.3">
      <c r="A67" s="4079"/>
      <c r="B67" s="2339" t="s">
        <v>1162</v>
      </c>
      <c r="C67" s="2330" t="s">
        <v>205</v>
      </c>
      <c r="D67" s="1411">
        <v>1736.7182223</v>
      </c>
      <c r="E67" s="964">
        <v>2051.7949266000001</v>
      </c>
      <c r="F67" s="1411">
        <v>2092.830825132</v>
      </c>
      <c r="G67" s="1411">
        <v>2050.8944403229202</v>
      </c>
      <c r="H67" s="179">
        <v>2095.243835623527</v>
      </c>
      <c r="I67" s="180">
        <v>2079.2090991488672</v>
      </c>
      <c r="J67" s="181">
        <v>2053.9582864866984</v>
      </c>
      <c r="K67" s="181">
        <v>2040.8924971956617</v>
      </c>
      <c r="L67" s="181">
        <v>2037.56950422</v>
      </c>
      <c r="M67" s="181">
        <v>0.94</v>
      </c>
      <c r="N67" s="964">
        <v>0.94</v>
      </c>
      <c r="O67" s="2062" t="s">
        <v>844</v>
      </c>
      <c r="P67" s="100"/>
    </row>
    <row r="68" spans="1:16" s="125" customFormat="1" ht="15" customHeight="1" x14ac:dyDescent="0.3">
      <c r="A68" s="4079"/>
      <c r="B68" s="2327" t="s">
        <v>1163</v>
      </c>
      <c r="C68" s="2324" t="s">
        <v>194</v>
      </c>
      <c r="D68" s="546"/>
      <c r="E68" s="136"/>
      <c r="F68" s="546"/>
      <c r="G68" s="546"/>
      <c r="H68" s="138">
        <v>1.1529887951524653E-3</v>
      </c>
      <c r="I68" s="139">
        <v>-6.5087563789459901E-3</v>
      </c>
      <c r="J68" s="140">
        <v>-1.8574142820574013E-2</v>
      </c>
      <c r="K68" s="140">
        <v>-2.4817260579608647E-2</v>
      </c>
      <c r="L68" s="140">
        <v>-2.64050587598329E-2</v>
      </c>
      <c r="M68" s="140">
        <v>-0.9995508475942193</v>
      </c>
      <c r="N68" s="1843">
        <v>-0.9995508475942193</v>
      </c>
      <c r="O68" s="2144"/>
      <c r="P68" s="100"/>
    </row>
    <row r="69" spans="1:16" s="125" customFormat="1" ht="15" customHeight="1" x14ac:dyDescent="0.3">
      <c r="A69" s="4079"/>
      <c r="B69" s="2325" t="s">
        <v>1164</v>
      </c>
      <c r="C69" s="2326" t="s">
        <v>205</v>
      </c>
      <c r="D69" s="1413">
        <v>1160.9175703000001</v>
      </c>
      <c r="E69" s="253">
        <v>1186.6135445999998</v>
      </c>
      <c r="F69" s="1413">
        <v>1210.3458154919999</v>
      </c>
      <c r="G69" s="1413">
        <v>1186.13889918216</v>
      </c>
      <c r="H69" s="238">
        <v>796.41718126905596</v>
      </c>
      <c r="I69" s="252">
        <v>739.14858469535045</v>
      </c>
      <c r="J69" s="254">
        <v>747.16948551691235</v>
      </c>
      <c r="K69" s="254">
        <v>745.51851323997391</v>
      </c>
      <c r="L69" s="254">
        <v>795.47091388959109</v>
      </c>
      <c r="M69" s="254">
        <v>824.75312652514106</v>
      </c>
      <c r="N69" s="253">
        <v>849.11844061241197</v>
      </c>
      <c r="O69" s="1994" t="s">
        <v>844</v>
      </c>
      <c r="P69" s="100"/>
    </row>
    <row r="70" spans="1:16" s="125" customFormat="1" ht="15" customHeight="1" x14ac:dyDescent="0.3">
      <c r="A70" s="4079"/>
      <c r="B70" s="2327" t="s">
        <v>1165</v>
      </c>
      <c r="C70" s="2324" t="s">
        <v>194</v>
      </c>
      <c r="D70" s="546"/>
      <c r="E70" s="136"/>
      <c r="F70" s="546"/>
      <c r="G70" s="546"/>
      <c r="H70" s="138">
        <v>-0.34199203973344094</v>
      </c>
      <c r="I70" s="139">
        <v>-0.38930793560442889</v>
      </c>
      <c r="J70" s="140">
        <v>-0.38268098591872979</v>
      </c>
      <c r="K70" s="140">
        <v>-0.38404503597434747</v>
      </c>
      <c r="L70" s="140">
        <v>-0.34277385544871253</v>
      </c>
      <c r="M70" s="140">
        <v>-0.3185805941008002</v>
      </c>
      <c r="N70" s="1843">
        <v>-0.29844972424905747</v>
      </c>
      <c r="O70" s="2144"/>
      <c r="P70" s="100"/>
    </row>
    <row r="71" spans="1:16" s="125" customFormat="1" ht="15" customHeight="1" x14ac:dyDescent="0.3">
      <c r="A71" s="4079"/>
      <c r="B71" s="2325" t="s">
        <v>1166</v>
      </c>
      <c r="C71" s="2326" t="s">
        <v>205</v>
      </c>
      <c r="D71" s="1413">
        <v>285.64445929999999</v>
      </c>
      <c r="E71" s="255">
        <v>301.39680859999999</v>
      </c>
      <c r="F71" s="1413">
        <v>307.424744772</v>
      </c>
      <c r="G71" s="1413">
        <v>281.29364146638</v>
      </c>
      <c r="H71" s="238">
        <v>999.20621434812938</v>
      </c>
      <c r="I71" s="252">
        <v>819.61111250521037</v>
      </c>
      <c r="J71" s="254">
        <v>0.67441985252124226</v>
      </c>
      <c r="K71" s="254">
        <v>0.96146836900389132</v>
      </c>
      <c r="L71" s="254">
        <v>0.60106975334489365</v>
      </c>
      <c r="M71" s="254">
        <v>0.93628609421772147</v>
      </c>
      <c r="N71" s="253">
        <v>0.57053534829956887</v>
      </c>
      <c r="O71" s="1994" t="s">
        <v>1167</v>
      </c>
      <c r="P71" s="100"/>
    </row>
    <row r="72" spans="1:16" s="125" customFormat="1" ht="15" customHeight="1" x14ac:dyDescent="0.3">
      <c r="A72" s="4079"/>
      <c r="B72" s="2327" t="s">
        <v>1168</v>
      </c>
      <c r="C72" s="2324" t="s">
        <v>194</v>
      </c>
      <c r="D72" s="546"/>
      <c r="E72" s="136"/>
      <c r="F72" s="546"/>
      <c r="G72" s="546"/>
      <c r="H72" s="138">
        <v>2.2502465443670956</v>
      </c>
      <c r="I72" s="139">
        <v>1.6660544619239119</v>
      </c>
      <c r="J72" s="140">
        <v>-0.99780622782001027</v>
      </c>
      <c r="K72" s="140">
        <v>-0.9968725081980081</v>
      </c>
      <c r="L72" s="140">
        <v>-0.99804482311991294</v>
      </c>
      <c r="M72" s="140">
        <v>-0.99695442182147009</v>
      </c>
      <c r="N72" s="1843">
        <v>-0.99814414630571557</v>
      </c>
      <c r="O72" s="2014"/>
      <c r="P72" s="100"/>
    </row>
    <row r="73" spans="1:16" s="125" customFormat="1" ht="15" customHeight="1" x14ac:dyDescent="0.3">
      <c r="A73" s="4079"/>
      <c r="B73" s="2325" t="s">
        <v>1169</v>
      </c>
      <c r="C73" s="2326" t="s">
        <v>205</v>
      </c>
      <c r="D73" s="1413">
        <v>600.13082027403505</v>
      </c>
      <c r="E73" s="253">
        <v>663.78025864027745</v>
      </c>
      <c r="F73" s="1413">
        <v>677.05586381308319</v>
      </c>
      <c r="G73" s="1413">
        <v>663.64250224831051</v>
      </c>
      <c r="H73" s="238">
        <v>652.66627807629595</v>
      </c>
      <c r="I73" s="252">
        <v>537.618543031743</v>
      </c>
      <c r="J73" s="254">
        <v>298.68504384474903</v>
      </c>
      <c r="K73" s="254">
        <v>158.80804779446325</v>
      </c>
      <c r="L73" s="254">
        <v>89.290794139729158</v>
      </c>
      <c r="M73" s="254">
        <v>21.020707388026231</v>
      </c>
      <c r="N73" s="253">
        <v>17.001168812248256</v>
      </c>
      <c r="O73" s="1994" t="s">
        <v>1170</v>
      </c>
      <c r="P73" s="100"/>
    </row>
    <row r="74" spans="1:16" s="125" customFormat="1" ht="15" customHeight="1" thickBot="1" x14ac:dyDescent="0.35">
      <c r="A74" s="4080"/>
      <c r="B74" s="2340"/>
      <c r="C74" s="2330"/>
      <c r="D74" s="1415"/>
      <c r="E74" s="955"/>
      <c r="F74" s="1949"/>
      <c r="G74" s="1949"/>
      <c r="H74" s="207">
        <v>-3.6023003477775872E-2</v>
      </c>
      <c r="I74" s="208">
        <v>-0.20594655217377311</v>
      </c>
      <c r="J74" s="209">
        <v>-0.55884726828507625</v>
      </c>
      <c r="K74" s="209">
        <v>-0.76544321335601662</v>
      </c>
      <c r="L74" s="209">
        <v>-0.86811901511810863</v>
      </c>
      <c r="M74" s="209">
        <v>-0.96895277256792289</v>
      </c>
      <c r="N74" s="2065">
        <v>-0.9748895627068348</v>
      </c>
      <c r="O74" s="2148"/>
      <c r="P74" s="100"/>
    </row>
    <row r="75" spans="1:16" s="125" customFormat="1" ht="15" x14ac:dyDescent="0.3">
      <c r="A75" s="4091" t="s">
        <v>892</v>
      </c>
      <c r="B75" s="2341" t="s">
        <v>1171</v>
      </c>
      <c r="C75" s="2320" t="s">
        <v>852</v>
      </c>
      <c r="D75" s="1703">
        <v>1615.3549128304967</v>
      </c>
      <c r="E75" s="2137">
        <v>1792.1343656951753</v>
      </c>
      <c r="F75" s="1703">
        <v>1827.9770530090791</v>
      </c>
      <c r="G75" s="1703">
        <v>1791.775227941067</v>
      </c>
      <c r="H75" s="278">
        <v>1782.86621646256</v>
      </c>
      <c r="I75" s="1704">
        <v>1463.9395997459394</v>
      </c>
      <c r="J75" s="1705">
        <v>794.47663157634952</v>
      </c>
      <c r="K75" s="1705">
        <v>402.91349708305819</v>
      </c>
      <c r="L75" s="1705">
        <v>205.46785241342431</v>
      </c>
      <c r="M75" s="1705">
        <v>12.671805601065495</v>
      </c>
      <c r="N75" s="2137">
        <v>5.2640000000003059E-2</v>
      </c>
      <c r="O75" s="1994" t="s">
        <v>897</v>
      </c>
      <c r="P75" s="100"/>
    </row>
    <row r="76" spans="1:16" s="125" customFormat="1" x14ac:dyDescent="0.3">
      <c r="A76" s="4200"/>
      <c r="B76" s="2342" t="s">
        <v>1172</v>
      </c>
      <c r="C76" s="2330" t="s">
        <v>194</v>
      </c>
      <c r="D76" s="1949"/>
      <c r="E76" s="2343"/>
      <c r="F76" s="1949"/>
      <c r="G76" s="1949"/>
      <c r="H76" s="2170">
        <v>-2.4678010302296216E-2</v>
      </c>
      <c r="I76" s="2264">
        <v>-0.19914771504592388</v>
      </c>
      <c r="J76" s="2265">
        <v>-0.56537931902999472</v>
      </c>
      <c r="K76" s="2265">
        <v>-0.77958503558903425</v>
      </c>
      <c r="L76" s="2265">
        <v>-0.88759823211391053</v>
      </c>
      <c r="M76" s="2265">
        <v>-0.99306785302353429</v>
      </c>
      <c r="N76" s="1134">
        <v>-0.99997120313960541</v>
      </c>
      <c r="O76" s="2144"/>
      <c r="P76" s="100"/>
    </row>
    <row r="77" spans="1:16" s="125" customFormat="1" ht="15" x14ac:dyDescent="0.3">
      <c r="A77" s="4200"/>
      <c r="B77" s="2344" t="s">
        <v>1173</v>
      </c>
      <c r="C77" s="2326" t="s">
        <v>852</v>
      </c>
      <c r="D77" s="1413">
        <v>1646.7589708319504</v>
      </c>
      <c r="E77" s="253">
        <v>1821.4130297089198</v>
      </c>
      <c r="F77" s="1413">
        <v>1857.8412903030985</v>
      </c>
      <c r="G77" s="1413">
        <v>1821.0350261693625</v>
      </c>
      <c r="H77" s="238">
        <v>1790.9162670413543</v>
      </c>
      <c r="I77" s="252">
        <v>1475.2252820791016</v>
      </c>
      <c r="J77" s="254">
        <v>819.5917603099906</v>
      </c>
      <c r="K77" s="254">
        <v>435.76928314800676</v>
      </c>
      <c r="L77" s="254">
        <v>245.01393911941662</v>
      </c>
      <c r="M77" s="254">
        <v>57.680821072743925</v>
      </c>
      <c r="N77" s="253">
        <v>46.651207220809169</v>
      </c>
      <c r="O77" s="1994" t="s">
        <v>897</v>
      </c>
      <c r="P77" s="100"/>
    </row>
    <row r="78" spans="1:16" s="125" customFormat="1" x14ac:dyDescent="0.3">
      <c r="A78" s="4200"/>
      <c r="B78" s="2345" t="s">
        <v>1174</v>
      </c>
      <c r="C78" s="2328" t="s">
        <v>194</v>
      </c>
      <c r="D78" s="2259"/>
      <c r="E78" s="400"/>
      <c r="F78" s="2259"/>
      <c r="G78" s="2259"/>
      <c r="H78" s="138">
        <v>-3.6023003477775872E-2</v>
      </c>
      <c r="I78" s="139">
        <v>-0.205946552173773</v>
      </c>
      <c r="J78" s="140">
        <v>-0.55884726828507625</v>
      </c>
      <c r="K78" s="140">
        <v>-0.76544321335601651</v>
      </c>
      <c r="L78" s="140">
        <v>-0.86811901511810863</v>
      </c>
      <c r="M78" s="140">
        <v>-0.96895277256792289</v>
      </c>
      <c r="N78" s="1843">
        <v>-0.9748895627068348</v>
      </c>
      <c r="O78" s="2144"/>
      <c r="P78" s="100"/>
    </row>
    <row r="79" spans="1:16" s="125" customFormat="1" ht="15" x14ac:dyDescent="0.3">
      <c r="A79" s="4079"/>
      <c r="B79" s="2344" t="s">
        <v>1175</v>
      </c>
      <c r="C79" s="2326" t="s">
        <v>852</v>
      </c>
      <c r="D79" s="1413">
        <v>16.803662967672963</v>
      </c>
      <c r="E79" s="253">
        <v>18.585847241927752</v>
      </c>
      <c r="F79" s="1413">
        <v>18.957564186766312</v>
      </c>
      <c r="G79" s="1413">
        <v>18.581990062952677</v>
      </c>
      <c r="H79" s="238">
        <v>18.274655786136272</v>
      </c>
      <c r="I79" s="252">
        <v>15.05331920488879</v>
      </c>
      <c r="J79" s="254">
        <v>8.3631812276529658</v>
      </c>
      <c r="K79" s="254">
        <v>4.4466253382449672</v>
      </c>
      <c r="L79" s="254">
        <v>2.5001422359124139</v>
      </c>
      <c r="M79" s="254">
        <v>0.58857980686473399</v>
      </c>
      <c r="N79" s="253">
        <v>0.47603272674295077</v>
      </c>
      <c r="O79" s="1994" t="s">
        <v>897</v>
      </c>
      <c r="P79" s="100"/>
    </row>
    <row r="80" spans="1:16" s="125" customFormat="1" x14ac:dyDescent="0.3">
      <c r="A80" s="4079"/>
      <c r="B80" s="2345" t="s">
        <v>1176</v>
      </c>
      <c r="C80" s="2328" t="s">
        <v>194</v>
      </c>
      <c r="D80" s="2259"/>
      <c r="E80" s="400"/>
      <c r="F80" s="2259"/>
      <c r="G80" s="2259"/>
      <c r="H80" s="138">
        <v>-3.6023003477775761E-2</v>
      </c>
      <c r="I80" s="139">
        <v>-0.20594655217377311</v>
      </c>
      <c r="J80" s="140">
        <v>-0.55884726828507625</v>
      </c>
      <c r="K80" s="140">
        <v>-0.76544321335601651</v>
      </c>
      <c r="L80" s="140">
        <v>-0.86811901511810863</v>
      </c>
      <c r="M80" s="140">
        <v>-0.96895277256792289</v>
      </c>
      <c r="N80" s="1843">
        <v>-0.9748895627068348</v>
      </c>
      <c r="O80" s="2144"/>
      <c r="P80" s="100"/>
    </row>
    <row r="81" spans="1:16" s="125" customFormat="1" ht="15" x14ac:dyDescent="0.3">
      <c r="A81" s="4079"/>
      <c r="B81" s="2344" t="s">
        <v>1177</v>
      </c>
      <c r="C81" s="2326" t="s">
        <v>852</v>
      </c>
      <c r="D81" s="1413">
        <v>16.803662967672963</v>
      </c>
      <c r="E81" s="253">
        <v>18.585847241927752</v>
      </c>
      <c r="F81" s="1413">
        <v>18.957564186766312</v>
      </c>
      <c r="G81" s="1413">
        <v>18.581990062952677</v>
      </c>
      <c r="H81" s="238">
        <v>18.274655786136272</v>
      </c>
      <c r="I81" s="252">
        <v>15.05331920488879</v>
      </c>
      <c r="J81" s="254">
        <v>8.3631812276529658</v>
      </c>
      <c r="K81" s="254">
        <v>4.4466253382449672</v>
      </c>
      <c r="L81" s="254">
        <v>2.5001422359124139</v>
      </c>
      <c r="M81" s="254">
        <v>0.58857980686473399</v>
      </c>
      <c r="N81" s="253">
        <v>0.47603272674295077</v>
      </c>
      <c r="O81" s="1994" t="s">
        <v>897</v>
      </c>
      <c r="P81" s="100"/>
    </row>
    <row r="82" spans="1:16" s="125" customFormat="1" x14ac:dyDescent="0.3">
      <c r="A82" s="4079"/>
      <c r="B82" s="2345" t="s">
        <v>1178</v>
      </c>
      <c r="C82" s="2328" t="s">
        <v>194</v>
      </c>
      <c r="D82" s="2259"/>
      <c r="E82" s="400"/>
      <c r="F82" s="2259"/>
      <c r="G82" s="2259"/>
      <c r="H82" s="138">
        <v>-3.6023003477775761E-2</v>
      </c>
      <c r="I82" s="139">
        <v>-0.20594655217377311</v>
      </c>
      <c r="J82" s="140">
        <v>-0.55884726828507625</v>
      </c>
      <c r="K82" s="140">
        <v>-0.76544321335601651</v>
      </c>
      <c r="L82" s="140">
        <v>-0.86811901511810863</v>
      </c>
      <c r="M82" s="140">
        <v>-0.96895277256792289</v>
      </c>
      <c r="N82" s="1843">
        <v>-0.9748895627068348</v>
      </c>
      <c r="O82" s="2144"/>
      <c r="P82" s="100"/>
    </row>
    <row r="83" spans="1:16" s="125" customFormat="1" ht="15.6" thickBot="1" x14ac:dyDescent="0.35">
      <c r="A83" s="4079"/>
      <c r="B83" s="2346" t="s">
        <v>1179</v>
      </c>
      <c r="C83" s="2326" t="s">
        <v>852</v>
      </c>
      <c r="D83" s="1780"/>
      <c r="E83" s="2347"/>
      <c r="F83" s="1780"/>
      <c r="G83" s="1780"/>
      <c r="H83" s="2316"/>
      <c r="I83" s="2348"/>
      <c r="J83" s="2349"/>
      <c r="K83" s="2349"/>
      <c r="L83" s="2349"/>
      <c r="M83" s="2349"/>
      <c r="N83" s="2350"/>
      <c r="O83" s="2351"/>
      <c r="P83" s="100"/>
    </row>
    <row r="84" spans="1:16" s="125" customFormat="1" ht="15" customHeight="1" x14ac:dyDescent="0.3">
      <c r="A84" s="4079"/>
      <c r="B84" s="2336" t="s">
        <v>1180</v>
      </c>
      <c r="C84" s="2320" t="s">
        <v>852</v>
      </c>
      <c r="D84" s="1894">
        <v>418.09850641981581</v>
      </c>
      <c r="E84" s="1895">
        <v>443.98350967413069</v>
      </c>
      <c r="F84" s="1894">
        <v>452.86317986761327</v>
      </c>
      <c r="G84" s="1894">
        <v>443.1765018574369</v>
      </c>
      <c r="H84" s="2044">
        <v>412.33801619104077</v>
      </c>
      <c r="I84" s="2045">
        <v>359.57867683029036</v>
      </c>
      <c r="J84" s="2046">
        <v>230.35663858392454</v>
      </c>
      <c r="K84" s="2046">
        <v>113.35646655322647</v>
      </c>
      <c r="L84" s="2046">
        <v>42.309718596166896</v>
      </c>
      <c r="M84" s="2046">
        <v>8.5930175296809104</v>
      </c>
      <c r="N84" s="2047">
        <v>0</v>
      </c>
      <c r="O84" s="2048" t="s">
        <v>897</v>
      </c>
      <c r="P84" s="100"/>
    </row>
    <row r="85" spans="1:16" s="125" customFormat="1" ht="15" customHeight="1" x14ac:dyDescent="0.3">
      <c r="A85" s="4079"/>
      <c r="B85" s="2327" t="s">
        <v>1573</v>
      </c>
      <c r="C85" s="2328" t="s">
        <v>194</v>
      </c>
      <c r="D85" s="546"/>
      <c r="E85" s="136"/>
      <c r="F85" s="546"/>
      <c r="G85" s="546"/>
      <c r="H85" s="138">
        <v>-8.94865501947395E-2</v>
      </c>
      <c r="I85" s="139">
        <v>-0.20598827015389731</v>
      </c>
      <c r="J85" s="140">
        <v>-0.49133281568339182</v>
      </c>
      <c r="K85" s="140">
        <v>-0.74968937287777671</v>
      </c>
      <c r="L85" s="140">
        <v>-0.9065728447860667</v>
      </c>
      <c r="M85" s="140">
        <v>-0.98102513537931491</v>
      </c>
      <c r="N85" s="2050">
        <v>-1</v>
      </c>
      <c r="O85" s="2144"/>
      <c r="P85" s="100"/>
    </row>
    <row r="86" spans="1:16" s="125" customFormat="1" ht="15" customHeight="1" x14ac:dyDescent="0.3">
      <c r="A86" s="4079"/>
      <c r="B86" s="2325" t="s">
        <v>1181</v>
      </c>
      <c r="C86" s="2326" t="s">
        <v>852</v>
      </c>
      <c r="D86" s="1413">
        <v>510.78190989875975</v>
      </c>
      <c r="E86" s="253">
        <v>569.31406158535617</v>
      </c>
      <c r="F86" s="1413">
        <v>580.7003428170633</v>
      </c>
      <c r="G86" s="1413">
        <v>569.05268167551162</v>
      </c>
      <c r="H86" s="238">
        <v>500.93322508352827</v>
      </c>
      <c r="I86" s="252">
        <v>351.2637457913321</v>
      </c>
      <c r="J86" s="254">
        <v>168.07167535276517</v>
      </c>
      <c r="K86" s="254">
        <v>58.875962360259919</v>
      </c>
      <c r="L86" s="254">
        <v>13.716899317778402</v>
      </c>
      <c r="M86" s="254">
        <v>0.64986292551197167</v>
      </c>
      <c r="N86" s="2052">
        <v>0</v>
      </c>
      <c r="O86" s="1994" t="s">
        <v>897</v>
      </c>
      <c r="P86" s="100"/>
    </row>
    <row r="87" spans="1:16" s="125" customFormat="1" ht="15" customHeight="1" x14ac:dyDescent="0.3">
      <c r="A87" s="4079"/>
      <c r="B87" s="2327" t="s">
        <v>1574</v>
      </c>
      <c r="C87" s="2328" t="s">
        <v>194</v>
      </c>
      <c r="D87" s="1418"/>
      <c r="E87" s="1419"/>
      <c r="F87" s="1418"/>
      <c r="G87" s="1418"/>
      <c r="H87" s="138">
        <v>-0.13736364842936533</v>
      </c>
      <c r="I87" s="139">
        <v>-0.39510325740932117</v>
      </c>
      <c r="J87" s="140">
        <v>-0.71057073164891793</v>
      </c>
      <c r="K87" s="140">
        <v>-0.89861214464822958</v>
      </c>
      <c r="L87" s="140">
        <v>-0.97637869602205551</v>
      </c>
      <c r="M87" s="140">
        <v>-0.99888089798197921</v>
      </c>
      <c r="N87" s="2050">
        <v>-1</v>
      </c>
      <c r="O87" s="2144"/>
      <c r="P87" s="100"/>
    </row>
    <row r="88" spans="1:16" s="125" customFormat="1" ht="15" customHeight="1" x14ac:dyDescent="0.3">
      <c r="A88" s="4079"/>
      <c r="B88" s="2325" t="s">
        <v>1182</v>
      </c>
      <c r="C88" s="2326" t="s">
        <v>852</v>
      </c>
      <c r="D88" s="1413">
        <v>102.23161320960001</v>
      </c>
      <c r="E88" s="253">
        <v>107.54017424640003</v>
      </c>
      <c r="F88" s="1413">
        <v>109.69097773132802</v>
      </c>
      <c r="G88" s="1413">
        <v>107.41958834527873</v>
      </c>
      <c r="H88" s="238">
        <v>71.917001238379768</v>
      </c>
      <c r="I88" s="252">
        <v>68.832267432582483</v>
      </c>
      <c r="J88" s="254">
        <v>60.305762903085743</v>
      </c>
      <c r="K88" s="254">
        <v>43.359158502527741</v>
      </c>
      <c r="L88" s="254">
        <v>13.476995835445207</v>
      </c>
      <c r="M88" s="254">
        <v>1.56979926846748</v>
      </c>
      <c r="N88" s="2052">
        <v>0</v>
      </c>
      <c r="O88" s="1994" t="s">
        <v>897</v>
      </c>
      <c r="P88" s="100"/>
    </row>
    <row r="89" spans="1:16" s="125" customFormat="1" ht="15" customHeight="1" x14ac:dyDescent="0.3">
      <c r="A89" s="4079"/>
      <c r="B89" s="2327" t="s">
        <v>1575</v>
      </c>
      <c r="C89" s="2328" t="s">
        <v>194</v>
      </c>
      <c r="D89" s="1418"/>
      <c r="E89" s="1419"/>
      <c r="F89" s="1418"/>
      <c r="G89" s="1418"/>
      <c r="H89" s="138">
        <v>-0.34436721482663846</v>
      </c>
      <c r="I89" s="139">
        <v>-0.37248925247820253</v>
      </c>
      <c r="J89" s="140">
        <v>-0.45022130214942679</v>
      </c>
      <c r="K89" s="140">
        <v>-0.60471536128769277</v>
      </c>
      <c r="L89" s="140">
        <v>-0.87713669698108498</v>
      </c>
      <c r="M89" s="140">
        <v>-0.98568889346293842</v>
      </c>
      <c r="N89" s="2050">
        <v>-1</v>
      </c>
      <c r="O89" s="2144"/>
      <c r="P89" s="100"/>
    </row>
    <row r="90" spans="1:16" s="125" customFormat="1" ht="15" customHeight="1" x14ac:dyDescent="0.3">
      <c r="A90" s="4079"/>
      <c r="B90" s="2325" t="s">
        <v>1183</v>
      </c>
      <c r="C90" s="2326" t="s">
        <v>852</v>
      </c>
      <c r="D90" s="1413">
        <v>469.35391138758627</v>
      </c>
      <c r="E90" s="253">
        <v>536.07714916965517</v>
      </c>
      <c r="F90" s="1413">
        <v>546.79869215304825</v>
      </c>
      <c r="G90" s="1413">
        <v>535.84667071779984</v>
      </c>
      <c r="H90" s="238">
        <v>699.78498505613391</v>
      </c>
      <c r="I90" s="252">
        <v>583.62078402991233</v>
      </c>
      <c r="J90" s="254">
        <v>204.03229574975421</v>
      </c>
      <c r="K90" s="254">
        <v>64.192521376261212</v>
      </c>
      <c r="L90" s="254">
        <v>16.893721862076291</v>
      </c>
      <c r="M90" s="254">
        <v>0.68175828495184942</v>
      </c>
      <c r="N90" s="2052">
        <v>0</v>
      </c>
      <c r="O90" s="1994" t="s">
        <v>897</v>
      </c>
      <c r="P90" s="100"/>
    </row>
    <row r="91" spans="1:16" s="125" customFormat="1" ht="15" customHeight="1" x14ac:dyDescent="0.3">
      <c r="A91" s="4079"/>
      <c r="B91" s="2327" t="s">
        <v>1576</v>
      </c>
      <c r="C91" s="2328" t="s">
        <v>194</v>
      </c>
      <c r="D91" s="1418"/>
      <c r="E91" s="1419"/>
      <c r="F91" s="1418"/>
      <c r="G91" s="1418"/>
      <c r="H91" s="138">
        <v>0.27978540383974626</v>
      </c>
      <c r="I91" s="139">
        <v>6.7341221559757525E-2</v>
      </c>
      <c r="J91" s="140">
        <v>-0.62686030768221768</v>
      </c>
      <c r="K91" s="140">
        <v>-0.8826030085706682</v>
      </c>
      <c r="L91" s="140">
        <v>-0.96910431187105373</v>
      </c>
      <c r="M91" s="140">
        <v>-0.99875318230505017</v>
      </c>
      <c r="N91" s="2050">
        <v>-1</v>
      </c>
      <c r="O91" s="2144"/>
      <c r="P91" s="100"/>
    </row>
    <row r="92" spans="1:16" s="125" customFormat="1" ht="15" customHeight="1" x14ac:dyDescent="0.3">
      <c r="A92" s="4079"/>
      <c r="B92" s="2325" t="s">
        <v>1159</v>
      </c>
      <c r="C92" s="2326" t="s">
        <v>852</v>
      </c>
      <c r="D92" s="1413">
        <v>2.1515251388531342E-2</v>
      </c>
      <c r="E92" s="253">
        <v>2.5481927777844079E-2</v>
      </c>
      <c r="F92" s="1413">
        <v>2.5991566333400964E-2</v>
      </c>
      <c r="G92" s="1413">
        <v>1.8160483167747418E-2</v>
      </c>
      <c r="H92" s="238">
        <v>-3.442947021754568E-2</v>
      </c>
      <c r="I92" s="252">
        <v>0</v>
      </c>
      <c r="J92" s="254">
        <v>0</v>
      </c>
      <c r="K92" s="254">
        <v>0</v>
      </c>
      <c r="L92" s="254">
        <v>0</v>
      </c>
      <c r="M92" s="254">
        <v>0</v>
      </c>
      <c r="N92" s="2052">
        <v>0</v>
      </c>
      <c r="O92" s="1994" t="s">
        <v>897</v>
      </c>
      <c r="P92" s="100"/>
    </row>
    <row r="93" spans="1:16" s="125" customFormat="1" ht="15" customHeight="1" x14ac:dyDescent="0.3">
      <c r="A93" s="4079"/>
      <c r="B93" s="2327" t="s">
        <v>1572</v>
      </c>
      <c r="C93" s="2328" t="s">
        <v>194</v>
      </c>
      <c r="D93" s="1418"/>
      <c r="E93" s="1419"/>
      <c r="F93" s="1418"/>
      <c r="G93" s="1418"/>
      <c r="H93" s="138">
        <v>-2.3246400688557745</v>
      </c>
      <c r="I93" s="139">
        <v>-1</v>
      </c>
      <c r="J93" s="140">
        <v>-1</v>
      </c>
      <c r="K93" s="140">
        <v>-1</v>
      </c>
      <c r="L93" s="140">
        <v>-1</v>
      </c>
      <c r="M93" s="140">
        <v>-1</v>
      </c>
      <c r="N93" s="2050">
        <v>-1</v>
      </c>
      <c r="O93" s="2144"/>
      <c r="P93" s="100"/>
    </row>
    <row r="94" spans="1:16" s="125" customFormat="1" ht="15" customHeight="1" x14ac:dyDescent="0.3">
      <c r="A94" s="4079"/>
      <c r="B94" s="2325" t="s">
        <v>1160</v>
      </c>
      <c r="C94" s="2326" t="s">
        <v>852</v>
      </c>
      <c r="D94" s="1413">
        <v>23.5447728927264</v>
      </c>
      <c r="E94" s="253">
        <v>26.529352235971192</v>
      </c>
      <c r="F94" s="1413">
        <v>27.059939280690621</v>
      </c>
      <c r="G94" s="1413">
        <v>26.514039511280497</v>
      </c>
      <c r="H94" s="238">
        <v>25.839666931679954</v>
      </c>
      <c r="I94" s="252">
        <v>18.287539200000001</v>
      </c>
      <c r="J94" s="254">
        <v>6.0656859629087041</v>
      </c>
      <c r="K94" s="254">
        <v>1.5930393560016864</v>
      </c>
      <c r="L94" s="254">
        <v>0.31977660394267532</v>
      </c>
      <c r="M94" s="254">
        <v>1.071222100984774E-2</v>
      </c>
      <c r="N94" s="2052">
        <v>0</v>
      </c>
      <c r="O94" s="1994" t="s">
        <v>897</v>
      </c>
      <c r="P94" s="100"/>
    </row>
    <row r="95" spans="1:16" s="125" customFormat="1" ht="15" customHeight="1" thickBot="1" x14ac:dyDescent="0.35">
      <c r="A95" s="4079"/>
      <c r="B95" s="2337" t="s">
        <v>1000</v>
      </c>
      <c r="C95" s="2352" t="s">
        <v>194</v>
      </c>
      <c r="D95" s="2054"/>
      <c r="E95" s="2055"/>
      <c r="F95" s="2054"/>
      <c r="G95" s="2054"/>
      <c r="H95" s="1931">
        <v>-0.94652532907911435</v>
      </c>
      <c r="I95" s="2057">
        <v>-0.96215430550020575</v>
      </c>
      <c r="J95" s="2058">
        <v>-0.98744718491791761</v>
      </c>
      <c r="K95" s="2058">
        <v>-0.99670323709854913</v>
      </c>
      <c r="L95" s="2058">
        <v>-0.99933822875080991</v>
      </c>
      <c r="M95" s="2058">
        <v>-0.99997783127410855</v>
      </c>
      <c r="N95" s="2059">
        <v>-1</v>
      </c>
      <c r="O95" s="2080" t="s">
        <v>890</v>
      </c>
      <c r="P95" s="100"/>
    </row>
    <row r="96" spans="1:16" s="125" customFormat="1" ht="15" customHeight="1" x14ac:dyDescent="0.3">
      <c r="A96" s="4079"/>
      <c r="B96" s="2339" t="s">
        <v>1184</v>
      </c>
      <c r="C96" s="2353" t="s">
        <v>852</v>
      </c>
      <c r="D96" s="1411">
        <v>97.256220448799994</v>
      </c>
      <c r="E96" s="964">
        <v>114.9005158896</v>
      </c>
      <c r="F96" s="1411">
        <v>117.19852620739201</v>
      </c>
      <c r="G96" s="1411">
        <v>114.85008865808354</v>
      </c>
      <c r="H96" s="179">
        <v>117.33365479491752</v>
      </c>
      <c r="I96" s="180">
        <v>116.43570955233656</v>
      </c>
      <c r="J96" s="181">
        <v>115.0216640432551</v>
      </c>
      <c r="K96" s="181">
        <v>114.28997984295705</v>
      </c>
      <c r="L96" s="181">
        <v>114.10389223631999</v>
      </c>
      <c r="M96" s="181">
        <v>5.2639999999999999E-2</v>
      </c>
      <c r="N96" s="964">
        <v>5.2639999999999999E-2</v>
      </c>
      <c r="O96" s="2062" t="s">
        <v>897</v>
      </c>
      <c r="P96" s="100"/>
    </row>
    <row r="97" spans="1:17" s="125" customFormat="1" ht="15" customHeight="1" x14ac:dyDescent="0.3">
      <c r="A97" s="4079"/>
      <c r="B97" s="2327" t="s">
        <v>1185</v>
      </c>
      <c r="C97" s="2328" t="s">
        <v>194</v>
      </c>
      <c r="D97" s="546"/>
      <c r="E97" s="136"/>
      <c r="F97" s="546"/>
      <c r="G97" s="546"/>
      <c r="H97" s="138">
        <v>1.1529887951524653E-3</v>
      </c>
      <c r="I97" s="139">
        <v>-6.5087563789461012E-3</v>
      </c>
      <c r="J97" s="140">
        <v>-1.8574142820574235E-2</v>
      </c>
      <c r="K97" s="140">
        <v>-2.4817260579608758E-2</v>
      </c>
      <c r="L97" s="140">
        <v>-2.6405058759833011E-2</v>
      </c>
      <c r="M97" s="140">
        <v>-0.9995508475942193</v>
      </c>
      <c r="N97" s="1843">
        <v>-0.9995508475942193</v>
      </c>
      <c r="O97" s="2144"/>
      <c r="P97" s="100"/>
    </row>
    <row r="98" spans="1:17" s="125" customFormat="1" ht="15" customHeight="1" x14ac:dyDescent="0.3">
      <c r="A98" s="4079"/>
      <c r="B98" s="2325" t="s">
        <v>1186</v>
      </c>
      <c r="C98" s="2326" t="s">
        <v>852</v>
      </c>
      <c r="D98" s="1160">
        <v>65.011383936800001</v>
      </c>
      <c r="E98" s="1105">
        <v>66.450358497599979</v>
      </c>
      <c r="F98" s="1160">
        <v>67.779365667551986</v>
      </c>
      <c r="G98" s="1160">
        <v>66.423778354200962</v>
      </c>
      <c r="H98" s="238">
        <v>44.599362151067133</v>
      </c>
      <c r="I98" s="252">
        <v>41.392320742939631</v>
      </c>
      <c r="J98" s="254">
        <v>41.841491188947089</v>
      </c>
      <c r="K98" s="254">
        <v>41.749036741438537</v>
      </c>
      <c r="L98" s="254">
        <v>44.5463711778171</v>
      </c>
      <c r="M98" s="254">
        <v>46.186175085407903</v>
      </c>
      <c r="N98" s="253">
        <v>47.550632674295066</v>
      </c>
      <c r="O98" s="1994" t="s">
        <v>897</v>
      </c>
      <c r="P98" s="100"/>
    </row>
    <row r="99" spans="1:17" s="125" customFormat="1" ht="15" customHeight="1" x14ac:dyDescent="0.3">
      <c r="A99" s="4079"/>
      <c r="B99" s="2327" t="s">
        <v>1187</v>
      </c>
      <c r="C99" s="2328" t="s">
        <v>194</v>
      </c>
      <c r="D99" s="1109"/>
      <c r="E99" s="339"/>
      <c r="F99" s="1109"/>
      <c r="G99" s="1109"/>
      <c r="H99" s="138">
        <v>-0.34199203973344083</v>
      </c>
      <c r="I99" s="139">
        <v>-0.38930793560442867</v>
      </c>
      <c r="J99" s="140">
        <v>-0.38268098591872979</v>
      </c>
      <c r="K99" s="140">
        <v>-0.38404503597434736</v>
      </c>
      <c r="L99" s="140">
        <v>-0.34277385544871242</v>
      </c>
      <c r="M99" s="140">
        <v>-0.31858059410080009</v>
      </c>
      <c r="N99" s="1843">
        <v>-0.29844972424905736</v>
      </c>
      <c r="O99" s="2144"/>
      <c r="P99" s="100"/>
    </row>
    <row r="100" spans="1:17" s="125" customFormat="1" ht="15" customHeight="1" x14ac:dyDescent="0.3">
      <c r="A100" s="4079"/>
      <c r="B100" s="2325" t="s">
        <v>1188</v>
      </c>
      <c r="C100" s="2326" t="s">
        <v>852</v>
      </c>
      <c r="D100" s="1160">
        <v>15.996089720799999</v>
      </c>
      <c r="E100" s="1105">
        <v>16.878221281599998</v>
      </c>
      <c r="F100" s="1160">
        <v>17.215785707232001</v>
      </c>
      <c r="G100" s="1160">
        <v>15.75244392211728</v>
      </c>
      <c r="H100" s="238">
        <v>55.955548003495252</v>
      </c>
      <c r="I100" s="252">
        <v>45.898222300291785</v>
      </c>
      <c r="J100" s="254">
        <v>3.7767511741189565E-2</v>
      </c>
      <c r="K100" s="254">
        <v>5.3842228664217916E-2</v>
      </c>
      <c r="L100" s="254">
        <v>3.3659906187314043E-2</v>
      </c>
      <c r="M100" s="254">
        <v>5.2432021276192405E-2</v>
      </c>
      <c r="N100" s="253">
        <v>3.1949979504775856E-2</v>
      </c>
      <c r="O100" s="1994" t="s">
        <v>897</v>
      </c>
      <c r="P100" s="100"/>
    </row>
    <row r="101" spans="1:17" s="125" customFormat="1" ht="15" customHeight="1" x14ac:dyDescent="0.3">
      <c r="A101" s="4079"/>
      <c r="B101" s="2327" t="s">
        <v>1189</v>
      </c>
      <c r="C101" s="2328" t="s">
        <v>194</v>
      </c>
      <c r="D101" s="1109"/>
      <c r="E101" s="339"/>
      <c r="F101" s="1109"/>
      <c r="G101" s="1109"/>
      <c r="H101" s="138">
        <v>2.250246544367096</v>
      </c>
      <c r="I101" s="139">
        <v>1.6660544619239119</v>
      </c>
      <c r="J101" s="140">
        <v>-0.99780622782001027</v>
      </c>
      <c r="K101" s="140">
        <v>-0.9968725081980081</v>
      </c>
      <c r="L101" s="140">
        <v>-0.99804482311991294</v>
      </c>
      <c r="M101" s="140">
        <v>-0.99695442182147009</v>
      </c>
      <c r="N101" s="1843">
        <v>-0.99814414630571557</v>
      </c>
      <c r="O101" s="2144"/>
      <c r="P101" s="100"/>
    </row>
    <row r="102" spans="1:17" s="125" customFormat="1" ht="15" customHeight="1" x14ac:dyDescent="0.3">
      <c r="A102" s="4079"/>
      <c r="B102" s="2325" t="s">
        <v>1190</v>
      </c>
      <c r="C102" s="2326" t="s">
        <v>852</v>
      </c>
      <c r="D102" s="1160">
        <v>33.607325935345962</v>
      </c>
      <c r="E102" s="1105">
        <v>37.171694483855532</v>
      </c>
      <c r="F102" s="1160">
        <v>37.91512837353266</v>
      </c>
      <c r="G102" s="1160">
        <v>37.163980125905383</v>
      </c>
      <c r="H102" s="238">
        <v>36.549311572272572</v>
      </c>
      <c r="I102" s="1103">
        <v>30.106638409777609</v>
      </c>
      <c r="J102" s="1104">
        <v>16.726362455305946</v>
      </c>
      <c r="K102" s="1104">
        <v>8.8932506764899433</v>
      </c>
      <c r="L102" s="1104">
        <v>5.0002844718248323</v>
      </c>
      <c r="M102" s="1104">
        <v>1.1771596137294689</v>
      </c>
      <c r="N102" s="1105">
        <v>0.95206545348590232</v>
      </c>
      <c r="O102" s="1988" t="s">
        <v>897</v>
      </c>
      <c r="P102" s="100"/>
    </row>
    <row r="103" spans="1:17" s="125" customFormat="1" ht="15" customHeight="1" x14ac:dyDescent="0.3">
      <c r="A103" s="4079"/>
      <c r="B103" s="2340"/>
      <c r="C103" s="2330"/>
      <c r="D103" s="1232"/>
      <c r="E103" s="350"/>
      <c r="F103" s="1232"/>
      <c r="G103" s="1232"/>
      <c r="H103" s="185">
        <v>-3.6023003477775983E-2</v>
      </c>
      <c r="I103" s="186">
        <v>-0.20594655217377311</v>
      </c>
      <c r="J103" s="187">
        <v>-0.55884726828507625</v>
      </c>
      <c r="K103" s="187">
        <v>-0.76544321335601651</v>
      </c>
      <c r="L103" s="187">
        <v>-0.86811901511810863</v>
      </c>
      <c r="M103" s="187">
        <v>-0.96895277256792289</v>
      </c>
      <c r="N103" s="2153">
        <v>-0.9748895627068348</v>
      </c>
      <c r="O103" s="2143"/>
      <c r="P103" s="100"/>
    </row>
    <row r="104" spans="1:17" s="125" customFormat="1" ht="14.4" x14ac:dyDescent="0.3">
      <c r="A104" s="4205" t="s">
        <v>866</v>
      </c>
      <c r="B104" s="2354" t="s">
        <v>1144</v>
      </c>
      <c r="C104" s="2355"/>
      <c r="D104" s="2356"/>
      <c r="E104" s="2355"/>
      <c r="F104" s="2356"/>
      <c r="G104" s="2356"/>
      <c r="H104" s="2356"/>
      <c r="I104" s="2357"/>
      <c r="J104" s="2358"/>
      <c r="K104" s="2358"/>
      <c r="L104" s="2358"/>
      <c r="M104" s="2358"/>
      <c r="N104" s="2359"/>
      <c r="O104" s="2360"/>
      <c r="P104" s="100"/>
    </row>
    <row r="105" spans="1:17" s="125" customFormat="1" ht="15" x14ac:dyDescent="0.3">
      <c r="A105" s="4079"/>
      <c r="B105" s="2361" t="s">
        <v>1191</v>
      </c>
      <c r="C105" s="2323" t="s">
        <v>869</v>
      </c>
      <c r="D105" s="2362">
        <v>3.4529457197610252</v>
      </c>
      <c r="E105" s="2363">
        <v>3.8191626317195775</v>
      </c>
      <c r="F105" s="2362">
        <v>3.8955458843539699</v>
      </c>
      <c r="G105" s="2362">
        <v>3.8183700289604077</v>
      </c>
      <c r="H105" s="1757">
        <v>3.7552166214140512</v>
      </c>
      <c r="I105" s="1758">
        <v>3.0932716406365377</v>
      </c>
      <c r="J105" s="1759">
        <v>1.7185307084035821</v>
      </c>
      <c r="K105" s="1759">
        <v>0.9137267248582619</v>
      </c>
      <c r="L105" s="1759">
        <v>0.51374842788120023</v>
      </c>
      <c r="M105" s="1759">
        <v>0.12094589904362972</v>
      </c>
      <c r="N105" s="2363">
        <v>9.7818860651718326E-2</v>
      </c>
      <c r="O105" s="2364"/>
      <c r="P105" s="100"/>
    </row>
    <row r="106" spans="1:17" s="125" customFormat="1" ht="14.4" x14ac:dyDescent="0.3">
      <c r="A106" s="4079"/>
      <c r="B106" s="2365" t="s">
        <v>193</v>
      </c>
      <c r="C106" s="2323" t="s">
        <v>194</v>
      </c>
      <c r="D106" s="1913"/>
      <c r="E106" s="559"/>
      <c r="F106" s="1913"/>
      <c r="G106" s="1913"/>
      <c r="H106" s="1643"/>
      <c r="I106" s="2366"/>
      <c r="J106" s="2367"/>
      <c r="K106" s="2367"/>
      <c r="L106" s="2367"/>
      <c r="M106" s="2367"/>
      <c r="N106" s="2368"/>
      <c r="O106" s="2369"/>
      <c r="P106" s="100"/>
    </row>
    <row r="107" spans="1:17" s="125" customFormat="1" ht="15" thickBot="1" x14ac:dyDescent="0.35">
      <c r="A107" s="4080"/>
      <c r="B107" s="2338"/>
      <c r="C107" s="2338"/>
      <c r="D107" s="2370"/>
      <c r="E107" s="205"/>
      <c r="F107" s="2370"/>
      <c r="G107" s="2370"/>
      <c r="H107" s="1351"/>
      <c r="I107" s="2371"/>
      <c r="J107" s="2372"/>
      <c r="K107" s="2372"/>
      <c r="L107" s="2372"/>
      <c r="M107" s="2372"/>
      <c r="N107" s="2373"/>
      <c r="O107" s="2374"/>
      <c r="P107" s="100"/>
    </row>
    <row r="108" spans="1:17" s="125" customFormat="1" ht="14.4" thickBot="1" x14ac:dyDescent="0.35">
      <c r="A108" s="1068"/>
      <c r="B108" s="1068"/>
      <c r="C108" s="1068"/>
      <c r="D108" s="1068"/>
      <c r="E108" s="1068"/>
      <c r="F108" s="1068"/>
      <c r="G108" s="1068"/>
      <c r="H108" s="1068"/>
      <c r="I108" s="1068"/>
      <c r="J108" s="1068"/>
      <c r="K108" s="1068"/>
      <c r="L108" s="1068"/>
      <c r="M108" s="1068"/>
      <c r="N108" s="1068"/>
      <c r="O108" s="1068"/>
      <c r="P108" s="100"/>
    </row>
    <row r="109" spans="1:17" s="125" customFormat="1" ht="18" x14ac:dyDescent="0.3">
      <c r="A109" s="4092" t="s">
        <v>470</v>
      </c>
      <c r="B109" s="4093"/>
      <c r="C109" s="4093"/>
      <c r="D109" s="4093"/>
      <c r="E109" s="4093"/>
      <c r="F109" s="4093"/>
      <c r="G109" s="4093"/>
      <c r="H109" s="4093"/>
      <c r="I109" s="4093"/>
      <c r="J109" s="4093"/>
      <c r="K109" s="4093"/>
      <c r="L109" s="4093"/>
      <c r="M109" s="4093"/>
      <c r="N109" s="4093"/>
      <c r="O109" s="4094"/>
      <c r="P109" s="100"/>
    </row>
    <row r="110" spans="1:17" s="125" customFormat="1" ht="36" customHeight="1" x14ac:dyDescent="0.3">
      <c r="A110" s="3129"/>
      <c r="B110" s="1269" t="s">
        <v>1087</v>
      </c>
      <c r="C110" s="1314" t="s">
        <v>194</v>
      </c>
      <c r="D110" s="2187">
        <v>-0.02</v>
      </c>
      <c r="E110" s="4165" t="s">
        <v>1192</v>
      </c>
      <c r="F110" s="4196"/>
      <c r="G110" s="4196"/>
      <c r="H110" s="4196"/>
      <c r="I110" s="4196"/>
      <c r="J110" s="4196"/>
      <c r="K110" s="4196"/>
      <c r="L110" s="4196"/>
      <c r="M110" s="4196"/>
      <c r="N110" s="4196"/>
      <c r="O110" s="4197"/>
      <c r="P110" s="100" t="s">
        <v>185</v>
      </c>
    </row>
    <row r="111" spans="1:17" s="125" customFormat="1" ht="27" customHeight="1" x14ac:dyDescent="0.3">
      <c r="A111" s="3130"/>
      <c r="B111" s="3131" t="s">
        <v>471</v>
      </c>
      <c r="C111" s="3131" t="s">
        <v>472</v>
      </c>
      <c r="D111" s="3131">
        <v>2017</v>
      </c>
      <c r="E111" s="3131">
        <v>2018</v>
      </c>
      <c r="F111" s="3131" t="s">
        <v>473</v>
      </c>
      <c r="G111" s="3131" t="s">
        <v>474</v>
      </c>
      <c r="H111" s="3131" t="s">
        <v>475</v>
      </c>
      <c r="I111" s="3131">
        <v>2025</v>
      </c>
      <c r="J111" s="3131">
        <v>2030</v>
      </c>
      <c r="K111" s="3131">
        <v>2035</v>
      </c>
      <c r="L111" s="3131">
        <v>2040</v>
      </c>
      <c r="M111" s="3131">
        <v>2045</v>
      </c>
      <c r="N111" s="3131">
        <v>2050</v>
      </c>
      <c r="O111" s="3132"/>
      <c r="P111" s="109" t="s">
        <v>35</v>
      </c>
      <c r="Q111" s="109"/>
    </row>
    <row r="112" spans="1:17" s="125" customFormat="1" x14ac:dyDescent="0.3">
      <c r="A112" s="1311"/>
      <c r="B112" s="1311" t="s">
        <v>1193</v>
      </c>
      <c r="C112" s="1639" t="s">
        <v>1194</v>
      </c>
      <c r="D112" s="571">
        <v>3768</v>
      </c>
      <c r="E112" s="307">
        <v>3937</v>
      </c>
      <c r="F112" s="2376"/>
      <c r="G112" s="2195"/>
      <c r="H112" s="2377"/>
      <c r="I112" s="2126"/>
      <c r="J112" s="2127"/>
      <c r="K112" s="2127"/>
      <c r="L112" s="2127"/>
      <c r="M112" s="2127"/>
      <c r="N112" s="1100"/>
      <c r="O112" s="2378" t="s">
        <v>1195</v>
      </c>
      <c r="P112" s="100"/>
    </row>
    <row r="113" spans="1:16" s="125" customFormat="1" x14ac:dyDescent="0.3">
      <c r="A113" s="1269"/>
      <c r="B113" s="2120" t="s">
        <v>1196</v>
      </c>
      <c r="C113" s="1297" t="s">
        <v>205</v>
      </c>
      <c r="D113" s="1989">
        <v>132520.56</v>
      </c>
      <c r="E113" s="2039">
        <v>138464.29</v>
      </c>
      <c r="F113" s="137"/>
      <c r="G113" s="1109"/>
      <c r="H113" s="2379"/>
      <c r="I113" s="1189"/>
      <c r="J113" s="1190"/>
      <c r="K113" s="1190"/>
      <c r="L113" s="1190"/>
      <c r="M113" s="1190"/>
      <c r="N113" s="339"/>
      <c r="O113" s="2380"/>
      <c r="P113" s="100"/>
    </row>
    <row r="114" spans="1:16" s="125" customFormat="1" x14ac:dyDescent="0.3">
      <c r="A114" s="1269"/>
      <c r="B114" s="1289" t="s">
        <v>1197</v>
      </c>
      <c r="C114" s="1290" t="s">
        <v>1194</v>
      </c>
      <c r="D114" s="571">
        <v>145</v>
      </c>
      <c r="E114" s="307">
        <v>145</v>
      </c>
      <c r="F114" s="2376"/>
      <c r="G114" s="2195"/>
      <c r="H114" s="2377"/>
      <c r="I114" s="2126"/>
      <c r="J114" s="2127"/>
      <c r="K114" s="2127"/>
      <c r="L114" s="2127"/>
      <c r="M114" s="2127"/>
      <c r="N114" s="1100"/>
      <c r="O114" s="2378" t="s">
        <v>1198</v>
      </c>
      <c r="P114" s="100"/>
    </row>
    <row r="115" spans="1:16" s="125" customFormat="1" x14ac:dyDescent="0.3">
      <c r="A115" s="1269"/>
      <c r="B115" s="1314" t="s">
        <v>1196</v>
      </c>
      <c r="C115" s="1270" t="s">
        <v>205</v>
      </c>
      <c r="D115" s="2197">
        <v>5099.6500000000005</v>
      </c>
      <c r="E115" s="131">
        <v>5099.6500000000005</v>
      </c>
      <c r="F115" s="2381">
        <v>285.5804</v>
      </c>
      <c r="G115" s="1164">
        <v>15.992502399999999</v>
      </c>
      <c r="H115" s="2382"/>
      <c r="I115" s="1499"/>
      <c r="J115" s="372"/>
      <c r="K115" s="372"/>
      <c r="L115" s="372"/>
      <c r="M115" s="372"/>
      <c r="N115" s="370"/>
      <c r="O115" s="2284"/>
      <c r="P115" s="100"/>
    </row>
    <row r="116" spans="1:16" s="125" customFormat="1" ht="27.6" x14ac:dyDescent="0.3">
      <c r="A116" s="1269"/>
      <c r="B116" s="1296" t="s">
        <v>1199</v>
      </c>
      <c r="C116" s="1297" t="s">
        <v>194</v>
      </c>
      <c r="D116" s="2383">
        <v>3.8481953290870487E-2</v>
      </c>
      <c r="E116" s="2384">
        <v>3.6830073660147324E-2</v>
      </c>
      <c r="F116" s="2385">
        <v>3.6999999999999998E-2</v>
      </c>
      <c r="G116" s="2383">
        <v>3.6999999999999998E-2</v>
      </c>
      <c r="H116" s="3150">
        <v>0.03</v>
      </c>
      <c r="I116" s="312">
        <v>0.02</v>
      </c>
      <c r="J116" s="314">
        <v>0</v>
      </c>
      <c r="K116" s="314">
        <v>0</v>
      </c>
      <c r="L116" s="314">
        <v>0</v>
      </c>
      <c r="M116" s="314">
        <v>0</v>
      </c>
      <c r="N116" s="313">
        <v>0</v>
      </c>
      <c r="O116" s="2386" t="s">
        <v>1200</v>
      </c>
      <c r="P116" s="100"/>
    </row>
    <row r="117" spans="1:16" s="125" customFormat="1" x14ac:dyDescent="0.3">
      <c r="A117" s="1269"/>
      <c r="B117" s="1311"/>
      <c r="C117" s="1639"/>
      <c r="D117" s="1219"/>
      <c r="E117" s="343"/>
      <c r="F117" s="340"/>
      <c r="G117" s="1219"/>
      <c r="H117" s="2387"/>
      <c r="I117" s="342"/>
      <c r="J117" s="344"/>
      <c r="K117" s="344"/>
      <c r="L117" s="344"/>
      <c r="M117" s="344"/>
      <c r="N117" s="343"/>
      <c r="O117" s="2388"/>
      <c r="P117" s="100"/>
    </row>
    <row r="118" spans="1:16" s="125" customFormat="1" x14ac:dyDescent="0.3">
      <c r="A118" s="1269"/>
      <c r="B118" s="1269" t="s">
        <v>1119</v>
      </c>
      <c r="C118" s="1270" t="s">
        <v>194</v>
      </c>
      <c r="D118" s="2187">
        <v>0.18223269987377413</v>
      </c>
      <c r="E118" s="3133">
        <v>0.16149697155741144</v>
      </c>
      <c r="F118" s="2191">
        <v>0.16149697155741138</v>
      </c>
      <c r="G118" s="2187">
        <v>0.16146588228806119</v>
      </c>
      <c r="H118" s="3151">
        <v>0.16149697155741138</v>
      </c>
      <c r="I118" s="2189">
        <v>0.16149697155741138</v>
      </c>
      <c r="J118" s="2190">
        <v>0.16149697155741138</v>
      </c>
      <c r="K118" s="2190">
        <v>0.16149697155741138</v>
      </c>
      <c r="L118" s="2190">
        <v>0.16149697155741138</v>
      </c>
      <c r="M118" s="2190">
        <v>0.16149697155741138</v>
      </c>
      <c r="N118" s="2191">
        <v>0.16149697155741138</v>
      </c>
      <c r="O118" s="2290" t="s">
        <v>1201</v>
      </c>
      <c r="P118" s="100"/>
    </row>
    <row r="119" spans="1:16" s="125" customFormat="1" x14ac:dyDescent="0.3">
      <c r="A119" s="1269"/>
      <c r="B119" s="1269" t="s">
        <v>1121</v>
      </c>
      <c r="C119" s="1270" t="s">
        <v>194</v>
      </c>
      <c r="D119" s="2187">
        <v>-0.20262533779963787</v>
      </c>
      <c r="E119" s="3133">
        <v>-0.19161076008578137</v>
      </c>
      <c r="F119" s="2191">
        <v>-0.19161076008578135</v>
      </c>
      <c r="G119" s="2187">
        <v>-0.1915738737065926</v>
      </c>
      <c r="H119" s="3151">
        <v>-0.19161076008578135</v>
      </c>
      <c r="I119" s="2189">
        <v>-0.19161076008578135</v>
      </c>
      <c r="J119" s="2190">
        <v>-0.19161076008578135</v>
      </c>
      <c r="K119" s="2190">
        <v>-0.19161076008578135</v>
      </c>
      <c r="L119" s="2190">
        <v>-0.19161076008578135</v>
      </c>
      <c r="M119" s="2190">
        <v>-0.19161076008578135</v>
      </c>
      <c r="N119" s="2191">
        <v>-0.19161076008578135</v>
      </c>
      <c r="O119" s="2290" t="s">
        <v>1091</v>
      </c>
      <c r="P119" s="100"/>
    </row>
    <row r="120" spans="1:16" s="125" customFormat="1" x14ac:dyDescent="0.3">
      <c r="A120" s="1269"/>
      <c r="B120" s="1269" t="s">
        <v>1123</v>
      </c>
      <c r="C120" s="1270" t="s">
        <v>194</v>
      </c>
      <c r="D120" s="2187">
        <v>-0.10348721093117819</v>
      </c>
      <c r="E120" s="3133">
        <v>-0.10001266671592425</v>
      </c>
      <c r="F120" s="2191">
        <v>-0.10001266671592422</v>
      </c>
      <c r="G120" s="2187">
        <v>-0.10010246004822755</v>
      </c>
      <c r="H120" s="3151">
        <v>-0.10001266671592422</v>
      </c>
      <c r="I120" s="2189">
        <v>-0.10001266671592422</v>
      </c>
      <c r="J120" s="2190">
        <v>-0.10001266671592422</v>
      </c>
      <c r="K120" s="2190">
        <v>-0.10001266671592422</v>
      </c>
      <c r="L120" s="2190">
        <v>-0.10001266671592422</v>
      </c>
      <c r="M120" s="2190">
        <v>-0.10001266671592422</v>
      </c>
      <c r="N120" s="2191">
        <v>-0.10001266671592422</v>
      </c>
      <c r="O120" s="2290" t="s">
        <v>1092</v>
      </c>
      <c r="P120" s="100"/>
    </row>
    <row r="121" spans="1:16" s="125" customFormat="1" x14ac:dyDescent="0.3">
      <c r="A121" s="1269"/>
      <c r="B121" s="1269" t="s">
        <v>1125</v>
      </c>
      <c r="C121" s="1270"/>
      <c r="D121" s="2187">
        <v>1.7878201081392149E-3</v>
      </c>
      <c r="E121" s="3133">
        <v>1.6656284600340382E-3</v>
      </c>
      <c r="F121" s="2191">
        <v>1.6656284600340379E-3</v>
      </c>
      <c r="G121" s="2187">
        <v>1.6653078151864474E-3</v>
      </c>
      <c r="H121" s="3151">
        <v>1.6656284600340379E-3</v>
      </c>
      <c r="I121" s="2189">
        <v>1.6656284600340379E-3</v>
      </c>
      <c r="J121" s="2190">
        <v>1.6656284600340379E-3</v>
      </c>
      <c r="K121" s="2190">
        <v>1.6656284600340379E-3</v>
      </c>
      <c r="L121" s="2190">
        <v>1.6656284600340379E-3</v>
      </c>
      <c r="M121" s="2190">
        <v>1.6656284600340379E-3</v>
      </c>
      <c r="N121" s="2191">
        <v>1.6656284600340379E-3</v>
      </c>
      <c r="O121" s="2290" t="s">
        <v>1092</v>
      </c>
      <c r="P121" s="100"/>
    </row>
    <row r="122" spans="1:16" s="125" customFormat="1" x14ac:dyDescent="0.3">
      <c r="A122" s="1269"/>
      <c r="B122" s="1269" t="s">
        <v>1127</v>
      </c>
      <c r="C122" s="1270"/>
      <c r="D122" s="2187">
        <v>0.71249226908690844</v>
      </c>
      <c r="E122" s="3133">
        <v>0.73682473326663023</v>
      </c>
      <c r="F122" s="2191">
        <v>0.73682473326663034</v>
      </c>
      <c r="G122" s="2187">
        <v>0.73676634984852485</v>
      </c>
      <c r="H122" s="3151">
        <v>0.73682473326663034</v>
      </c>
      <c r="I122" s="2189">
        <v>0.73682473326663034</v>
      </c>
      <c r="J122" s="2190">
        <v>0.73682473326663034</v>
      </c>
      <c r="K122" s="2190">
        <v>0.73682473326663034</v>
      </c>
      <c r="L122" s="2190">
        <v>0.73682473326663034</v>
      </c>
      <c r="M122" s="2190">
        <v>0.73682473326663034</v>
      </c>
      <c r="N122" s="2191">
        <v>0.73682473326663034</v>
      </c>
      <c r="O122" s="2290" t="s">
        <v>1092</v>
      </c>
      <c r="P122" s="100"/>
    </row>
    <row r="123" spans="1:16" s="125" customFormat="1" x14ac:dyDescent="0.3">
      <c r="A123" s="1269"/>
      <c r="B123" s="1269" t="s">
        <v>1202</v>
      </c>
      <c r="C123" s="1270" t="s">
        <v>194</v>
      </c>
      <c r="D123" s="3152">
        <v>9.555013814124054E-3</v>
      </c>
      <c r="E123" s="3152">
        <v>9.4643175692944708E-3</v>
      </c>
      <c r="F123" s="3153">
        <v>9.4643175692944673E-3</v>
      </c>
      <c r="G123" s="3152">
        <v>8.9314371957090778E-3</v>
      </c>
      <c r="H123" s="3154">
        <v>9.4643175692944673E-3</v>
      </c>
      <c r="I123" s="1532">
        <v>9.4643175692944673E-3</v>
      </c>
      <c r="J123" s="1533">
        <v>9.4643175692944673E-3</v>
      </c>
      <c r="K123" s="1533">
        <v>9.4643175692944673E-3</v>
      </c>
      <c r="L123" s="1533">
        <v>9.4643175692944673E-3</v>
      </c>
      <c r="M123" s="1533">
        <v>9.4643175692944673E-3</v>
      </c>
      <c r="N123" s="1534">
        <v>9.4643175692944673E-3</v>
      </c>
      <c r="O123" s="2389" t="s">
        <v>932</v>
      </c>
      <c r="P123" s="100"/>
    </row>
    <row r="124" spans="1:16" s="125" customFormat="1" x14ac:dyDescent="0.3">
      <c r="A124" s="1269"/>
      <c r="B124" s="1269"/>
      <c r="C124" s="1270"/>
      <c r="D124" s="1093"/>
      <c r="E124" s="370"/>
      <c r="F124" s="371"/>
      <c r="G124" s="1093"/>
      <c r="H124" s="2382"/>
      <c r="I124" s="1499"/>
      <c r="J124" s="372"/>
      <c r="K124" s="372"/>
      <c r="L124" s="372"/>
      <c r="M124" s="372"/>
      <c r="N124" s="370"/>
      <c r="O124" s="2291"/>
      <c r="P124" s="100"/>
    </row>
    <row r="125" spans="1:16" s="125" customFormat="1" x14ac:dyDescent="0.3">
      <c r="A125" s="1269"/>
      <c r="B125" s="1269" t="s">
        <v>1203</v>
      </c>
      <c r="C125" s="1270" t="s">
        <v>194</v>
      </c>
      <c r="D125" s="1093"/>
      <c r="E125" s="370"/>
      <c r="F125" s="371"/>
      <c r="G125" s="1093"/>
      <c r="H125" s="2382"/>
      <c r="I125" s="1499"/>
      <c r="J125" s="372"/>
      <c r="K125" s="372"/>
      <c r="L125" s="372"/>
      <c r="M125" s="372"/>
      <c r="N125" s="370"/>
      <c r="O125" s="2291"/>
      <c r="P125" s="100"/>
    </row>
    <row r="126" spans="1:16" s="125" customFormat="1" x14ac:dyDescent="0.3">
      <c r="A126" s="1269"/>
      <c r="B126" s="1269" t="s">
        <v>1204</v>
      </c>
      <c r="C126" s="1270" t="s">
        <v>194</v>
      </c>
      <c r="D126" s="1204">
        <v>0.98</v>
      </c>
      <c r="E126" s="1205">
        <v>0.98</v>
      </c>
      <c r="F126" s="2007">
        <v>0.98</v>
      </c>
      <c r="G126" s="1204">
        <v>0.98</v>
      </c>
      <c r="H126" s="3155">
        <v>0.98</v>
      </c>
      <c r="I126" s="1207">
        <v>0.98</v>
      </c>
      <c r="J126" s="1208">
        <v>0.98</v>
      </c>
      <c r="K126" s="1208">
        <v>0.98</v>
      </c>
      <c r="L126" s="1208">
        <v>0.98</v>
      </c>
      <c r="M126" s="1208">
        <v>0.98</v>
      </c>
      <c r="N126" s="1205">
        <v>0.98</v>
      </c>
      <c r="O126" s="2284" t="s">
        <v>926</v>
      </c>
      <c r="P126" s="100"/>
    </row>
    <row r="127" spans="1:16" x14ac:dyDescent="0.3">
      <c r="A127" s="1269"/>
      <c r="B127" s="1269" t="s">
        <v>1205</v>
      </c>
      <c r="C127" s="1270" t="s">
        <v>194</v>
      </c>
      <c r="D127" s="1204">
        <v>0.01</v>
      </c>
      <c r="E127" s="1205">
        <v>0.01</v>
      </c>
      <c r="F127" s="2007">
        <v>0.01</v>
      </c>
      <c r="G127" s="1204">
        <v>0.01</v>
      </c>
      <c r="H127" s="3155">
        <v>0.01</v>
      </c>
      <c r="I127" s="1207">
        <v>0.01</v>
      </c>
      <c r="J127" s="1208">
        <v>0.01</v>
      </c>
      <c r="K127" s="1208">
        <v>0.01</v>
      </c>
      <c r="L127" s="1208">
        <v>0.01</v>
      </c>
      <c r="M127" s="1208">
        <v>0.01</v>
      </c>
      <c r="N127" s="1205">
        <v>0.01</v>
      </c>
      <c r="O127" s="2284" t="s">
        <v>926</v>
      </c>
      <c r="P127" s="100"/>
    </row>
    <row r="128" spans="1:16" x14ac:dyDescent="0.3">
      <c r="A128" s="1269"/>
      <c r="B128" s="1269" t="s">
        <v>1206</v>
      </c>
      <c r="C128" s="1270" t="s">
        <v>194</v>
      </c>
      <c r="D128" s="1204">
        <v>0.01</v>
      </c>
      <c r="E128" s="1205">
        <v>0.01</v>
      </c>
      <c r="F128" s="2007">
        <v>0.01</v>
      </c>
      <c r="G128" s="1204">
        <v>0.01</v>
      </c>
      <c r="H128" s="3155">
        <v>0.01</v>
      </c>
      <c r="I128" s="1207">
        <v>0.01</v>
      </c>
      <c r="J128" s="1208">
        <v>0.01</v>
      </c>
      <c r="K128" s="1208">
        <v>0.01</v>
      </c>
      <c r="L128" s="1208">
        <v>0.01</v>
      </c>
      <c r="M128" s="1208">
        <v>0.01</v>
      </c>
      <c r="N128" s="1205">
        <v>0.01</v>
      </c>
      <c r="O128" s="2284" t="s">
        <v>926</v>
      </c>
      <c r="P128" s="100"/>
    </row>
    <row r="129" spans="1:16" s="125" customFormat="1" x14ac:dyDescent="0.3">
      <c r="A129" s="1269"/>
      <c r="B129" s="1269" t="s">
        <v>1207</v>
      </c>
      <c r="C129" s="1270" t="s">
        <v>194</v>
      </c>
      <c r="D129" s="2187">
        <v>2.0000000000000018E-2</v>
      </c>
      <c r="E129" s="2191">
        <v>2.0000000000000018E-2</v>
      </c>
      <c r="F129" s="3030">
        <v>2.0000000000000018E-2</v>
      </c>
      <c r="G129" s="2187">
        <v>2.0000000000000018E-2</v>
      </c>
      <c r="H129" s="3151">
        <v>2.0000000000000018E-2</v>
      </c>
      <c r="I129" s="2189">
        <v>2.0000000000000018E-2</v>
      </c>
      <c r="J129" s="2190">
        <v>2.0000000000000018E-2</v>
      </c>
      <c r="K129" s="2190">
        <v>2.0000000000000018E-2</v>
      </c>
      <c r="L129" s="2190">
        <v>2.0000000000000018E-2</v>
      </c>
      <c r="M129" s="2190">
        <v>2.0000000000000018E-2</v>
      </c>
      <c r="N129" s="2191">
        <v>2.0000000000000018E-2</v>
      </c>
      <c r="O129" s="2284" t="s">
        <v>1208</v>
      </c>
      <c r="P129" s="100"/>
    </row>
    <row r="130" spans="1:16" s="125" customFormat="1" x14ac:dyDescent="0.3">
      <c r="A130" s="1269"/>
      <c r="B130" s="1269" t="s">
        <v>1209</v>
      </c>
      <c r="C130" s="1270" t="s">
        <v>194</v>
      </c>
      <c r="D130" s="2187">
        <v>7.2999999999999995E-2</v>
      </c>
      <c r="E130" s="2191">
        <v>7.2999999999999995E-2</v>
      </c>
      <c r="F130" s="3030">
        <v>7.2999999999999995E-2</v>
      </c>
      <c r="G130" s="2187">
        <v>7.2999999999999995E-2</v>
      </c>
      <c r="H130" s="3151">
        <v>7.2999999999999995E-2</v>
      </c>
      <c r="I130" s="2189">
        <v>5.8000000000000003E-2</v>
      </c>
      <c r="J130" s="2190">
        <v>4.2999999999999997E-2</v>
      </c>
      <c r="K130" s="2190">
        <v>2.5000000000000001E-2</v>
      </c>
      <c r="L130" s="2190">
        <v>1.7999999999999999E-2</v>
      </c>
      <c r="M130" s="2190">
        <v>1.4E-2</v>
      </c>
      <c r="N130" s="2191">
        <v>1.0999999999999999E-2</v>
      </c>
      <c r="O130" s="2284" t="s">
        <v>934</v>
      </c>
      <c r="P130" s="100"/>
    </row>
    <row r="131" spans="1:16" ht="15" x14ac:dyDescent="0.3">
      <c r="A131" s="1269"/>
      <c r="B131" s="1269" t="s">
        <v>1210</v>
      </c>
      <c r="C131" s="1270" t="s">
        <v>936</v>
      </c>
      <c r="D131" s="1093">
        <v>56</v>
      </c>
      <c r="E131" s="370">
        <v>56</v>
      </c>
      <c r="F131" s="371">
        <v>56</v>
      </c>
      <c r="G131" s="1093">
        <v>56</v>
      </c>
      <c r="H131" s="2382">
        <v>56</v>
      </c>
      <c r="I131" s="1499">
        <v>56</v>
      </c>
      <c r="J131" s="372">
        <v>56</v>
      </c>
      <c r="K131" s="372">
        <v>56</v>
      </c>
      <c r="L131" s="372">
        <v>56</v>
      </c>
      <c r="M131" s="372">
        <v>56</v>
      </c>
      <c r="N131" s="370">
        <v>56</v>
      </c>
      <c r="O131" s="2291" t="s">
        <v>1211</v>
      </c>
      <c r="P131" s="100" t="s">
        <v>185</v>
      </c>
    </row>
    <row r="132" spans="1:16" x14ac:dyDescent="0.3">
      <c r="A132" s="1269"/>
      <c r="B132" s="1269"/>
      <c r="C132" s="1270"/>
      <c r="D132" s="1093"/>
      <c r="E132" s="370"/>
      <c r="F132" s="371"/>
      <c r="G132" s="1093"/>
      <c r="H132" s="2382"/>
      <c r="I132" s="1499"/>
      <c r="J132" s="372"/>
      <c r="K132" s="372"/>
      <c r="L132" s="372"/>
      <c r="M132" s="372"/>
      <c r="N132" s="370"/>
      <c r="O132" s="544"/>
      <c r="P132" s="100"/>
    </row>
    <row r="133" spans="1:16" ht="15" x14ac:dyDescent="0.3">
      <c r="A133" s="1537"/>
      <c r="B133" s="1537" t="s">
        <v>1212</v>
      </c>
      <c r="C133" s="1538" t="s">
        <v>938</v>
      </c>
      <c r="D133" s="1581">
        <v>28.163</v>
      </c>
      <c r="E133" s="1582">
        <v>28.163</v>
      </c>
      <c r="F133" s="1597"/>
      <c r="G133" s="1581"/>
      <c r="H133" s="2390"/>
      <c r="I133" s="1542"/>
      <c r="J133" s="1543"/>
      <c r="K133" s="1543"/>
      <c r="L133" s="1543"/>
      <c r="M133" s="1543"/>
      <c r="N133" s="1159"/>
      <c r="O133" s="2378" t="s">
        <v>1108</v>
      </c>
      <c r="P133" s="100"/>
    </row>
    <row r="134" spans="1:16" ht="15" x14ac:dyDescent="0.3">
      <c r="A134" s="1269"/>
      <c r="B134" s="1269" t="s">
        <v>1213</v>
      </c>
      <c r="C134" s="1270" t="s">
        <v>938</v>
      </c>
      <c r="D134" s="1535">
        <v>15.316000000000001</v>
      </c>
      <c r="E134" s="1536">
        <v>15.316000000000001</v>
      </c>
      <c r="F134" s="2391"/>
      <c r="G134" s="1535"/>
      <c r="H134" s="2382"/>
      <c r="I134" s="1499"/>
      <c r="J134" s="372"/>
      <c r="K134" s="372"/>
      <c r="L134" s="372"/>
      <c r="M134" s="372"/>
      <c r="N134" s="370"/>
      <c r="O134" s="2284" t="s">
        <v>1108</v>
      </c>
      <c r="P134" s="100"/>
    </row>
    <row r="135" spans="1:16" ht="15" x14ac:dyDescent="0.3">
      <c r="A135" s="1289"/>
      <c r="B135" s="1289" t="s">
        <v>1214</v>
      </c>
      <c r="C135" s="1290" t="s">
        <v>944</v>
      </c>
      <c r="D135" s="1169">
        <v>211.59596100803009</v>
      </c>
      <c r="E135" s="1168">
        <v>211.59596100803009</v>
      </c>
      <c r="F135" s="2297"/>
      <c r="G135" s="1169"/>
      <c r="H135" s="2377"/>
      <c r="I135" s="2126"/>
      <c r="J135" s="2127"/>
      <c r="K135" s="2127"/>
      <c r="L135" s="2127"/>
      <c r="M135" s="2127"/>
      <c r="N135" s="1100"/>
      <c r="O135" s="2378" t="s">
        <v>945</v>
      </c>
      <c r="P135" s="100"/>
    </row>
    <row r="136" spans="1:16" ht="15" x14ac:dyDescent="0.3">
      <c r="A136" s="1296"/>
      <c r="B136" s="1296" t="s">
        <v>1215</v>
      </c>
      <c r="C136" s="1297" t="s">
        <v>944</v>
      </c>
      <c r="D136" s="2392">
        <v>115.07310083439225</v>
      </c>
      <c r="E136" s="2393">
        <v>115.07310083439225</v>
      </c>
      <c r="F136" s="2394"/>
      <c r="G136" s="2392"/>
      <c r="H136" s="2379"/>
      <c r="I136" s="1189"/>
      <c r="J136" s="1190"/>
      <c r="K136" s="1190"/>
      <c r="L136" s="1190"/>
      <c r="M136" s="1190"/>
      <c r="N136" s="339"/>
      <c r="O136" s="2395" t="s">
        <v>945</v>
      </c>
      <c r="P136" s="100"/>
    </row>
    <row r="137" spans="1:16" x14ac:dyDescent="0.3">
      <c r="A137" s="1269"/>
      <c r="B137" s="1269"/>
      <c r="C137" s="1270"/>
      <c r="D137" s="1314"/>
      <c r="E137" s="370"/>
      <c r="F137" s="371"/>
      <c r="G137" s="1093"/>
      <c r="H137" s="2382"/>
      <c r="I137" s="1499"/>
      <c r="J137" s="372"/>
      <c r="K137" s="372"/>
      <c r="L137" s="372"/>
      <c r="M137" s="372"/>
      <c r="N137" s="370"/>
      <c r="O137" s="2396"/>
      <c r="P137" s="100"/>
    </row>
    <row r="138" spans="1:16" ht="14.4" thickBot="1" x14ac:dyDescent="0.35">
      <c r="A138" s="1320"/>
      <c r="B138" s="1320"/>
      <c r="C138" s="1321"/>
      <c r="D138" s="2130"/>
      <c r="E138" s="1144"/>
      <c r="F138" s="2304"/>
      <c r="G138" s="1145"/>
      <c r="H138" s="2397"/>
      <c r="I138" s="1323"/>
      <c r="J138" s="1324"/>
      <c r="K138" s="1324"/>
      <c r="L138" s="1324"/>
      <c r="M138" s="1324"/>
      <c r="N138" s="1144"/>
      <c r="O138" s="1325"/>
      <c r="P138" s="100"/>
    </row>
    <row r="139" spans="1:16" ht="14.4" thickBot="1" x14ac:dyDescent="0.35">
      <c r="P139" s="100"/>
    </row>
    <row r="140" spans="1:16" ht="18" x14ac:dyDescent="0.3">
      <c r="A140" s="4092" t="s">
        <v>498</v>
      </c>
      <c r="B140" s="4093"/>
      <c r="C140" s="4093"/>
      <c r="D140" s="4093"/>
      <c r="E140" s="4093"/>
      <c r="F140" s="4093"/>
      <c r="G140" s="4093"/>
      <c r="H140" s="4093"/>
      <c r="I140" s="4093"/>
      <c r="J140" s="4093"/>
      <c r="K140" s="4093"/>
      <c r="L140" s="4093"/>
      <c r="M140" s="4093"/>
      <c r="N140" s="4093"/>
      <c r="O140" s="4094"/>
      <c r="P140" s="100"/>
    </row>
    <row r="141" spans="1:16" ht="14.4" x14ac:dyDescent="0.3">
      <c r="A141" s="102" t="s">
        <v>471</v>
      </c>
      <c r="B141" s="1327" t="s">
        <v>282</v>
      </c>
      <c r="C141" s="1328" t="s">
        <v>499</v>
      </c>
      <c r="D141" s="4071" t="s">
        <v>500</v>
      </c>
      <c r="E141" s="4134"/>
      <c r="F141" s="4134"/>
      <c r="G141" s="4134"/>
      <c r="H141" s="4134"/>
      <c r="I141" s="4134"/>
      <c r="J141" s="4134"/>
      <c r="K141" s="4134"/>
      <c r="L141" s="4071"/>
      <c r="M141" s="4134"/>
      <c r="N141" s="4134"/>
      <c r="O141" s="4198"/>
      <c r="P141" s="100"/>
    </row>
    <row r="142" spans="1:16" ht="14.4" x14ac:dyDescent="0.3">
      <c r="A142" s="102"/>
      <c r="B142" s="1327"/>
      <c r="C142" s="1328"/>
      <c r="D142" s="1328" t="s">
        <v>501</v>
      </c>
      <c r="E142" s="1329" t="s">
        <v>282</v>
      </c>
      <c r="F142" s="1330"/>
      <c r="G142" s="1330"/>
      <c r="H142" s="1331" t="s">
        <v>502</v>
      </c>
      <c r="I142" s="4071" t="s">
        <v>503</v>
      </c>
      <c r="J142" s="4072"/>
      <c r="K142" s="1329" t="s">
        <v>282</v>
      </c>
      <c r="L142" s="4071" t="s">
        <v>504</v>
      </c>
      <c r="M142" s="4134"/>
      <c r="N142" s="4134"/>
      <c r="O142" s="4198"/>
      <c r="P142" s="100"/>
    </row>
    <row r="143" spans="1:16" ht="14.4" x14ac:dyDescent="0.3">
      <c r="A143" s="1268" t="s">
        <v>1216</v>
      </c>
      <c r="B143" s="1269" t="s">
        <v>1217</v>
      </c>
      <c r="C143" s="1270" t="s">
        <v>1117</v>
      </c>
      <c r="D143" s="1270">
        <v>1</v>
      </c>
      <c r="E143" s="1332" t="s">
        <v>505</v>
      </c>
      <c r="F143" s="373"/>
      <c r="G143" s="373"/>
      <c r="H143" s="1333" t="s">
        <v>506</v>
      </c>
      <c r="I143" s="4061">
        <v>0.03</v>
      </c>
      <c r="J143" s="4062"/>
      <c r="K143" s="1332" t="s">
        <v>1218</v>
      </c>
      <c r="L143" s="4188"/>
      <c r="M143" s="4189"/>
      <c r="N143" s="4189"/>
      <c r="O143" s="4190"/>
      <c r="P143" s="100"/>
    </row>
    <row r="144" spans="1:16" ht="14.4" x14ac:dyDescent="0.3">
      <c r="A144" s="1268"/>
      <c r="B144" s="1269"/>
      <c r="C144" s="1270"/>
      <c r="D144" s="1270">
        <v>1</v>
      </c>
      <c r="E144" s="1332" t="s">
        <v>1218</v>
      </c>
      <c r="F144" s="373"/>
      <c r="G144" s="373"/>
      <c r="H144" s="1333" t="s">
        <v>506</v>
      </c>
      <c r="I144" s="4061">
        <v>35.17</v>
      </c>
      <c r="J144" s="4062"/>
      <c r="K144" s="1332" t="s">
        <v>505</v>
      </c>
      <c r="L144" s="4188"/>
      <c r="M144" s="4189"/>
      <c r="N144" s="4189"/>
      <c r="O144" s="4190"/>
      <c r="P144" s="100"/>
    </row>
    <row r="145" spans="1:16" s="125" customFormat="1" ht="14.4" x14ac:dyDescent="0.3">
      <c r="A145" s="1259"/>
      <c r="B145" s="1269" t="s">
        <v>952</v>
      </c>
      <c r="C145" s="1270" t="s">
        <v>205</v>
      </c>
      <c r="D145" s="1270">
        <v>1</v>
      </c>
      <c r="E145" s="1332" t="s">
        <v>1016</v>
      </c>
      <c r="F145" s="373"/>
      <c r="G145" s="373"/>
      <c r="H145" s="1333" t="s">
        <v>506</v>
      </c>
      <c r="I145" s="4157">
        <v>0.27779999999999999</v>
      </c>
      <c r="J145" s="4195"/>
      <c r="K145" s="1332" t="s">
        <v>423</v>
      </c>
      <c r="L145" s="4188"/>
      <c r="M145" s="4189"/>
      <c r="N145" s="4189"/>
      <c r="O145" s="4190"/>
      <c r="P145" s="100"/>
    </row>
    <row r="146" spans="1:16" ht="14.4" x14ac:dyDescent="0.3">
      <c r="A146" s="1268"/>
      <c r="B146" s="1269"/>
      <c r="C146" s="1270"/>
      <c r="D146" s="1270">
        <v>1</v>
      </c>
      <c r="E146" s="1332" t="s">
        <v>953</v>
      </c>
      <c r="F146" s="373"/>
      <c r="G146" s="373"/>
      <c r="H146" s="1333"/>
      <c r="I146" s="4061">
        <v>3.6</v>
      </c>
      <c r="J146" s="4062"/>
      <c r="K146" s="1332" t="s">
        <v>505</v>
      </c>
      <c r="L146" s="4188"/>
      <c r="M146" s="4189"/>
      <c r="N146" s="4189"/>
      <c r="O146" s="4190"/>
      <c r="P146" s="100"/>
    </row>
    <row r="147" spans="1:16" ht="14.4" x14ac:dyDescent="0.3">
      <c r="A147" s="1259"/>
      <c r="B147" s="1269"/>
      <c r="C147" s="1270"/>
      <c r="D147" s="1270"/>
      <c r="E147" s="1332"/>
      <c r="F147" s="373"/>
      <c r="G147" s="373"/>
      <c r="H147" s="1333"/>
      <c r="I147" s="4061"/>
      <c r="J147" s="4062"/>
      <c r="K147" s="1332"/>
      <c r="L147" s="4188"/>
      <c r="M147" s="4189"/>
      <c r="N147" s="4189"/>
      <c r="O147" s="4190"/>
      <c r="P147" s="100"/>
    </row>
    <row r="148" spans="1:16" ht="14.4" x14ac:dyDescent="0.3">
      <c r="A148" s="1268"/>
      <c r="B148" s="1269" t="s">
        <v>954</v>
      </c>
      <c r="C148" s="1270" t="s">
        <v>955</v>
      </c>
      <c r="D148" s="1270">
        <v>1</v>
      </c>
      <c r="E148" s="1332" t="s">
        <v>956</v>
      </c>
      <c r="F148" s="373"/>
      <c r="G148" s="373"/>
      <c r="H148" s="1333" t="s">
        <v>506</v>
      </c>
      <c r="I148" s="4061">
        <v>25</v>
      </c>
      <c r="J148" s="4062"/>
      <c r="K148" s="1332" t="s">
        <v>955</v>
      </c>
      <c r="L148" s="4194" t="s">
        <v>957</v>
      </c>
      <c r="M148" s="4189"/>
      <c r="N148" s="4189"/>
      <c r="O148" s="4190"/>
      <c r="P148" s="100"/>
    </row>
    <row r="149" spans="1:16" ht="14.4" x14ac:dyDescent="0.3">
      <c r="A149" s="1268"/>
      <c r="B149" s="1269"/>
      <c r="C149" s="1270"/>
      <c r="D149" s="1270"/>
      <c r="E149" s="1332"/>
      <c r="F149" s="373"/>
      <c r="G149" s="373"/>
      <c r="H149" s="1333"/>
      <c r="I149" s="4061"/>
      <c r="J149" s="4062"/>
      <c r="K149" s="1332"/>
      <c r="L149" s="4188"/>
      <c r="M149" s="4189"/>
      <c r="N149" s="4189"/>
      <c r="O149" s="4190"/>
      <c r="P149" s="100"/>
    </row>
    <row r="150" spans="1:16" ht="15" thickBot="1" x14ac:dyDescent="0.35">
      <c r="A150" s="611"/>
      <c r="B150" s="1320"/>
      <c r="C150" s="1321"/>
      <c r="D150" s="1321"/>
      <c r="E150" s="1334"/>
      <c r="F150" s="1335"/>
      <c r="G150" s="1335"/>
      <c r="H150" s="1336"/>
      <c r="I150" s="4066"/>
      <c r="J150" s="4067"/>
      <c r="K150" s="1334"/>
      <c r="L150" s="4191"/>
      <c r="M150" s="4192"/>
      <c r="N150" s="4192"/>
      <c r="O150" s="4193"/>
      <c r="P150" s="100"/>
    </row>
    <row r="151" spans="1:16" x14ac:dyDescent="0.3">
      <c r="A151" s="100"/>
      <c r="B151" s="100"/>
      <c r="C151" s="100"/>
      <c r="D151" s="100"/>
      <c r="E151" s="100"/>
      <c r="F151" s="100"/>
      <c r="G151" s="100"/>
      <c r="H151" s="100"/>
      <c r="I151" s="100"/>
      <c r="J151" s="100"/>
      <c r="K151" s="100"/>
      <c r="L151" s="100"/>
      <c r="M151" s="100"/>
      <c r="N151" s="100"/>
      <c r="O151" s="100"/>
      <c r="P151" s="100"/>
    </row>
  </sheetData>
  <mergeCells count="34">
    <mergeCell ref="A109:O109"/>
    <mergeCell ref="I6:N6"/>
    <mergeCell ref="A7:A23"/>
    <mergeCell ref="B7:B8"/>
    <mergeCell ref="A24:A36"/>
    <mergeCell ref="A37:A40"/>
    <mergeCell ref="I45:N45"/>
    <mergeCell ref="A46:A54"/>
    <mergeCell ref="B46:B47"/>
    <mergeCell ref="A55:A74"/>
    <mergeCell ref="A75:A103"/>
    <mergeCell ref="A104:A107"/>
    <mergeCell ref="E110:O110"/>
    <mergeCell ref="A140:O140"/>
    <mergeCell ref="D141:K141"/>
    <mergeCell ref="L141:O141"/>
    <mergeCell ref="I142:J142"/>
    <mergeCell ref="L142:O142"/>
    <mergeCell ref="I143:J143"/>
    <mergeCell ref="L143:O143"/>
    <mergeCell ref="I144:J144"/>
    <mergeCell ref="L144:O144"/>
    <mergeCell ref="I145:J145"/>
    <mergeCell ref="L145:O145"/>
    <mergeCell ref="I149:J149"/>
    <mergeCell ref="L149:O149"/>
    <mergeCell ref="I150:J150"/>
    <mergeCell ref="L150:O150"/>
    <mergeCell ref="I146:J146"/>
    <mergeCell ref="L146:O146"/>
    <mergeCell ref="I147:J147"/>
    <mergeCell ref="L147:O147"/>
    <mergeCell ref="I148:J148"/>
    <mergeCell ref="L148:O148"/>
  </mergeCells>
  <hyperlinks>
    <hyperlink ref="L148" r:id="rId1" xr:uid="{00000000-0004-0000-1F00-000000000000}"/>
  </hyperlinks>
  <pageMargins left="0.70866141732283472" right="0.70866141732283472" top="0.74803149606299213" bottom="0.74803149606299213" header="0.31496062992125984" footer="0.31496062992125984"/>
  <pageSetup paperSize="8" scale="3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N196"/>
  <sheetViews>
    <sheetView zoomScale="70" zoomScaleNormal="70" workbookViewId="0">
      <selection activeCell="E23" sqref="E23"/>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2.77734375" style="101" customWidth="1"/>
    <col min="17" max="22" width="9.21875" style="101" customWidth="1"/>
    <col min="23" max="23" width="2.77734375" style="101" customWidth="1"/>
    <col min="24" max="28" width="9.21875" style="101" customWidth="1"/>
    <col min="29" max="16384" width="9.21875" style="101"/>
  </cols>
  <sheetData>
    <row r="1" spans="1:23" ht="21.75" customHeight="1" x14ac:dyDescent="0.3">
      <c r="A1" s="2" t="s">
        <v>172</v>
      </c>
      <c r="B1" s="1064"/>
      <c r="C1" s="1064"/>
      <c r="D1" s="1064"/>
      <c r="E1" s="1064"/>
      <c r="F1" s="1064"/>
      <c r="G1" s="1973"/>
      <c r="H1" s="1064"/>
      <c r="I1" s="1064"/>
      <c r="J1" s="1064"/>
      <c r="K1" s="1064"/>
      <c r="L1" s="1064"/>
      <c r="M1" s="1064"/>
      <c r="N1" s="1064"/>
      <c r="O1" s="1064"/>
      <c r="P1" s="1064"/>
      <c r="Q1" s="1064"/>
      <c r="R1" s="1064"/>
      <c r="S1" s="1064"/>
      <c r="T1" s="1064"/>
      <c r="U1" s="1064"/>
      <c r="V1" s="1064"/>
      <c r="W1" s="1064"/>
    </row>
    <row r="2" spans="1:23" ht="21" customHeight="1" x14ac:dyDescent="0.3">
      <c r="A2" s="3586" t="s">
        <v>173</v>
      </c>
      <c r="B2" s="3586" t="s">
        <v>1694</v>
      </c>
      <c r="C2" s="3586" t="s">
        <v>174</v>
      </c>
      <c r="D2" s="3587" t="s">
        <v>1542</v>
      </c>
      <c r="E2" s="3586"/>
      <c r="F2" s="3586"/>
      <c r="G2" s="3588"/>
      <c r="H2" s="3586"/>
      <c r="I2" s="3586"/>
      <c r="J2" s="3587"/>
      <c r="K2" s="3586"/>
      <c r="L2" s="3586"/>
      <c r="M2" s="3586"/>
      <c r="N2" s="3586"/>
      <c r="O2" s="3586"/>
      <c r="P2" s="3586"/>
      <c r="Q2" s="3586"/>
      <c r="R2" s="3587"/>
      <c r="S2" s="3586"/>
      <c r="T2" s="3586"/>
      <c r="U2" s="3586"/>
      <c r="V2" s="3586"/>
      <c r="W2" s="3586"/>
    </row>
    <row r="3" spans="1:23" x14ac:dyDescent="0.3">
      <c r="A3" s="3563" t="s">
        <v>385</v>
      </c>
      <c r="B3" s="3563" t="s">
        <v>829</v>
      </c>
      <c r="C3" s="3563"/>
      <c r="D3" s="3563"/>
      <c r="E3" s="3563"/>
      <c r="F3" s="3563"/>
      <c r="G3" s="3525"/>
      <c r="H3" s="3563"/>
      <c r="I3" s="3563"/>
      <c r="J3" s="3524"/>
      <c r="K3" s="3563"/>
      <c r="L3" s="3563"/>
      <c r="M3" s="3563"/>
      <c r="N3" s="3563"/>
      <c r="O3" s="3563"/>
      <c r="P3" s="3523"/>
      <c r="Q3" s="3563"/>
      <c r="R3" s="3524"/>
      <c r="S3" s="3563"/>
      <c r="T3" s="3563"/>
      <c r="U3" s="3563"/>
      <c r="V3" s="3563"/>
      <c r="W3" s="3523"/>
    </row>
    <row r="4" spans="1:23" x14ac:dyDescent="0.3">
      <c r="A4" s="3586" t="s">
        <v>178</v>
      </c>
      <c r="B4" s="3586" t="s">
        <v>1219</v>
      </c>
      <c r="C4" s="3586"/>
      <c r="D4" s="3586"/>
      <c r="E4" s="3586"/>
      <c r="F4" s="3586"/>
      <c r="G4" s="3588"/>
      <c r="H4" s="3586"/>
      <c r="I4" s="4224" t="s">
        <v>1220</v>
      </c>
      <c r="J4" s="4225"/>
      <c r="K4" s="4225"/>
      <c r="L4" s="4225"/>
      <c r="M4" s="4225"/>
      <c r="N4" s="4225"/>
      <c r="O4" s="3586"/>
      <c r="P4" s="3523"/>
      <c r="Q4" s="4224" t="s">
        <v>1221</v>
      </c>
      <c r="R4" s="4225"/>
      <c r="S4" s="4225"/>
      <c r="T4" s="4225"/>
      <c r="U4" s="4225"/>
      <c r="V4" s="4225"/>
      <c r="W4" s="3523"/>
    </row>
    <row r="5" spans="1:23" x14ac:dyDescent="0.3">
      <c r="A5" s="3524"/>
      <c r="B5" s="3524" t="s">
        <v>321</v>
      </c>
      <c r="C5" s="3524" t="s">
        <v>179</v>
      </c>
      <c r="D5" s="3524">
        <v>2017</v>
      </c>
      <c r="E5" s="3524">
        <v>2018</v>
      </c>
      <c r="F5" s="3524">
        <v>2019</v>
      </c>
      <c r="G5" s="3159">
        <v>2020</v>
      </c>
      <c r="H5" s="3160">
        <v>2020</v>
      </c>
      <c r="I5" s="3161">
        <v>2025</v>
      </c>
      <c r="J5" s="3162">
        <v>2030</v>
      </c>
      <c r="K5" s="3162">
        <v>2035</v>
      </c>
      <c r="L5" s="3162">
        <v>2040</v>
      </c>
      <c r="M5" s="3162">
        <v>2045</v>
      </c>
      <c r="N5" s="3524">
        <v>2050</v>
      </c>
      <c r="O5" s="3524"/>
      <c r="P5" s="3523"/>
      <c r="Q5" s="3162">
        <v>2025</v>
      </c>
      <c r="R5" s="3162">
        <v>2030</v>
      </c>
      <c r="S5" s="3162">
        <v>2035</v>
      </c>
      <c r="T5" s="3162">
        <v>2040</v>
      </c>
      <c r="U5" s="3162">
        <v>2045</v>
      </c>
      <c r="V5" s="3524">
        <v>2050</v>
      </c>
      <c r="W5" s="3523"/>
    </row>
    <row r="6" spans="1:23" ht="15" thickBot="1" x14ac:dyDescent="0.35">
      <c r="A6" s="3524"/>
      <c r="B6" s="3524" t="s">
        <v>1222</v>
      </c>
      <c r="C6" s="3524"/>
      <c r="D6" s="3524" t="s">
        <v>180</v>
      </c>
      <c r="E6" s="3524" t="s">
        <v>180</v>
      </c>
      <c r="F6" s="3524" t="s">
        <v>181</v>
      </c>
      <c r="G6" s="3159" t="s">
        <v>181</v>
      </c>
      <c r="H6" s="3159" t="s">
        <v>658</v>
      </c>
      <c r="I6" s="4178" t="s">
        <v>183</v>
      </c>
      <c r="J6" s="4179"/>
      <c r="K6" s="4179"/>
      <c r="L6" s="4179"/>
      <c r="M6" s="4179"/>
      <c r="N6" s="4179"/>
      <c r="O6" s="3526"/>
      <c r="P6" s="3523"/>
      <c r="Q6" s="3162"/>
      <c r="R6" s="3162"/>
      <c r="S6" s="3162"/>
      <c r="T6" s="3162"/>
      <c r="U6" s="3162"/>
      <c r="V6" s="3157"/>
      <c r="W6" s="3523"/>
    </row>
    <row r="7" spans="1:23" ht="15" x14ac:dyDescent="0.3">
      <c r="A7" s="4226" t="s">
        <v>1223</v>
      </c>
      <c r="B7" s="2042" t="s">
        <v>1224</v>
      </c>
      <c r="C7" s="1118" t="s">
        <v>1225</v>
      </c>
      <c r="D7" s="2399">
        <v>524.87424320121454</v>
      </c>
      <c r="E7" s="2399">
        <v>537.47122503804371</v>
      </c>
      <c r="F7" s="2000">
        <v>591.21834754184806</v>
      </c>
      <c r="G7" s="1977">
        <v>702.50195755883237</v>
      </c>
      <c r="H7" s="3393">
        <v>702.50195755883237</v>
      </c>
      <c r="I7" s="1979">
        <v>2683.8114164490989</v>
      </c>
      <c r="J7" s="1980">
        <v>4906.4956469071722</v>
      </c>
      <c r="K7" s="1980">
        <v>7315.7087358178869</v>
      </c>
      <c r="L7" s="1980">
        <v>9915.2612495146477</v>
      </c>
      <c r="M7" s="1980">
        <v>11786.863010869227</v>
      </c>
      <c r="N7" s="1981">
        <v>12597.723497561185</v>
      </c>
      <c r="O7" s="3394" t="s">
        <v>1690</v>
      </c>
      <c r="P7" s="3523"/>
      <c r="Q7" s="2400">
        <v>1981.3094588902666</v>
      </c>
      <c r="R7" s="1980">
        <v>2222.6842304580732</v>
      </c>
      <c r="S7" s="1980">
        <v>2409.2130889107148</v>
      </c>
      <c r="T7" s="1980">
        <v>2599.5525136967608</v>
      </c>
      <c r="U7" s="1980">
        <v>1871.6017613545791</v>
      </c>
      <c r="V7" s="2401">
        <v>810.8604866919577</v>
      </c>
      <c r="W7" s="3523"/>
    </row>
    <row r="8" spans="1:23" x14ac:dyDescent="0.3">
      <c r="A8" s="4227"/>
      <c r="B8" s="2040" t="s">
        <v>1227</v>
      </c>
      <c r="C8" s="1127"/>
      <c r="D8" s="2229">
        <v>131.21856080030364</v>
      </c>
      <c r="E8" s="2229">
        <v>134.36780625951093</v>
      </c>
      <c r="F8" s="2229">
        <v>147.80458688546202</v>
      </c>
      <c r="G8" s="1232">
        <v>175.62548938970809</v>
      </c>
      <c r="H8" s="3395">
        <v>175.62548938970809</v>
      </c>
      <c r="I8" s="1468">
        <v>670.95285411227474</v>
      </c>
      <c r="J8" s="351">
        <v>1226.623911726793</v>
      </c>
      <c r="K8" s="351">
        <v>1828.9271839544717</v>
      </c>
      <c r="L8" s="351">
        <v>2478.8153123786619</v>
      </c>
      <c r="M8" s="351">
        <v>2946.7157527173067</v>
      </c>
      <c r="N8" s="350">
        <v>3149.4308743902961</v>
      </c>
      <c r="O8" s="3396"/>
      <c r="P8" s="3564"/>
      <c r="Q8" s="2403">
        <v>495.32736472256664</v>
      </c>
      <c r="R8" s="2404">
        <v>555.6710576145183</v>
      </c>
      <c r="S8" s="2404">
        <v>602.30327222767869</v>
      </c>
      <c r="T8" s="2404">
        <v>649.8881284241902</v>
      </c>
      <c r="U8" s="2404">
        <v>467.90044033864478</v>
      </c>
      <c r="V8" s="2405">
        <v>202.71512167298943</v>
      </c>
      <c r="W8" s="3523"/>
    </row>
    <row r="9" spans="1:23" ht="15" x14ac:dyDescent="0.3">
      <c r="A9" s="4030"/>
      <c r="B9" s="2406" t="s">
        <v>1228</v>
      </c>
      <c r="C9" s="1109" t="s">
        <v>1225</v>
      </c>
      <c r="D9" s="2166">
        <v>4.7776290357470383</v>
      </c>
      <c r="E9" s="2166">
        <v>4.8922921326049442</v>
      </c>
      <c r="F9" s="2166">
        <v>5.3815213458654325</v>
      </c>
      <c r="G9" s="1989">
        <v>10.537012755658424</v>
      </c>
      <c r="H9" s="3397">
        <v>10.537012755658424</v>
      </c>
      <c r="I9" s="2167">
        <v>100.76091206121843</v>
      </c>
      <c r="J9" s="2168">
        <v>513.24120849878432</v>
      </c>
      <c r="K9" s="2168">
        <v>977.60725325755482</v>
      </c>
      <c r="L9" s="2168">
        <v>1465.1604163120669</v>
      </c>
      <c r="M9" s="2168">
        <v>1712.8483890771558</v>
      </c>
      <c r="N9" s="2039">
        <v>1977.8780736660281</v>
      </c>
      <c r="O9" s="3398" t="s">
        <v>1229</v>
      </c>
      <c r="P9" s="3564"/>
      <c r="Q9" s="2407">
        <v>90.22389930556001</v>
      </c>
      <c r="R9" s="2168">
        <v>412.48029643756587</v>
      </c>
      <c r="S9" s="2168">
        <v>464.3660447587705</v>
      </c>
      <c r="T9" s="2168">
        <v>487.55316305451208</v>
      </c>
      <c r="U9" s="2168">
        <v>247.68797276508894</v>
      </c>
      <c r="V9" s="2408">
        <v>265.02968458887221</v>
      </c>
      <c r="W9" s="3523"/>
    </row>
    <row r="10" spans="1:23" ht="15" x14ac:dyDescent="0.3">
      <c r="A10" s="4030"/>
      <c r="B10" s="2409" t="s">
        <v>1230</v>
      </c>
      <c r="C10" s="2410" t="s">
        <v>1231</v>
      </c>
      <c r="D10" s="2411">
        <v>697.21777826983168</v>
      </c>
      <c r="E10" s="2411">
        <v>890.34661467188084</v>
      </c>
      <c r="F10" s="2411">
        <v>1083.4754510739299</v>
      </c>
      <c r="G10" s="2412">
        <v>1434.1611586243353</v>
      </c>
      <c r="H10" s="3399">
        <v>1434.1611586243353</v>
      </c>
      <c r="I10" s="2413">
        <v>1469.7331238780278</v>
      </c>
      <c r="J10" s="2414">
        <v>3082.0593225736311</v>
      </c>
      <c r="K10" s="2414">
        <v>4982.8324869081152</v>
      </c>
      <c r="L10" s="2414">
        <v>6239.0114390460594</v>
      </c>
      <c r="M10" s="2414">
        <v>6919.2427077215016</v>
      </c>
      <c r="N10" s="2415">
        <v>7273.0421250896361</v>
      </c>
      <c r="O10" s="3400" t="s">
        <v>1232</v>
      </c>
      <c r="P10" s="3564"/>
      <c r="Q10" s="2416">
        <v>35.571965253692497</v>
      </c>
      <c r="R10" s="2414">
        <v>1612.3261986956034</v>
      </c>
      <c r="S10" s="2414">
        <v>1900.7731643344841</v>
      </c>
      <c r="T10" s="2414">
        <v>1256.1789521379442</v>
      </c>
      <c r="U10" s="2414">
        <v>680.23126867544215</v>
      </c>
      <c r="V10" s="2417">
        <v>353.79941736813453</v>
      </c>
      <c r="W10" s="3523"/>
    </row>
    <row r="11" spans="1:23" ht="15" x14ac:dyDescent="0.3">
      <c r="A11" s="4030"/>
      <c r="B11" s="2040" t="s">
        <v>1233</v>
      </c>
      <c r="C11" s="1219" t="s">
        <v>1225</v>
      </c>
      <c r="D11" s="2229">
        <v>536.28595459184226</v>
      </c>
      <c r="E11" s="2229">
        <v>602.87806761609875</v>
      </c>
      <c r="F11" s="2229">
        <v>617.347141238885</v>
      </c>
      <c r="G11" s="1232">
        <v>628.86746919063023</v>
      </c>
      <c r="H11" s="3395">
        <v>628.86746919063023</v>
      </c>
      <c r="I11" s="1468">
        <v>1632.1964640086248</v>
      </c>
      <c r="J11" s="351">
        <v>2927.3225742509312</v>
      </c>
      <c r="K11" s="351">
        <v>4115.1711007884323</v>
      </c>
      <c r="L11" s="351">
        <v>5082.3114486667582</v>
      </c>
      <c r="M11" s="351">
        <v>5671.0476494112672</v>
      </c>
      <c r="N11" s="350">
        <v>5865.2490454117124</v>
      </c>
      <c r="O11" s="3401" t="s">
        <v>1229</v>
      </c>
      <c r="P11" s="3564"/>
      <c r="Q11" s="2418">
        <v>1003.3289948179946</v>
      </c>
      <c r="R11" s="351">
        <v>1295.1261102423064</v>
      </c>
      <c r="S11" s="351">
        <v>1187.8485265375011</v>
      </c>
      <c r="T11" s="351">
        <v>967.14034787832588</v>
      </c>
      <c r="U11" s="351">
        <v>588.73620074450901</v>
      </c>
      <c r="V11" s="2419">
        <v>194.20139600044513</v>
      </c>
      <c r="W11" s="3523"/>
    </row>
    <row r="12" spans="1:23" ht="15" x14ac:dyDescent="0.3">
      <c r="A12" s="4030"/>
      <c r="B12" s="2406" t="s">
        <v>1234</v>
      </c>
      <c r="C12" s="1109" t="s">
        <v>1225</v>
      </c>
      <c r="D12" s="2166">
        <v>0</v>
      </c>
      <c r="E12" s="2166">
        <v>0</v>
      </c>
      <c r="F12" s="2166">
        <v>0</v>
      </c>
      <c r="G12" s="1989">
        <v>21.146197859651767</v>
      </c>
      <c r="H12" s="3397">
        <v>21.146197859651767</v>
      </c>
      <c r="I12" s="2167">
        <v>165.1604522467868</v>
      </c>
      <c r="J12" s="2168">
        <v>528.12521296620366</v>
      </c>
      <c r="K12" s="2168">
        <v>870.35475460541102</v>
      </c>
      <c r="L12" s="2168">
        <v>1145.5008882164927</v>
      </c>
      <c r="M12" s="2168">
        <v>1329.6289051709887</v>
      </c>
      <c r="N12" s="2039">
        <v>1391.0445736273227</v>
      </c>
      <c r="O12" s="3398"/>
      <c r="P12" s="3564"/>
      <c r="Q12" s="2407">
        <v>144.01425438713503</v>
      </c>
      <c r="R12" s="2168">
        <v>362.96476071941686</v>
      </c>
      <c r="S12" s="2168">
        <v>342.22954163920735</v>
      </c>
      <c r="T12" s="2168">
        <v>275.14613361108172</v>
      </c>
      <c r="U12" s="2168">
        <v>184.12801695449593</v>
      </c>
      <c r="V12" s="2408">
        <v>61.41566845633406</v>
      </c>
      <c r="W12" s="3523"/>
    </row>
    <row r="13" spans="1:23" ht="15" x14ac:dyDescent="0.3">
      <c r="A13" s="4030"/>
      <c r="B13" s="2040" t="s">
        <v>1235</v>
      </c>
      <c r="C13" s="1219" t="s">
        <v>1225</v>
      </c>
      <c r="D13" s="2229">
        <v>1479.9386689133078</v>
      </c>
      <c r="E13" s="2229">
        <v>1531.8057928419055</v>
      </c>
      <c r="F13" s="2229">
        <v>1568.5691318701111</v>
      </c>
      <c r="G13" s="1232">
        <v>1400.9521906915334</v>
      </c>
      <c r="H13" s="3395">
        <v>1400.9521906915334</v>
      </c>
      <c r="I13" s="1468">
        <v>1457.6988125840417</v>
      </c>
      <c r="J13" s="351">
        <v>1476.5340271044906</v>
      </c>
      <c r="K13" s="351">
        <v>1502.2593338664801</v>
      </c>
      <c r="L13" s="351">
        <v>1517.5918403305968</v>
      </c>
      <c r="M13" s="351">
        <v>1540.7975129048903</v>
      </c>
      <c r="N13" s="350">
        <v>1565.5923865510474</v>
      </c>
      <c r="O13" s="3401" t="s">
        <v>1229</v>
      </c>
      <c r="P13" s="3564"/>
      <c r="Q13" s="2418">
        <v>56.746621892508301</v>
      </c>
      <c r="R13" s="351">
        <v>18.835214520448972</v>
      </c>
      <c r="S13" s="351">
        <v>25.725306761989486</v>
      </c>
      <c r="T13" s="351">
        <v>15.332506464116705</v>
      </c>
      <c r="U13" s="351">
        <v>23.20567257429343</v>
      </c>
      <c r="V13" s="2419">
        <v>24.794873646157157</v>
      </c>
      <c r="W13" s="3523"/>
    </row>
    <row r="14" spans="1:23" ht="15" x14ac:dyDescent="0.3">
      <c r="A14" s="4030"/>
      <c r="B14" s="2406" t="s">
        <v>1236</v>
      </c>
      <c r="C14" s="1109" t="s">
        <v>1225</v>
      </c>
      <c r="D14" s="2420">
        <v>0.54145546666666677</v>
      </c>
      <c r="E14" s="2420">
        <v>0.52739989855072467</v>
      </c>
      <c r="F14" s="2420">
        <v>0.540057496115942</v>
      </c>
      <c r="G14" s="2421">
        <v>1.1682177015815329</v>
      </c>
      <c r="H14" s="1681">
        <v>1.1682177015815329</v>
      </c>
      <c r="I14" s="2167">
        <v>20.973679692309528</v>
      </c>
      <c r="J14" s="2168">
        <v>84.403687888668003</v>
      </c>
      <c r="K14" s="2168">
        <v>184.18322725180789</v>
      </c>
      <c r="L14" s="2168">
        <v>303.84180090607168</v>
      </c>
      <c r="M14" s="2168">
        <v>407.19200749031609</v>
      </c>
      <c r="N14" s="2039">
        <v>476.94715156147032</v>
      </c>
      <c r="O14" s="3398"/>
      <c r="P14" s="3564"/>
      <c r="Q14" s="2407">
        <v>19.805461990727995</v>
      </c>
      <c r="R14" s="2168">
        <v>63.430008196358472</v>
      </c>
      <c r="S14" s="2168">
        <v>99.779539363139889</v>
      </c>
      <c r="T14" s="2168">
        <v>119.65857365426379</v>
      </c>
      <c r="U14" s="2168">
        <v>103.3502065842444</v>
      </c>
      <c r="V14" s="2408">
        <v>69.755144071154234</v>
      </c>
      <c r="W14" s="3523"/>
    </row>
    <row r="15" spans="1:23" ht="15" x14ac:dyDescent="0.3">
      <c r="A15" s="4030"/>
      <c r="B15" s="2040" t="s">
        <v>1237</v>
      </c>
      <c r="C15" s="1219" t="s">
        <v>1225</v>
      </c>
      <c r="D15" s="2229">
        <v>68.181018298051825</v>
      </c>
      <c r="E15" s="2229">
        <v>75.400787019605872</v>
      </c>
      <c r="F15" s="2229">
        <v>77.210405908076396</v>
      </c>
      <c r="G15" s="1232">
        <v>118.82707678422507</v>
      </c>
      <c r="H15" s="3395">
        <v>118.82707678422507</v>
      </c>
      <c r="I15" s="1468">
        <v>201.71419784463106</v>
      </c>
      <c r="J15" s="351">
        <v>235.01697773922939</v>
      </c>
      <c r="K15" s="351">
        <v>220.26819694409954</v>
      </c>
      <c r="L15" s="351">
        <v>235.28613143946095</v>
      </c>
      <c r="M15" s="351">
        <v>228.06267815348275</v>
      </c>
      <c r="N15" s="350">
        <v>213.67768128094704</v>
      </c>
      <c r="O15" s="3401" t="s">
        <v>1229</v>
      </c>
      <c r="P15" s="3564"/>
      <c r="Q15" s="2418">
        <v>82.887121060405988</v>
      </c>
      <c r="R15" s="351">
        <v>33.302779894598331</v>
      </c>
      <c r="S15" s="351">
        <v>-14.748780795129846</v>
      </c>
      <c r="T15" s="351">
        <v>15.017934495361402</v>
      </c>
      <c r="U15" s="351">
        <v>-7.223453285978195</v>
      </c>
      <c r="V15" s="2419">
        <v>-14.384996872535709</v>
      </c>
      <c r="W15" s="3523"/>
    </row>
    <row r="16" spans="1:23" ht="15" x14ac:dyDescent="0.3">
      <c r="A16" s="4030"/>
      <c r="B16" s="2406" t="s">
        <v>1238</v>
      </c>
      <c r="C16" s="1109" t="s">
        <v>1225</v>
      </c>
      <c r="D16" s="2166">
        <v>47.786384730170546</v>
      </c>
      <c r="E16" s="2166">
        <v>48.239374167797401</v>
      </c>
      <c r="F16" s="2166">
        <v>49.397119147824533</v>
      </c>
      <c r="G16" s="1989">
        <v>59.660786401005168</v>
      </c>
      <c r="H16" s="3397">
        <v>59.660786401005168</v>
      </c>
      <c r="I16" s="2167">
        <v>150.85298686843848</v>
      </c>
      <c r="J16" s="2168">
        <v>263.22457166301427</v>
      </c>
      <c r="K16" s="2168">
        <v>338.22833698249019</v>
      </c>
      <c r="L16" s="2168">
        <v>393.49828038751514</v>
      </c>
      <c r="M16" s="2168">
        <v>452.39012595526151</v>
      </c>
      <c r="N16" s="2039">
        <v>497.70753275808431</v>
      </c>
      <c r="O16" s="3398" t="s">
        <v>1229</v>
      </c>
      <c r="P16" s="3564"/>
      <c r="Q16" s="2407">
        <v>91.19220046743331</v>
      </c>
      <c r="R16" s="2168">
        <v>112.3715847945758</v>
      </c>
      <c r="S16" s="2168">
        <v>75.003765319475917</v>
      </c>
      <c r="T16" s="2168">
        <v>55.269943405024947</v>
      </c>
      <c r="U16" s="2168">
        <v>58.891845567746373</v>
      </c>
      <c r="V16" s="2408">
        <v>45.317406802822802</v>
      </c>
      <c r="W16" s="3523"/>
    </row>
    <row r="17" spans="1:40" ht="15" x14ac:dyDescent="0.3">
      <c r="A17" s="4030"/>
      <c r="B17" s="2409" t="s">
        <v>1239</v>
      </c>
      <c r="C17" s="2410" t="s">
        <v>1231</v>
      </c>
      <c r="D17" s="2411">
        <v>6317.0686785988955</v>
      </c>
      <c r="E17" s="2411">
        <v>6323.0884274904893</v>
      </c>
      <c r="F17" s="2411">
        <v>6329.1081763820821</v>
      </c>
      <c r="G17" s="2412">
        <v>6335.1279252736767</v>
      </c>
      <c r="H17" s="3399">
        <v>6335.1279252736767</v>
      </c>
      <c r="I17" s="2413">
        <v>6341.1476741652696</v>
      </c>
      <c r="J17" s="2414">
        <v>5759.96659900335</v>
      </c>
      <c r="K17" s="2414">
        <v>5256.3300962984686</v>
      </c>
      <c r="L17" s="2414">
        <v>4540.2651989160586</v>
      </c>
      <c r="M17" s="2414">
        <v>3883.1020652026532</v>
      </c>
      <c r="N17" s="2415">
        <v>2745.1112293913993</v>
      </c>
      <c r="O17" s="3400"/>
      <c r="P17" s="3564"/>
      <c r="Q17" s="2416">
        <v>6.0197488915928261</v>
      </c>
      <c r="R17" s="2414">
        <v>-581.18107516191958</v>
      </c>
      <c r="S17" s="2414">
        <v>-503.63650270488142</v>
      </c>
      <c r="T17" s="2414">
        <v>-716.06489738240998</v>
      </c>
      <c r="U17" s="2414">
        <v>-657.16313371340539</v>
      </c>
      <c r="V17" s="2417">
        <v>-1137.9908358112539</v>
      </c>
      <c r="W17" s="3523"/>
    </row>
    <row r="18" spans="1:40" ht="15" x14ac:dyDescent="0.3">
      <c r="A18" s="4030"/>
      <c r="B18" s="2040" t="s">
        <v>1240</v>
      </c>
      <c r="C18" s="1219" t="s">
        <v>1225</v>
      </c>
      <c r="D18" s="326">
        <v>11.03750375951592</v>
      </c>
      <c r="E18" s="326">
        <v>11.495365198807928</v>
      </c>
      <c r="F18" s="326">
        <v>11.771244025860861</v>
      </c>
      <c r="G18" s="2422">
        <v>18.621685756515603</v>
      </c>
      <c r="H18" s="3395">
        <v>18.621685756515603</v>
      </c>
      <c r="I18" s="1468">
        <v>42.613240906520979</v>
      </c>
      <c r="J18" s="351">
        <v>106.05237659693672</v>
      </c>
      <c r="K18" s="351">
        <v>176.19578668421241</v>
      </c>
      <c r="L18" s="351">
        <v>257.97327723848838</v>
      </c>
      <c r="M18" s="351">
        <v>319.42083416000952</v>
      </c>
      <c r="N18" s="350">
        <v>375.25738688600654</v>
      </c>
      <c r="O18" s="3401" t="s">
        <v>1229</v>
      </c>
      <c r="P18" s="3564"/>
      <c r="Q18" s="2418">
        <v>23.991555150005375</v>
      </c>
      <c r="R18" s="351">
        <v>63.439135690415746</v>
      </c>
      <c r="S18" s="351">
        <v>70.143410087275683</v>
      </c>
      <c r="T18" s="351">
        <v>81.777490554275971</v>
      </c>
      <c r="U18" s="351">
        <v>61.447556921521141</v>
      </c>
      <c r="V18" s="2419">
        <v>55.836552725997024</v>
      </c>
      <c r="W18" s="3523"/>
    </row>
    <row r="19" spans="1:40" ht="15" x14ac:dyDescent="0.3">
      <c r="A19" s="4030"/>
      <c r="B19" s="2406" t="s">
        <v>1241</v>
      </c>
      <c r="C19" s="1109" t="s">
        <v>1225</v>
      </c>
      <c r="D19" s="2300">
        <v>0.63061235172783991</v>
      </c>
      <c r="E19" s="2300">
        <v>0.66604056249733345</v>
      </c>
      <c r="F19" s="2300">
        <v>0.68203547371572637</v>
      </c>
      <c r="G19" s="2301">
        <v>1.2863642984997525</v>
      </c>
      <c r="H19" s="3397">
        <v>1.2863642984997525</v>
      </c>
      <c r="I19" s="2167">
        <v>9.9462755014930728</v>
      </c>
      <c r="J19" s="2168">
        <v>38.93608317966104</v>
      </c>
      <c r="K19" s="2168">
        <v>67.995564253414713</v>
      </c>
      <c r="L19" s="2168">
        <v>93.847452526588214</v>
      </c>
      <c r="M19" s="2168">
        <v>122.96124513482501</v>
      </c>
      <c r="N19" s="2039">
        <v>142.84126863280861</v>
      </c>
      <c r="O19" s="3398" t="s">
        <v>1229</v>
      </c>
      <c r="P19" s="3564"/>
      <c r="Q19" s="2407">
        <v>8.659911202993321</v>
      </c>
      <c r="R19" s="2168">
        <v>28.989807678167967</v>
      </c>
      <c r="S19" s="2168">
        <v>29.059481073753673</v>
      </c>
      <c r="T19" s="2168">
        <v>25.8518882731735</v>
      </c>
      <c r="U19" s="2168">
        <v>29.113792608236793</v>
      </c>
      <c r="V19" s="2408">
        <v>19.880023497983601</v>
      </c>
      <c r="W19" s="3523"/>
    </row>
    <row r="20" spans="1:40" ht="15" x14ac:dyDescent="0.3">
      <c r="A20" s="4030"/>
      <c r="B20" s="1124" t="s">
        <v>1242</v>
      </c>
      <c r="C20" s="1551" t="s">
        <v>1225</v>
      </c>
      <c r="D20" s="1221">
        <v>0</v>
      </c>
      <c r="E20" s="1221">
        <v>0</v>
      </c>
      <c r="F20" s="1221">
        <v>0</v>
      </c>
      <c r="G20" s="1551">
        <v>0</v>
      </c>
      <c r="H20" s="1554">
        <v>0</v>
      </c>
      <c r="I20" s="2423">
        <v>10.021454311992827</v>
      </c>
      <c r="J20" s="954">
        <v>49.123176010892088</v>
      </c>
      <c r="K20" s="954">
        <v>110.98984268070009</v>
      </c>
      <c r="L20" s="954">
        <v>227.783431947796</v>
      </c>
      <c r="M20" s="954">
        <v>381.34638506390297</v>
      </c>
      <c r="N20" s="955">
        <v>392.07254929325592</v>
      </c>
      <c r="O20" s="3402"/>
      <c r="P20" s="3564"/>
      <c r="Q20" s="2424">
        <v>10.021454311992827</v>
      </c>
      <c r="R20" s="351">
        <v>39.101721698899262</v>
      </c>
      <c r="S20" s="351">
        <v>61.866666669808005</v>
      </c>
      <c r="T20" s="351">
        <v>116.79358926709591</v>
      </c>
      <c r="U20" s="351">
        <v>153.56295311610697</v>
      </c>
      <c r="V20" s="2419">
        <v>10.726164229352946</v>
      </c>
      <c r="W20" s="3523"/>
    </row>
    <row r="21" spans="1:40" ht="15" x14ac:dyDescent="0.3">
      <c r="A21" s="4030"/>
      <c r="B21" s="1230" t="s">
        <v>1243</v>
      </c>
      <c r="C21" s="546" t="s">
        <v>1225</v>
      </c>
      <c r="D21" s="451">
        <v>0</v>
      </c>
      <c r="E21" s="451">
        <v>0</v>
      </c>
      <c r="F21" s="451">
        <v>0</v>
      </c>
      <c r="G21" s="546">
        <v>0</v>
      </c>
      <c r="H21" s="3403">
        <v>0</v>
      </c>
      <c r="I21" s="2425">
        <v>3.5537304389783695</v>
      </c>
      <c r="J21" s="1767">
        <v>23.442067361359776</v>
      </c>
      <c r="K21" s="1767">
        <v>78.043142474558692</v>
      </c>
      <c r="L21" s="1767">
        <v>202.62619163896235</v>
      </c>
      <c r="M21" s="1767">
        <v>257.51897085450389</v>
      </c>
      <c r="N21" s="1419">
        <v>310.46586665060039</v>
      </c>
      <c r="O21" s="3404"/>
      <c r="P21" s="3564"/>
      <c r="Q21" s="2426">
        <v>3.5537304389783695</v>
      </c>
      <c r="R21" s="2168">
        <v>19.888336922381406</v>
      </c>
      <c r="S21" s="2168">
        <v>54.601075113198917</v>
      </c>
      <c r="T21" s="2168">
        <v>124.58304916440366</v>
      </c>
      <c r="U21" s="2168">
        <v>54.892779215541537</v>
      </c>
      <c r="V21" s="2408">
        <v>52.946895796096499</v>
      </c>
      <c r="W21" s="3523"/>
    </row>
    <row r="22" spans="1:40" ht="15" x14ac:dyDescent="0.3">
      <c r="A22" s="4030"/>
      <c r="B22" s="1230" t="s">
        <v>1244</v>
      </c>
      <c r="C22" s="546" t="s">
        <v>1225</v>
      </c>
      <c r="D22" s="196">
        <v>0</v>
      </c>
      <c r="E22" s="196">
        <v>0</v>
      </c>
      <c r="F22" s="196">
        <v>0</v>
      </c>
      <c r="G22" s="1418">
        <v>0.88960145432095361</v>
      </c>
      <c r="H22" s="3397">
        <v>0.88960145432095361</v>
      </c>
      <c r="I22" s="1766">
        <v>4.3853304231362991</v>
      </c>
      <c r="J22" s="1767">
        <v>9.0210710119520456</v>
      </c>
      <c r="K22" s="1767">
        <v>15.141073367532234</v>
      </c>
      <c r="L22" s="1767">
        <v>30.655925719960347</v>
      </c>
      <c r="M22" s="1767">
        <v>121.46717803394787</v>
      </c>
      <c r="N22" s="1419">
        <v>93.08778215406214</v>
      </c>
      <c r="O22" s="3405"/>
      <c r="P22" s="3564"/>
      <c r="Q22" s="2407">
        <v>3.4957289688153454</v>
      </c>
      <c r="R22" s="2168">
        <v>4.6357405888157466</v>
      </c>
      <c r="S22" s="2168">
        <v>6.1200023555801888</v>
      </c>
      <c r="T22" s="2168">
        <v>15.514852352428113</v>
      </c>
      <c r="U22" s="2168">
        <v>90.811252313987524</v>
      </c>
      <c r="V22" s="2408">
        <v>-28.379395879885735</v>
      </c>
      <c r="W22" s="3523"/>
    </row>
    <row r="23" spans="1:40" ht="15" x14ac:dyDescent="0.3">
      <c r="A23" s="4030"/>
      <c r="B23" s="2040" t="s">
        <v>1245</v>
      </c>
      <c r="C23" s="1219" t="s">
        <v>1225</v>
      </c>
      <c r="D23" s="2229">
        <v>406.92724923893297</v>
      </c>
      <c r="E23" s="2229">
        <v>418.47362041363732</v>
      </c>
      <c r="F23" s="2229">
        <v>428.51698730356458</v>
      </c>
      <c r="G23" s="1232">
        <v>433.08795722014133</v>
      </c>
      <c r="H23" s="3395">
        <v>433.08795722014133</v>
      </c>
      <c r="I23" s="1468">
        <v>319.3701818113579</v>
      </c>
      <c r="J23" s="351">
        <v>210.58597637752712</v>
      </c>
      <c r="K23" s="351">
        <v>115.53382692378295</v>
      </c>
      <c r="L23" s="351">
        <v>24.930336636195591</v>
      </c>
      <c r="M23" s="351">
        <v>1.6281177393553101</v>
      </c>
      <c r="N23" s="350">
        <v>4.1044984922289367E-9</v>
      </c>
      <c r="O23" s="3401" t="s">
        <v>1246</v>
      </c>
      <c r="P23" s="3564"/>
      <c r="Q23" s="2418">
        <v>-113.71777540878344</v>
      </c>
      <c r="R23" s="351">
        <v>-108.78420543383078</v>
      </c>
      <c r="S23" s="351">
        <v>-95.052149453744164</v>
      </c>
      <c r="T23" s="351">
        <v>-90.603490287587363</v>
      </c>
      <c r="U23" s="351">
        <v>-23.30221889684028</v>
      </c>
      <c r="V23" s="2419">
        <v>-1.6281177352508116</v>
      </c>
      <c r="W23" s="3523"/>
    </row>
    <row r="24" spans="1:40" ht="15" x14ac:dyDescent="0.3">
      <c r="A24" s="4030"/>
      <c r="B24" s="2409" t="s">
        <v>1247</v>
      </c>
      <c r="C24" s="2410" t="s">
        <v>1231</v>
      </c>
      <c r="D24" s="2411">
        <v>250.01039252800445</v>
      </c>
      <c r="E24" s="2411">
        <v>329.9639010640617</v>
      </c>
      <c r="F24" s="2411">
        <v>409.91740960011896</v>
      </c>
      <c r="G24" s="2412">
        <v>489.8709181361761</v>
      </c>
      <c r="H24" s="3399">
        <v>489.8709181361761</v>
      </c>
      <c r="I24" s="2413">
        <v>569.82442667223336</v>
      </c>
      <c r="J24" s="2414">
        <v>1143.4595868525512</v>
      </c>
      <c r="K24" s="2414">
        <v>1695.1677350495465</v>
      </c>
      <c r="L24" s="2414">
        <v>2166.0534478814657</v>
      </c>
      <c r="M24" s="2414">
        <v>2639.2814700820682</v>
      </c>
      <c r="N24" s="2415">
        <v>3110.0564175296963</v>
      </c>
      <c r="O24" s="2427"/>
      <c r="P24" s="3564"/>
      <c r="Q24" s="2428">
        <v>79.953508536057257</v>
      </c>
      <c r="R24" s="132">
        <v>573.63516018031783</v>
      </c>
      <c r="S24" s="132">
        <v>551.70814819699535</v>
      </c>
      <c r="T24" s="132">
        <v>470.88571283191914</v>
      </c>
      <c r="U24" s="132">
        <v>473.22802220060248</v>
      </c>
      <c r="V24" s="2429">
        <v>470.77494744762816</v>
      </c>
      <c r="W24" s="3523"/>
    </row>
    <row r="25" spans="1:40" ht="15" hidden="1" x14ac:dyDescent="0.3">
      <c r="A25" s="4030"/>
      <c r="B25" s="1085" t="s">
        <v>1248</v>
      </c>
      <c r="C25" s="1127" t="s">
        <v>1249</v>
      </c>
      <c r="D25" s="1127"/>
      <c r="E25" s="1127"/>
      <c r="F25" s="2430"/>
      <c r="G25" s="1127"/>
      <c r="H25" s="3406"/>
      <c r="I25" s="2432"/>
      <c r="J25" s="2433"/>
      <c r="K25" s="2433"/>
      <c r="L25" s="2433"/>
      <c r="M25" s="2433"/>
      <c r="N25" s="1128"/>
      <c r="O25" s="2388"/>
      <c r="P25" s="3564"/>
      <c r="Q25" s="2434"/>
      <c r="R25" s="2435"/>
      <c r="S25" s="2435"/>
      <c r="T25" s="2435"/>
      <c r="U25" s="2435"/>
      <c r="V25" s="2436"/>
      <c r="W25" s="3523"/>
    </row>
    <row r="26" spans="1:40" ht="15" hidden="1" x14ac:dyDescent="0.3">
      <c r="A26" s="4030"/>
      <c r="B26" s="2406"/>
      <c r="C26" s="1219" t="s">
        <v>1249</v>
      </c>
      <c r="D26" s="1109"/>
      <c r="E26" s="1109"/>
      <c r="F26" s="2027"/>
      <c r="G26" s="1109"/>
      <c r="H26" s="3403"/>
      <c r="I26" s="1189"/>
      <c r="J26" s="1190"/>
      <c r="K26" s="1190"/>
      <c r="L26" s="1190"/>
      <c r="M26" s="1190"/>
      <c r="N26" s="339"/>
      <c r="O26" s="2091"/>
      <c r="P26" s="3564"/>
      <c r="Q26" s="2426"/>
      <c r="R26" s="1190"/>
      <c r="S26" s="1190"/>
      <c r="T26" s="1190"/>
      <c r="U26" s="1190"/>
      <c r="V26" s="2437"/>
      <c r="W26" s="3523"/>
    </row>
    <row r="27" spans="1:40" s="125" customFormat="1" ht="15" x14ac:dyDescent="0.3">
      <c r="A27" s="4030"/>
      <c r="B27" s="2040" t="s">
        <v>1250</v>
      </c>
      <c r="C27" s="1378" t="s">
        <v>1249</v>
      </c>
      <c r="D27" s="1219">
        <v>0</v>
      </c>
      <c r="E27" s="1219">
        <v>0</v>
      </c>
      <c r="F27" s="2438">
        <v>0</v>
      </c>
      <c r="G27" s="1232">
        <v>15.65942871465942</v>
      </c>
      <c r="H27" s="3395">
        <v>15.65942871465942</v>
      </c>
      <c r="I27" s="1468">
        <v>668.44987406977282</v>
      </c>
      <c r="J27" s="351">
        <v>2631.2969631330011</v>
      </c>
      <c r="K27" s="351">
        <v>5940.4012154319917</v>
      </c>
      <c r="L27" s="351">
        <v>11451.734862126779</v>
      </c>
      <c r="M27" s="351">
        <v>16213.893401169509</v>
      </c>
      <c r="N27" s="350">
        <v>15263.652707827558</v>
      </c>
      <c r="O27" s="2439"/>
      <c r="P27" s="3564"/>
      <c r="Q27" s="2424"/>
      <c r="R27" s="344"/>
      <c r="S27" s="344"/>
      <c r="T27" s="344"/>
      <c r="U27" s="344"/>
      <c r="V27" s="2396"/>
      <c r="W27" s="3523"/>
      <c r="AA27" s="101"/>
      <c r="AB27" s="101"/>
      <c r="AC27" s="101"/>
      <c r="AD27" s="101"/>
      <c r="AE27" s="101"/>
      <c r="AF27" s="101"/>
      <c r="AG27" s="101"/>
      <c r="AH27" s="101"/>
      <c r="AI27" s="101"/>
      <c r="AJ27" s="101"/>
      <c r="AK27" s="101"/>
      <c r="AL27" s="101"/>
      <c r="AM27" s="101"/>
      <c r="AN27" s="101"/>
    </row>
    <row r="28" spans="1:40" s="125" customFormat="1" x14ac:dyDescent="0.3">
      <c r="A28" s="4030"/>
      <c r="B28" s="2406" t="s">
        <v>1251</v>
      </c>
      <c r="C28" s="2440" t="s">
        <v>205</v>
      </c>
      <c r="D28" s="1109">
        <v>0</v>
      </c>
      <c r="E28" s="1109">
        <v>0</v>
      </c>
      <c r="F28" s="2027">
        <v>0</v>
      </c>
      <c r="G28" s="1989">
        <v>56.373943372773915</v>
      </c>
      <c r="H28" s="3397">
        <v>56.373943372773915</v>
      </c>
      <c r="I28" s="2167">
        <v>2406.4195466511824</v>
      </c>
      <c r="J28" s="2168">
        <v>9472.6690672788045</v>
      </c>
      <c r="K28" s="2168">
        <v>21385.444375555169</v>
      </c>
      <c r="L28" s="2168">
        <v>41226.245503656406</v>
      </c>
      <c r="M28" s="2168">
        <v>58370.016244210237</v>
      </c>
      <c r="N28" s="2039">
        <v>54949.14974817921</v>
      </c>
      <c r="O28" s="2169"/>
      <c r="P28" s="3564"/>
      <c r="Q28" s="2426"/>
      <c r="R28" s="1190"/>
      <c r="S28" s="1190"/>
      <c r="T28" s="1190"/>
      <c r="U28" s="1190"/>
      <c r="V28" s="2437"/>
      <c r="W28" s="3523"/>
      <c r="AA28" s="101"/>
      <c r="AB28" s="101"/>
      <c r="AC28" s="101"/>
      <c r="AD28" s="101"/>
      <c r="AE28" s="101"/>
      <c r="AF28" s="101"/>
      <c r="AG28" s="101"/>
      <c r="AH28" s="101"/>
      <c r="AI28" s="101"/>
      <c r="AJ28" s="101"/>
      <c r="AK28" s="101"/>
      <c r="AL28" s="101"/>
      <c r="AM28" s="101"/>
      <c r="AN28" s="101"/>
    </row>
    <row r="29" spans="1:40" s="125" customFormat="1" ht="15" x14ac:dyDescent="0.3">
      <c r="A29" s="4030"/>
      <c r="B29" s="2040" t="s">
        <v>1252</v>
      </c>
      <c r="C29" s="1378" t="s">
        <v>1249</v>
      </c>
      <c r="D29" s="1219">
        <v>0</v>
      </c>
      <c r="E29" s="1219">
        <v>0</v>
      </c>
      <c r="F29" s="2438">
        <v>0</v>
      </c>
      <c r="G29" s="1232">
        <v>1.3228072809027156</v>
      </c>
      <c r="H29" s="3395">
        <v>1.3228072809027156</v>
      </c>
      <c r="I29" s="1468">
        <v>3.7379058495951814</v>
      </c>
      <c r="J29" s="351">
        <v>283.43058867290819</v>
      </c>
      <c r="K29" s="351">
        <v>1483.3931582892039</v>
      </c>
      <c r="L29" s="351">
        <v>3106.3841467493262</v>
      </c>
      <c r="M29" s="351">
        <v>3807.0770789781845</v>
      </c>
      <c r="N29" s="350">
        <v>4118.8219423551936</v>
      </c>
      <c r="O29" s="2439"/>
      <c r="P29" s="3564"/>
      <c r="Q29" s="2424"/>
      <c r="R29" s="344"/>
      <c r="S29" s="344"/>
      <c r="T29" s="344"/>
      <c r="U29" s="344"/>
      <c r="V29" s="2396"/>
      <c r="W29" s="3523"/>
      <c r="AA29" s="101"/>
      <c r="AB29" s="101"/>
      <c r="AC29" s="101"/>
      <c r="AD29" s="101"/>
      <c r="AE29" s="101"/>
      <c r="AF29" s="101"/>
      <c r="AG29" s="101"/>
      <c r="AH29" s="101"/>
      <c r="AI29" s="101"/>
      <c r="AJ29" s="101"/>
      <c r="AK29" s="101"/>
      <c r="AL29" s="101"/>
      <c r="AM29" s="101"/>
      <c r="AN29" s="101"/>
    </row>
    <row r="30" spans="1:40" s="125" customFormat="1" x14ac:dyDescent="0.3">
      <c r="A30" s="4030"/>
      <c r="B30" s="2441" t="s">
        <v>1253</v>
      </c>
      <c r="C30" s="1093" t="s">
        <v>205</v>
      </c>
      <c r="D30" s="1093">
        <v>0</v>
      </c>
      <c r="E30" s="1093">
        <v>0</v>
      </c>
      <c r="F30" s="2442">
        <v>0</v>
      </c>
      <c r="G30" s="2197">
        <v>4.7621062112497761</v>
      </c>
      <c r="H30" s="2622">
        <v>4.7621062112497761</v>
      </c>
      <c r="I30" s="130">
        <v>13.456461058542653</v>
      </c>
      <c r="J30" s="132">
        <v>1020.3501192224694</v>
      </c>
      <c r="K30" s="132">
        <v>5340.2153698411339</v>
      </c>
      <c r="L30" s="132">
        <v>11182.982928297575</v>
      </c>
      <c r="M30" s="132">
        <v>13705.477484321465</v>
      </c>
      <c r="N30" s="131">
        <v>14827.758992478697</v>
      </c>
      <c r="O30" s="2443"/>
      <c r="P30" s="3564"/>
      <c r="Q30" s="2426"/>
      <c r="R30" s="1190"/>
      <c r="S30" s="1190"/>
      <c r="T30" s="1190"/>
      <c r="U30" s="1190"/>
      <c r="V30" s="2437"/>
      <c r="W30" s="3523"/>
      <c r="AA30" s="101"/>
      <c r="AB30" s="101"/>
      <c r="AC30" s="101"/>
      <c r="AD30" s="101"/>
      <c r="AE30" s="101"/>
      <c r="AF30" s="101"/>
      <c r="AG30" s="101"/>
      <c r="AH30" s="101"/>
      <c r="AI30" s="101"/>
      <c r="AJ30" s="101"/>
      <c r="AK30" s="101"/>
      <c r="AL30" s="101"/>
      <c r="AM30" s="101"/>
      <c r="AN30" s="101"/>
    </row>
    <row r="31" spans="1:40" s="125" customFormat="1" ht="14.4" thickBot="1" x14ac:dyDescent="0.35">
      <c r="A31" s="4030"/>
      <c r="B31" s="2444" t="s">
        <v>1254</v>
      </c>
      <c r="C31" s="1145" t="s">
        <v>205</v>
      </c>
      <c r="D31" s="1145">
        <v>0</v>
      </c>
      <c r="E31" s="1145">
        <v>0</v>
      </c>
      <c r="F31" s="2445">
        <v>0</v>
      </c>
      <c r="G31" s="3407">
        <v>1.7810277230074165</v>
      </c>
      <c r="H31" s="3408">
        <v>1.7810277230074165</v>
      </c>
      <c r="I31" s="2446">
        <v>5.0999987411876653</v>
      </c>
      <c r="J31" s="2447">
        <v>404.05864721209787</v>
      </c>
      <c r="K31" s="2447">
        <v>2114.7252864570887</v>
      </c>
      <c r="L31" s="2447">
        <v>4551.474051817112</v>
      </c>
      <c r="M31" s="2447">
        <v>5631.58069830769</v>
      </c>
      <c r="N31" s="2448">
        <v>6340.3497451838921</v>
      </c>
      <c r="O31" s="2449"/>
      <c r="P31" s="3564"/>
      <c r="Q31" s="2450"/>
      <c r="R31" s="1698"/>
      <c r="S31" s="1698"/>
      <c r="T31" s="1698"/>
      <c r="U31" s="1698"/>
      <c r="V31" s="2451"/>
      <c r="W31" s="3523"/>
      <c r="AA31" s="101"/>
      <c r="AB31" s="101"/>
      <c r="AC31" s="101"/>
      <c r="AD31" s="101"/>
      <c r="AE31" s="101"/>
      <c r="AF31" s="101"/>
      <c r="AG31" s="101"/>
      <c r="AH31" s="101"/>
      <c r="AI31" s="101"/>
      <c r="AJ31" s="101"/>
      <c r="AK31" s="101"/>
      <c r="AL31" s="101"/>
      <c r="AM31" s="101"/>
      <c r="AN31" s="101"/>
    </row>
    <row r="32" spans="1:40" s="125" customFormat="1" hidden="1" x14ac:dyDescent="0.3">
      <c r="A32" s="4030"/>
      <c r="B32" s="2452"/>
      <c r="C32" s="2076"/>
      <c r="D32" s="2440"/>
      <c r="E32" s="2204"/>
      <c r="F32" s="2204"/>
      <c r="G32" s="2453"/>
      <c r="H32" s="2454"/>
      <c r="I32" s="2455"/>
      <c r="J32" s="2455"/>
      <c r="K32" s="2455"/>
      <c r="L32" s="2455"/>
      <c r="M32" s="2455"/>
      <c r="N32" s="2456"/>
      <c r="O32" s="2396"/>
      <c r="P32" s="2402"/>
      <c r="Q32" s="2455"/>
      <c r="R32" s="2455"/>
      <c r="S32" s="2455"/>
      <c r="T32" s="2455"/>
      <c r="U32" s="2455"/>
      <c r="V32" s="2456"/>
      <c r="W32" s="2398"/>
      <c r="AA32" s="101"/>
      <c r="AB32" s="101"/>
      <c r="AC32" s="101"/>
      <c r="AD32" s="101"/>
      <c r="AE32" s="101"/>
      <c r="AF32" s="101"/>
      <c r="AG32" s="101"/>
      <c r="AH32" s="101"/>
      <c r="AI32" s="101"/>
      <c r="AJ32" s="101"/>
      <c r="AK32" s="101"/>
      <c r="AL32" s="101"/>
      <c r="AM32" s="101"/>
      <c r="AN32" s="101"/>
    </row>
    <row r="33" spans="1:40" s="125" customFormat="1" hidden="1" x14ac:dyDescent="0.3">
      <c r="A33" s="4030"/>
      <c r="B33" s="2040"/>
      <c r="C33" s="2457"/>
      <c r="D33" s="1219"/>
      <c r="E33" s="343"/>
      <c r="F33" s="343"/>
      <c r="G33" s="2438"/>
      <c r="H33" s="340"/>
      <c r="I33" s="344"/>
      <c r="J33" s="344"/>
      <c r="K33" s="344"/>
      <c r="L33" s="344"/>
      <c r="M33" s="344"/>
      <c r="N33" s="2396"/>
      <c r="O33" s="2396"/>
      <c r="P33" s="2402"/>
      <c r="Q33" s="344"/>
      <c r="R33" s="344"/>
      <c r="S33" s="344"/>
      <c r="T33" s="344"/>
      <c r="U33" s="344"/>
      <c r="V33" s="2396"/>
      <c r="W33" s="2398"/>
      <c r="AA33" s="101"/>
      <c r="AB33" s="101"/>
      <c r="AC33" s="101"/>
      <c r="AD33" s="101"/>
      <c r="AE33" s="101"/>
      <c r="AF33" s="101"/>
      <c r="AG33" s="101"/>
      <c r="AH33" s="101"/>
      <c r="AI33" s="101"/>
      <c r="AJ33" s="101"/>
      <c r="AK33" s="101"/>
      <c r="AL33" s="101"/>
      <c r="AM33" s="101"/>
      <c r="AN33" s="101"/>
    </row>
    <row r="34" spans="1:40" s="125" customFormat="1" ht="14.4" hidden="1" thickBot="1" x14ac:dyDescent="0.35">
      <c r="A34" s="4031"/>
      <c r="B34" s="2444"/>
      <c r="C34" s="2458"/>
      <c r="D34" s="1145"/>
      <c r="E34" s="1144"/>
      <c r="F34" s="1144"/>
      <c r="G34" s="2445"/>
      <c r="H34" s="2304"/>
      <c r="I34" s="1324"/>
      <c r="J34" s="1324"/>
      <c r="K34" s="1324"/>
      <c r="L34" s="1324"/>
      <c r="M34" s="1324"/>
      <c r="N34" s="1325"/>
      <c r="O34" s="2451"/>
      <c r="P34" s="2459"/>
      <c r="Q34" s="1324"/>
      <c r="R34" s="1324"/>
      <c r="S34" s="1324"/>
      <c r="T34" s="1324"/>
      <c r="U34" s="1324"/>
      <c r="V34" s="1325"/>
      <c r="W34" s="2398"/>
      <c r="AA34" s="101"/>
      <c r="AB34" s="101"/>
      <c r="AC34" s="101"/>
      <c r="AD34" s="101"/>
      <c r="AE34" s="101"/>
      <c r="AF34" s="101"/>
      <c r="AG34" s="101"/>
      <c r="AH34" s="101"/>
      <c r="AI34" s="101"/>
      <c r="AJ34" s="101"/>
      <c r="AK34" s="101"/>
      <c r="AL34" s="101"/>
      <c r="AM34" s="101"/>
      <c r="AN34" s="101"/>
    </row>
    <row r="35" spans="1:40" s="125" customFormat="1" ht="15" hidden="1" thickBot="1" x14ac:dyDescent="0.35">
      <c r="A35" s="2460"/>
      <c r="B35" s="2461"/>
      <c r="C35" s="2461"/>
      <c r="D35" s="2462"/>
      <c r="E35" s="2461"/>
      <c r="F35" s="2461"/>
      <c r="G35" s="2463"/>
      <c r="H35" s="2461"/>
      <c r="I35" s="2461"/>
      <c r="J35" s="2461"/>
      <c r="K35" s="2461"/>
      <c r="L35" s="2461"/>
      <c r="M35" s="2461"/>
      <c r="N35" s="2464"/>
      <c r="O35" s="2465"/>
      <c r="P35" s="2398"/>
      <c r="Q35" s="100"/>
      <c r="R35" s="100"/>
      <c r="S35" s="100"/>
      <c r="T35" s="100"/>
      <c r="U35" s="100"/>
      <c r="V35" s="100"/>
      <c r="W35" s="2398"/>
      <c r="AA35" s="101"/>
      <c r="AB35" s="101"/>
      <c r="AC35" s="101"/>
      <c r="AD35" s="101"/>
      <c r="AE35" s="101"/>
      <c r="AF35" s="101"/>
      <c r="AG35" s="101"/>
      <c r="AH35" s="101"/>
      <c r="AI35" s="101"/>
      <c r="AJ35" s="101"/>
      <c r="AK35" s="101"/>
      <c r="AL35" s="101"/>
      <c r="AM35" s="101"/>
      <c r="AN35" s="101"/>
    </row>
    <row r="36" spans="1:40" hidden="1" x14ac:dyDescent="0.3">
      <c r="A36" s="4120" t="s">
        <v>1255</v>
      </c>
      <c r="B36" s="2042" t="s">
        <v>1256</v>
      </c>
      <c r="C36" s="2466" t="s">
        <v>667</v>
      </c>
      <c r="D36" s="2467"/>
      <c r="E36" s="1976">
        <v>0</v>
      </c>
      <c r="F36" s="1976"/>
      <c r="G36" s="2468"/>
      <c r="H36" s="2469"/>
      <c r="I36" s="2470"/>
      <c r="J36" s="2470"/>
      <c r="K36" s="2470"/>
      <c r="L36" s="2470"/>
      <c r="M36" s="2470"/>
      <c r="N36" s="2471"/>
      <c r="O36" s="343"/>
      <c r="P36" s="2398"/>
      <c r="Q36" s="2470"/>
      <c r="R36" s="2470"/>
      <c r="S36" s="2470"/>
      <c r="T36" s="2470"/>
      <c r="U36" s="2470"/>
      <c r="V36" s="2471"/>
      <c r="W36" s="2398"/>
    </row>
    <row r="37" spans="1:40" hidden="1" x14ac:dyDescent="0.3">
      <c r="A37" s="4228"/>
      <c r="B37" s="2406" t="s">
        <v>1228</v>
      </c>
      <c r="C37" s="343" t="s">
        <v>667</v>
      </c>
      <c r="D37" s="1109"/>
      <c r="E37" s="339">
        <v>0</v>
      </c>
      <c r="F37" s="339"/>
      <c r="G37" s="2027"/>
      <c r="H37" s="137"/>
      <c r="I37" s="1190"/>
      <c r="J37" s="1190"/>
      <c r="K37" s="1190"/>
      <c r="L37" s="1190"/>
      <c r="M37" s="1190"/>
      <c r="N37" s="2437"/>
      <c r="O37" s="343"/>
      <c r="P37" s="2398"/>
      <c r="Q37" s="1190"/>
      <c r="R37" s="1190"/>
      <c r="S37" s="1190"/>
      <c r="T37" s="1190"/>
      <c r="U37" s="1190"/>
      <c r="V37" s="2437"/>
      <c r="W37" s="2398"/>
    </row>
    <row r="38" spans="1:40" hidden="1" x14ac:dyDescent="0.3">
      <c r="A38" s="4228"/>
      <c r="B38" s="2409" t="s">
        <v>1257</v>
      </c>
      <c r="C38" s="2472" t="s">
        <v>667</v>
      </c>
      <c r="D38" s="2473"/>
      <c r="E38" s="2474">
        <v>0</v>
      </c>
      <c r="F38" s="2474"/>
      <c r="G38" s="2475"/>
      <c r="H38" s="2476"/>
      <c r="I38" s="2477"/>
      <c r="J38" s="2477"/>
      <c r="K38" s="2477"/>
      <c r="L38" s="2477"/>
      <c r="M38" s="2477"/>
      <c r="N38" s="2478"/>
      <c r="O38" s="343"/>
      <c r="P38" s="2398"/>
      <c r="Q38" s="2477"/>
      <c r="R38" s="2477"/>
      <c r="S38" s="2477"/>
      <c r="T38" s="2477"/>
      <c r="U38" s="2477"/>
      <c r="V38" s="2478"/>
      <c r="W38" s="2398"/>
    </row>
    <row r="39" spans="1:40" hidden="1" x14ac:dyDescent="0.3">
      <c r="A39" s="4228"/>
      <c r="B39" s="2040" t="s">
        <v>1233</v>
      </c>
      <c r="C39" s="2457" t="s">
        <v>667</v>
      </c>
      <c r="D39" s="1219"/>
      <c r="E39" s="343">
        <v>0</v>
      </c>
      <c r="F39" s="343"/>
      <c r="G39" s="2438"/>
      <c r="H39" s="340"/>
      <c r="I39" s="344"/>
      <c r="J39" s="344"/>
      <c r="K39" s="344"/>
      <c r="L39" s="344"/>
      <c r="M39" s="344"/>
      <c r="N39" s="2396"/>
      <c r="O39" s="343"/>
      <c r="P39" s="2398"/>
      <c r="Q39" s="344"/>
      <c r="R39" s="344"/>
      <c r="S39" s="344"/>
      <c r="T39" s="344"/>
      <c r="U39" s="344"/>
      <c r="V39" s="2396"/>
      <c r="W39" s="2398"/>
    </row>
    <row r="40" spans="1:40" hidden="1" x14ac:dyDescent="0.3">
      <c r="A40" s="4228"/>
      <c r="B40" s="2406" t="s">
        <v>1234</v>
      </c>
      <c r="C40" s="2076" t="s">
        <v>667</v>
      </c>
      <c r="D40" s="1109"/>
      <c r="E40" s="339">
        <v>0</v>
      </c>
      <c r="F40" s="339"/>
      <c r="G40" s="2027"/>
      <c r="H40" s="137"/>
      <c r="I40" s="1190"/>
      <c r="J40" s="1190"/>
      <c r="K40" s="1190"/>
      <c r="L40" s="1190"/>
      <c r="M40" s="1190"/>
      <c r="N40" s="2437"/>
      <c r="O40" s="343"/>
      <c r="P40" s="2398"/>
      <c r="Q40" s="1190"/>
      <c r="R40" s="1190"/>
      <c r="S40" s="1190"/>
      <c r="T40" s="1190"/>
      <c r="U40" s="1190"/>
      <c r="V40" s="2437"/>
      <c r="W40" s="2398"/>
    </row>
    <row r="41" spans="1:40" hidden="1" x14ac:dyDescent="0.3">
      <c r="A41" s="4228"/>
      <c r="B41" s="2040" t="s">
        <v>1235</v>
      </c>
      <c r="C41" s="2457" t="s">
        <v>667</v>
      </c>
      <c r="D41" s="1219"/>
      <c r="E41" s="343">
        <v>0</v>
      </c>
      <c r="F41" s="343"/>
      <c r="G41" s="2438"/>
      <c r="H41" s="340"/>
      <c r="I41" s="344"/>
      <c r="J41" s="344"/>
      <c r="K41" s="344"/>
      <c r="L41" s="344"/>
      <c r="M41" s="344"/>
      <c r="N41" s="2396"/>
      <c r="O41" s="343"/>
      <c r="P41" s="2398"/>
      <c r="Q41" s="344"/>
      <c r="R41" s="344"/>
      <c r="S41" s="344"/>
      <c r="T41" s="344"/>
      <c r="U41" s="344"/>
      <c r="V41" s="2396"/>
      <c r="W41" s="2398"/>
    </row>
    <row r="42" spans="1:40" hidden="1" x14ac:dyDescent="0.3">
      <c r="A42" s="4228"/>
      <c r="B42" s="2406" t="s">
        <v>1236</v>
      </c>
      <c r="C42" s="2076" t="s">
        <v>667</v>
      </c>
      <c r="D42" s="1109"/>
      <c r="E42" s="339">
        <v>0</v>
      </c>
      <c r="F42" s="339"/>
      <c r="G42" s="2027"/>
      <c r="H42" s="137"/>
      <c r="I42" s="1190"/>
      <c r="J42" s="1190"/>
      <c r="K42" s="1190"/>
      <c r="L42" s="1190"/>
      <c r="M42" s="1190"/>
      <c r="N42" s="2437"/>
      <c r="O42" s="343"/>
      <c r="P42" s="2398"/>
      <c r="Q42" s="1190"/>
      <c r="R42" s="1190"/>
      <c r="S42" s="1190"/>
      <c r="T42" s="1190"/>
      <c r="U42" s="1190"/>
      <c r="V42" s="2437"/>
      <c r="W42" s="2398"/>
    </row>
    <row r="43" spans="1:40" hidden="1" x14ac:dyDescent="0.3">
      <c r="A43" s="4228"/>
      <c r="B43" s="2040" t="s">
        <v>1237</v>
      </c>
      <c r="C43" s="2457" t="s">
        <v>667</v>
      </c>
      <c r="D43" s="1219"/>
      <c r="E43" s="343">
        <v>0</v>
      </c>
      <c r="F43" s="343"/>
      <c r="G43" s="2438"/>
      <c r="H43" s="340"/>
      <c r="I43" s="344"/>
      <c r="J43" s="344"/>
      <c r="K43" s="344"/>
      <c r="L43" s="344"/>
      <c r="M43" s="344"/>
      <c r="N43" s="2396"/>
      <c r="O43" s="343"/>
      <c r="P43" s="2398"/>
      <c r="Q43" s="344"/>
      <c r="R43" s="344"/>
      <c r="S43" s="344"/>
      <c r="T43" s="344"/>
      <c r="U43" s="344"/>
      <c r="V43" s="2396"/>
      <c r="W43" s="2398"/>
    </row>
    <row r="44" spans="1:40" hidden="1" x14ac:dyDescent="0.3">
      <c r="A44" s="4228"/>
      <c r="B44" s="2406" t="s">
        <v>1238</v>
      </c>
      <c r="C44" s="2076" t="s">
        <v>667</v>
      </c>
      <c r="D44" s="1109"/>
      <c r="E44" s="339">
        <v>0</v>
      </c>
      <c r="F44" s="339"/>
      <c r="G44" s="2027"/>
      <c r="H44" s="137"/>
      <c r="I44" s="1190"/>
      <c r="J44" s="1190"/>
      <c r="K44" s="1190"/>
      <c r="L44" s="1190"/>
      <c r="M44" s="1190"/>
      <c r="N44" s="2437"/>
      <c r="O44" s="343"/>
      <c r="P44" s="2398"/>
      <c r="Q44" s="1190"/>
      <c r="R44" s="1190"/>
      <c r="S44" s="1190"/>
      <c r="T44" s="1190"/>
      <c r="U44" s="1190"/>
      <c r="V44" s="2437"/>
      <c r="W44" s="2398"/>
    </row>
    <row r="45" spans="1:40" hidden="1" x14ac:dyDescent="0.3">
      <c r="A45" s="4228"/>
      <c r="B45" s="2409" t="s">
        <v>1239</v>
      </c>
      <c r="C45" s="2472" t="s">
        <v>667</v>
      </c>
      <c r="D45" s="2473"/>
      <c r="E45" s="2474">
        <v>0</v>
      </c>
      <c r="F45" s="2474"/>
      <c r="G45" s="2475"/>
      <c r="H45" s="2476"/>
      <c r="I45" s="2477"/>
      <c r="J45" s="2477"/>
      <c r="K45" s="2477"/>
      <c r="L45" s="2477"/>
      <c r="M45" s="2477"/>
      <c r="N45" s="2478"/>
      <c r="O45" s="343"/>
      <c r="P45" s="2398"/>
      <c r="Q45" s="2477"/>
      <c r="R45" s="2477"/>
      <c r="S45" s="2477"/>
      <c r="T45" s="2477"/>
      <c r="U45" s="2477"/>
      <c r="V45" s="2478"/>
      <c r="W45" s="2398"/>
    </row>
    <row r="46" spans="1:40" hidden="1" x14ac:dyDescent="0.3">
      <c r="A46" s="4228"/>
      <c r="B46" s="2040" t="s">
        <v>1240</v>
      </c>
      <c r="C46" s="2457" t="s">
        <v>667</v>
      </c>
      <c r="D46" s="1219"/>
      <c r="E46" s="343">
        <v>0</v>
      </c>
      <c r="F46" s="343"/>
      <c r="G46" s="2438"/>
      <c r="H46" s="340"/>
      <c r="I46" s="344"/>
      <c r="J46" s="344"/>
      <c r="K46" s="344"/>
      <c r="L46" s="344"/>
      <c r="M46" s="344"/>
      <c r="N46" s="2396"/>
      <c r="O46" s="343"/>
      <c r="P46" s="2398"/>
      <c r="Q46" s="344"/>
      <c r="R46" s="344"/>
      <c r="S46" s="344"/>
      <c r="T46" s="344"/>
      <c r="U46" s="344"/>
      <c r="V46" s="2396"/>
      <c r="W46" s="2398"/>
    </row>
    <row r="47" spans="1:40" hidden="1" x14ac:dyDescent="0.3">
      <c r="A47" s="4228"/>
      <c r="B47" s="2406" t="s">
        <v>1241</v>
      </c>
      <c r="C47" s="2076" t="s">
        <v>667</v>
      </c>
      <c r="D47" s="1109"/>
      <c r="E47" s="339">
        <v>0</v>
      </c>
      <c r="F47" s="339"/>
      <c r="G47" s="2027"/>
      <c r="H47" s="137"/>
      <c r="I47" s="1190"/>
      <c r="J47" s="1190"/>
      <c r="K47" s="1190"/>
      <c r="L47" s="1190"/>
      <c r="M47" s="1190"/>
      <c r="N47" s="2437"/>
      <c r="O47" s="343"/>
      <c r="P47" s="2398"/>
      <c r="Q47" s="1190"/>
      <c r="R47" s="1190"/>
      <c r="S47" s="1190"/>
      <c r="T47" s="1190"/>
      <c r="U47" s="1190"/>
      <c r="V47" s="2437"/>
      <c r="W47" s="2398"/>
    </row>
    <row r="48" spans="1:40" hidden="1" x14ac:dyDescent="0.3">
      <c r="A48" s="4228"/>
      <c r="B48" s="2040" t="s">
        <v>1242</v>
      </c>
      <c r="C48" s="2457" t="s">
        <v>667</v>
      </c>
      <c r="D48" s="1219"/>
      <c r="E48" s="343">
        <v>0</v>
      </c>
      <c r="F48" s="343"/>
      <c r="G48" s="2438"/>
      <c r="H48" s="340"/>
      <c r="I48" s="344"/>
      <c r="J48" s="344"/>
      <c r="K48" s="344"/>
      <c r="L48" s="344"/>
      <c r="M48" s="344"/>
      <c r="N48" s="2396"/>
      <c r="O48" s="343"/>
      <c r="P48" s="2398"/>
      <c r="Q48" s="344"/>
      <c r="R48" s="344"/>
      <c r="S48" s="344"/>
      <c r="T48" s="344"/>
      <c r="U48" s="344"/>
      <c r="V48" s="2396"/>
      <c r="W48" s="2398"/>
    </row>
    <row r="49" spans="1:40" hidden="1" x14ac:dyDescent="0.3">
      <c r="A49" s="4228"/>
      <c r="B49" s="2406" t="s">
        <v>1243</v>
      </c>
      <c r="C49" s="2076" t="s">
        <v>667</v>
      </c>
      <c r="D49" s="1109"/>
      <c r="E49" s="339">
        <v>0</v>
      </c>
      <c r="F49" s="339"/>
      <c r="G49" s="2027"/>
      <c r="H49" s="137"/>
      <c r="I49" s="1190"/>
      <c r="J49" s="1190"/>
      <c r="K49" s="1190"/>
      <c r="L49" s="1190"/>
      <c r="M49" s="1190"/>
      <c r="N49" s="2437"/>
      <c r="O49" s="343"/>
      <c r="P49" s="2398"/>
      <c r="Q49" s="1190"/>
      <c r="R49" s="1190"/>
      <c r="S49" s="1190"/>
      <c r="T49" s="1190"/>
      <c r="U49" s="1190"/>
      <c r="V49" s="2437"/>
      <c r="W49" s="2398"/>
    </row>
    <row r="50" spans="1:40" hidden="1" x14ac:dyDescent="0.3">
      <c r="A50" s="4228"/>
      <c r="B50" s="2406" t="s">
        <v>1244</v>
      </c>
      <c r="C50" s="2076" t="s">
        <v>667</v>
      </c>
      <c r="D50" s="1109"/>
      <c r="E50" s="339">
        <v>0</v>
      </c>
      <c r="F50" s="339"/>
      <c r="G50" s="2027"/>
      <c r="H50" s="137"/>
      <c r="I50" s="1190"/>
      <c r="J50" s="1190"/>
      <c r="K50" s="1190"/>
      <c r="L50" s="1190"/>
      <c r="M50" s="1190"/>
      <c r="N50" s="2437"/>
      <c r="O50" s="343"/>
      <c r="P50" s="2398"/>
      <c r="Q50" s="1190"/>
      <c r="R50" s="1190"/>
      <c r="S50" s="1190"/>
      <c r="T50" s="1190"/>
      <c r="U50" s="1190"/>
      <c r="V50" s="2437"/>
      <c r="W50" s="2398"/>
    </row>
    <row r="51" spans="1:40" hidden="1" x14ac:dyDescent="0.3">
      <c r="A51" s="4228"/>
      <c r="B51" s="2040" t="s">
        <v>1245</v>
      </c>
      <c r="C51" s="2457" t="s">
        <v>667</v>
      </c>
      <c r="D51" s="1219"/>
      <c r="E51" s="343">
        <v>0</v>
      </c>
      <c r="F51" s="343"/>
      <c r="G51" s="2438"/>
      <c r="H51" s="340"/>
      <c r="I51" s="344"/>
      <c r="J51" s="344"/>
      <c r="K51" s="344"/>
      <c r="L51" s="344"/>
      <c r="M51" s="344"/>
      <c r="N51" s="2396"/>
      <c r="O51" s="343"/>
      <c r="P51" s="2398"/>
      <c r="Q51" s="344"/>
      <c r="R51" s="344"/>
      <c r="S51" s="344"/>
      <c r="T51" s="344"/>
      <c r="U51" s="344"/>
      <c r="V51" s="2396"/>
      <c r="W51" s="2398"/>
    </row>
    <row r="52" spans="1:40" hidden="1" x14ac:dyDescent="0.3">
      <c r="A52" s="4228"/>
      <c r="B52" s="2441" t="s">
        <v>1247</v>
      </c>
      <c r="C52" s="370" t="s">
        <v>667</v>
      </c>
      <c r="D52" s="1093"/>
      <c r="E52" s="370">
        <v>0</v>
      </c>
      <c r="F52" s="370"/>
      <c r="G52" s="2442"/>
      <c r="H52" s="371"/>
      <c r="I52" s="372"/>
      <c r="J52" s="372"/>
      <c r="K52" s="372"/>
      <c r="L52" s="372"/>
      <c r="M52" s="372"/>
      <c r="N52" s="2479"/>
      <c r="O52" s="343"/>
      <c r="P52" s="2398"/>
      <c r="Q52" s="372"/>
      <c r="R52" s="372"/>
      <c r="S52" s="372"/>
      <c r="T52" s="372"/>
      <c r="U52" s="372"/>
      <c r="V52" s="2479"/>
      <c r="W52" s="2398"/>
    </row>
    <row r="53" spans="1:40" hidden="1" x14ac:dyDescent="0.3">
      <c r="A53" s="4030"/>
      <c r="B53" s="2480" t="s">
        <v>1248</v>
      </c>
      <c r="C53" s="2481" t="s">
        <v>667</v>
      </c>
      <c r="D53" s="2482"/>
      <c r="E53" s="2483">
        <v>0</v>
      </c>
      <c r="F53" s="2483"/>
      <c r="G53" s="2484"/>
      <c r="H53" s="2485"/>
      <c r="I53" s="2435"/>
      <c r="J53" s="2435"/>
      <c r="K53" s="2435"/>
      <c r="L53" s="2435"/>
      <c r="M53" s="2435"/>
      <c r="N53" s="2436"/>
      <c r="O53" s="343"/>
      <c r="P53" s="2398"/>
      <c r="Q53" s="2435"/>
      <c r="R53" s="2435"/>
      <c r="S53" s="2435"/>
      <c r="T53" s="2435"/>
      <c r="U53" s="2435"/>
      <c r="V53" s="2436"/>
      <c r="W53" s="2398"/>
    </row>
    <row r="54" spans="1:40" hidden="1" x14ac:dyDescent="0.3">
      <c r="A54" s="4030"/>
      <c r="B54" s="2406"/>
      <c r="C54" s="343" t="s">
        <v>667</v>
      </c>
      <c r="D54" s="1109"/>
      <c r="E54" s="339">
        <v>0</v>
      </c>
      <c r="F54" s="339"/>
      <c r="G54" s="2027"/>
      <c r="H54" s="137"/>
      <c r="I54" s="1190"/>
      <c r="J54" s="1190"/>
      <c r="K54" s="1190"/>
      <c r="L54" s="1190"/>
      <c r="M54" s="1190"/>
      <c r="N54" s="2437"/>
      <c r="O54" s="343"/>
      <c r="P54" s="2398"/>
      <c r="Q54" s="1190"/>
      <c r="R54" s="1190"/>
      <c r="S54" s="1190"/>
      <c r="T54" s="1190"/>
      <c r="U54" s="1190"/>
      <c r="V54" s="2437"/>
      <c r="W54" s="2398"/>
    </row>
    <row r="55" spans="1:40" s="125" customFormat="1" hidden="1" x14ac:dyDescent="0.3">
      <c r="A55" s="4030"/>
      <c r="B55" s="2040" t="s">
        <v>1250</v>
      </c>
      <c r="C55" s="2486" t="s">
        <v>667</v>
      </c>
      <c r="D55" s="1219"/>
      <c r="E55" s="343">
        <v>0</v>
      </c>
      <c r="F55" s="343"/>
      <c r="G55" s="2438"/>
      <c r="H55" s="340"/>
      <c r="I55" s="344"/>
      <c r="J55" s="344"/>
      <c r="K55" s="344"/>
      <c r="L55" s="344"/>
      <c r="M55" s="344"/>
      <c r="N55" s="2396"/>
      <c r="O55" s="343"/>
      <c r="P55" s="2398"/>
      <c r="Q55" s="344"/>
      <c r="R55" s="344"/>
      <c r="S55" s="344"/>
      <c r="T55" s="344"/>
      <c r="U55" s="344"/>
      <c r="V55" s="2396"/>
      <c r="W55" s="2398"/>
      <c r="AA55" s="101"/>
      <c r="AB55" s="101"/>
      <c r="AC55" s="101"/>
      <c r="AD55" s="101"/>
      <c r="AE55" s="101"/>
      <c r="AF55" s="101"/>
      <c r="AG55" s="101"/>
      <c r="AH55" s="101"/>
      <c r="AI55" s="101"/>
      <c r="AJ55" s="101"/>
      <c r="AK55" s="101"/>
      <c r="AL55" s="101"/>
      <c r="AM55" s="101"/>
      <c r="AN55" s="101"/>
    </row>
    <row r="56" spans="1:40" s="125" customFormat="1" hidden="1" x14ac:dyDescent="0.3">
      <c r="A56" s="4030"/>
      <c r="B56" s="2406" t="s">
        <v>1251</v>
      </c>
      <c r="C56" s="2487" t="s">
        <v>667</v>
      </c>
      <c r="D56" s="1109"/>
      <c r="E56" s="339">
        <v>0</v>
      </c>
      <c r="F56" s="339"/>
      <c r="G56" s="2027"/>
      <c r="H56" s="137"/>
      <c r="I56" s="1190"/>
      <c r="J56" s="1190"/>
      <c r="K56" s="1190"/>
      <c r="L56" s="1190"/>
      <c r="M56" s="1190"/>
      <c r="N56" s="2437"/>
      <c r="O56" s="343"/>
      <c r="P56" s="2398"/>
      <c r="Q56" s="1190"/>
      <c r="R56" s="1190"/>
      <c r="S56" s="1190"/>
      <c r="T56" s="1190"/>
      <c r="U56" s="1190"/>
      <c r="V56" s="2437"/>
      <c r="W56" s="2398"/>
      <c r="AA56" s="101"/>
      <c r="AB56" s="101"/>
      <c r="AC56" s="101"/>
      <c r="AD56" s="101"/>
      <c r="AE56" s="101"/>
      <c r="AF56" s="101"/>
      <c r="AG56" s="101"/>
      <c r="AH56" s="101"/>
      <c r="AI56" s="101"/>
      <c r="AJ56" s="101"/>
      <c r="AK56" s="101"/>
      <c r="AL56" s="101"/>
      <c r="AM56" s="101"/>
      <c r="AN56" s="101"/>
    </row>
    <row r="57" spans="1:40" s="125" customFormat="1" hidden="1" x14ac:dyDescent="0.3">
      <c r="A57" s="4030"/>
      <c r="B57" s="2040" t="s">
        <v>1252</v>
      </c>
      <c r="C57" s="2486" t="s">
        <v>667</v>
      </c>
      <c r="D57" s="1219"/>
      <c r="E57" s="343">
        <v>0</v>
      </c>
      <c r="F57" s="343"/>
      <c r="G57" s="2438"/>
      <c r="H57" s="340"/>
      <c r="I57" s="344"/>
      <c r="J57" s="344"/>
      <c r="K57" s="344"/>
      <c r="L57" s="344"/>
      <c r="M57" s="344"/>
      <c r="N57" s="2396"/>
      <c r="O57" s="343"/>
      <c r="P57" s="2398"/>
      <c r="Q57" s="344"/>
      <c r="R57" s="344"/>
      <c r="S57" s="344"/>
      <c r="T57" s="344"/>
      <c r="U57" s="344"/>
      <c r="V57" s="2396"/>
      <c r="W57" s="2398"/>
      <c r="AA57" s="101"/>
      <c r="AB57" s="101"/>
      <c r="AC57" s="101"/>
      <c r="AD57" s="101"/>
      <c r="AE57" s="101"/>
      <c r="AF57" s="101"/>
      <c r="AG57" s="101"/>
      <c r="AH57" s="101"/>
      <c r="AI57" s="101"/>
      <c r="AJ57" s="101"/>
      <c r="AK57" s="101"/>
      <c r="AL57" s="101"/>
      <c r="AM57" s="101"/>
      <c r="AN57" s="101"/>
    </row>
    <row r="58" spans="1:40" s="125" customFormat="1" hidden="1" x14ac:dyDescent="0.3">
      <c r="A58" s="4030"/>
      <c r="B58" s="2441" t="s">
        <v>1253</v>
      </c>
      <c r="C58" s="2488" t="s">
        <v>667</v>
      </c>
      <c r="D58" s="1093"/>
      <c r="E58" s="370">
        <v>0</v>
      </c>
      <c r="F58" s="370"/>
      <c r="G58" s="2442"/>
      <c r="H58" s="371"/>
      <c r="I58" s="372"/>
      <c r="J58" s="372"/>
      <c r="K58" s="372"/>
      <c r="L58" s="372"/>
      <c r="M58" s="372"/>
      <c r="N58" s="2479"/>
      <c r="O58" s="343"/>
      <c r="P58" s="2398"/>
      <c r="Q58" s="372"/>
      <c r="R58" s="372"/>
      <c r="S58" s="372"/>
      <c r="T58" s="372"/>
      <c r="U58" s="372"/>
      <c r="V58" s="2479"/>
      <c r="W58" s="2398"/>
      <c r="AA58" s="101"/>
      <c r="AB58" s="101"/>
      <c r="AC58" s="101"/>
      <c r="AD58" s="101"/>
      <c r="AE58" s="101"/>
      <c r="AF58" s="101"/>
      <c r="AG58" s="101"/>
      <c r="AH58" s="101"/>
      <c r="AI58" s="101"/>
      <c r="AJ58" s="101"/>
      <c r="AK58" s="101"/>
      <c r="AL58" s="101"/>
      <c r="AM58" s="101"/>
      <c r="AN58" s="101"/>
    </row>
    <row r="59" spans="1:40" s="125" customFormat="1" hidden="1" x14ac:dyDescent="0.3">
      <c r="A59" s="4030"/>
      <c r="B59" s="2020" t="s">
        <v>1254</v>
      </c>
      <c r="C59" s="2489" t="s">
        <v>667</v>
      </c>
      <c r="D59" s="1614"/>
      <c r="E59" s="354"/>
      <c r="F59" s="354"/>
      <c r="G59" s="2087"/>
      <c r="H59" s="2157"/>
      <c r="I59" s="2089"/>
      <c r="J59" s="2089"/>
      <c r="K59" s="2089"/>
      <c r="L59" s="2089"/>
      <c r="M59" s="2089"/>
      <c r="N59" s="2490"/>
      <c r="O59" s="343"/>
      <c r="P59" s="2398"/>
      <c r="Q59" s="2089"/>
      <c r="R59" s="2089"/>
      <c r="S59" s="2089"/>
      <c r="T59" s="2089"/>
      <c r="U59" s="2089"/>
      <c r="V59" s="2490"/>
      <c r="W59" s="2398"/>
      <c r="AA59" s="101"/>
      <c r="AB59" s="101"/>
      <c r="AC59" s="101"/>
      <c r="AD59" s="101"/>
      <c r="AE59" s="101"/>
      <c r="AF59" s="101"/>
      <c r="AG59" s="101"/>
      <c r="AH59" s="101"/>
      <c r="AI59" s="101"/>
      <c r="AJ59" s="101"/>
      <c r="AK59" s="101"/>
      <c r="AL59" s="101"/>
      <c r="AM59" s="101"/>
      <c r="AN59" s="101"/>
    </row>
    <row r="60" spans="1:40" s="125" customFormat="1" hidden="1" x14ac:dyDescent="0.3">
      <c r="A60" s="4030"/>
      <c r="B60" s="2452"/>
      <c r="C60" s="2076"/>
      <c r="D60" s="2440"/>
      <c r="E60" s="2204"/>
      <c r="F60" s="2204"/>
      <c r="G60" s="2453"/>
      <c r="H60" s="2454"/>
      <c r="I60" s="2455"/>
      <c r="J60" s="2455"/>
      <c r="K60" s="2455"/>
      <c r="L60" s="2455"/>
      <c r="M60" s="2455"/>
      <c r="N60" s="2456"/>
      <c r="O60" s="343"/>
      <c r="P60" s="2398"/>
      <c r="Q60" s="2455"/>
      <c r="R60" s="2455"/>
      <c r="S60" s="2455"/>
      <c r="T60" s="2455"/>
      <c r="U60" s="2455"/>
      <c r="V60" s="2456"/>
      <c r="W60" s="2398"/>
      <c r="AA60" s="101"/>
      <c r="AB60" s="101"/>
      <c r="AC60" s="101"/>
      <c r="AD60" s="101"/>
      <c r="AE60" s="101"/>
      <c r="AF60" s="101"/>
      <c r="AG60" s="101"/>
      <c r="AH60" s="101"/>
      <c r="AI60" s="101"/>
      <c r="AJ60" s="101"/>
      <c r="AK60" s="101"/>
      <c r="AL60" s="101"/>
      <c r="AM60" s="101"/>
      <c r="AN60" s="101"/>
    </row>
    <row r="61" spans="1:40" s="125" customFormat="1" hidden="1" x14ac:dyDescent="0.3">
      <c r="A61" s="4030"/>
      <c r="B61" s="2040"/>
      <c r="C61" s="2457"/>
      <c r="D61" s="1219"/>
      <c r="E61" s="343"/>
      <c r="F61" s="343"/>
      <c r="G61" s="2438"/>
      <c r="H61" s="340"/>
      <c r="I61" s="344"/>
      <c r="J61" s="344"/>
      <c r="K61" s="344"/>
      <c r="L61" s="344"/>
      <c r="M61" s="344"/>
      <c r="N61" s="2396"/>
      <c r="O61" s="343"/>
      <c r="P61" s="2398"/>
      <c r="Q61" s="344"/>
      <c r="R61" s="344"/>
      <c r="S61" s="344"/>
      <c r="T61" s="344"/>
      <c r="U61" s="344"/>
      <c r="V61" s="2396"/>
      <c r="W61" s="2398"/>
      <c r="AA61" s="101"/>
      <c r="AB61" s="101"/>
      <c r="AC61" s="101"/>
      <c r="AD61" s="101"/>
      <c r="AE61" s="101"/>
      <c r="AF61" s="101"/>
      <c r="AG61" s="101"/>
      <c r="AH61" s="101"/>
      <c r="AI61" s="101"/>
      <c r="AJ61" s="101"/>
      <c r="AK61" s="101"/>
      <c r="AL61" s="101"/>
      <c r="AM61" s="101"/>
      <c r="AN61" s="101"/>
    </row>
    <row r="62" spans="1:40" s="125" customFormat="1" ht="14.4" hidden="1" thickBot="1" x14ac:dyDescent="0.35">
      <c r="A62" s="4031"/>
      <c r="B62" s="2444"/>
      <c r="C62" s="2458"/>
      <c r="D62" s="1145"/>
      <c r="E62" s="1144"/>
      <c r="F62" s="1144"/>
      <c r="G62" s="2445"/>
      <c r="H62" s="2304"/>
      <c r="I62" s="1324"/>
      <c r="J62" s="1324"/>
      <c r="K62" s="1324"/>
      <c r="L62" s="1324"/>
      <c r="M62" s="1324"/>
      <c r="N62" s="1325"/>
      <c r="O62" s="343"/>
      <c r="P62" s="2398"/>
      <c r="Q62" s="1324"/>
      <c r="R62" s="1324"/>
      <c r="S62" s="1324"/>
      <c r="T62" s="1324"/>
      <c r="U62" s="1324"/>
      <c r="V62" s="1325"/>
      <c r="W62" s="2398"/>
      <c r="AA62" s="101"/>
      <c r="AB62" s="101"/>
      <c r="AC62" s="101"/>
      <c r="AD62" s="101"/>
      <c r="AE62" s="101"/>
      <c r="AF62" s="101"/>
      <c r="AG62" s="101"/>
      <c r="AH62" s="101"/>
      <c r="AI62" s="101"/>
      <c r="AJ62" s="101"/>
      <c r="AK62" s="101"/>
      <c r="AL62" s="101"/>
      <c r="AM62" s="101"/>
      <c r="AN62" s="101"/>
    </row>
    <row r="63" spans="1:40" s="125" customFormat="1" hidden="1" x14ac:dyDescent="0.3">
      <c r="A63" s="4172" t="s">
        <v>866</v>
      </c>
      <c r="B63" s="2016" t="s">
        <v>1258</v>
      </c>
      <c r="C63" s="2017"/>
      <c r="D63" s="2275"/>
      <c r="E63" s="2017"/>
      <c r="F63" s="2017"/>
      <c r="G63" s="2491"/>
      <c r="H63" s="2155"/>
      <c r="I63" s="2492"/>
      <c r="J63" s="2492"/>
      <c r="K63" s="2492"/>
      <c r="L63" s="2492"/>
      <c r="M63" s="2492"/>
      <c r="N63" s="2183"/>
      <c r="O63" s="2017"/>
      <c r="P63" s="2398"/>
      <c r="Q63" s="2492"/>
      <c r="R63" s="2492"/>
      <c r="S63" s="2492"/>
      <c r="T63" s="2492"/>
      <c r="U63" s="2492"/>
      <c r="V63" s="2183"/>
      <c r="W63" s="2398"/>
      <c r="AA63" s="101"/>
      <c r="AB63" s="101"/>
      <c r="AC63" s="101"/>
      <c r="AD63" s="101"/>
      <c r="AE63" s="101"/>
      <c r="AF63" s="101"/>
      <c r="AG63" s="101"/>
      <c r="AH63" s="101"/>
      <c r="AI63" s="101"/>
      <c r="AJ63" s="101"/>
      <c r="AK63" s="101"/>
      <c r="AL63" s="101"/>
      <c r="AM63" s="101"/>
      <c r="AN63" s="101"/>
    </row>
    <row r="64" spans="1:40" s="125" customFormat="1" ht="15" hidden="1" x14ac:dyDescent="0.3">
      <c r="A64" s="4030"/>
      <c r="B64" s="2020" t="s">
        <v>1259</v>
      </c>
      <c r="C64" s="354" t="s">
        <v>869</v>
      </c>
      <c r="D64" s="1614"/>
      <c r="E64" s="354"/>
      <c r="F64" s="354"/>
      <c r="G64" s="2087"/>
      <c r="H64" s="2157"/>
      <c r="I64" s="2089"/>
      <c r="J64" s="2089"/>
      <c r="K64" s="2089"/>
      <c r="L64" s="2089"/>
      <c r="M64" s="2089"/>
      <c r="N64" s="2490"/>
      <c r="O64" s="343"/>
      <c r="P64" s="2398"/>
      <c r="Q64" s="2089"/>
      <c r="R64" s="2089"/>
      <c r="S64" s="2089"/>
      <c r="T64" s="2089"/>
      <c r="U64" s="2089"/>
      <c r="V64" s="2490"/>
      <c r="W64" s="2398"/>
      <c r="AA64" s="101"/>
      <c r="AB64" s="101"/>
      <c r="AC64" s="101"/>
      <c r="AD64" s="101"/>
      <c r="AE64" s="101"/>
      <c r="AF64" s="101"/>
      <c r="AG64" s="101"/>
      <c r="AH64" s="101"/>
      <c r="AI64" s="101"/>
      <c r="AJ64" s="101"/>
      <c r="AK64" s="101"/>
      <c r="AL64" s="101"/>
      <c r="AM64" s="101"/>
      <c r="AN64" s="101"/>
    </row>
    <row r="65" spans="1:40" s="125" customFormat="1" hidden="1" x14ac:dyDescent="0.3">
      <c r="A65" s="4030"/>
      <c r="B65" s="2020" t="s">
        <v>1260</v>
      </c>
      <c r="C65" s="354" t="s">
        <v>194</v>
      </c>
      <c r="D65" s="1614"/>
      <c r="E65" s="354"/>
      <c r="F65" s="354"/>
      <c r="G65" s="2087"/>
      <c r="H65" s="2157"/>
      <c r="I65" s="2089"/>
      <c r="J65" s="2089"/>
      <c r="K65" s="2089"/>
      <c r="L65" s="2089"/>
      <c r="M65" s="2089"/>
      <c r="N65" s="2490"/>
      <c r="O65" s="343"/>
      <c r="P65" s="2398"/>
      <c r="Q65" s="2089"/>
      <c r="R65" s="2089"/>
      <c r="S65" s="2089"/>
      <c r="T65" s="2089"/>
      <c r="U65" s="2089"/>
      <c r="V65" s="2490"/>
      <c r="W65" s="2398"/>
      <c r="AA65" s="101"/>
      <c r="AB65" s="101"/>
      <c r="AC65" s="101"/>
      <c r="AD65" s="101"/>
      <c r="AE65" s="101"/>
      <c r="AF65" s="101"/>
      <c r="AG65" s="101"/>
      <c r="AH65" s="101"/>
      <c r="AI65" s="101"/>
      <c r="AJ65" s="101"/>
      <c r="AK65" s="101"/>
      <c r="AL65" s="101"/>
      <c r="AM65" s="101"/>
      <c r="AN65" s="101"/>
    </row>
    <row r="66" spans="1:40" s="125" customFormat="1" ht="14.4" hidden="1" thickBot="1" x14ac:dyDescent="0.35">
      <c r="A66" s="4031"/>
      <c r="B66" s="360"/>
      <c r="C66" s="360"/>
      <c r="D66" s="1696"/>
      <c r="E66" s="360"/>
      <c r="F66" s="360"/>
      <c r="G66" s="2031"/>
      <c r="H66" s="2162"/>
      <c r="I66" s="1698"/>
      <c r="J66" s="1698"/>
      <c r="K66" s="1698"/>
      <c r="L66" s="1698"/>
      <c r="M66" s="1698"/>
      <c r="N66" s="2451"/>
      <c r="O66" s="343"/>
      <c r="P66" s="2398"/>
      <c r="Q66" s="344"/>
      <c r="R66" s="344"/>
      <c r="S66" s="344"/>
      <c r="T66" s="344"/>
      <c r="U66" s="344"/>
      <c r="V66" s="2396"/>
      <c r="W66" s="2398"/>
      <c r="AA66" s="101"/>
      <c r="AB66" s="101"/>
      <c r="AC66" s="101"/>
      <c r="AD66" s="101"/>
      <c r="AE66" s="101"/>
      <c r="AF66" s="101"/>
      <c r="AG66" s="101"/>
      <c r="AH66" s="101"/>
      <c r="AI66" s="101"/>
      <c r="AJ66" s="101"/>
      <c r="AK66" s="101"/>
      <c r="AL66" s="101"/>
      <c r="AM66" s="101"/>
      <c r="AN66" s="101"/>
    </row>
    <row r="67" spans="1:40" s="125" customFormat="1" x14ac:dyDescent="0.3">
      <c r="A67" s="2037"/>
      <c r="B67" s="110"/>
      <c r="C67" s="110"/>
      <c r="D67" s="110"/>
      <c r="E67" s="110"/>
      <c r="F67" s="110"/>
      <c r="G67" s="1553"/>
      <c r="H67" s="110"/>
      <c r="I67" s="110"/>
      <c r="J67" s="110"/>
      <c r="K67" s="110"/>
      <c r="L67" s="110"/>
      <c r="M67" s="110"/>
      <c r="N67" s="110"/>
      <c r="O67" s="110"/>
      <c r="P67" s="100"/>
      <c r="Q67" s="110"/>
      <c r="R67" s="110"/>
      <c r="S67" s="110"/>
      <c r="T67" s="110"/>
      <c r="U67" s="110"/>
      <c r="V67" s="110"/>
      <c r="W67" s="100"/>
      <c r="AA67" s="101"/>
      <c r="AB67" s="101"/>
      <c r="AC67" s="101"/>
      <c r="AD67" s="101"/>
      <c r="AE67" s="101"/>
      <c r="AF67" s="101"/>
      <c r="AG67" s="101"/>
      <c r="AH67" s="101"/>
      <c r="AI67" s="101"/>
      <c r="AJ67" s="101"/>
      <c r="AK67" s="101"/>
      <c r="AL67" s="101"/>
      <c r="AM67" s="101"/>
      <c r="AN67" s="101"/>
    </row>
    <row r="68" spans="1:40" x14ac:dyDescent="0.3">
      <c r="A68" s="1065" t="s">
        <v>385</v>
      </c>
      <c r="B68" s="1065" t="s">
        <v>1261</v>
      </c>
      <c r="C68" s="1065"/>
      <c r="D68" s="1065"/>
      <c r="E68" s="1065"/>
      <c r="F68" s="1065"/>
      <c r="G68" s="1973"/>
      <c r="H68" s="1065"/>
      <c r="I68" s="1065"/>
      <c r="J68" s="2493"/>
      <c r="K68" s="1065"/>
      <c r="L68" s="1065"/>
      <c r="M68" s="1065"/>
      <c r="N68" s="1065"/>
      <c r="O68" s="1065"/>
      <c r="P68" s="100"/>
      <c r="Q68" s="109"/>
      <c r="R68" s="110"/>
      <c r="S68" s="109"/>
      <c r="T68" s="109"/>
      <c r="U68" s="109"/>
      <c r="V68" s="109"/>
      <c r="W68" s="109"/>
      <c r="X68" s="617"/>
      <c r="Y68" s="617"/>
      <c r="Z68" s="617"/>
    </row>
    <row r="69" spans="1:40" x14ac:dyDescent="0.3">
      <c r="A69" s="1974" t="s">
        <v>178</v>
      </c>
      <c r="B69" s="1974" t="s">
        <v>435</v>
      </c>
      <c r="C69" s="1974"/>
      <c r="D69" s="1974"/>
      <c r="E69" s="1974"/>
      <c r="F69" s="1974"/>
      <c r="G69" s="1975"/>
      <c r="H69" s="1974"/>
      <c r="I69" s="1974"/>
      <c r="J69" s="1974"/>
      <c r="K69" s="1974"/>
      <c r="L69" s="1974"/>
      <c r="M69" s="1974"/>
      <c r="N69" s="1974"/>
      <c r="O69" s="1974"/>
      <c r="P69" s="100"/>
      <c r="Q69" s="109"/>
      <c r="R69" s="109"/>
      <c r="S69" s="109"/>
      <c r="T69" s="109"/>
      <c r="U69" s="109"/>
      <c r="V69" s="109"/>
      <c r="W69" s="109"/>
      <c r="X69" s="617"/>
    </row>
    <row r="70" spans="1:40" x14ac:dyDescent="0.3">
      <c r="A70" s="2493"/>
      <c r="B70" s="2493" t="s">
        <v>321</v>
      </c>
      <c r="C70" s="2493" t="s">
        <v>179</v>
      </c>
      <c r="D70" s="2493">
        <v>2017</v>
      </c>
      <c r="E70" s="2493">
        <v>2018</v>
      </c>
      <c r="F70" s="2494">
        <v>2019</v>
      </c>
      <c r="G70" s="2495">
        <v>2020</v>
      </c>
      <c r="H70" s="2496">
        <v>2020</v>
      </c>
      <c r="I70" s="2497">
        <v>2025</v>
      </c>
      <c r="J70" s="2498">
        <v>2030</v>
      </c>
      <c r="K70" s="2498">
        <v>2035</v>
      </c>
      <c r="L70" s="2498">
        <v>2040</v>
      </c>
      <c r="M70" s="2498">
        <v>2045</v>
      </c>
      <c r="N70" s="2493">
        <v>2050</v>
      </c>
      <c r="O70" s="2493"/>
      <c r="P70" s="100"/>
      <c r="Q70" s="110"/>
      <c r="R70" s="110"/>
      <c r="S70" s="110"/>
      <c r="T70" s="110"/>
      <c r="U70" s="109"/>
      <c r="V70" s="109"/>
      <c r="W70" s="109"/>
      <c r="X70" s="617"/>
    </row>
    <row r="71" spans="1:40" ht="14.4" x14ac:dyDescent="0.3">
      <c r="A71" s="2493"/>
      <c r="B71" s="2493" t="s">
        <v>1262</v>
      </c>
      <c r="C71" s="2493"/>
      <c r="D71" s="2493" t="s">
        <v>180</v>
      </c>
      <c r="E71" s="2493" t="s">
        <v>180</v>
      </c>
      <c r="F71" s="2494" t="s">
        <v>181</v>
      </c>
      <c r="G71" s="2495" t="s">
        <v>181</v>
      </c>
      <c r="H71" s="2495" t="s">
        <v>182</v>
      </c>
      <c r="I71" s="4215" t="s">
        <v>183</v>
      </c>
      <c r="J71" s="4216"/>
      <c r="K71" s="4216"/>
      <c r="L71" s="4216"/>
      <c r="M71" s="4216"/>
      <c r="N71" s="4216"/>
      <c r="O71" s="2500"/>
      <c r="P71" s="100"/>
      <c r="Q71" s="110"/>
      <c r="R71" s="110"/>
      <c r="S71" s="110"/>
      <c r="T71" s="110"/>
      <c r="U71" s="109"/>
      <c r="V71" s="109"/>
      <c r="W71" s="109"/>
      <c r="X71" s="617"/>
    </row>
    <row r="72" spans="1:40" ht="14.4" thickBot="1" x14ac:dyDescent="0.35">
      <c r="A72" s="4217" t="s">
        <v>1263</v>
      </c>
      <c r="B72" s="2501" t="s">
        <v>1264</v>
      </c>
      <c r="C72" s="2502"/>
      <c r="D72" s="2387"/>
      <c r="E72" s="2502"/>
      <c r="F72" s="2503"/>
      <c r="G72" s="2504"/>
      <c r="H72" s="2505"/>
      <c r="I72" s="2506"/>
      <c r="J72" s="2507"/>
      <c r="K72" s="2507"/>
      <c r="L72" s="2507"/>
      <c r="M72" s="2507"/>
      <c r="N72" s="2338"/>
      <c r="O72" s="2330"/>
      <c r="P72" s="100"/>
      <c r="Q72" s="110"/>
      <c r="R72" s="110"/>
      <c r="S72" s="110"/>
      <c r="T72" s="110"/>
      <c r="U72" s="109"/>
      <c r="V72" s="109"/>
      <c r="W72" s="109"/>
      <c r="X72" s="617"/>
    </row>
    <row r="73" spans="1:40" ht="15" customHeight="1" x14ac:dyDescent="0.3">
      <c r="A73" s="4014"/>
      <c r="B73" s="2042" t="s">
        <v>1224</v>
      </c>
      <c r="C73" s="2508" t="s">
        <v>1249</v>
      </c>
      <c r="D73" s="2000">
        <v>569.72652170208301</v>
      </c>
      <c r="E73" s="2000">
        <v>583.39995822293304</v>
      </c>
      <c r="F73" s="2000">
        <v>641.73995404522634</v>
      </c>
      <c r="G73" s="2000">
        <v>762.53312474977974</v>
      </c>
      <c r="H73" s="278">
        <v>945.69872968990649</v>
      </c>
      <c r="I73" s="1979">
        <v>3936.4508944274176</v>
      </c>
      <c r="J73" s="1980">
        <v>7530.1559538311785</v>
      </c>
      <c r="K73" s="1980">
        <v>11396.010035975727</v>
      </c>
      <c r="L73" s="1980">
        <v>15649.981869948568</v>
      </c>
      <c r="M73" s="1980">
        <v>18496.995513377671</v>
      </c>
      <c r="N73" s="2401">
        <v>19710.469448683602</v>
      </c>
      <c r="O73" s="1707" t="s">
        <v>1265</v>
      </c>
      <c r="P73" s="100"/>
      <c r="Q73" s="110"/>
      <c r="R73" s="110"/>
      <c r="S73" s="110"/>
      <c r="T73" s="110"/>
      <c r="U73" s="109"/>
      <c r="V73" s="109"/>
      <c r="W73" s="109"/>
      <c r="X73" s="617"/>
    </row>
    <row r="74" spans="1:40" ht="15" customHeight="1" x14ac:dyDescent="0.3">
      <c r="A74" s="4014"/>
      <c r="B74" s="2020" t="s">
        <v>1266</v>
      </c>
      <c r="C74" s="2509" t="s">
        <v>1249</v>
      </c>
      <c r="D74" s="2164">
        <v>142.43163042552075</v>
      </c>
      <c r="E74" s="2164">
        <v>145.84998955573326</v>
      </c>
      <c r="F74" s="2164">
        <v>160.43498851130659</v>
      </c>
      <c r="G74" s="2164">
        <v>190.63328118744494</v>
      </c>
      <c r="H74" s="491">
        <v>236.42468242247662</v>
      </c>
      <c r="I74" s="1174">
        <v>984.11272360685439</v>
      </c>
      <c r="J74" s="356">
        <v>1882.5389884577946</v>
      </c>
      <c r="K74" s="356">
        <v>2849.0025089939318</v>
      </c>
      <c r="L74" s="356">
        <v>3912.4954674871419</v>
      </c>
      <c r="M74" s="356">
        <v>4624.2488783444178</v>
      </c>
      <c r="N74" s="2510">
        <v>4927.6173621709004</v>
      </c>
      <c r="O74" s="358" t="s">
        <v>1265</v>
      </c>
      <c r="P74" s="100"/>
      <c r="Q74" s="110"/>
      <c r="R74" s="110"/>
      <c r="S74" s="110"/>
      <c r="T74" s="110"/>
      <c r="U74" s="109"/>
      <c r="V74" s="109"/>
      <c r="W74" s="109"/>
      <c r="X74" s="617"/>
    </row>
    <row r="75" spans="1:40" ht="15" x14ac:dyDescent="0.3">
      <c r="A75" s="4014"/>
      <c r="B75" s="2406" t="s">
        <v>1228</v>
      </c>
      <c r="C75" s="343" t="s">
        <v>1249</v>
      </c>
      <c r="D75" s="2166">
        <v>16.72170162511463</v>
      </c>
      <c r="E75" s="2166">
        <v>17.123022464117302</v>
      </c>
      <c r="F75" s="2166">
        <v>18.835324710529012</v>
      </c>
      <c r="G75" s="2166">
        <v>36.879544644804476</v>
      </c>
      <c r="H75" s="1765">
        <v>31.650862500000017</v>
      </c>
      <c r="I75" s="2167">
        <v>328.71064463950916</v>
      </c>
      <c r="J75" s="2168">
        <v>1834.0475243029059</v>
      </c>
      <c r="K75" s="2168">
        <v>3772.1233435599661</v>
      </c>
      <c r="L75" s="2168">
        <v>5709.438450015421</v>
      </c>
      <c r="M75" s="2168">
        <v>7211.4770003001431</v>
      </c>
      <c r="N75" s="2408">
        <v>8139.2895454203244</v>
      </c>
      <c r="O75" s="2511" t="s">
        <v>1265</v>
      </c>
      <c r="P75" s="100"/>
      <c r="Q75" s="110"/>
      <c r="R75" s="110"/>
      <c r="S75" s="110"/>
      <c r="T75" s="110"/>
      <c r="U75" s="109"/>
      <c r="V75" s="109"/>
      <c r="W75" s="109"/>
      <c r="X75" s="617"/>
    </row>
    <row r="76" spans="1:40" x14ac:dyDescent="0.3">
      <c r="A76" s="4014"/>
      <c r="B76" s="2409" t="s">
        <v>1257</v>
      </c>
      <c r="C76" s="2472" t="s">
        <v>205</v>
      </c>
      <c r="D76" s="2411">
        <v>86.605429362880898</v>
      </c>
      <c r="E76" s="2411">
        <v>90.360000000000014</v>
      </c>
      <c r="F76" s="2411">
        <v>91</v>
      </c>
      <c r="G76" s="2411">
        <v>92</v>
      </c>
      <c r="H76" s="1855">
        <v>91</v>
      </c>
      <c r="I76" s="2413">
        <v>1350.1198378355693</v>
      </c>
      <c r="J76" s="2414">
        <v>1468.1557787396946</v>
      </c>
      <c r="K76" s="2414">
        <v>1564.3449614532658</v>
      </c>
      <c r="L76" s="2414">
        <v>1770.8451687464417</v>
      </c>
      <c r="M76" s="2414">
        <v>1606.0465790478704</v>
      </c>
      <c r="N76" s="2417">
        <v>1435.2248283405584</v>
      </c>
      <c r="O76" s="2512" t="s">
        <v>1265</v>
      </c>
      <c r="P76" s="100"/>
      <c r="Q76" s="110"/>
      <c r="R76" s="110"/>
      <c r="S76" s="110"/>
      <c r="T76" s="110"/>
      <c r="U76" s="109"/>
      <c r="V76" s="109"/>
      <c r="W76" s="109"/>
      <c r="X76" s="617"/>
    </row>
    <row r="77" spans="1:40" ht="15" x14ac:dyDescent="0.3">
      <c r="A77" s="4014"/>
      <c r="B77" s="2040" t="s">
        <v>1233</v>
      </c>
      <c r="C77" s="2457" t="s">
        <v>1249</v>
      </c>
      <c r="D77" s="2229">
        <v>1208.6120392967125</v>
      </c>
      <c r="E77" s="2229">
        <v>1358.6887452670912</v>
      </c>
      <c r="F77" s="2229">
        <v>1391.2972751535012</v>
      </c>
      <c r="G77" s="2229">
        <v>1417.2603027881196</v>
      </c>
      <c r="H77" s="417">
        <v>1475.2433568430858</v>
      </c>
      <c r="I77" s="1468">
        <v>3983.7334090811787</v>
      </c>
      <c r="J77" s="351">
        <v>7253.0586130838483</v>
      </c>
      <c r="K77" s="351">
        <v>10599.336838882924</v>
      </c>
      <c r="L77" s="351">
        <v>13549.199727092793</v>
      </c>
      <c r="M77" s="351">
        <v>15449.440184884657</v>
      </c>
      <c r="N77" s="2419">
        <v>16404.800958400025</v>
      </c>
      <c r="O77" s="352" t="s">
        <v>1265</v>
      </c>
      <c r="P77" s="100"/>
      <c r="Q77" s="110"/>
      <c r="R77" s="110"/>
      <c r="S77" s="110"/>
      <c r="T77" s="110"/>
      <c r="U77" s="109"/>
      <c r="V77" s="109"/>
      <c r="W77" s="109"/>
      <c r="X77" s="617"/>
    </row>
    <row r="78" spans="1:40" ht="15" x14ac:dyDescent="0.3">
      <c r="A78" s="4014"/>
      <c r="B78" s="2513" t="s">
        <v>1234</v>
      </c>
      <c r="C78" s="2076" t="s">
        <v>1249</v>
      </c>
      <c r="D78" s="2166">
        <v>0</v>
      </c>
      <c r="E78" s="2166">
        <v>0</v>
      </c>
      <c r="F78" s="2166">
        <v>0</v>
      </c>
      <c r="G78" s="2166">
        <v>80.355551866676734</v>
      </c>
      <c r="H78" s="1765">
        <v>69.334991000000002</v>
      </c>
      <c r="I78" s="2167">
        <v>551.8070624849729</v>
      </c>
      <c r="J78" s="2168">
        <v>1810.600084695606</v>
      </c>
      <c r="K78" s="2168">
        <v>3070.1394848288487</v>
      </c>
      <c r="L78" s="2168">
        <v>4125.4296336859161</v>
      </c>
      <c r="M78" s="2168">
        <v>4872.0170417166219</v>
      </c>
      <c r="N78" s="2408">
        <v>5160.4231734887662</v>
      </c>
      <c r="O78" s="2511" t="s">
        <v>1265</v>
      </c>
      <c r="P78" s="100"/>
      <c r="Q78" s="110"/>
      <c r="R78" s="110"/>
      <c r="S78" s="110"/>
      <c r="T78" s="110"/>
      <c r="U78" s="109"/>
      <c r="V78" s="109"/>
      <c r="W78" s="109"/>
      <c r="X78" s="617"/>
    </row>
    <row r="79" spans="1:40" ht="15" x14ac:dyDescent="0.3">
      <c r="A79" s="4014"/>
      <c r="B79" s="2040" t="s">
        <v>1235</v>
      </c>
      <c r="C79" s="2457" t="s">
        <v>1249</v>
      </c>
      <c r="D79" s="2229">
        <v>4086.9005166593192</v>
      </c>
      <c r="E79" s="2229">
        <v>4230.1333276088899</v>
      </c>
      <c r="F79" s="2229">
        <v>4331.6565274715031</v>
      </c>
      <c r="G79" s="2229">
        <v>3868.776694750738</v>
      </c>
      <c r="H79" s="417">
        <v>4298.7095500000005</v>
      </c>
      <c r="I79" s="1468">
        <v>4494.5976439682954</v>
      </c>
      <c r="J79" s="351">
        <v>4625.2704909546128</v>
      </c>
      <c r="K79" s="351">
        <v>4742.8831</v>
      </c>
      <c r="L79" s="351">
        <v>4822.6087349999998</v>
      </c>
      <c r="M79" s="351">
        <v>4909.1037691224001</v>
      </c>
      <c r="N79" s="2419">
        <v>4987.9486912365819</v>
      </c>
      <c r="O79" s="352" t="s">
        <v>1265</v>
      </c>
      <c r="P79" s="100"/>
      <c r="Q79" s="110"/>
      <c r="R79" s="110"/>
      <c r="S79" s="110"/>
      <c r="T79" s="110"/>
      <c r="U79" s="109"/>
      <c r="V79" s="109"/>
      <c r="W79" s="109"/>
      <c r="X79" s="617"/>
    </row>
    <row r="80" spans="1:40" ht="15" x14ac:dyDescent="0.3">
      <c r="A80" s="4014"/>
      <c r="B80" s="2406" t="s">
        <v>1236</v>
      </c>
      <c r="C80" s="2076" t="s">
        <v>1249</v>
      </c>
      <c r="D80" s="2166">
        <v>1.1204456287621101</v>
      </c>
      <c r="E80" s="2166">
        <v>1.0913601345252024</v>
      </c>
      <c r="F80" s="2166">
        <v>1.1175527777538072</v>
      </c>
      <c r="G80" s="2166">
        <v>2.4174184171370707</v>
      </c>
      <c r="H80" s="1765">
        <v>2.113</v>
      </c>
      <c r="I80" s="2167">
        <v>40.827684614631281</v>
      </c>
      <c r="J80" s="2168">
        <v>168.10849601489738</v>
      </c>
      <c r="K80" s="2168">
        <v>413.57087222925031</v>
      </c>
      <c r="L80" s="2168">
        <v>704.73179282610613</v>
      </c>
      <c r="M80" s="2168">
        <v>990.57021342296196</v>
      </c>
      <c r="N80" s="2408">
        <v>1178.0156737213899</v>
      </c>
      <c r="O80" s="2511" t="s">
        <v>1265</v>
      </c>
      <c r="P80" s="100"/>
      <c r="Q80" s="110"/>
      <c r="R80" s="110"/>
      <c r="S80" s="110"/>
      <c r="T80" s="110"/>
      <c r="U80" s="109"/>
      <c r="V80" s="109"/>
      <c r="W80" s="109"/>
      <c r="X80" s="617"/>
    </row>
    <row r="81" spans="1:40" ht="15" x14ac:dyDescent="0.3">
      <c r="A81" s="4014"/>
      <c r="B81" s="2040" t="s">
        <v>1237</v>
      </c>
      <c r="C81" s="2457" t="s">
        <v>1249</v>
      </c>
      <c r="D81" s="2229">
        <v>334.62592712087496</v>
      </c>
      <c r="E81" s="2229">
        <v>370.05986258202006</v>
      </c>
      <c r="F81" s="2229">
        <v>378.94129928398843</v>
      </c>
      <c r="G81" s="2229">
        <v>583.19194591907228</v>
      </c>
      <c r="H81" s="417">
        <v>510.68261163570043</v>
      </c>
      <c r="I81" s="1468">
        <v>893.59724205630005</v>
      </c>
      <c r="J81" s="351">
        <v>1029.7607570624054</v>
      </c>
      <c r="K81" s="351">
        <v>911.20912020005653</v>
      </c>
      <c r="L81" s="351">
        <v>897.58124546995532</v>
      </c>
      <c r="M81" s="351">
        <v>816.04090553731658</v>
      </c>
      <c r="N81" s="2419">
        <v>707.1122813769498</v>
      </c>
      <c r="O81" s="352" t="s">
        <v>1265</v>
      </c>
      <c r="P81" s="100"/>
      <c r="Q81" s="110"/>
      <c r="R81" s="110"/>
      <c r="S81" s="110"/>
      <c r="T81" s="110"/>
      <c r="U81" s="109"/>
      <c r="V81" s="109"/>
      <c r="W81" s="109"/>
      <c r="X81" s="617"/>
    </row>
    <row r="82" spans="1:40" ht="15" x14ac:dyDescent="0.3">
      <c r="A82" s="4014"/>
      <c r="B82" s="2406" t="s">
        <v>1238</v>
      </c>
      <c r="C82" s="2076" t="s">
        <v>1249</v>
      </c>
      <c r="D82" s="2166">
        <v>250.26090120256859</v>
      </c>
      <c r="E82" s="2166">
        <v>252.63324105493174</v>
      </c>
      <c r="F82" s="2166">
        <v>258.6964388402501</v>
      </c>
      <c r="G82" s="2166">
        <v>312.44803840000003</v>
      </c>
      <c r="H82" s="1765">
        <v>312.44803840000003</v>
      </c>
      <c r="I82" s="2167">
        <v>789.5959719734999</v>
      </c>
      <c r="J82" s="2168">
        <v>1377.2392429680845</v>
      </c>
      <c r="K82" s="2168">
        <v>1759.0933798203937</v>
      </c>
      <c r="L82" s="2168">
        <v>2035.257794550444</v>
      </c>
      <c r="M82" s="2168">
        <v>2339.8590944828843</v>
      </c>
      <c r="N82" s="2408">
        <v>2574.2504756432495</v>
      </c>
      <c r="O82" s="2511" t="s">
        <v>1265</v>
      </c>
      <c r="P82" s="100"/>
      <c r="Q82" s="110"/>
      <c r="R82" s="110"/>
      <c r="S82" s="110"/>
      <c r="T82" s="110"/>
      <c r="U82" s="109"/>
      <c r="V82" s="109"/>
      <c r="W82" s="109"/>
      <c r="X82" s="617"/>
    </row>
    <row r="83" spans="1:40" x14ac:dyDescent="0.3">
      <c r="A83" s="4014"/>
      <c r="B83" s="2409" t="s">
        <v>1239</v>
      </c>
      <c r="C83" s="2472" t="s">
        <v>205</v>
      </c>
      <c r="D83" s="2411">
        <v>2530.3513195349169</v>
      </c>
      <c r="E83" s="2411">
        <v>2532.7625770858631</v>
      </c>
      <c r="F83" s="2411">
        <v>2535.1738346368079</v>
      </c>
      <c r="G83" s="2411">
        <v>2537.5850921877541</v>
      </c>
      <c r="H83" s="1855">
        <v>2199.3699105080932</v>
      </c>
      <c r="I83" s="2413">
        <v>2195.4862902421632</v>
      </c>
      <c r="J83" s="2414">
        <v>1931.0750236942929</v>
      </c>
      <c r="K83" s="2414">
        <v>1715.0967284709877</v>
      </c>
      <c r="L83" s="2414">
        <v>1539.2287070335883</v>
      </c>
      <c r="M83" s="2414">
        <v>1282.4579826785241</v>
      </c>
      <c r="N83" s="2417">
        <v>1371.7862975698229</v>
      </c>
      <c r="O83" s="2512" t="s">
        <v>1265</v>
      </c>
      <c r="P83" s="100"/>
      <c r="Q83" s="110"/>
      <c r="R83" s="110"/>
      <c r="S83" s="110"/>
      <c r="T83" s="110"/>
      <c r="U83" s="109"/>
      <c r="V83" s="109"/>
      <c r="W83" s="109"/>
      <c r="X83" s="617"/>
    </row>
    <row r="84" spans="1:40" ht="15" x14ac:dyDescent="0.3">
      <c r="A84" s="4014"/>
      <c r="B84" s="2040" t="s">
        <v>1240</v>
      </c>
      <c r="C84" s="2457" t="s">
        <v>1249</v>
      </c>
      <c r="D84" s="2229">
        <v>81.823452244153032</v>
      </c>
      <c r="E84" s="2229">
        <v>85.217680180886433</v>
      </c>
      <c r="F84" s="2229">
        <v>87.262830834726714</v>
      </c>
      <c r="G84" s="2229">
        <v>138.04666783376976</v>
      </c>
      <c r="H84" s="417">
        <v>104.28359595645321</v>
      </c>
      <c r="I84" s="1468">
        <v>246.67715182696452</v>
      </c>
      <c r="J84" s="351">
        <v>643.66130286662838</v>
      </c>
      <c r="K84" s="351">
        <v>1106.8938802949915</v>
      </c>
      <c r="L84" s="351">
        <v>1629.7521840974334</v>
      </c>
      <c r="M84" s="351">
        <v>2015.0328136971716</v>
      </c>
      <c r="N84" s="2419">
        <v>2355.4676051211081</v>
      </c>
      <c r="O84" s="352" t="s">
        <v>1265</v>
      </c>
      <c r="P84" s="100"/>
      <c r="Q84" s="110"/>
      <c r="R84" s="110"/>
      <c r="S84" s="110"/>
      <c r="T84" s="110"/>
      <c r="U84" s="109"/>
      <c r="V84" s="109"/>
      <c r="W84" s="109"/>
      <c r="X84" s="617"/>
    </row>
    <row r="85" spans="1:40" ht="15" x14ac:dyDescent="0.3">
      <c r="A85" s="4014"/>
      <c r="B85" s="2406" t="s">
        <v>1241</v>
      </c>
      <c r="C85" s="2076" t="s">
        <v>1249</v>
      </c>
      <c r="D85" s="2166">
        <v>4.3327225958723696</v>
      </c>
      <c r="E85" s="2166">
        <v>4.576137760373558</v>
      </c>
      <c r="F85" s="2166">
        <v>4.6860333452998937</v>
      </c>
      <c r="G85" s="2166">
        <v>8.8381707833068006</v>
      </c>
      <c r="H85" s="1765">
        <v>8.8381707833068006</v>
      </c>
      <c r="I85" s="2167">
        <v>67.791181471597156</v>
      </c>
      <c r="J85" s="2168">
        <v>264.36070329888088</v>
      </c>
      <c r="K85" s="2168">
        <v>461.1428777812896</v>
      </c>
      <c r="L85" s="2168">
        <v>636.00765654170277</v>
      </c>
      <c r="M85" s="2168">
        <v>833.3129057658075</v>
      </c>
      <c r="N85" s="2408">
        <v>968.04056023638952</v>
      </c>
      <c r="O85" s="2511" t="s">
        <v>1265</v>
      </c>
      <c r="P85" s="100"/>
      <c r="Q85" s="110"/>
      <c r="R85" s="110"/>
      <c r="S85" s="110"/>
      <c r="T85" s="110"/>
      <c r="U85" s="109"/>
      <c r="V85" s="109"/>
      <c r="W85" s="109"/>
      <c r="X85" s="617"/>
    </row>
    <row r="86" spans="1:40" ht="15" x14ac:dyDescent="0.3">
      <c r="A86" s="4014"/>
      <c r="B86" s="2040" t="s">
        <v>1242</v>
      </c>
      <c r="C86" s="2457" t="s">
        <v>1249</v>
      </c>
      <c r="D86" s="2229">
        <v>0</v>
      </c>
      <c r="E86" s="2229">
        <v>0</v>
      </c>
      <c r="F86" s="2229">
        <v>0</v>
      </c>
      <c r="G86" s="2229">
        <v>0</v>
      </c>
      <c r="H86" s="417">
        <v>0</v>
      </c>
      <c r="I86" s="1468">
        <v>33.440037583147912</v>
      </c>
      <c r="J86" s="351">
        <v>167.29782388597451</v>
      </c>
      <c r="K86" s="351">
        <v>386.73678373704939</v>
      </c>
      <c r="L86" s="351">
        <v>807.26600182576988</v>
      </c>
      <c r="M86" s="351">
        <v>1380.6140281667608</v>
      </c>
      <c r="N86" s="2419">
        <v>1431.2760764593679</v>
      </c>
      <c r="O86" s="352" t="s">
        <v>1265</v>
      </c>
      <c r="P86" s="100"/>
      <c r="Q86" s="110"/>
      <c r="R86" s="110"/>
      <c r="S86" s="110"/>
      <c r="T86" s="110"/>
      <c r="U86" s="109"/>
      <c r="V86" s="109"/>
      <c r="W86" s="109"/>
      <c r="X86" s="617"/>
    </row>
    <row r="87" spans="1:40" ht="15" x14ac:dyDescent="0.3">
      <c r="A87" s="4014"/>
      <c r="B87" s="2406" t="s">
        <v>1243</v>
      </c>
      <c r="C87" s="2076" t="s">
        <v>1249</v>
      </c>
      <c r="D87" s="2166">
        <v>0</v>
      </c>
      <c r="E87" s="2166">
        <v>0</v>
      </c>
      <c r="F87" s="2166">
        <v>0</v>
      </c>
      <c r="G87" s="2166">
        <v>0</v>
      </c>
      <c r="H87" s="1765">
        <v>0</v>
      </c>
      <c r="I87" s="2167">
        <v>13.05079447166553</v>
      </c>
      <c r="J87" s="2168">
        <v>92.664285044289301</v>
      </c>
      <c r="K87" s="2168">
        <v>292.53207130920941</v>
      </c>
      <c r="L87" s="2168">
        <v>871.29262404753786</v>
      </c>
      <c r="M87" s="2168">
        <v>1107.3315746743665</v>
      </c>
      <c r="N87" s="2408">
        <v>1335.0032265975817</v>
      </c>
      <c r="O87" s="2511" t="s">
        <v>1265</v>
      </c>
      <c r="P87" s="100"/>
      <c r="Q87" s="110"/>
      <c r="R87" s="110"/>
      <c r="S87" s="110"/>
      <c r="T87" s="110"/>
      <c r="U87" s="109"/>
      <c r="V87" s="109"/>
      <c r="W87" s="109"/>
      <c r="X87" s="617"/>
    </row>
    <row r="88" spans="1:40" ht="15" x14ac:dyDescent="0.3">
      <c r="A88" s="4014"/>
      <c r="B88" s="2406" t="s">
        <v>1244</v>
      </c>
      <c r="C88" s="2076" t="s">
        <v>1249</v>
      </c>
      <c r="D88" s="2166">
        <v>0</v>
      </c>
      <c r="E88" s="2166">
        <v>0</v>
      </c>
      <c r="F88" s="2166">
        <v>0</v>
      </c>
      <c r="G88" s="2166">
        <v>3.3039798013480217</v>
      </c>
      <c r="H88" s="1765">
        <v>3.8252862535801007</v>
      </c>
      <c r="I88" s="2167">
        <v>18.856920819486085</v>
      </c>
      <c r="J88" s="2168">
        <v>38.790605351393801</v>
      </c>
      <c r="K88" s="2168">
        <v>65.106615480388612</v>
      </c>
      <c r="L88" s="2168">
        <v>131.82048059582951</v>
      </c>
      <c r="M88" s="2168">
        <v>522.30886554597589</v>
      </c>
      <c r="N88" s="2408">
        <v>400.27746326246722</v>
      </c>
      <c r="O88" s="2511" t="s">
        <v>1265</v>
      </c>
      <c r="P88" s="100"/>
      <c r="Q88" s="110"/>
      <c r="R88" s="110"/>
      <c r="S88" s="110"/>
      <c r="T88" s="110"/>
      <c r="U88" s="109"/>
      <c r="V88" s="109"/>
      <c r="W88" s="109"/>
      <c r="X88" s="617"/>
    </row>
    <row r="89" spans="1:40" ht="15" x14ac:dyDescent="0.3">
      <c r="A89" s="4014"/>
      <c r="B89" s="2040" t="s">
        <v>1245</v>
      </c>
      <c r="C89" s="2457" t="s">
        <v>1249</v>
      </c>
      <c r="D89" s="2229">
        <v>2441.5634954335978</v>
      </c>
      <c r="E89" s="2229">
        <v>2510.841722481824</v>
      </c>
      <c r="F89" s="2229">
        <v>2571.1019238213876</v>
      </c>
      <c r="G89" s="2229">
        <v>2598.527743320848</v>
      </c>
      <c r="H89" s="417">
        <v>2920.6015499999999</v>
      </c>
      <c r="I89" s="1468">
        <v>2250.3535000000002</v>
      </c>
      <c r="J89" s="351">
        <v>1515.4535000000001</v>
      </c>
      <c r="K89" s="351">
        <v>810.23040001999993</v>
      </c>
      <c r="L89" s="351">
        <v>181.80000003000001</v>
      </c>
      <c r="M89" s="351">
        <v>11.900000030000001</v>
      </c>
      <c r="N89" s="2419">
        <v>3.0000000000000004E-8</v>
      </c>
      <c r="O89" s="352" t="s">
        <v>1265</v>
      </c>
      <c r="P89" s="100"/>
      <c r="Q89" s="110"/>
      <c r="R89" s="110"/>
      <c r="S89" s="110"/>
      <c r="T89" s="110"/>
      <c r="U89" s="109"/>
      <c r="V89" s="109"/>
      <c r="W89" s="109"/>
      <c r="X89" s="617"/>
    </row>
    <row r="90" spans="1:40" ht="15" x14ac:dyDescent="0.3">
      <c r="A90" s="4014"/>
      <c r="B90" s="2441" t="s">
        <v>1247</v>
      </c>
      <c r="C90" s="2076" t="s">
        <v>1249</v>
      </c>
      <c r="D90" s="2166">
        <v>224.1161343100656</v>
      </c>
      <c r="E90" s="2166">
        <v>255.91811910897195</v>
      </c>
      <c r="F90" s="2166">
        <v>262.06015396758721</v>
      </c>
      <c r="G90" s="2166">
        <v>288.26616936434607</v>
      </c>
      <c r="H90" s="1765">
        <v>162.58334357112233</v>
      </c>
      <c r="I90" s="2167">
        <v>508.89033545804136</v>
      </c>
      <c r="J90" s="2168">
        <v>983.19800882937966</v>
      </c>
      <c r="K90" s="2168">
        <v>1471.7760642332396</v>
      </c>
      <c r="L90" s="2168">
        <v>1907.7799900406751</v>
      </c>
      <c r="M90" s="2168">
        <v>2351.9763498912739</v>
      </c>
      <c r="N90" s="2408">
        <v>2791.7282697011142</v>
      </c>
      <c r="O90" s="374" t="s">
        <v>1265</v>
      </c>
      <c r="P90" s="100"/>
      <c r="Q90" s="110"/>
      <c r="R90" s="110"/>
      <c r="S90" s="110"/>
      <c r="T90" s="110"/>
      <c r="U90" s="109"/>
      <c r="V90" s="109"/>
      <c r="W90" s="109"/>
      <c r="X90" s="617"/>
    </row>
    <row r="91" spans="1:40" hidden="1" x14ac:dyDescent="0.3">
      <c r="A91" s="4014"/>
      <c r="B91" s="2514" t="s">
        <v>1267</v>
      </c>
      <c r="C91" s="2515"/>
      <c r="D91" s="2516"/>
      <c r="E91" s="2517"/>
      <c r="F91" s="2518"/>
      <c r="G91" s="2518"/>
      <c r="H91" s="2519"/>
      <c r="I91" s="2520"/>
      <c r="J91" s="2521"/>
      <c r="K91" s="2521"/>
      <c r="L91" s="2521"/>
      <c r="M91" s="2521"/>
      <c r="N91" s="2522"/>
      <c r="O91" s="2523"/>
      <c r="P91" s="100"/>
      <c r="Q91" s="110"/>
      <c r="R91" s="110"/>
      <c r="S91" s="110"/>
      <c r="T91" s="110"/>
      <c r="U91" s="109"/>
      <c r="V91" s="109"/>
      <c r="W91" s="109"/>
      <c r="X91" s="617"/>
    </row>
    <row r="92" spans="1:40" ht="15" hidden="1" x14ac:dyDescent="0.3">
      <c r="A92" s="4014"/>
      <c r="B92" s="2339" t="s">
        <v>1248</v>
      </c>
      <c r="C92" s="2524" t="s">
        <v>1249</v>
      </c>
      <c r="D92" s="2525"/>
      <c r="E92" s="2353"/>
      <c r="F92" s="2526"/>
      <c r="G92" s="2526"/>
      <c r="H92" s="2431"/>
      <c r="I92" s="2527"/>
      <c r="J92" s="2528"/>
      <c r="K92" s="2528"/>
      <c r="L92" s="2528"/>
      <c r="M92" s="2528"/>
      <c r="N92" s="2529"/>
      <c r="O92" s="2530"/>
      <c r="P92" s="100"/>
      <c r="Q92" s="110"/>
      <c r="R92" s="110"/>
      <c r="S92" s="110"/>
      <c r="T92" s="110"/>
      <c r="U92" s="109"/>
      <c r="V92" s="109"/>
      <c r="W92" s="109"/>
      <c r="X92" s="617"/>
    </row>
    <row r="93" spans="1:40" ht="15" hidden="1" x14ac:dyDescent="0.3">
      <c r="A93" s="4014"/>
      <c r="B93" s="3409" t="s">
        <v>1268</v>
      </c>
      <c r="C93" s="2330" t="s">
        <v>1249</v>
      </c>
      <c r="D93" s="2382"/>
      <c r="E93" s="2324"/>
      <c r="F93" s="3028"/>
      <c r="G93" s="3028"/>
      <c r="H93" s="1498"/>
      <c r="I93" s="3410"/>
      <c r="J93" s="3411"/>
      <c r="K93" s="3411"/>
      <c r="L93" s="3411"/>
      <c r="M93" s="3411"/>
      <c r="N93" s="3412"/>
      <c r="O93" s="3413"/>
      <c r="P93" s="100"/>
      <c r="Q93" s="110"/>
      <c r="R93" s="110"/>
      <c r="S93" s="110"/>
      <c r="T93" s="110"/>
      <c r="U93" s="109"/>
      <c r="V93" s="109"/>
      <c r="W93" s="109"/>
      <c r="X93" s="617"/>
    </row>
    <row r="94" spans="1:40" x14ac:dyDescent="0.3">
      <c r="A94" s="4014"/>
      <c r="B94" s="2536" t="s">
        <v>1269</v>
      </c>
      <c r="C94" s="2537" t="s">
        <v>205</v>
      </c>
      <c r="D94" s="2538">
        <v>47234.331002657789</v>
      </c>
      <c r="E94" s="2538">
        <v>47530.392845805436</v>
      </c>
      <c r="F94" s="2538">
        <v>48671.12227410476</v>
      </c>
      <c r="G94" s="2538">
        <v>48584.5999028519</v>
      </c>
      <c r="H94" s="1855">
        <v>59732.989763004101</v>
      </c>
      <c r="I94" s="2167">
        <v>78611.13689607961</v>
      </c>
      <c r="J94" s="2168">
        <v>87487.54538836026</v>
      </c>
      <c r="K94" s="2168">
        <v>86242.052285752841</v>
      </c>
      <c r="L94" s="2168">
        <v>83242.520006189865</v>
      </c>
      <c r="M94" s="2168">
        <v>79806.97744803605</v>
      </c>
      <c r="N94" s="2408">
        <v>71478.229314595854</v>
      </c>
      <c r="O94" s="2539" t="s">
        <v>1270</v>
      </c>
      <c r="P94" s="100"/>
      <c r="Q94" s="110"/>
      <c r="R94" s="110"/>
      <c r="S94" s="110"/>
      <c r="T94" s="110"/>
      <c r="U94" s="109"/>
      <c r="V94" s="109"/>
      <c r="W94" s="109"/>
      <c r="X94" s="617"/>
    </row>
    <row r="95" spans="1:40" s="125" customFormat="1" ht="15" x14ac:dyDescent="0.3">
      <c r="A95" s="4014"/>
      <c r="B95" s="1099" t="s">
        <v>1250</v>
      </c>
      <c r="C95" s="2540" t="s">
        <v>1249</v>
      </c>
      <c r="D95" s="571">
        <v>0</v>
      </c>
      <c r="E95" s="571">
        <v>0</v>
      </c>
      <c r="F95" s="572">
        <v>0</v>
      </c>
      <c r="G95" s="1884">
        <v>0</v>
      </c>
      <c r="H95" s="305">
        <v>15.65942871465942</v>
      </c>
      <c r="I95" s="574">
        <v>668.44987406977282</v>
      </c>
      <c r="J95" s="575">
        <v>2631.2969631330011</v>
      </c>
      <c r="K95" s="575">
        <v>5940.4012154319917</v>
      </c>
      <c r="L95" s="575">
        <v>11451.734862126779</v>
      </c>
      <c r="M95" s="575">
        <v>16213.893401169509</v>
      </c>
      <c r="N95" s="2541">
        <v>15263.652707827558</v>
      </c>
      <c r="O95" s="2542" t="s">
        <v>1265</v>
      </c>
      <c r="P95" s="100"/>
      <c r="Q95" s="110"/>
      <c r="R95" s="110"/>
      <c r="S95" s="110"/>
      <c r="T95" s="110"/>
      <c r="U95" s="109"/>
      <c r="V95" s="109"/>
      <c r="W95" s="109"/>
      <c r="X95" s="617"/>
      <c r="AA95" s="101"/>
      <c r="AB95" s="101"/>
      <c r="AC95" s="101"/>
      <c r="AD95" s="101"/>
      <c r="AE95" s="101"/>
      <c r="AF95" s="101"/>
      <c r="AG95" s="101"/>
      <c r="AH95" s="101"/>
      <c r="AI95" s="101"/>
      <c r="AJ95" s="101"/>
      <c r="AK95" s="101"/>
      <c r="AL95" s="101"/>
      <c r="AM95" s="101"/>
      <c r="AN95" s="101"/>
    </row>
    <row r="96" spans="1:40" s="125" customFormat="1" x14ac:dyDescent="0.3">
      <c r="A96" s="4014"/>
      <c r="B96" s="2406" t="s">
        <v>1251</v>
      </c>
      <c r="C96" s="2076" t="s">
        <v>205</v>
      </c>
      <c r="D96" s="1418">
        <v>0</v>
      </c>
      <c r="E96" s="1418">
        <v>0</v>
      </c>
      <c r="F96" s="1419">
        <v>0</v>
      </c>
      <c r="G96" s="196">
        <v>0</v>
      </c>
      <c r="H96" s="1765">
        <v>56.373943372773915</v>
      </c>
      <c r="I96" s="1766">
        <v>2406.4195466511824</v>
      </c>
      <c r="J96" s="1767">
        <v>9472.6690672788045</v>
      </c>
      <c r="K96" s="1767">
        <v>21385.444375555169</v>
      </c>
      <c r="L96" s="1767">
        <v>41226.245503656406</v>
      </c>
      <c r="M96" s="1767">
        <v>58370.016244210237</v>
      </c>
      <c r="N96" s="2543">
        <v>54949.14974817921</v>
      </c>
      <c r="O96" s="2544"/>
      <c r="P96" s="100"/>
      <c r="Q96" s="110"/>
      <c r="R96" s="110"/>
      <c r="S96" s="110"/>
      <c r="T96" s="110"/>
      <c r="U96" s="109"/>
      <c r="V96" s="109"/>
      <c r="W96" s="109"/>
      <c r="X96" s="617"/>
      <c r="AA96" s="101"/>
      <c r="AB96" s="101"/>
      <c r="AC96" s="101"/>
      <c r="AD96" s="101"/>
      <c r="AE96" s="101"/>
      <c r="AF96" s="101"/>
      <c r="AG96" s="101"/>
      <c r="AH96" s="101"/>
      <c r="AI96" s="101"/>
      <c r="AJ96" s="101"/>
      <c r="AK96" s="101"/>
      <c r="AL96" s="101"/>
      <c r="AM96" s="101"/>
      <c r="AN96" s="101"/>
    </row>
    <row r="97" spans="1:40" s="125" customFormat="1" ht="15" x14ac:dyDescent="0.3">
      <c r="A97" s="4014"/>
      <c r="B97" s="2040" t="s">
        <v>1252</v>
      </c>
      <c r="C97" s="2540" t="s">
        <v>1249</v>
      </c>
      <c r="D97" s="1415">
        <v>0</v>
      </c>
      <c r="E97" s="1415">
        <v>0</v>
      </c>
      <c r="F97" s="955">
        <v>0</v>
      </c>
      <c r="G97" s="178">
        <v>0</v>
      </c>
      <c r="H97" s="417">
        <v>1.3228072809027156</v>
      </c>
      <c r="I97" s="1416">
        <v>3.7379058495951814</v>
      </c>
      <c r="J97" s="954">
        <v>283.43058867290819</v>
      </c>
      <c r="K97" s="954">
        <v>1483.3931582892039</v>
      </c>
      <c r="L97" s="954">
        <v>3106.3841467493262</v>
      </c>
      <c r="M97" s="954">
        <v>3807.0770789781845</v>
      </c>
      <c r="N97" s="2545">
        <v>4118.8219423551936</v>
      </c>
      <c r="O97" s="2546" t="s">
        <v>1265</v>
      </c>
      <c r="P97" s="100"/>
      <c r="Q97" s="110"/>
      <c r="R97" s="110"/>
      <c r="S97" s="110"/>
      <c r="T97" s="110"/>
      <c r="U97" s="109"/>
      <c r="V97" s="109"/>
      <c r="W97" s="109"/>
      <c r="X97" s="617"/>
      <c r="AA97" s="101"/>
      <c r="AB97" s="101"/>
      <c r="AC97" s="101"/>
      <c r="AD97" s="101"/>
      <c r="AE97" s="101"/>
      <c r="AF97" s="101"/>
      <c r="AG97" s="101"/>
      <c r="AH97" s="101"/>
      <c r="AI97" s="101"/>
      <c r="AJ97" s="101"/>
      <c r="AK97" s="101"/>
      <c r="AL97" s="101"/>
      <c r="AM97" s="101"/>
      <c r="AN97" s="101"/>
    </row>
    <row r="98" spans="1:40" s="125" customFormat="1" x14ac:dyDescent="0.3">
      <c r="A98" s="4014"/>
      <c r="B98" s="2020" t="s">
        <v>1253</v>
      </c>
      <c r="C98" s="345" t="s">
        <v>205</v>
      </c>
      <c r="D98" s="1708">
        <v>0</v>
      </c>
      <c r="E98" s="1708">
        <v>0</v>
      </c>
      <c r="F98" s="1427">
        <v>0</v>
      </c>
      <c r="G98" s="2140">
        <v>0</v>
      </c>
      <c r="H98" s="491">
        <v>4.7621062112497761</v>
      </c>
      <c r="I98" s="1425">
        <v>13.456461058542653</v>
      </c>
      <c r="J98" s="1426">
        <v>1020.3501192224694</v>
      </c>
      <c r="K98" s="1426">
        <v>5340.2153698411339</v>
      </c>
      <c r="L98" s="1426">
        <v>11182.982928297575</v>
      </c>
      <c r="M98" s="1426">
        <v>13705.477484321465</v>
      </c>
      <c r="N98" s="1803">
        <v>14827.758992478697</v>
      </c>
      <c r="O98" s="2547" t="s">
        <v>1265</v>
      </c>
      <c r="P98" s="100"/>
      <c r="Q98" s="110"/>
      <c r="R98" s="110"/>
      <c r="S98" s="110"/>
      <c r="T98" s="110"/>
      <c r="U98" s="109"/>
      <c r="V98" s="109"/>
      <c r="W98" s="109"/>
      <c r="X98" s="617"/>
    </row>
    <row r="99" spans="1:40" s="125" customFormat="1" x14ac:dyDescent="0.3">
      <c r="A99" s="4014"/>
      <c r="B99" s="2040" t="s">
        <v>1254</v>
      </c>
      <c r="C99" s="373" t="s">
        <v>205</v>
      </c>
      <c r="D99" s="1232">
        <v>0</v>
      </c>
      <c r="E99" s="1232">
        <v>0</v>
      </c>
      <c r="F99" s="350">
        <v>0</v>
      </c>
      <c r="G99" s="2229">
        <v>0</v>
      </c>
      <c r="H99" s="417">
        <v>1.7810277230074165</v>
      </c>
      <c r="I99" s="1468">
        <v>5.0999987411876653</v>
      </c>
      <c r="J99" s="351">
        <v>404.05864721209787</v>
      </c>
      <c r="K99" s="351">
        <v>2114.7252864570887</v>
      </c>
      <c r="L99" s="351">
        <v>4551.474051817112</v>
      </c>
      <c r="M99" s="351">
        <v>5631.58069830769</v>
      </c>
      <c r="N99" s="2419">
        <v>6340.3497451838921</v>
      </c>
      <c r="O99" s="352" t="s">
        <v>1265</v>
      </c>
      <c r="P99" s="100"/>
      <c r="Q99" s="110"/>
      <c r="R99" s="110"/>
      <c r="S99" s="110"/>
      <c r="T99" s="110"/>
      <c r="U99" s="109"/>
      <c r="V99" s="109"/>
      <c r="W99" s="109"/>
      <c r="X99" s="617"/>
    </row>
    <row r="100" spans="1:40" x14ac:dyDescent="0.3">
      <c r="A100" s="4014"/>
      <c r="B100" s="1223" t="s">
        <v>1271</v>
      </c>
      <c r="C100" s="2194"/>
      <c r="D100" s="571"/>
      <c r="E100" s="571"/>
      <c r="F100" s="572"/>
      <c r="G100" s="1884"/>
      <c r="H100" s="305"/>
      <c r="I100" s="574"/>
      <c r="J100" s="575"/>
      <c r="K100" s="575"/>
      <c r="L100" s="575"/>
      <c r="M100" s="575"/>
      <c r="N100" s="2541"/>
      <c r="O100" s="2542"/>
      <c r="P100" s="100"/>
      <c r="Q100" s="110"/>
      <c r="R100" s="110"/>
      <c r="S100" s="110"/>
      <c r="T100" s="110"/>
      <c r="U100" s="109"/>
      <c r="V100" s="109"/>
      <c r="W100" s="109"/>
      <c r="X100" s="617"/>
    </row>
    <row r="101" spans="1:40" s="125" customFormat="1" ht="15" x14ac:dyDescent="0.3">
      <c r="A101" s="4014"/>
      <c r="B101" s="1124" t="s">
        <v>1272</v>
      </c>
      <c r="C101" s="2548" t="s">
        <v>1249</v>
      </c>
      <c r="D101" s="1411">
        <v>25584.056243055551</v>
      </c>
      <c r="E101" s="1411">
        <v>26550.841748250008</v>
      </c>
      <c r="F101" s="955">
        <v>27188.061926207993</v>
      </c>
      <c r="G101" s="178">
        <v>25148.957356742401</v>
      </c>
      <c r="H101" s="417">
        <v>26628.299476435393</v>
      </c>
      <c r="I101" s="1416">
        <v>30043.251603802273</v>
      </c>
      <c r="J101" s="954">
        <v>36818.40525757632</v>
      </c>
      <c r="K101" s="954">
        <v>45265.313218615491</v>
      </c>
      <c r="L101" s="954">
        <v>54722.204710206483</v>
      </c>
      <c r="M101" s="954">
        <v>62080.612606148476</v>
      </c>
      <c r="N101" s="2545">
        <v>65352.388340664802</v>
      </c>
      <c r="O101" s="2546" t="s">
        <v>1265</v>
      </c>
      <c r="P101" s="100"/>
      <c r="Q101" s="110"/>
      <c r="R101" s="110"/>
      <c r="S101" s="110"/>
      <c r="T101" s="110"/>
      <c r="U101" s="109"/>
      <c r="V101" s="109"/>
      <c r="W101" s="109"/>
      <c r="X101" s="617"/>
    </row>
    <row r="102" spans="1:40" s="125" customFormat="1" ht="42" hidden="1" thickBot="1" x14ac:dyDescent="0.35">
      <c r="A102" s="4218" t="s">
        <v>1255</v>
      </c>
      <c r="B102" s="2549"/>
      <c r="C102" s="2550"/>
      <c r="D102" s="2551" t="s">
        <v>1273</v>
      </c>
      <c r="E102" s="2552"/>
      <c r="F102" s="2550"/>
      <c r="G102" s="2553"/>
      <c r="H102" s="2554"/>
      <c r="I102" s="2552"/>
      <c r="J102" s="2552"/>
      <c r="K102" s="2552"/>
      <c r="L102" s="2552"/>
      <c r="M102" s="2552"/>
      <c r="N102" s="2552"/>
      <c r="O102" s="2552"/>
      <c r="P102" s="100"/>
      <c r="Q102" s="110"/>
      <c r="R102" s="110"/>
      <c r="S102" s="110"/>
      <c r="T102" s="110"/>
      <c r="U102" s="109"/>
      <c r="V102" s="109"/>
      <c r="W102" s="109"/>
      <c r="X102" s="617"/>
    </row>
    <row r="103" spans="1:40" ht="12.75" hidden="1" customHeight="1" x14ac:dyDescent="0.3">
      <c r="A103" s="4014"/>
      <c r="B103" s="2040" t="s">
        <v>1256</v>
      </c>
      <c r="C103" s="1127" t="s">
        <v>667</v>
      </c>
      <c r="D103" s="1219"/>
      <c r="E103" s="343">
        <v>0</v>
      </c>
      <c r="F103" s="340"/>
      <c r="G103" s="340"/>
      <c r="H103" s="341"/>
      <c r="I103" s="342"/>
      <c r="J103" s="344"/>
      <c r="K103" s="344"/>
      <c r="L103" s="344"/>
      <c r="M103" s="344"/>
      <c r="N103" s="2396"/>
      <c r="O103" s="2396"/>
      <c r="P103" s="100"/>
      <c r="Q103" s="110"/>
      <c r="R103" s="110"/>
      <c r="S103" s="110"/>
      <c r="T103" s="110"/>
      <c r="U103" s="109"/>
      <c r="V103" s="109"/>
      <c r="W103" s="109"/>
      <c r="X103" s="617"/>
    </row>
    <row r="104" spans="1:40" hidden="1" x14ac:dyDescent="0.3">
      <c r="A104" s="4014"/>
      <c r="B104" s="2406" t="s">
        <v>1228</v>
      </c>
      <c r="C104" s="340" t="s">
        <v>667</v>
      </c>
      <c r="D104" s="1109"/>
      <c r="E104" s="339">
        <v>0</v>
      </c>
      <c r="F104" s="137"/>
      <c r="G104" s="137"/>
      <c r="H104" s="1188"/>
      <c r="I104" s="1189"/>
      <c r="J104" s="1190"/>
      <c r="K104" s="1190"/>
      <c r="L104" s="1190"/>
      <c r="M104" s="1190"/>
      <c r="N104" s="2437"/>
      <c r="O104" s="2437"/>
      <c r="P104" s="100"/>
      <c r="Q104" s="110"/>
      <c r="R104" s="110"/>
      <c r="S104" s="110"/>
      <c r="T104" s="110"/>
      <c r="U104" s="109"/>
      <c r="V104" s="109"/>
      <c r="W104" s="109"/>
      <c r="X104" s="617"/>
    </row>
    <row r="105" spans="1:40" hidden="1" x14ac:dyDescent="0.3">
      <c r="A105" s="4014"/>
      <c r="B105" s="2409" t="s">
        <v>1257</v>
      </c>
      <c r="C105" s="2473" t="s">
        <v>667</v>
      </c>
      <c r="D105" s="2473"/>
      <c r="E105" s="2474">
        <v>0</v>
      </c>
      <c r="F105" s="2476"/>
      <c r="G105" s="2476"/>
      <c r="H105" s="2555"/>
      <c r="I105" s="2556"/>
      <c r="J105" s="2477"/>
      <c r="K105" s="2477"/>
      <c r="L105" s="2477"/>
      <c r="M105" s="2477"/>
      <c r="N105" s="2478"/>
      <c r="O105" s="2478"/>
      <c r="P105" s="100"/>
      <c r="Q105" s="110"/>
      <c r="R105" s="110"/>
      <c r="S105" s="110"/>
      <c r="T105" s="110"/>
      <c r="U105" s="109"/>
      <c r="V105" s="109"/>
      <c r="W105" s="109"/>
      <c r="X105" s="617"/>
    </row>
    <row r="106" spans="1:40" hidden="1" x14ac:dyDescent="0.3">
      <c r="A106" s="4014"/>
      <c r="B106" s="2040" t="s">
        <v>1233</v>
      </c>
      <c r="C106" s="1127" t="s">
        <v>667</v>
      </c>
      <c r="D106" s="1219"/>
      <c r="E106" s="343">
        <v>0</v>
      </c>
      <c r="F106" s="340"/>
      <c r="G106" s="340"/>
      <c r="H106" s="341"/>
      <c r="I106" s="342"/>
      <c r="J106" s="344"/>
      <c r="K106" s="344"/>
      <c r="L106" s="344"/>
      <c r="M106" s="344"/>
      <c r="N106" s="2396"/>
      <c r="O106" s="2396"/>
      <c r="P106" s="100"/>
      <c r="Q106" s="110"/>
      <c r="R106" s="110"/>
      <c r="S106" s="110"/>
      <c r="T106" s="110"/>
      <c r="U106" s="109"/>
      <c r="V106" s="109"/>
      <c r="W106" s="109"/>
      <c r="X106" s="617"/>
    </row>
    <row r="107" spans="1:40" hidden="1" x14ac:dyDescent="0.3">
      <c r="A107" s="4014"/>
      <c r="B107" s="2406" t="s">
        <v>1234</v>
      </c>
      <c r="C107" s="2440" t="s">
        <v>667</v>
      </c>
      <c r="D107" s="1109"/>
      <c r="E107" s="339">
        <v>0</v>
      </c>
      <c r="F107" s="137"/>
      <c r="G107" s="137"/>
      <c r="H107" s="1188"/>
      <c r="I107" s="1189"/>
      <c r="J107" s="1190"/>
      <c r="K107" s="1190"/>
      <c r="L107" s="1190"/>
      <c r="M107" s="1190"/>
      <c r="N107" s="2437"/>
      <c r="O107" s="2437"/>
      <c r="P107" s="100"/>
      <c r="Q107" s="110"/>
      <c r="R107" s="110"/>
      <c r="S107" s="110"/>
      <c r="T107" s="110"/>
      <c r="U107" s="109"/>
      <c r="V107" s="109"/>
      <c r="W107" s="109"/>
      <c r="X107" s="617"/>
    </row>
    <row r="108" spans="1:40" hidden="1" x14ac:dyDescent="0.3">
      <c r="A108" s="4014"/>
      <c r="B108" s="2040" t="s">
        <v>1235</v>
      </c>
      <c r="C108" s="1127" t="s">
        <v>667</v>
      </c>
      <c r="D108" s="1219"/>
      <c r="E108" s="343">
        <v>0</v>
      </c>
      <c r="F108" s="340"/>
      <c r="G108" s="340"/>
      <c r="H108" s="341"/>
      <c r="I108" s="342"/>
      <c r="J108" s="344"/>
      <c r="K108" s="344"/>
      <c r="L108" s="344"/>
      <c r="M108" s="344"/>
      <c r="N108" s="2396"/>
      <c r="O108" s="2396"/>
      <c r="P108" s="100"/>
      <c r="Q108" s="110"/>
      <c r="R108" s="110"/>
      <c r="S108" s="110"/>
      <c r="T108" s="110"/>
      <c r="U108" s="109"/>
      <c r="V108" s="109"/>
      <c r="W108" s="109"/>
      <c r="X108" s="617"/>
    </row>
    <row r="109" spans="1:40" hidden="1" x14ac:dyDescent="0.3">
      <c r="A109" s="4014"/>
      <c r="B109" s="2406" t="s">
        <v>1236</v>
      </c>
      <c r="C109" s="2440" t="s">
        <v>667</v>
      </c>
      <c r="D109" s="1109"/>
      <c r="E109" s="339">
        <v>0</v>
      </c>
      <c r="F109" s="137"/>
      <c r="G109" s="137"/>
      <c r="H109" s="1188"/>
      <c r="I109" s="1189"/>
      <c r="J109" s="1190"/>
      <c r="K109" s="1190"/>
      <c r="L109" s="1190"/>
      <c r="M109" s="1190"/>
      <c r="N109" s="2437"/>
      <c r="O109" s="2437"/>
      <c r="P109" s="100"/>
      <c r="Q109" s="110"/>
      <c r="R109" s="110"/>
      <c r="S109" s="110"/>
      <c r="T109" s="110"/>
      <c r="U109" s="109"/>
      <c r="V109" s="109"/>
      <c r="W109" s="109"/>
      <c r="X109" s="617"/>
    </row>
    <row r="110" spans="1:40" hidden="1" x14ac:dyDescent="0.3">
      <c r="A110" s="4014"/>
      <c r="B110" s="2040" t="s">
        <v>1237</v>
      </c>
      <c r="C110" s="1127" t="s">
        <v>667</v>
      </c>
      <c r="D110" s="1219"/>
      <c r="E110" s="343">
        <v>0</v>
      </c>
      <c r="F110" s="340"/>
      <c r="G110" s="340"/>
      <c r="H110" s="341"/>
      <c r="I110" s="342"/>
      <c r="J110" s="344"/>
      <c r="K110" s="344"/>
      <c r="L110" s="344"/>
      <c r="M110" s="344"/>
      <c r="N110" s="2396"/>
      <c r="O110" s="2396"/>
      <c r="P110" s="100"/>
      <c r="Q110" s="110"/>
      <c r="R110" s="110"/>
      <c r="S110" s="110"/>
      <c r="T110" s="110"/>
      <c r="U110" s="109"/>
      <c r="V110" s="109"/>
      <c r="W110" s="109"/>
      <c r="X110" s="617"/>
    </row>
    <row r="111" spans="1:40" hidden="1" x14ac:dyDescent="0.3">
      <c r="A111" s="4014"/>
      <c r="B111" s="2406" t="s">
        <v>1238</v>
      </c>
      <c r="C111" s="2440" t="s">
        <v>667</v>
      </c>
      <c r="D111" s="1109"/>
      <c r="E111" s="339">
        <v>0</v>
      </c>
      <c r="F111" s="137"/>
      <c r="G111" s="137"/>
      <c r="H111" s="1188"/>
      <c r="I111" s="1189"/>
      <c r="J111" s="1190"/>
      <c r="K111" s="1190"/>
      <c r="L111" s="1190"/>
      <c r="M111" s="1190"/>
      <c r="N111" s="2437"/>
      <c r="O111" s="2437"/>
      <c r="P111" s="100"/>
      <c r="Q111" s="110"/>
      <c r="R111" s="110"/>
      <c r="S111" s="110"/>
      <c r="T111" s="110"/>
      <c r="U111" s="109"/>
      <c r="V111" s="109"/>
      <c r="W111" s="109"/>
      <c r="X111" s="617"/>
    </row>
    <row r="112" spans="1:40" hidden="1" x14ac:dyDescent="0.3">
      <c r="A112" s="4014"/>
      <c r="B112" s="2409" t="s">
        <v>1239</v>
      </c>
      <c r="C112" s="2473" t="s">
        <v>667</v>
      </c>
      <c r="D112" s="2473"/>
      <c r="E112" s="2474">
        <v>0</v>
      </c>
      <c r="F112" s="2476"/>
      <c r="G112" s="2476"/>
      <c r="H112" s="2555"/>
      <c r="I112" s="2556"/>
      <c r="J112" s="2477"/>
      <c r="K112" s="2477"/>
      <c r="L112" s="2477"/>
      <c r="M112" s="2477"/>
      <c r="N112" s="2478"/>
      <c r="O112" s="2478"/>
      <c r="P112" s="100"/>
      <c r="Q112" s="110"/>
      <c r="R112" s="110"/>
      <c r="S112" s="110"/>
      <c r="T112" s="110"/>
      <c r="U112" s="109"/>
      <c r="V112" s="109"/>
      <c r="W112" s="109"/>
      <c r="X112" s="617"/>
    </row>
    <row r="113" spans="1:24" hidden="1" x14ac:dyDescent="0.3">
      <c r="A113" s="4014"/>
      <c r="B113" s="2040" t="s">
        <v>1240</v>
      </c>
      <c r="C113" s="1127" t="s">
        <v>667</v>
      </c>
      <c r="D113" s="1219"/>
      <c r="E113" s="343">
        <v>0</v>
      </c>
      <c r="F113" s="340"/>
      <c r="G113" s="340"/>
      <c r="H113" s="341"/>
      <c r="I113" s="342"/>
      <c r="J113" s="344"/>
      <c r="K113" s="344"/>
      <c r="L113" s="344"/>
      <c r="M113" s="344"/>
      <c r="N113" s="2396"/>
      <c r="O113" s="2396"/>
      <c r="P113" s="100"/>
      <c r="Q113" s="110"/>
      <c r="R113" s="110"/>
      <c r="S113" s="110"/>
      <c r="T113" s="110"/>
      <c r="U113" s="109"/>
      <c r="V113" s="109"/>
      <c r="W113" s="109"/>
      <c r="X113" s="617"/>
    </row>
    <row r="114" spans="1:24" hidden="1" x14ac:dyDescent="0.3">
      <c r="A114" s="4014"/>
      <c r="B114" s="2406" t="s">
        <v>1241</v>
      </c>
      <c r="C114" s="2440" t="s">
        <v>667</v>
      </c>
      <c r="D114" s="1109"/>
      <c r="E114" s="339">
        <v>0</v>
      </c>
      <c r="F114" s="137"/>
      <c r="G114" s="137"/>
      <c r="H114" s="1188"/>
      <c r="I114" s="1189"/>
      <c r="J114" s="1190"/>
      <c r="K114" s="1190"/>
      <c r="L114" s="1190"/>
      <c r="M114" s="1190"/>
      <c r="N114" s="2437"/>
      <c r="O114" s="2437"/>
      <c r="P114" s="100"/>
      <c r="Q114" s="110"/>
      <c r="R114" s="110"/>
      <c r="S114" s="110"/>
      <c r="T114" s="110"/>
      <c r="U114" s="109"/>
      <c r="V114" s="109"/>
      <c r="W114" s="109"/>
      <c r="X114" s="617"/>
    </row>
    <row r="115" spans="1:24" hidden="1" x14ac:dyDescent="0.3">
      <c r="A115" s="4014"/>
      <c r="B115" s="2040" t="s">
        <v>1242</v>
      </c>
      <c r="C115" s="1127" t="s">
        <v>667</v>
      </c>
      <c r="D115" s="1219"/>
      <c r="E115" s="343">
        <v>0</v>
      </c>
      <c r="F115" s="340"/>
      <c r="G115" s="340"/>
      <c r="H115" s="341"/>
      <c r="I115" s="342"/>
      <c r="J115" s="344"/>
      <c r="K115" s="344"/>
      <c r="L115" s="344"/>
      <c r="M115" s="344"/>
      <c r="N115" s="2396"/>
      <c r="O115" s="2396"/>
      <c r="P115" s="100"/>
      <c r="Q115" s="110"/>
      <c r="R115" s="110"/>
      <c r="S115" s="110"/>
      <c r="T115" s="110"/>
      <c r="U115" s="109"/>
      <c r="V115" s="109"/>
      <c r="W115" s="109"/>
      <c r="X115" s="617"/>
    </row>
    <row r="116" spans="1:24" hidden="1" x14ac:dyDescent="0.3">
      <c r="A116" s="4014"/>
      <c r="B116" s="2406" t="s">
        <v>1243</v>
      </c>
      <c r="C116" s="2440" t="s">
        <v>667</v>
      </c>
      <c r="D116" s="1109"/>
      <c r="E116" s="339">
        <v>0</v>
      </c>
      <c r="F116" s="137"/>
      <c r="G116" s="137"/>
      <c r="H116" s="1188"/>
      <c r="I116" s="1189"/>
      <c r="J116" s="1190"/>
      <c r="K116" s="1190"/>
      <c r="L116" s="1190"/>
      <c r="M116" s="1190"/>
      <c r="N116" s="2437"/>
      <c r="O116" s="2437"/>
      <c r="P116" s="100"/>
      <c r="Q116" s="110"/>
      <c r="R116" s="110"/>
      <c r="S116" s="110"/>
      <c r="T116" s="110"/>
      <c r="U116" s="109"/>
      <c r="V116" s="109"/>
      <c r="W116" s="109"/>
      <c r="X116" s="617"/>
    </row>
    <row r="117" spans="1:24" hidden="1" x14ac:dyDescent="0.3">
      <c r="A117" s="4014"/>
      <c r="B117" s="2406" t="s">
        <v>1244</v>
      </c>
      <c r="C117" s="2440" t="s">
        <v>667</v>
      </c>
      <c r="D117" s="1109"/>
      <c r="E117" s="339">
        <v>0</v>
      </c>
      <c r="F117" s="137"/>
      <c r="G117" s="137"/>
      <c r="H117" s="1188"/>
      <c r="I117" s="1189"/>
      <c r="J117" s="1190"/>
      <c r="K117" s="1190"/>
      <c r="L117" s="1190"/>
      <c r="M117" s="1190"/>
      <c r="N117" s="2437"/>
      <c r="O117" s="2437"/>
      <c r="P117" s="100"/>
      <c r="Q117" s="110"/>
      <c r="R117" s="110"/>
      <c r="S117" s="110"/>
      <c r="T117" s="110"/>
      <c r="U117" s="109"/>
      <c r="V117" s="109"/>
      <c r="W117" s="109"/>
      <c r="X117" s="617"/>
    </row>
    <row r="118" spans="1:24" hidden="1" x14ac:dyDescent="0.3">
      <c r="A118" s="4014"/>
      <c r="B118" s="2040" t="s">
        <v>1245</v>
      </c>
      <c r="C118" s="1127" t="s">
        <v>667</v>
      </c>
      <c r="D118" s="1219"/>
      <c r="E118" s="343">
        <v>0</v>
      </c>
      <c r="F118" s="340"/>
      <c r="G118" s="340"/>
      <c r="H118" s="341"/>
      <c r="I118" s="342"/>
      <c r="J118" s="344"/>
      <c r="K118" s="344"/>
      <c r="L118" s="344"/>
      <c r="M118" s="344"/>
      <c r="N118" s="2396"/>
      <c r="O118" s="2396"/>
      <c r="P118" s="100"/>
      <c r="Q118" s="110"/>
      <c r="R118" s="110"/>
      <c r="S118" s="110"/>
      <c r="T118" s="110"/>
      <c r="U118" s="109"/>
      <c r="V118" s="109"/>
      <c r="W118" s="109"/>
      <c r="X118" s="617"/>
    </row>
    <row r="119" spans="1:24" hidden="1" x14ac:dyDescent="0.3">
      <c r="A119" s="4014"/>
      <c r="B119" s="2441" t="s">
        <v>1247</v>
      </c>
      <c r="C119" s="371" t="s">
        <v>667</v>
      </c>
      <c r="D119" s="1093"/>
      <c r="E119" s="370">
        <v>0</v>
      </c>
      <c r="F119" s="371"/>
      <c r="G119" s="371"/>
      <c r="H119" s="1498"/>
      <c r="I119" s="1499"/>
      <c r="J119" s="372"/>
      <c r="K119" s="372"/>
      <c r="L119" s="372"/>
      <c r="M119" s="372"/>
      <c r="N119" s="2479"/>
      <c r="O119" s="2479"/>
      <c r="P119" s="100"/>
      <c r="Q119" s="110"/>
      <c r="R119" s="110"/>
      <c r="S119" s="110"/>
      <c r="T119" s="110"/>
      <c r="U119" s="109"/>
      <c r="V119" s="109"/>
      <c r="W119" s="109"/>
      <c r="X119" s="617"/>
    </row>
    <row r="120" spans="1:24" hidden="1" x14ac:dyDescent="0.3">
      <c r="A120" s="4014"/>
      <c r="B120" s="2514" t="s">
        <v>1267</v>
      </c>
      <c r="C120" s="2557"/>
      <c r="D120" s="2516"/>
      <c r="E120" s="2517"/>
      <c r="F120" s="2518"/>
      <c r="G120" s="2518"/>
      <c r="H120" s="2519"/>
      <c r="I120" s="2520"/>
      <c r="J120" s="2521"/>
      <c r="K120" s="2521"/>
      <c r="L120" s="2521"/>
      <c r="M120" s="2521"/>
      <c r="N120" s="2522"/>
      <c r="O120" s="2522"/>
      <c r="P120" s="100"/>
      <c r="Q120" s="110"/>
      <c r="R120" s="110"/>
      <c r="S120" s="110"/>
      <c r="T120" s="110"/>
      <c r="U120" s="109"/>
      <c r="V120" s="109"/>
      <c r="W120" s="109"/>
      <c r="X120" s="617"/>
    </row>
    <row r="121" spans="1:24" hidden="1" x14ac:dyDescent="0.3">
      <c r="A121" s="4014"/>
      <c r="B121" s="2339" t="s">
        <v>1248</v>
      </c>
      <c r="C121" s="2526" t="s">
        <v>667</v>
      </c>
      <c r="D121" s="2525"/>
      <c r="E121" s="2353"/>
      <c r="F121" s="2526"/>
      <c r="G121" s="2526"/>
      <c r="H121" s="2431"/>
      <c r="I121" s="2527"/>
      <c r="J121" s="2528"/>
      <c r="K121" s="2528"/>
      <c r="L121" s="2528"/>
      <c r="M121" s="2528"/>
      <c r="N121" s="2529"/>
      <c r="O121" s="2529"/>
      <c r="P121" s="100"/>
      <c r="Q121" s="110"/>
      <c r="R121" s="110"/>
      <c r="S121" s="110"/>
      <c r="T121" s="110"/>
      <c r="U121" s="109"/>
      <c r="V121" s="109"/>
      <c r="W121" s="109"/>
      <c r="X121" s="617"/>
    </row>
    <row r="122" spans="1:24" hidden="1" x14ac:dyDescent="0.3">
      <c r="A122" s="4014"/>
      <c r="B122" s="2531" t="s">
        <v>1268</v>
      </c>
      <c r="C122" s="2503" t="s">
        <v>667</v>
      </c>
      <c r="D122" s="2379"/>
      <c r="E122" s="2328"/>
      <c r="F122" s="2532"/>
      <c r="G122" s="2532"/>
      <c r="H122" s="1188"/>
      <c r="I122" s="2533"/>
      <c r="J122" s="2534"/>
      <c r="K122" s="2534"/>
      <c r="L122" s="2534"/>
      <c r="M122" s="2534"/>
      <c r="N122" s="2535"/>
      <c r="O122" s="2535"/>
      <c r="P122" s="100"/>
      <c r="Q122" s="110"/>
      <c r="R122" s="110"/>
      <c r="S122" s="110"/>
      <c r="T122" s="110"/>
      <c r="U122" s="109"/>
      <c r="V122" s="109"/>
      <c r="W122" s="109"/>
      <c r="X122" s="617"/>
    </row>
    <row r="123" spans="1:24" s="125" customFormat="1" hidden="1" x14ac:dyDescent="0.3">
      <c r="A123" s="4014"/>
      <c r="B123" s="2040" t="s">
        <v>1250</v>
      </c>
      <c r="C123" s="2390" t="s">
        <v>667</v>
      </c>
      <c r="D123" s="2387"/>
      <c r="E123" s="2330"/>
      <c r="F123" s="2503"/>
      <c r="G123" s="2503"/>
      <c r="H123" s="341"/>
      <c r="I123" s="503"/>
      <c r="J123" s="504"/>
      <c r="K123" s="504"/>
      <c r="L123" s="504"/>
      <c r="M123" s="504"/>
      <c r="N123" s="2558"/>
      <c r="O123" s="2558"/>
      <c r="P123" s="100"/>
      <c r="Q123" s="110"/>
      <c r="R123" s="110"/>
      <c r="S123" s="110"/>
      <c r="T123" s="110"/>
      <c r="U123" s="109"/>
      <c r="V123" s="109"/>
      <c r="W123" s="109"/>
      <c r="X123" s="617"/>
    </row>
    <row r="124" spans="1:24" s="125" customFormat="1" hidden="1" x14ac:dyDescent="0.3">
      <c r="A124" s="4014"/>
      <c r="B124" s="2406" t="s">
        <v>1251</v>
      </c>
      <c r="C124" s="2559" t="s">
        <v>667</v>
      </c>
      <c r="D124" s="2379"/>
      <c r="E124" s="2328"/>
      <c r="F124" s="2532"/>
      <c r="G124" s="2532"/>
      <c r="H124" s="1188"/>
      <c r="I124" s="2533"/>
      <c r="J124" s="2534"/>
      <c r="K124" s="2534"/>
      <c r="L124" s="2534"/>
      <c r="M124" s="2534"/>
      <c r="N124" s="2535"/>
      <c r="O124" s="2535"/>
      <c r="P124" s="100"/>
      <c r="Q124" s="110"/>
      <c r="R124" s="110"/>
      <c r="S124" s="110"/>
      <c r="T124" s="110"/>
      <c r="U124" s="109"/>
      <c r="V124" s="109"/>
      <c r="W124" s="109"/>
      <c r="X124" s="617"/>
    </row>
    <row r="125" spans="1:24" s="125" customFormat="1" hidden="1" x14ac:dyDescent="0.3">
      <c r="A125" s="4014"/>
      <c r="B125" s="2040" t="s">
        <v>1252</v>
      </c>
      <c r="C125" s="2390" t="s">
        <v>667</v>
      </c>
      <c r="D125" s="2387"/>
      <c r="E125" s="2330"/>
      <c r="F125" s="2503"/>
      <c r="G125" s="2503"/>
      <c r="H125" s="341"/>
      <c r="I125" s="503"/>
      <c r="J125" s="504"/>
      <c r="K125" s="504"/>
      <c r="L125" s="504"/>
      <c r="M125" s="504"/>
      <c r="N125" s="2558"/>
      <c r="O125" s="2558"/>
      <c r="P125" s="100"/>
      <c r="Q125" s="110"/>
      <c r="R125" s="110"/>
      <c r="S125" s="110"/>
      <c r="T125" s="110"/>
      <c r="U125" s="109"/>
      <c r="V125" s="109"/>
      <c r="W125" s="109"/>
      <c r="X125" s="617"/>
    </row>
    <row r="126" spans="1:24" s="125" customFormat="1" hidden="1" x14ac:dyDescent="0.3">
      <c r="A126" s="4014"/>
      <c r="B126" s="2020" t="s">
        <v>1253</v>
      </c>
      <c r="C126" s="2525" t="s">
        <v>667</v>
      </c>
      <c r="D126" s="2560"/>
      <c r="E126" s="2323"/>
      <c r="F126" s="2561"/>
      <c r="G126" s="2561"/>
      <c r="H126" s="1643"/>
      <c r="I126" s="2562"/>
      <c r="J126" s="2563"/>
      <c r="K126" s="2563"/>
      <c r="L126" s="2563"/>
      <c r="M126" s="2563"/>
      <c r="N126" s="2564"/>
      <c r="O126" s="2564"/>
      <c r="P126" s="100"/>
      <c r="Q126" s="110"/>
      <c r="R126" s="110"/>
      <c r="S126" s="110"/>
      <c r="T126" s="110"/>
      <c r="U126" s="109"/>
      <c r="V126" s="109"/>
      <c r="W126" s="109"/>
      <c r="X126" s="617"/>
    </row>
    <row r="127" spans="1:24" s="125" customFormat="1" hidden="1" x14ac:dyDescent="0.3">
      <c r="A127" s="4014"/>
      <c r="B127" s="2040" t="s">
        <v>1254</v>
      </c>
      <c r="C127" s="2387"/>
      <c r="D127" s="2387"/>
      <c r="E127" s="2330"/>
      <c r="F127" s="2503"/>
      <c r="G127" s="2503"/>
      <c r="H127" s="341"/>
      <c r="I127" s="503"/>
      <c r="J127" s="504"/>
      <c r="K127" s="504"/>
      <c r="L127" s="504"/>
      <c r="M127" s="504"/>
      <c r="N127" s="2558"/>
      <c r="O127" s="2558"/>
      <c r="P127" s="100"/>
      <c r="Q127" s="110"/>
      <c r="R127" s="110"/>
      <c r="S127" s="110"/>
      <c r="T127" s="110"/>
      <c r="U127" s="109"/>
      <c r="V127" s="109"/>
      <c r="W127" s="109"/>
      <c r="X127" s="617"/>
    </row>
    <row r="128" spans="1:24" x14ac:dyDescent="0.3">
      <c r="A128" s="4014"/>
      <c r="B128" s="2565" t="s">
        <v>1271</v>
      </c>
      <c r="C128" s="865"/>
      <c r="D128" s="2566"/>
      <c r="E128" s="867"/>
      <c r="F128" s="865"/>
      <c r="G128" s="2566"/>
      <c r="H128" s="2567"/>
      <c r="I128" s="2568"/>
      <c r="J128" s="866"/>
      <c r="K128" s="866"/>
      <c r="L128" s="866"/>
      <c r="M128" s="866"/>
      <c r="N128" s="2569"/>
      <c r="O128" s="2569"/>
      <c r="P128" s="100"/>
      <c r="Q128" s="110"/>
      <c r="R128" s="110"/>
      <c r="S128" s="110"/>
      <c r="T128" s="110"/>
      <c r="U128" s="109"/>
      <c r="V128" s="109"/>
      <c r="W128" s="109"/>
      <c r="X128" s="617"/>
    </row>
    <row r="129" spans="1:29" s="125" customFormat="1" ht="15" x14ac:dyDescent="0.3">
      <c r="A129" s="4014"/>
      <c r="B129" s="1124" t="s">
        <v>1272</v>
      </c>
      <c r="C129" s="2570" t="s">
        <v>852</v>
      </c>
      <c r="D129" s="1415">
        <v>12354.581754047191</v>
      </c>
      <c r="E129" s="955">
        <v>12670.481326310637</v>
      </c>
      <c r="F129" s="178">
        <v>12974.569064054594</v>
      </c>
      <c r="G129" s="1415">
        <v>11310.906816939238</v>
      </c>
      <c r="H129" s="417">
        <v>10296.845386910965</v>
      </c>
      <c r="I129" s="1416">
        <v>7028.5016166815385</v>
      </c>
      <c r="J129" s="954">
        <v>4067.7812176202838</v>
      </c>
      <c r="K129" s="954">
        <v>2006.9226255834751</v>
      </c>
      <c r="L129" s="954">
        <v>862.60180043480318</v>
      </c>
      <c r="M129" s="954">
        <v>353.5022794232911</v>
      </c>
      <c r="N129" s="2545">
        <v>7.3678037677670756E-3</v>
      </c>
      <c r="O129" s="2419"/>
      <c r="P129" s="100"/>
      <c r="Q129" s="110"/>
      <c r="R129" s="110"/>
      <c r="S129" s="110"/>
      <c r="T129" s="110"/>
      <c r="U129" s="109"/>
      <c r="V129" s="109"/>
      <c r="W129" s="109"/>
      <c r="X129" s="617"/>
    </row>
    <row r="130" spans="1:29" s="125" customFormat="1" ht="15" x14ac:dyDescent="0.3">
      <c r="A130" s="4014"/>
      <c r="B130" s="2571" t="s">
        <v>1274</v>
      </c>
      <c r="C130" s="1904" t="s">
        <v>781</v>
      </c>
      <c r="D130" s="1418">
        <v>494.40552119705211</v>
      </c>
      <c r="E130" s="1419">
        <v>488.68312943492708</v>
      </c>
      <c r="F130" s="196">
        <v>488.68336763489873</v>
      </c>
      <c r="G130" s="1418">
        <v>461.50918299139943</v>
      </c>
      <c r="H130" s="1765">
        <v>439.94911196401449</v>
      </c>
      <c r="I130" s="1766">
        <v>276.39848317776159</v>
      </c>
      <c r="J130" s="1767">
        <v>137.60353640945473</v>
      </c>
      <c r="K130" s="1767">
        <v>60.025905541939267</v>
      </c>
      <c r="L130" s="1767">
        <v>23.154357044112388</v>
      </c>
      <c r="M130" s="1767">
        <v>6.8945212573958141</v>
      </c>
      <c r="N130" s="2572">
        <v>2.0498197972705181E-4</v>
      </c>
      <c r="O130" s="2572"/>
      <c r="P130" s="100"/>
      <c r="Q130" s="110"/>
      <c r="R130" s="110"/>
      <c r="S130" s="110"/>
      <c r="T130" s="110"/>
      <c r="U130" s="109"/>
      <c r="V130" s="109"/>
      <c r="W130" s="109"/>
      <c r="X130" s="617"/>
    </row>
    <row r="131" spans="1:29" s="125" customFormat="1" ht="15" hidden="1" x14ac:dyDescent="0.3">
      <c r="A131" s="4014"/>
      <c r="B131" s="2040" t="s">
        <v>1275</v>
      </c>
      <c r="C131" s="1128" t="s">
        <v>852</v>
      </c>
      <c r="D131" s="1219"/>
      <c r="E131" s="343"/>
      <c r="F131" s="340"/>
      <c r="G131" s="2573"/>
      <c r="H131" s="1219"/>
      <c r="I131" s="342"/>
      <c r="J131" s="344"/>
      <c r="K131" s="344"/>
      <c r="L131" s="344"/>
      <c r="M131" s="344"/>
      <c r="N131" s="2396"/>
      <c r="O131" s="2396"/>
      <c r="P131" s="100"/>
      <c r="Q131" s="110"/>
      <c r="R131" s="110"/>
      <c r="S131" s="110"/>
      <c r="T131" s="110"/>
      <c r="U131" s="109"/>
      <c r="V131" s="109"/>
      <c r="W131" s="109"/>
      <c r="X131" s="617"/>
    </row>
    <row r="132" spans="1:29" s="125" customFormat="1" hidden="1" x14ac:dyDescent="0.3">
      <c r="A132" s="4014"/>
      <c r="B132" s="2406"/>
      <c r="C132" s="2076"/>
      <c r="D132" s="1109"/>
      <c r="E132" s="339"/>
      <c r="F132" s="137"/>
      <c r="G132" s="2574"/>
      <c r="H132" s="1109"/>
      <c r="I132" s="1189"/>
      <c r="J132" s="1190"/>
      <c r="K132" s="1190"/>
      <c r="L132" s="1190"/>
      <c r="M132" s="1190"/>
      <c r="N132" s="2437"/>
      <c r="O132" s="2437"/>
      <c r="P132" s="100"/>
      <c r="Q132" s="110"/>
      <c r="R132" s="110"/>
      <c r="S132" s="110"/>
      <c r="T132" s="110"/>
      <c r="U132" s="109"/>
      <c r="V132" s="109"/>
      <c r="W132" s="109"/>
      <c r="X132" s="617"/>
    </row>
    <row r="133" spans="1:29" s="125" customFormat="1" hidden="1" x14ac:dyDescent="0.3">
      <c r="A133" s="4014"/>
      <c r="B133" s="2040"/>
      <c r="C133" s="2457"/>
      <c r="D133" s="1219"/>
      <c r="E133" s="343"/>
      <c r="F133" s="340"/>
      <c r="G133" s="2573"/>
      <c r="H133" s="1219"/>
      <c r="I133" s="342"/>
      <c r="J133" s="344"/>
      <c r="K133" s="344"/>
      <c r="L133" s="344"/>
      <c r="M133" s="344"/>
      <c r="N133" s="2396"/>
      <c r="O133" s="2396"/>
      <c r="P133" s="100"/>
      <c r="Q133" s="110"/>
      <c r="R133" s="110"/>
      <c r="S133" s="110"/>
      <c r="T133" s="110"/>
      <c r="U133" s="109"/>
      <c r="V133" s="109"/>
      <c r="W133" s="109"/>
      <c r="X133" s="617"/>
    </row>
    <row r="134" spans="1:29" s="125" customFormat="1" ht="14.4" hidden="1" thickBot="1" x14ac:dyDescent="0.35">
      <c r="A134" s="4014"/>
      <c r="B134" s="2444"/>
      <c r="C134" s="2458"/>
      <c r="D134" s="1145"/>
      <c r="E134" s="1144"/>
      <c r="F134" s="2304"/>
      <c r="G134" s="2575"/>
      <c r="H134" s="1145"/>
      <c r="I134" s="1323"/>
      <c r="J134" s="1324"/>
      <c r="K134" s="1324"/>
      <c r="L134" s="1324"/>
      <c r="M134" s="1324"/>
      <c r="N134" s="1325"/>
      <c r="O134" s="1325"/>
      <c r="P134" s="100"/>
      <c r="Q134" s="110"/>
      <c r="R134" s="110"/>
      <c r="S134" s="110"/>
      <c r="T134" s="110"/>
      <c r="U134" s="109"/>
      <c r="V134" s="109"/>
      <c r="W134" s="109"/>
      <c r="X134" s="617"/>
    </row>
    <row r="135" spans="1:29" s="125" customFormat="1" hidden="1" x14ac:dyDescent="0.3">
      <c r="A135" s="4172" t="s">
        <v>866</v>
      </c>
      <c r="B135" s="2016" t="s">
        <v>1258</v>
      </c>
      <c r="C135" s="2017"/>
      <c r="D135" s="2275"/>
      <c r="E135" s="2017"/>
      <c r="F135" s="2017"/>
      <c r="G135" s="2491"/>
      <c r="H135" s="2155"/>
      <c r="I135" s="2492"/>
      <c r="J135" s="2492"/>
      <c r="K135" s="2492"/>
      <c r="L135" s="2492"/>
      <c r="M135" s="2492"/>
      <c r="N135" s="2183"/>
      <c r="O135" s="2017"/>
      <c r="P135" s="100"/>
      <c r="Q135" s="110"/>
      <c r="R135" s="110"/>
      <c r="S135" s="110"/>
      <c r="T135" s="110"/>
      <c r="U135" s="109"/>
      <c r="V135" s="109"/>
      <c r="W135" s="109"/>
      <c r="X135" s="617"/>
      <c r="Z135" s="101"/>
      <c r="AA135" s="101"/>
      <c r="AB135" s="101"/>
      <c r="AC135" s="101"/>
    </row>
    <row r="136" spans="1:29" s="125" customFormat="1" ht="15" hidden="1" x14ac:dyDescent="0.3">
      <c r="A136" s="4030"/>
      <c r="B136" s="2020" t="s">
        <v>1259</v>
      </c>
      <c r="C136" s="354" t="s">
        <v>869</v>
      </c>
      <c r="D136" s="1614"/>
      <c r="E136" s="354"/>
      <c r="F136" s="354"/>
      <c r="G136" s="2087"/>
      <c r="H136" s="2157"/>
      <c r="I136" s="2089"/>
      <c r="J136" s="2089"/>
      <c r="K136" s="2089"/>
      <c r="L136" s="2089"/>
      <c r="M136" s="2089"/>
      <c r="N136" s="2490"/>
      <c r="O136" s="343"/>
      <c r="P136" s="100"/>
      <c r="Q136" s="110"/>
      <c r="R136" s="110"/>
      <c r="S136" s="110"/>
      <c r="T136" s="110"/>
      <c r="U136" s="109"/>
      <c r="V136" s="109"/>
      <c r="W136" s="109"/>
      <c r="X136" s="617"/>
      <c r="Z136" s="101"/>
      <c r="AA136" s="101"/>
      <c r="AB136" s="101"/>
      <c r="AC136" s="101"/>
    </row>
    <row r="137" spans="1:29" s="125" customFormat="1" hidden="1" x14ac:dyDescent="0.3">
      <c r="A137" s="4030"/>
      <c r="B137" s="2020" t="s">
        <v>1260</v>
      </c>
      <c r="C137" s="354" t="s">
        <v>194</v>
      </c>
      <c r="D137" s="1614"/>
      <c r="E137" s="354"/>
      <c r="F137" s="354"/>
      <c r="G137" s="2087"/>
      <c r="H137" s="2157"/>
      <c r="I137" s="2089"/>
      <c r="J137" s="2089"/>
      <c r="K137" s="2089"/>
      <c r="L137" s="2089"/>
      <c r="M137" s="2089"/>
      <c r="N137" s="2490"/>
      <c r="O137" s="343"/>
      <c r="P137" s="100"/>
      <c r="Q137" s="110"/>
      <c r="R137" s="110"/>
      <c r="S137" s="110"/>
      <c r="T137" s="110"/>
      <c r="U137" s="109"/>
      <c r="V137" s="109"/>
      <c r="W137" s="109"/>
      <c r="X137" s="617"/>
      <c r="Z137" s="101"/>
      <c r="AA137" s="101"/>
      <c r="AB137" s="101"/>
      <c r="AC137" s="101"/>
    </row>
    <row r="138" spans="1:29" s="125" customFormat="1" ht="14.4" hidden="1" thickBot="1" x14ac:dyDescent="0.35">
      <c r="A138" s="4031"/>
      <c r="B138" s="360"/>
      <c r="C138" s="360"/>
      <c r="D138" s="1696"/>
      <c r="E138" s="360"/>
      <c r="F138" s="360"/>
      <c r="G138" s="2031"/>
      <c r="H138" s="2162"/>
      <c r="I138" s="1698"/>
      <c r="J138" s="1698"/>
      <c r="K138" s="1698"/>
      <c r="L138" s="1698"/>
      <c r="M138" s="1698"/>
      <c r="N138" s="2451"/>
      <c r="O138" s="343"/>
      <c r="P138" s="100"/>
      <c r="Q138" s="110"/>
      <c r="R138" s="110"/>
      <c r="S138" s="110"/>
      <c r="T138" s="110"/>
      <c r="U138" s="109"/>
      <c r="V138" s="109"/>
      <c r="W138" s="109"/>
      <c r="X138" s="617"/>
      <c r="Z138" s="101"/>
      <c r="AA138" s="101"/>
      <c r="AB138" s="101"/>
      <c r="AC138" s="101"/>
    </row>
    <row r="139" spans="1:29" s="125" customFormat="1" ht="14.4" thickBot="1" x14ac:dyDescent="0.35">
      <c r="A139" s="1068"/>
      <c r="B139" s="1068"/>
      <c r="C139" s="1068"/>
      <c r="D139" s="1068"/>
      <c r="E139" s="1068"/>
      <c r="F139" s="1068"/>
      <c r="G139" s="2094"/>
      <c r="H139" s="1068"/>
      <c r="I139" s="1068"/>
      <c r="J139" s="1068"/>
      <c r="K139" s="1068"/>
      <c r="L139" s="1068"/>
      <c r="M139" s="1068"/>
      <c r="N139" s="1068"/>
      <c r="O139" s="1068"/>
      <c r="P139" s="100"/>
      <c r="Q139" s="110"/>
      <c r="R139" s="110"/>
      <c r="S139" s="110"/>
      <c r="T139" s="110"/>
      <c r="U139" s="109"/>
      <c r="V139" s="109"/>
      <c r="W139" s="109"/>
      <c r="X139" s="617"/>
      <c r="Z139" s="1690"/>
      <c r="AA139" s="1690"/>
      <c r="AB139" s="1690"/>
    </row>
    <row r="140" spans="1:29" ht="18.600000000000001" hidden="1" thickBot="1" x14ac:dyDescent="0.35">
      <c r="A140" s="4109" t="s">
        <v>470</v>
      </c>
      <c r="B140" s="4110"/>
      <c r="C140" s="4110"/>
      <c r="D140" s="4110"/>
      <c r="E140" s="4110"/>
      <c r="F140" s="4110"/>
      <c r="G140" s="4110"/>
      <c r="H140" s="4110"/>
      <c r="I140" s="4110"/>
      <c r="J140" s="4110"/>
      <c r="K140" s="4110"/>
      <c r="L140" s="4110"/>
      <c r="M140" s="4110"/>
      <c r="N140" s="4111"/>
      <c r="O140" s="2576"/>
      <c r="P140" s="100"/>
      <c r="Q140" s="110"/>
      <c r="R140" s="110"/>
      <c r="S140" s="110"/>
      <c r="T140" s="110"/>
      <c r="U140" s="109"/>
      <c r="V140" s="109"/>
      <c r="W140" s="109"/>
      <c r="X140" s="617"/>
      <c r="Y140" s="125"/>
    </row>
    <row r="141" spans="1:29" ht="14.4" hidden="1" thickBot="1" x14ac:dyDescent="0.35">
      <c r="A141" s="1268"/>
      <c r="B141" s="2577"/>
      <c r="C141" s="2578"/>
      <c r="D141" s="2579"/>
      <c r="E141" s="2438"/>
      <c r="F141" s="2438"/>
      <c r="G141" s="2438"/>
      <c r="H141" s="2573"/>
      <c r="I141" s="2438"/>
      <c r="J141" s="2580"/>
      <c r="K141" s="2580"/>
      <c r="L141" s="2580"/>
      <c r="M141" s="2580"/>
      <c r="N141" s="2396"/>
      <c r="O141" s="343"/>
      <c r="P141" s="100"/>
      <c r="Q141" s="110"/>
      <c r="R141" s="110"/>
      <c r="S141" s="110"/>
      <c r="T141" s="110"/>
      <c r="U141" s="109"/>
      <c r="V141" s="109"/>
      <c r="W141" s="109"/>
      <c r="X141" s="617"/>
      <c r="Y141" s="125"/>
    </row>
    <row r="142" spans="1:29" ht="14.4" hidden="1" thickBot="1" x14ac:dyDescent="0.35">
      <c r="A142" s="1268"/>
      <c r="B142" s="2581"/>
      <c r="C142" s="2119"/>
      <c r="D142" s="2582"/>
      <c r="E142" s="2442"/>
      <c r="F142" s="2442"/>
      <c r="G142" s="2442"/>
      <c r="H142" s="2583"/>
      <c r="I142" s="2442"/>
      <c r="J142" s="1287"/>
      <c r="K142" s="1287"/>
      <c r="L142" s="1287"/>
      <c r="M142" s="1287"/>
      <c r="N142" s="2479"/>
      <c r="O142" s="343"/>
      <c r="P142" s="100"/>
      <c r="Q142" s="110"/>
      <c r="R142" s="110"/>
      <c r="S142" s="110"/>
      <c r="T142" s="110"/>
      <c r="U142" s="109"/>
      <c r="V142" s="109"/>
      <c r="W142" s="109"/>
      <c r="X142" s="617"/>
      <c r="Y142" s="125"/>
    </row>
    <row r="143" spans="1:29" ht="14.4" hidden="1" thickBot="1" x14ac:dyDescent="0.35">
      <c r="A143" s="1268"/>
      <c r="B143" s="2581"/>
      <c r="C143" s="2119"/>
      <c r="D143" s="2582"/>
      <c r="E143" s="2442"/>
      <c r="F143" s="2442"/>
      <c r="G143" s="2442"/>
      <c r="H143" s="2583"/>
      <c r="I143" s="2442"/>
      <c r="J143" s="1287"/>
      <c r="K143" s="1287"/>
      <c r="L143" s="1287"/>
      <c r="M143" s="1287"/>
      <c r="N143" s="2479"/>
      <c r="O143" s="343"/>
      <c r="P143" s="100"/>
      <c r="Q143" s="110"/>
      <c r="R143" s="110"/>
      <c r="S143" s="110"/>
      <c r="T143" s="110"/>
      <c r="U143" s="109"/>
      <c r="V143" s="109"/>
      <c r="W143" s="109"/>
      <c r="X143" s="617"/>
      <c r="Y143" s="125"/>
    </row>
    <row r="144" spans="1:29" ht="14.4" hidden="1" thickBot="1" x14ac:dyDescent="0.35">
      <c r="A144" s="1259"/>
      <c r="B144" s="2581"/>
      <c r="C144" s="2119"/>
      <c r="D144" s="2582"/>
      <c r="E144" s="2442"/>
      <c r="F144" s="2442"/>
      <c r="G144" s="2442"/>
      <c r="H144" s="2583"/>
      <c r="I144" s="2442"/>
      <c r="J144" s="1287"/>
      <c r="K144" s="1287"/>
      <c r="L144" s="1287"/>
      <c r="M144" s="1287"/>
      <c r="N144" s="2479"/>
      <c r="O144" s="343"/>
      <c r="P144" s="100"/>
      <c r="Q144" s="110"/>
      <c r="R144" s="110"/>
      <c r="S144" s="110"/>
      <c r="T144" s="110"/>
      <c r="U144" s="109"/>
      <c r="V144" s="109"/>
      <c r="W144" s="109"/>
      <c r="X144" s="617"/>
      <c r="Y144" s="125"/>
    </row>
    <row r="145" spans="1:25" ht="14.4" hidden="1" thickBot="1" x14ac:dyDescent="0.35">
      <c r="A145" s="1268"/>
      <c r="B145" s="2581"/>
      <c r="C145" s="2119"/>
      <c r="D145" s="2582"/>
      <c r="E145" s="2442"/>
      <c r="F145" s="2442"/>
      <c r="G145" s="2442"/>
      <c r="H145" s="2583"/>
      <c r="I145" s="2442"/>
      <c r="J145" s="1287"/>
      <c r="K145" s="1287"/>
      <c r="L145" s="1287"/>
      <c r="M145" s="1287"/>
      <c r="N145" s="2479"/>
      <c r="O145" s="343"/>
      <c r="P145" s="100"/>
      <c r="Q145" s="110"/>
      <c r="R145" s="110"/>
      <c r="S145" s="110"/>
      <c r="T145" s="110"/>
      <c r="U145" s="109"/>
      <c r="V145" s="109"/>
      <c r="W145" s="109"/>
      <c r="X145" s="617"/>
      <c r="Y145" s="125"/>
    </row>
    <row r="146" spans="1:25" ht="14.4" hidden="1" thickBot="1" x14ac:dyDescent="0.35">
      <c r="A146" s="1268"/>
      <c r="B146" s="2581"/>
      <c r="C146" s="2119"/>
      <c r="D146" s="2582"/>
      <c r="E146" s="2442"/>
      <c r="F146" s="2442"/>
      <c r="G146" s="2442"/>
      <c r="H146" s="2583"/>
      <c r="I146" s="2442"/>
      <c r="J146" s="1287"/>
      <c r="K146" s="1287"/>
      <c r="L146" s="1287"/>
      <c r="M146" s="1287"/>
      <c r="N146" s="2479"/>
      <c r="O146" s="343"/>
      <c r="P146" s="100"/>
      <c r="Q146" s="110"/>
      <c r="R146" s="110"/>
      <c r="S146" s="110"/>
      <c r="T146" s="110"/>
      <c r="U146" s="109"/>
      <c r="V146" s="109"/>
      <c r="W146" s="109"/>
      <c r="X146" s="617"/>
      <c r="Y146" s="125"/>
    </row>
    <row r="147" spans="1:25" ht="14.4" hidden="1" thickBot="1" x14ac:dyDescent="0.35">
      <c r="A147" s="1268"/>
      <c r="B147" s="2581"/>
      <c r="C147" s="2119"/>
      <c r="D147" s="2582"/>
      <c r="E147" s="2442"/>
      <c r="F147" s="2442"/>
      <c r="G147" s="2442"/>
      <c r="H147" s="2583"/>
      <c r="I147" s="2442"/>
      <c r="J147" s="1287"/>
      <c r="K147" s="1287"/>
      <c r="L147" s="1287"/>
      <c r="M147" s="1287"/>
      <c r="N147" s="2479"/>
      <c r="O147" s="343"/>
      <c r="P147" s="100"/>
      <c r="Q147" s="110"/>
      <c r="R147" s="110"/>
      <c r="S147" s="110"/>
      <c r="T147" s="110"/>
      <c r="U147" s="109"/>
      <c r="V147" s="109"/>
      <c r="W147" s="109"/>
      <c r="X147" s="617"/>
      <c r="Y147" s="125"/>
    </row>
    <row r="148" spans="1:25" ht="14.4" hidden="1" thickBot="1" x14ac:dyDescent="0.35">
      <c r="A148" s="1268"/>
      <c r="B148" s="2581"/>
      <c r="C148" s="2119"/>
      <c r="D148" s="2582"/>
      <c r="E148" s="2442"/>
      <c r="F148" s="2442"/>
      <c r="G148" s="2442"/>
      <c r="H148" s="2583"/>
      <c r="I148" s="2442"/>
      <c r="J148" s="1287"/>
      <c r="K148" s="1287"/>
      <c r="L148" s="1287"/>
      <c r="M148" s="1287"/>
      <c r="N148" s="2479"/>
      <c r="O148" s="343"/>
      <c r="P148" s="100"/>
      <c r="Q148" s="110"/>
      <c r="R148" s="110"/>
      <c r="S148" s="110"/>
      <c r="T148" s="110"/>
      <c r="U148" s="109"/>
      <c r="V148" s="109"/>
      <c r="W148" s="109"/>
      <c r="X148" s="617"/>
      <c r="Y148" s="125"/>
    </row>
    <row r="149" spans="1:25" ht="14.4" hidden="1" thickBot="1" x14ac:dyDescent="0.35">
      <c r="A149" s="1268"/>
      <c r="B149" s="2581"/>
      <c r="C149" s="2119"/>
      <c r="D149" s="2582"/>
      <c r="E149" s="2442"/>
      <c r="F149" s="2442"/>
      <c r="G149" s="2442"/>
      <c r="H149" s="2583"/>
      <c r="I149" s="2442"/>
      <c r="J149" s="1287"/>
      <c r="K149" s="1287"/>
      <c r="L149" s="1287"/>
      <c r="M149" s="1287"/>
      <c r="N149" s="2479"/>
      <c r="O149" s="343"/>
      <c r="P149" s="100"/>
      <c r="Q149" s="110"/>
      <c r="R149" s="110"/>
      <c r="S149" s="110"/>
      <c r="T149" s="110"/>
      <c r="U149" s="109"/>
      <c r="V149" s="109"/>
      <c r="W149" s="109"/>
      <c r="X149" s="617"/>
      <c r="Y149" s="125"/>
    </row>
    <row r="150" spans="1:25" ht="14.4" hidden="1" thickBot="1" x14ac:dyDescent="0.35">
      <c r="A150" s="611"/>
      <c r="B150" s="2584"/>
      <c r="C150" s="2585"/>
      <c r="D150" s="2586"/>
      <c r="E150" s="2445"/>
      <c r="F150" s="2445"/>
      <c r="G150" s="2445"/>
      <c r="H150" s="2575"/>
      <c r="I150" s="2445"/>
      <c r="J150" s="2587"/>
      <c r="K150" s="2587"/>
      <c r="L150" s="2587"/>
      <c r="M150" s="2587"/>
      <c r="N150" s="1325"/>
      <c r="O150" s="343"/>
      <c r="P150" s="100"/>
      <c r="Q150" s="110"/>
      <c r="R150" s="110"/>
      <c r="S150" s="110"/>
      <c r="T150" s="110"/>
      <c r="U150" s="109"/>
      <c r="V150" s="109"/>
      <c r="W150" s="109"/>
      <c r="X150" s="617"/>
      <c r="Y150" s="125"/>
    </row>
    <row r="151" spans="1:25" ht="14.4" hidden="1" thickBot="1" x14ac:dyDescent="0.35">
      <c r="P151" s="100"/>
      <c r="Q151" s="110"/>
      <c r="R151" s="110"/>
      <c r="S151" s="110"/>
      <c r="T151" s="110"/>
      <c r="U151" s="109"/>
      <c r="V151" s="109"/>
      <c r="W151" s="109"/>
      <c r="X151" s="617"/>
      <c r="Y151" s="125"/>
    </row>
    <row r="152" spans="1:25" ht="18.600000000000001" hidden="1" thickBot="1" x14ac:dyDescent="0.35">
      <c r="A152" s="4109" t="s">
        <v>498</v>
      </c>
      <c r="B152" s="4110"/>
      <c r="C152" s="4110"/>
      <c r="D152" s="4110"/>
      <c r="E152" s="4110"/>
      <c r="F152" s="4110"/>
      <c r="G152" s="4110"/>
      <c r="H152" s="4110"/>
      <c r="I152" s="4110"/>
      <c r="J152" s="4110"/>
      <c r="K152" s="4110"/>
      <c r="L152" s="4110"/>
      <c r="M152" s="4110"/>
      <c r="N152" s="4111"/>
      <c r="O152" s="2576"/>
      <c r="P152" s="100"/>
      <c r="Q152" s="110"/>
      <c r="R152" s="110"/>
      <c r="S152" s="110"/>
      <c r="T152" s="110"/>
      <c r="U152" s="109"/>
      <c r="V152" s="109"/>
      <c r="W152" s="109"/>
      <c r="X152" s="617"/>
      <c r="Y152" s="125"/>
    </row>
    <row r="153" spans="1:25" ht="14.4" hidden="1" thickBot="1" x14ac:dyDescent="0.35">
      <c r="A153" s="102" t="s">
        <v>471</v>
      </c>
      <c r="B153" s="1327" t="s">
        <v>282</v>
      </c>
      <c r="C153" s="1328" t="s">
        <v>499</v>
      </c>
      <c r="D153" s="4071" t="s">
        <v>500</v>
      </c>
      <c r="E153" s="4219"/>
      <c r="F153" s="4219"/>
      <c r="G153" s="4219"/>
      <c r="H153" s="4219"/>
      <c r="I153" s="4219"/>
      <c r="J153" s="4219"/>
      <c r="K153" s="4219"/>
      <c r="L153" s="4219"/>
      <c r="M153" s="4219"/>
      <c r="N153" s="4220"/>
      <c r="O153" s="2588"/>
      <c r="P153" s="100"/>
      <c r="Q153" s="110"/>
      <c r="R153" s="110"/>
      <c r="S153" s="110"/>
      <c r="T153" s="110"/>
      <c r="U153" s="109"/>
      <c r="V153" s="109"/>
      <c r="W153" s="109"/>
      <c r="X153" s="617"/>
      <c r="Y153" s="125"/>
    </row>
    <row r="154" spans="1:25" ht="14.4" hidden="1" thickBot="1" x14ac:dyDescent="0.35">
      <c r="A154" s="102"/>
      <c r="B154" s="1327"/>
      <c r="C154" s="1328"/>
      <c r="D154" s="1328" t="s">
        <v>501</v>
      </c>
      <c r="E154" s="1329" t="s">
        <v>282</v>
      </c>
      <c r="F154" s="1330"/>
      <c r="G154" s="2133"/>
      <c r="H154" s="1331" t="s">
        <v>502</v>
      </c>
      <c r="I154" s="4071" t="s">
        <v>503</v>
      </c>
      <c r="J154" s="4221"/>
      <c r="K154" s="1329" t="s">
        <v>282</v>
      </c>
      <c r="L154" s="4073" t="s">
        <v>504</v>
      </c>
      <c r="M154" s="4222"/>
      <c r="N154" s="4223"/>
      <c r="O154" s="2588"/>
      <c r="P154" s="100"/>
      <c r="Q154" s="110"/>
      <c r="R154" s="110"/>
      <c r="S154" s="110"/>
      <c r="T154" s="110"/>
      <c r="U154" s="109"/>
      <c r="V154" s="109"/>
      <c r="W154" s="109"/>
      <c r="X154" s="617"/>
      <c r="Y154" s="125"/>
    </row>
    <row r="155" spans="1:25" ht="14.4" hidden="1" thickBot="1" x14ac:dyDescent="0.35">
      <c r="A155" s="2589"/>
      <c r="B155" s="2581"/>
      <c r="C155" s="2119"/>
      <c r="D155" s="2119"/>
      <c r="E155" s="2590"/>
      <c r="F155" s="2134"/>
      <c r="G155" s="2134"/>
      <c r="H155" s="2591"/>
      <c r="I155" s="4210"/>
      <c r="J155" s="4211"/>
      <c r="K155" s="2590"/>
      <c r="L155" s="4212"/>
      <c r="M155" s="4213"/>
      <c r="N155" s="4214"/>
      <c r="O155" s="2592"/>
      <c r="P155" s="100"/>
      <c r="Q155" s="110"/>
      <c r="R155" s="110"/>
      <c r="S155" s="110"/>
      <c r="T155" s="110"/>
      <c r="U155" s="109"/>
      <c r="V155" s="109"/>
      <c r="W155" s="109"/>
      <c r="X155" s="617"/>
      <c r="Y155" s="125"/>
    </row>
    <row r="156" spans="1:25" ht="14.4" hidden="1" thickBot="1" x14ac:dyDescent="0.35">
      <c r="A156" s="2589"/>
      <c r="B156" s="2581"/>
      <c r="C156" s="2119"/>
      <c r="D156" s="2119"/>
      <c r="E156" s="2590"/>
      <c r="F156" s="2134"/>
      <c r="G156" s="2134"/>
      <c r="H156" s="2591"/>
      <c r="I156" s="4210"/>
      <c r="J156" s="4211"/>
      <c r="K156" s="2590"/>
      <c r="L156" s="4212"/>
      <c r="M156" s="4213"/>
      <c r="N156" s="4214"/>
      <c r="O156" s="2592"/>
      <c r="P156" s="100"/>
      <c r="Q156" s="110"/>
      <c r="R156" s="110"/>
      <c r="S156" s="110"/>
      <c r="T156" s="110"/>
      <c r="U156" s="109"/>
      <c r="V156" s="109"/>
      <c r="W156" s="109"/>
      <c r="X156" s="617"/>
      <c r="Y156" s="125"/>
    </row>
    <row r="157" spans="1:25" ht="14.4" hidden="1" thickBot="1" x14ac:dyDescent="0.35">
      <c r="A157" s="2593"/>
      <c r="B157" s="2581"/>
      <c r="C157" s="2119"/>
      <c r="D157" s="2119"/>
      <c r="E157" s="2590"/>
      <c r="F157" s="2134"/>
      <c r="G157" s="2134"/>
      <c r="H157" s="2591"/>
      <c r="I157" s="4210"/>
      <c r="J157" s="4211"/>
      <c r="K157" s="2590"/>
      <c r="L157" s="4212"/>
      <c r="M157" s="4213"/>
      <c r="N157" s="4214"/>
      <c r="O157" s="2592"/>
      <c r="P157" s="100"/>
      <c r="Q157" s="110"/>
      <c r="R157" s="110"/>
      <c r="S157" s="110"/>
      <c r="T157" s="110"/>
      <c r="U157" s="109"/>
      <c r="V157" s="109"/>
      <c r="W157" s="109"/>
      <c r="X157" s="617"/>
      <c r="Y157" s="125"/>
    </row>
    <row r="158" spans="1:25" ht="14.4" hidden="1" thickBot="1" x14ac:dyDescent="0.35">
      <c r="A158" s="2589"/>
      <c r="B158" s="2581"/>
      <c r="C158" s="2119"/>
      <c r="D158" s="2119"/>
      <c r="E158" s="2590"/>
      <c r="F158" s="2134"/>
      <c r="G158" s="2134"/>
      <c r="H158" s="2591"/>
      <c r="I158" s="4210"/>
      <c r="J158" s="4211"/>
      <c r="K158" s="2590"/>
      <c r="L158" s="4212"/>
      <c r="M158" s="4213"/>
      <c r="N158" s="4214"/>
      <c r="O158" s="2592"/>
      <c r="P158" s="100"/>
      <c r="Q158" s="110"/>
      <c r="R158" s="110"/>
      <c r="S158" s="110"/>
      <c r="T158" s="110"/>
      <c r="U158" s="109"/>
      <c r="V158" s="109"/>
      <c r="W158" s="109"/>
      <c r="X158" s="617"/>
      <c r="Y158" s="125"/>
    </row>
    <row r="159" spans="1:25" ht="14.4" hidden="1" thickBot="1" x14ac:dyDescent="0.35">
      <c r="A159" s="2589"/>
      <c r="B159" s="2581"/>
      <c r="C159" s="2119"/>
      <c r="D159" s="2119"/>
      <c r="E159" s="2590"/>
      <c r="F159" s="2134"/>
      <c r="G159" s="2134"/>
      <c r="H159" s="2591"/>
      <c r="I159" s="4210"/>
      <c r="J159" s="4211"/>
      <c r="K159" s="2590"/>
      <c r="L159" s="4212"/>
      <c r="M159" s="4213"/>
      <c r="N159" s="4214"/>
      <c r="O159" s="2592"/>
      <c r="P159" s="100"/>
      <c r="Q159" s="110"/>
      <c r="R159" s="110"/>
      <c r="S159" s="110"/>
      <c r="T159" s="110"/>
      <c r="U159" s="109"/>
      <c r="V159" s="109"/>
      <c r="W159" s="109"/>
      <c r="X159" s="617"/>
      <c r="Y159" s="125"/>
    </row>
    <row r="160" spans="1:25" ht="14.4" hidden="1" thickBot="1" x14ac:dyDescent="0.35">
      <c r="A160" s="611"/>
      <c r="B160" s="1320"/>
      <c r="C160" s="1321"/>
      <c r="D160" s="1321"/>
      <c r="E160" s="1334"/>
      <c r="F160" s="1335"/>
      <c r="G160" s="2135"/>
      <c r="H160" s="1336"/>
      <c r="I160" s="4066"/>
      <c r="J160" s="4206"/>
      <c r="K160" s="1334"/>
      <c r="L160" s="4207"/>
      <c r="M160" s="4208"/>
      <c r="N160" s="4209"/>
      <c r="O160" s="2588"/>
      <c r="P160" s="100"/>
      <c r="Q160" s="110"/>
      <c r="R160" s="110"/>
      <c r="S160" s="110"/>
      <c r="T160" s="110"/>
      <c r="U160" s="109"/>
      <c r="V160" s="109"/>
      <c r="W160" s="109"/>
      <c r="X160" s="617"/>
      <c r="Y160" s="125"/>
    </row>
    <row r="161" spans="1:40" ht="14.4" hidden="1" thickBot="1" x14ac:dyDescent="0.35">
      <c r="P161" s="100"/>
      <c r="Q161" s="110"/>
      <c r="R161" s="110"/>
      <c r="S161" s="110"/>
      <c r="T161" s="110"/>
      <c r="U161" s="109"/>
      <c r="V161" s="109"/>
      <c r="W161" s="109"/>
      <c r="X161" s="617"/>
      <c r="Y161" s="125"/>
    </row>
    <row r="162" spans="1:40" ht="14.4" hidden="1" thickBot="1" x14ac:dyDescent="0.35">
      <c r="P162" s="100"/>
      <c r="Q162" s="110"/>
      <c r="R162" s="110"/>
      <c r="S162" s="110"/>
      <c r="T162" s="110"/>
      <c r="U162" s="109"/>
      <c r="V162" s="109"/>
      <c r="W162" s="109"/>
      <c r="X162" s="617"/>
      <c r="Y162" s="125"/>
    </row>
    <row r="163" spans="1:40" ht="14.4" hidden="1" thickBot="1" x14ac:dyDescent="0.35">
      <c r="P163" s="100"/>
      <c r="Q163" s="110"/>
      <c r="R163" s="110"/>
      <c r="S163" s="110"/>
      <c r="T163" s="110"/>
      <c r="U163" s="109"/>
      <c r="V163" s="109"/>
      <c r="W163" s="109"/>
      <c r="X163" s="617"/>
      <c r="Y163" s="125"/>
    </row>
    <row r="164" spans="1:40" s="125" customFormat="1" ht="18" x14ac:dyDescent="0.3">
      <c r="A164" s="2595"/>
      <c r="B164" s="2596"/>
      <c r="C164" s="2596"/>
      <c r="D164" s="2596"/>
      <c r="E164" s="2596"/>
      <c r="F164" s="2596"/>
      <c r="G164" s="2597"/>
      <c r="H164" s="2596"/>
      <c r="I164" s="2596"/>
      <c r="J164" s="2596"/>
      <c r="K164" s="2596"/>
      <c r="L164" s="2596"/>
      <c r="M164" s="2596"/>
      <c r="N164" s="2596"/>
      <c r="O164" s="2598"/>
      <c r="P164" s="100"/>
      <c r="Q164" s="110"/>
      <c r="R164" s="110"/>
      <c r="S164" s="110"/>
      <c r="T164" s="110"/>
      <c r="U164" s="109"/>
      <c r="V164" s="109"/>
      <c r="W164" s="109"/>
    </row>
    <row r="165" spans="1:40" s="125" customFormat="1" ht="36" customHeight="1" x14ac:dyDescent="0.3">
      <c r="A165" s="2095"/>
      <c r="B165" s="1269" t="s">
        <v>1276</v>
      </c>
      <c r="C165" s="1314" t="s">
        <v>194</v>
      </c>
      <c r="D165" s="2096">
        <v>-7.4999999999999997E-2</v>
      </c>
      <c r="E165" s="4165" t="s">
        <v>1277</v>
      </c>
      <c r="F165" s="4166"/>
      <c r="G165" s="4166"/>
      <c r="H165" s="4166"/>
      <c r="I165" s="4166"/>
      <c r="J165" s="4166"/>
      <c r="K165" s="4166"/>
      <c r="L165" s="4166"/>
      <c r="M165" s="4166"/>
      <c r="N165" s="4166"/>
      <c r="O165" s="4167"/>
      <c r="P165" s="100"/>
      <c r="Q165" s="110"/>
      <c r="R165" s="110"/>
      <c r="S165" s="110"/>
      <c r="T165" s="110"/>
      <c r="U165" s="109"/>
      <c r="V165" s="109"/>
      <c r="W165" s="109"/>
    </row>
    <row r="166" spans="1:40" s="125" customFormat="1" ht="36" customHeight="1" x14ac:dyDescent="0.3">
      <c r="A166" s="2095"/>
      <c r="B166" s="1269" t="s">
        <v>1278</v>
      </c>
      <c r="C166" s="1314" t="s">
        <v>194</v>
      </c>
      <c r="D166" s="2096">
        <v>0.1</v>
      </c>
      <c r="E166" s="4165" t="s">
        <v>1279</v>
      </c>
      <c r="F166" s="4166"/>
      <c r="G166" s="4166"/>
      <c r="H166" s="4166"/>
      <c r="I166" s="4166"/>
      <c r="J166" s="4166"/>
      <c r="K166" s="4166"/>
      <c r="L166" s="4166"/>
      <c r="M166" s="4166"/>
      <c r="N166" s="4166"/>
      <c r="O166" s="4167"/>
      <c r="P166" s="100"/>
      <c r="Q166" s="110"/>
      <c r="R166" s="110"/>
      <c r="S166" s="110"/>
      <c r="T166" s="110"/>
      <c r="U166" s="109"/>
      <c r="V166" s="109"/>
      <c r="W166" s="109"/>
    </row>
    <row r="167" spans="1:40" s="125" customFormat="1" ht="36" customHeight="1" x14ac:dyDescent="0.3">
      <c r="A167" s="2095"/>
      <c r="B167" s="1269" t="s">
        <v>1280</v>
      </c>
      <c r="C167" s="1314" t="s">
        <v>194</v>
      </c>
      <c r="D167" s="2096">
        <v>-7.4999999999999997E-2</v>
      </c>
      <c r="E167" s="4165" t="s">
        <v>1281</v>
      </c>
      <c r="F167" s="4166"/>
      <c r="G167" s="4166"/>
      <c r="H167" s="4166"/>
      <c r="I167" s="4166"/>
      <c r="J167" s="4166"/>
      <c r="K167" s="4166"/>
      <c r="L167" s="4166"/>
      <c r="M167" s="4166"/>
      <c r="N167" s="4166"/>
      <c r="O167" s="4167"/>
      <c r="P167" s="100"/>
      <c r="Q167" s="110"/>
      <c r="R167" s="110"/>
      <c r="S167" s="110"/>
      <c r="T167" s="110"/>
      <c r="U167" s="109"/>
      <c r="V167" s="109"/>
      <c r="W167" s="109"/>
    </row>
    <row r="168" spans="1:40" s="125" customFormat="1" ht="27" customHeight="1" x14ac:dyDescent="0.3">
      <c r="A168" s="2098"/>
      <c r="B168" s="1494" t="s">
        <v>471</v>
      </c>
      <c r="C168" s="1494" t="s">
        <v>472</v>
      </c>
      <c r="D168" s="1494">
        <v>2017</v>
      </c>
      <c r="E168" s="1494">
        <v>2018</v>
      </c>
      <c r="F168" s="1494" t="s">
        <v>473</v>
      </c>
      <c r="G168" s="1494" t="s">
        <v>474</v>
      </c>
      <c r="H168" s="1494" t="s">
        <v>475</v>
      </c>
      <c r="I168" s="1494">
        <v>2025</v>
      </c>
      <c r="J168" s="1494">
        <v>2030</v>
      </c>
      <c r="K168" s="1494">
        <v>2035</v>
      </c>
      <c r="L168" s="1494">
        <v>2040</v>
      </c>
      <c r="M168" s="1494">
        <v>2045</v>
      </c>
      <c r="N168" s="1494">
        <v>2050</v>
      </c>
      <c r="O168" s="2099"/>
      <c r="P168" s="100"/>
      <c r="Q168" s="110"/>
      <c r="R168" s="110"/>
      <c r="S168" s="110"/>
      <c r="T168" s="110"/>
      <c r="U168" s="109"/>
      <c r="V168" s="109"/>
      <c r="W168" s="109"/>
      <c r="AF168" s="109"/>
      <c r="AG168" s="109"/>
      <c r="AH168" s="109"/>
      <c r="AI168" s="109"/>
      <c r="AJ168" s="109"/>
      <c r="AK168" s="109"/>
      <c r="AL168" s="109"/>
      <c r="AM168" s="109"/>
      <c r="AN168" s="113"/>
    </row>
    <row r="169" spans="1:40" s="125" customFormat="1" x14ac:dyDescent="0.3">
      <c r="A169" s="2599"/>
      <c r="B169" s="1311"/>
      <c r="C169" s="1639"/>
      <c r="D169" s="2375"/>
      <c r="E169" s="1291"/>
      <c r="F169" s="2376"/>
      <c r="G169" s="2195"/>
      <c r="H169" s="2125"/>
      <c r="I169" s="2600"/>
      <c r="J169" s="2601"/>
      <c r="K169" s="2601"/>
      <c r="L169" s="2601"/>
      <c r="M169" s="2601"/>
      <c r="N169" s="2602"/>
      <c r="O169" s="2603"/>
      <c r="P169" s="100"/>
      <c r="Q169" s="110"/>
      <c r="R169" s="110"/>
      <c r="S169" s="110"/>
      <c r="T169" s="110"/>
      <c r="U169" s="109"/>
      <c r="V169" s="109"/>
      <c r="W169" s="109"/>
    </row>
    <row r="170" spans="1:40" s="125" customFormat="1" x14ac:dyDescent="0.3">
      <c r="A170" s="2604"/>
      <c r="B170" s="1269" t="s">
        <v>1282</v>
      </c>
      <c r="C170" s="1270" t="s">
        <v>1283</v>
      </c>
      <c r="D170" s="2187">
        <v>0.25</v>
      </c>
      <c r="E170" s="3133">
        <v>0.25</v>
      </c>
      <c r="F170" s="2191">
        <v>0.25</v>
      </c>
      <c r="G170" s="2187">
        <v>0.25</v>
      </c>
      <c r="H170" s="2188">
        <v>0.25</v>
      </c>
      <c r="I170" s="2189">
        <v>0.25</v>
      </c>
      <c r="J170" s="2190">
        <v>0.25</v>
      </c>
      <c r="K170" s="2190">
        <v>0.25</v>
      </c>
      <c r="L170" s="2190">
        <v>0.25</v>
      </c>
      <c r="M170" s="2190">
        <v>0.25</v>
      </c>
      <c r="N170" s="3134">
        <v>0.25</v>
      </c>
      <c r="O170" s="2605"/>
      <c r="P170" s="100"/>
      <c r="Q170" s="110"/>
      <c r="R170" s="110"/>
      <c r="S170" s="110"/>
      <c r="T170" s="110"/>
      <c r="U170" s="109"/>
      <c r="V170" s="109"/>
      <c r="W170" s="109"/>
    </row>
    <row r="171" spans="1:40" s="125" customFormat="1" x14ac:dyDescent="0.3">
      <c r="A171" s="2606"/>
      <c r="B171" s="1289" t="s">
        <v>1284</v>
      </c>
      <c r="C171" s="1290" t="s">
        <v>1285</v>
      </c>
      <c r="D171" s="3135">
        <v>36.643000000000001</v>
      </c>
      <c r="E171" s="3136">
        <v>38.457999999999998</v>
      </c>
      <c r="F171" s="3137">
        <v>40.25</v>
      </c>
      <c r="G171" s="3135">
        <v>41.25</v>
      </c>
      <c r="H171" s="3138">
        <v>41</v>
      </c>
      <c r="I171" s="3139"/>
      <c r="J171" s="3140"/>
      <c r="K171" s="3140"/>
      <c r="L171" s="3140"/>
      <c r="M171" s="3140"/>
      <c r="N171" s="3141"/>
      <c r="O171" s="2607" t="s">
        <v>1286</v>
      </c>
      <c r="P171" s="100"/>
      <c r="Q171" s="110"/>
      <c r="R171" s="110"/>
      <c r="S171" s="110"/>
      <c r="T171" s="110"/>
      <c r="U171" s="109"/>
      <c r="V171" s="109"/>
      <c r="W171" s="109"/>
    </row>
    <row r="172" spans="1:40" s="125" customFormat="1" x14ac:dyDescent="0.3">
      <c r="A172" s="2604"/>
      <c r="B172" s="1269" t="s">
        <v>1287</v>
      </c>
      <c r="C172" s="1270" t="s">
        <v>194</v>
      </c>
      <c r="D172" s="2187">
        <v>0.45</v>
      </c>
      <c r="E172" s="3133">
        <v>0.45</v>
      </c>
      <c r="F172" s="2191">
        <v>0.47499999999999998</v>
      </c>
      <c r="G172" s="2187">
        <v>0.47499999999999998</v>
      </c>
      <c r="H172" s="2188">
        <v>0.5</v>
      </c>
      <c r="I172" s="2189"/>
      <c r="J172" s="2190"/>
      <c r="K172" s="2190"/>
      <c r="L172" s="2190"/>
      <c r="M172" s="2190"/>
      <c r="N172" s="3134"/>
      <c r="O172" s="2608" t="s">
        <v>1288</v>
      </c>
      <c r="P172" s="100"/>
      <c r="Q172" s="110"/>
      <c r="R172" s="110"/>
      <c r="S172" s="110"/>
      <c r="T172" s="110"/>
      <c r="U172" s="109"/>
      <c r="V172" s="109"/>
      <c r="W172" s="109"/>
    </row>
    <row r="173" spans="1:40" s="125" customFormat="1" x14ac:dyDescent="0.3">
      <c r="A173" s="2609"/>
      <c r="B173" s="1296" t="s">
        <v>1289</v>
      </c>
      <c r="C173" s="1297" t="s">
        <v>194</v>
      </c>
      <c r="D173" s="2383">
        <v>0.55000000000000004</v>
      </c>
      <c r="E173" s="3142">
        <v>0.55000000000000004</v>
      </c>
      <c r="F173" s="2384">
        <v>0.52500000000000002</v>
      </c>
      <c r="G173" s="2383">
        <v>0.52500000000000002</v>
      </c>
      <c r="H173" s="3044">
        <v>0.5</v>
      </c>
      <c r="I173" s="3045"/>
      <c r="J173" s="3046"/>
      <c r="K173" s="3046"/>
      <c r="L173" s="3046"/>
      <c r="M173" s="3046"/>
      <c r="N173" s="3143"/>
      <c r="O173" s="2610" t="s">
        <v>1288</v>
      </c>
      <c r="P173" s="100"/>
      <c r="Q173" s="110"/>
      <c r="R173" s="110"/>
      <c r="S173" s="110"/>
      <c r="T173" s="110"/>
      <c r="U173" s="109"/>
      <c r="V173" s="109"/>
      <c r="W173" s="109"/>
    </row>
    <row r="174" spans="1:40" s="125" customFormat="1" x14ac:dyDescent="0.3">
      <c r="A174" s="2599"/>
      <c r="B174" s="1311" t="s">
        <v>1290</v>
      </c>
      <c r="C174" s="1639" t="s">
        <v>1285</v>
      </c>
      <c r="D174" s="3144">
        <v>1.556</v>
      </c>
      <c r="E174" s="3145">
        <v>1.601</v>
      </c>
      <c r="F174" s="3146">
        <v>1.65</v>
      </c>
      <c r="G174" s="3144">
        <v>2.65</v>
      </c>
      <c r="H174" s="1959">
        <v>1.675</v>
      </c>
      <c r="I174" s="3147"/>
      <c r="J174" s="3148"/>
      <c r="K174" s="3148"/>
      <c r="L174" s="3148"/>
      <c r="M174" s="3148"/>
      <c r="N174" s="3149"/>
      <c r="O174" s="2607" t="s">
        <v>1286</v>
      </c>
      <c r="P174" s="100"/>
      <c r="Q174" s="110"/>
      <c r="R174" s="110"/>
      <c r="S174" s="110"/>
      <c r="T174" s="110"/>
      <c r="U174" s="109"/>
      <c r="V174" s="109"/>
      <c r="W174" s="109"/>
    </row>
    <row r="175" spans="1:40" s="125" customFormat="1" x14ac:dyDescent="0.3">
      <c r="A175" s="2604"/>
      <c r="B175" s="1269" t="s">
        <v>1291</v>
      </c>
      <c r="C175" s="1270" t="s">
        <v>194</v>
      </c>
      <c r="D175" s="2187">
        <v>0.75</v>
      </c>
      <c r="E175" s="3133">
        <v>0.75</v>
      </c>
      <c r="F175" s="2191">
        <v>0.75</v>
      </c>
      <c r="G175" s="2187">
        <v>1.75</v>
      </c>
      <c r="H175" s="2188">
        <v>0.7</v>
      </c>
      <c r="I175" s="2189"/>
      <c r="J175" s="2190"/>
      <c r="K175" s="2190"/>
      <c r="L175" s="2190"/>
      <c r="M175" s="2190"/>
      <c r="N175" s="3134"/>
      <c r="O175" s="2608" t="s">
        <v>1288</v>
      </c>
      <c r="P175" s="100"/>
      <c r="Q175" s="110"/>
      <c r="R175" s="110"/>
      <c r="S175" s="110"/>
      <c r="T175" s="110"/>
      <c r="U175" s="109"/>
      <c r="V175" s="109"/>
      <c r="W175" s="109"/>
    </row>
    <row r="176" spans="1:40" s="125" customFormat="1" x14ac:dyDescent="0.3">
      <c r="A176" s="2609"/>
      <c r="B176" s="1296" t="s">
        <v>1292</v>
      </c>
      <c r="C176" s="1297" t="s">
        <v>194</v>
      </c>
      <c r="D176" s="2383">
        <v>0.25</v>
      </c>
      <c r="E176" s="2383">
        <v>0.25</v>
      </c>
      <c r="F176" s="2385">
        <v>0.25</v>
      </c>
      <c r="G176" s="2383">
        <v>-0.75</v>
      </c>
      <c r="H176" s="3044">
        <v>0.30000000000000004</v>
      </c>
      <c r="I176" s="3045"/>
      <c r="J176" s="3046"/>
      <c r="K176" s="3046"/>
      <c r="L176" s="3046"/>
      <c r="M176" s="3046"/>
      <c r="N176" s="3143"/>
      <c r="O176" s="2610" t="s">
        <v>1288</v>
      </c>
      <c r="P176" s="100"/>
      <c r="Q176" s="110"/>
      <c r="R176" s="110"/>
      <c r="S176" s="110"/>
      <c r="T176" s="110"/>
      <c r="U176" s="109"/>
      <c r="V176" s="109"/>
      <c r="W176" s="109"/>
    </row>
    <row r="177" spans="1:23" s="125" customFormat="1" x14ac:dyDescent="0.3">
      <c r="A177" s="2611"/>
      <c r="B177" s="2612" t="s">
        <v>1293</v>
      </c>
      <c r="C177" s="2613"/>
      <c r="D177" s="2614"/>
      <c r="E177" s="2615"/>
      <c r="F177" s="2616"/>
      <c r="G177" s="2614"/>
      <c r="H177" s="2617"/>
      <c r="I177" s="2618"/>
      <c r="J177" s="2619"/>
      <c r="K177" s="2619"/>
      <c r="L177" s="2619"/>
      <c r="M177" s="2619"/>
      <c r="N177" s="2620"/>
      <c r="O177" s="2621"/>
      <c r="P177" s="100"/>
      <c r="Q177" s="110"/>
      <c r="R177" s="110"/>
      <c r="S177" s="110"/>
      <c r="T177" s="110"/>
      <c r="U177" s="109"/>
      <c r="V177" s="109"/>
      <c r="W177" s="109"/>
    </row>
    <row r="178" spans="1:23" s="125" customFormat="1" x14ac:dyDescent="0.3">
      <c r="A178" s="2604"/>
      <c r="B178" s="1269" t="s">
        <v>1224</v>
      </c>
      <c r="C178" s="1270" t="s">
        <v>1294</v>
      </c>
      <c r="D178" s="2197">
        <v>1085.4533806561242</v>
      </c>
      <c r="E178" s="2197">
        <v>1085.4533806561242</v>
      </c>
      <c r="F178" s="128">
        <v>1085.4533806561242</v>
      </c>
      <c r="G178" s="2197">
        <v>1085.4533806561242</v>
      </c>
      <c r="H178" s="129">
        <v>1085.4533806561242</v>
      </c>
      <c r="I178" s="2197">
        <v>1093.1876265431367</v>
      </c>
      <c r="J178" s="2197">
        <v>1098.9316467310491</v>
      </c>
      <c r="K178" s="2197">
        <v>1131.7432303106648</v>
      </c>
      <c r="L178" s="2197">
        <v>1161.7881839827924</v>
      </c>
      <c r="M178" s="2197">
        <v>1176.7881839827924</v>
      </c>
      <c r="N178" s="2197">
        <v>1176.7881839827924</v>
      </c>
      <c r="O178" s="352" t="s">
        <v>1695</v>
      </c>
      <c r="P178" s="100"/>
      <c r="Q178" s="110"/>
      <c r="R178" s="110"/>
      <c r="S178" s="110"/>
      <c r="T178" s="110"/>
      <c r="U178" s="109"/>
      <c r="V178" s="109"/>
      <c r="W178" s="109"/>
    </row>
    <row r="179" spans="1:23" s="125" customFormat="1" x14ac:dyDescent="0.3">
      <c r="A179" s="2604"/>
      <c r="B179" s="1269" t="s">
        <v>1567</v>
      </c>
      <c r="C179" s="1270" t="s">
        <v>1294</v>
      </c>
      <c r="D179" s="2197">
        <v>1085.4533806561242</v>
      </c>
      <c r="E179" s="2197">
        <v>1085.4533806561242</v>
      </c>
      <c r="F179" s="128">
        <v>1085.4533806561242</v>
      </c>
      <c r="G179" s="2197">
        <v>1085.4533806561242</v>
      </c>
      <c r="H179" s="129">
        <v>1085.4533806561242</v>
      </c>
      <c r="I179" s="2197">
        <v>1093.1876265431367</v>
      </c>
      <c r="J179" s="2197">
        <v>1098.9316467310491</v>
      </c>
      <c r="K179" s="2197">
        <v>1131.7432303106648</v>
      </c>
      <c r="L179" s="2197">
        <v>1161.7881839827924</v>
      </c>
      <c r="M179" s="2197">
        <v>1176.7881839827924</v>
      </c>
      <c r="N179" s="2197">
        <v>1176.7881839827924</v>
      </c>
      <c r="O179" s="352" t="s">
        <v>1695</v>
      </c>
      <c r="P179" s="100"/>
      <c r="Q179" s="110"/>
      <c r="R179" s="110"/>
      <c r="S179" s="110"/>
      <c r="T179" s="110"/>
      <c r="U179" s="109"/>
      <c r="V179" s="109"/>
      <c r="W179" s="109"/>
    </row>
    <row r="180" spans="1:23" s="125" customFormat="1" x14ac:dyDescent="0.3">
      <c r="A180" s="2604"/>
      <c r="B180" s="1269" t="s">
        <v>1228</v>
      </c>
      <c r="C180" s="1270" t="s">
        <v>1294</v>
      </c>
      <c r="D180" s="2197">
        <v>3499.9999999999995</v>
      </c>
      <c r="E180" s="2197">
        <v>3499.9999999999995</v>
      </c>
      <c r="F180" s="128">
        <v>3499.9999999999995</v>
      </c>
      <c r="G180" s="2197">
        <v>3499.9999999999995</v>
      </c>
      <c r="H180" s="129">
        <v>3499.9999999999995</v>
      </c>
      <c r="I180" s="2197">
        <v>3800</v>
      </c>
      <c r="J180" s="2197">
        <v>4000</v>
      </c>
      <c r="K180" s="2197">
        <v>4000</v>
      </c>
      <c r="L180" s="2197">
        <v>3900</v>
      </c>
      <c r="M180" s="2197">
        <v>3900</v>
      </c>
      <c r="N180" s="2197">
        <v>3900</v>
      </c>
      <c r="O180" s="352" t="s">
        <v>1695</v>
      </c>
      <c r="P180" s="100"/>
      <c r="Q180" s="110"/>
      <c r="R180" s="110"/>
      <c r="S180" s="110"/>
      <c r="T180" s="110"/>
      <c r="U180" s="109"/>
      <c r="V180" s="109"/>
      <c r="W180" s="109"/>
    </row>
    <row r="181" spans="1:23" s="125" customFormat="1" x14ac:dyDescent="0.3">
      <c r="A181" s="2604"/>
      <c r="B181" s="1269" t="s">
        <v>1230</v>
      </c>
      <c r="C181" s="1270" t="s">
        <v>1294</v>
      </c>
      <c r="D181" s="2197">
        <v>1400</v>
      </c>
      <c r="E181" s="2197">
        <v>1400</v>
      </c>
      <c r="F181" s="128">
        <v>1400</v>
      </c>
      <c r="G181" s="2197">
        <v>1400</v>
      </c>
      <c r="H181" s="129">
        <v>1400</v>
      </c>
      <c r="I181" s="2197">
        <v>1400</v>
      </c>
      <c r="J181" s="2197">
        <v>1400</v>
      </c>
      <c r="K181" s="2197">
        <v>1400</v>
      </c>
      <c r="L181" s="2197">
        <v>1400</v>
      </c>
      <c r="M181" s="2197">
        <v>1400</v>
      </c>
      <c r="N181" s="2197">
        <v>1400</v>
      </c>
      <c r="O181" s="352" t="s">
        <v>1695</v>
      </c>
      <c r="P181" s="100"/>
      <c r="Q181" s="110"/>
      <c r="R181" s="110"/>
      <c r="S181" s="110"/>
      <c r="T181" s="110"/>
      <c r="U181" s="109"/>
      <c r="V181" s="109"/>
      <c r="W181" s="109"/>
    </row>
    <row r="182" spans="1:23" s="125" customFormat="1" x14ac:dyDescent="0.3">
      <c r="A182" s="2604"/>
      <c r="B182" s="1269" t="s">
        <v>1233</v>
      </c>
      <c r="C182" s="1270" t="s">
        <v>1294</v>
      </c>
      <c r="D182" s="2197">
        <v>2253.6708801493146</v>
      </c>
      <c r="E182" s="2197">
        <v>2253.6708801493146</v>
      </c>
      <c r="F182" s="128">
        <v>2253.6708801493146</v>
      </c>
      <c r="G182" s="2197">
        <v>2253.6708801493146</v>
      </c>
      <c r="H182" s="129">
        <v>2253.6708801493146</v>
      </c>
      <c r="I182" s="2197">
        <v>2372.7267104527273</v>
      </c>
      <c r="J182" s="2197">
        <v>2456.1414638899314</v>
      </c>
      <c r="K182" s="2197">
        <v>2557.7702913365138</v>
      </c>
      <c r="L182" s="2197">
        <v>2644.465615218523</v>
      </c>
      <c r="M182" s="2197">
        <v>2674.4656152185235</v>
      </c>
      <c r="N182" s="2197">
        <v>2674.4656152185235</v>
      </c>
      <c r="O182" s="352" t="s">
        <v>1695</v>
      </c>
      <c r="P182" s="100"/>
      <c r="Q182" s="110"/>
      <c r="R182" s="110"/>
      <c r="S182" s="110"/>
      <c r="T182" s="110"/>
      <c r="U182" s="109"/>
      <c r="V182" s="109"/>
      <c r="W182" s="109"/>
    </row>
    <row r="183" spans="1:23" s="125" customFormat="1" x14ac:dyDescent="0.3">
      <c r="A183" s="2604"/>
      <c r="B183" s="1269" t="s">
        <v>1234</v>
      </c>
      <c r="C183" s="1270" t="s">
        <v>1294</v>
      </c>
      <c r="D183" s="2197">
        <v>3800.0000000000005</v>
      </c>
      <c r="E183" s="2197">
        <v>3800.0000000000005</v>
      </c>
      <c r="F183" s="128">
        <v>3800.0000000000005</v>
      </c>
      <c r="G183" s="2197">
        <v>3800.0000000000005</v>
      </c>
      <c r="H183" s="129">
        <v>3800.0000000000005</v>
      </c>
      <c r="I183" s="2197">
        <v>3800</v>
      </c>
      <c r="J183" s="2197">
        <v>3800</v>
      </c>
      <c r="K183" s="2197">
        <v>3850</v>
      </c>
      <c r="L183" s="2197">
        <v>3900</v>
      </c>
      <c r="M183" s="2197">
        <v>3949.9999999999995</v>
      </c>
      <c r="N183" s="2197">
        <v>3949.9999999999995</v>
      </c>
      <c r="O183" s="352" t="s">
        <v>1695</v>
      </c>
      <c r="P183" s="100"/>
      <c r="Q183" s="110"/>
      <c r="R183" s="110"/>
      <c r="S183" s="110"/>
      <c r="T183" s="110"/>
      <c r="U183" s="109"/>
      <c r="V183" s="109"/>
      <c r="W183" s="109"/>
    </row>
    <row r="184" spans="1:23" x14ac:dyDescent="0.3">
      <c r="A184" s="2604"/>
      <c r="B184" s="1269" t="s">
        <v>1235</v>
      </c>
      <c r="C184" s="1270" t="s">
        <v>1294</v>
      </c>
      <c r="D184" s="2197">
        <v>2761.5337057583993</v>
      </c>
      <c r="E184" s="2197">
        <v>2761.5337057583993</v>
      </c>
      <c r="F184" s="128">
        <v>2761.5337057583993</v>
      </c>
      <c r="G184" s="2197">
        <v>2761.5337057583993</v>
      </c>
      <c r="H184" s="129">
        <v>2761.5337057583993</v>
      </c>
      <c r="I184" s="2197">
        <v>2761.5337057583993</v>
      </c>
      <c r="J184" s="2197">
        <v>2761.5337057583988</v>
      </c>
      <c r="K184" s="2197">
        <v>2761.5337057583993</v>
      </c>
      <c r="L184" s="2197">
        <v>2761.5337057583993</v>
      </c>
      <c r="M184" s="2197">
        <v>2761.5337057583988</v>
      </c>
      <c r="N184" s="2197">
        <v>2761.5337057583988</v>
      </c>
      <c r="O184" s="352" t="s">
        <v>1695</v>
      </c>
      <c r="P184" s="100"/>
      <c r="Q184" s="110"/>
      <c r="R184" s="110"/>
      <c r="S184" s="110"/>
      <c r="T184" s="110"/>
      <c r="U184" s="109"/>
      <c r="V184" s="109"/>
      <c r="W184" s="109"/>
    </row>
    <row r="185" spans="1:23" x14ac:dyDescent="0.3">
      <c r="A185" s="2604"/>
      <c r="B185" s="1269" t="s">
        <v>1236</v>
      </c>
      <c r="C185" s="1270" t="s">
        <v>1294</v>
      </c>
      <c r="D185" s="2197">
        <v>2069.3218514531754</v>
      </c>
      <c r="E185" s="2197">
        <v>2069.3218514531754</v>
      </c>
      <c r="F185" s="128">
        <v>2069.3218514531754</v>
      </c>
      <c r="G185" s="2197">
        <v>2069.3218514531754</v>
      </c>
      <c r="H185" s="129">
        <v>2069.3218514531754</v>
      </c>
      <c r="I185" s="2197">
        <v>2121.3523965779914</v>
      </c>
      <c r="J185" s="2197">
        <v>2171.3523965779914</v>
      </c>
      <c r="K185" s="2197">
        <v>2231.3523965779914</v>
      </c>
      <c r="L185" s="2197">
        <v>2650.0000000000005</v>
      </c>
      <c r="M185" s="2197">
        <v>2850</v>
      </c>
      <c r="N185" s="2197">
        <v>2850</v>
      </c>
      <c r="O185" s="352" t="s">
        <v>1695</v>
      </c>
      <c r="P185" s="100"/>
      <c r="Q185" s="110"/>
      <c r="R185" s="110"/>
      <c r="S185" s="110"/>
      <c r="T185" s="110"/>
      <c r="U185" s="109"/>
      <c r="V185" s="109"/>
      <c r="W185" s="109"/>
    </row>
    <row r="186" spans="1:23" s="125" customFormat="1" x14ac:dyDescent="0.3">
      <c r="A186" s="2604"/>
      <c r="B186" s="1269" t="s">
        <v>1237</v>
      </c>
      <c r="C186" s="1270" t="s">
        <v>1294</v>
      </c>
      <c r="D186" s="2197">
        <v>4907.9045088189368</v>
      </c>
      <c r="E186" s="2197">
        <v>4907.9045088189368</v>
      </c>
      <c r="F186" s="128">
        <v>4907.9045088189368</v>
      </c>
      <c r="G186" s="2197">
        <v>4907.9045088189368</v>
      </c>
      <c r="H186" s="129">
        <v>4907.9045088189368</v>
      </c>
      <c r="I186" s="2197">
        <v>4970.585380480059</v>
      </c>
      <c r="J186" s="2197">
        <v>4000</v>
      </c>
      <c r="K186" s="2197">
        <v>3800.0000000000005</v>
      </c>
      <c r="L186" s="2197">
        <v>3449.9999999999995</v>
      </c>
      <c r="M186" s="2197">
        <v>3200</v>
      </c>
      <c r="N186" s="2197">
        <v>3200</v>
      </c>
      <c r="O186" s="352" t="s">
        <v>1695</v>
      </c>
      <c r="P186" s="100"/>
      <c r="Q186" s="110"/>
      <c r="R186" s="110"/>
      <c r="S186" s="110"/>
      <c r="T186" s="110"/>
      <c r="U186" s="109"/>
      <c r="V186" s="109"/>
      <c r="W186" s="109"/>
    </row>
    <row r="187" spans="1:23" x14ac:dyDescent="0.3">
      <c r="A187" s="2604"/>
      <c r="B187" s="1269" t="s">
        <v>1238</v>
      </c>
      <c r="C187" s="1270" t="s">
        <v>1294</v>
      </c>
      <c r="D187" s="2197">
        <v>5237.0754267284665</v>
      </c>
      <c r="E187" s="2197">
        <v>5237.0754267284665</v>
      </c>
      <c r="F187" s="128">
        <v>5237.0754267284665</v>
      </c>
      <c r="G187" s="2197">
        <v>5237.0754267284665</v>
      </c>
      <c r="H187" s="129">
        <v>5237.0754267284665</v>
      </c>
      <c r="I187" s="2197">
        <v>5234.2084062420354</v>
      </c>
      <c r="J187" s="2197">
        <v>5232.183432826535</v>
      </c>
      <c r="K187" s="2197">
        <v>5200.9047956010281</v>
      </c>
      <c r="L187" s="2197">
        <v>5172.2152192028198</v>
      </c>
      <c r="M187" s="2197">
        <v>5172.2152192028188</v>
      </c>
      <c r="N187" s="2197">
        <v>5172.2152192028188</v>
      </c>
      <c r="O187" s="352" t="s">
        <v>1695</v>
      </c>
      <c r="P187" s="100"/>
      <c r="Q187" s="110"/>
      <c r="R187" s="110"/>
      <c r="S187" s="110"/>
      <c r="T187" s="110"/>
      <c r="U187" s="109"/>
      <c r="V187" s="109"/>
      <c r="W187" s="109"/>
    </row>
    <row r="188" spans="1:23" x14ac:dyDescent="0.3">
      <c r="A188" s="2604"/>
      <c r="B188" s="1269" t="s">
        <v>1239</v>
      </c>
      <c r="C188" s="1270" t="s">
        <v>1294</v>
      </c>
      <c r="D188" s="2197">
        <v>400.55782963185078</v>
      </c>
      <c r="E188" s="2197">
        <v>400.55782963185078</v>
      </c>
      <c r="F188" s="128">
        <v>400.55782963185078</v>
      </c>
      <c r="G188" s="2197">
        <v>400.55782963185078</v>
      </c>
      <c r="H188" s="129">
        <v>400.55782963185078</v>
      </c>
      <c r="I188" s="2197">
        <v>482.96404759231405</v>
      </c>
      <c r="J188" s="2197">
        <v>475.72781818265253</v>
      </c>
      <c r="K188" s="2197">
        <v>348.307507286413</v>
      </c>
      <c r="L188" s="2197">
        <v>235.10683797586626</v>
      </c>
      <c r="M188" s="2197">
        <v>171.96173242314023</v>
      </c>
      <c r="N188" s="2197">
        <v>171.96173242314023</v>
      </c>
      <c r="O188" s="352" t="s">
        <v>1695</v>
      </c>
      <c r="P188" s="100"/>
      <c r="Q188" s="110"/>
      <c r="R188" s="110"/>
      <c r="S188" s="110"/>
      <c r="T188" s="110"/>
      <c r="U188" s="109"/>
      <c r="V188" s="109"/>
      <c r="W188" s="109"/>
    </row>
    <row r="189" spans="1:23" x14ac:dyDescent="0.3">
      <c r="A189" s="2604"/>
      <c r="B189" s="1269" t="s">
        <v>1240</v>
      </c>
      <c r="C189" s="1270" t="s">
        <v>1294</v>
      </c>
      <c r="D189" s="2197">
        <v>7413.220781339206</v>
      </c>
      <c r="E189" s="2197">
        <v>7413.220781339206</v>
      </c>
      <c r="F189" s="128">
        <v>7413.220781339206</v>
      </c>
      <c r="G189" s="2197">
        <v>7413.220781339206</v>
      </c>
      <c r="H189" s="129">
        <v>7413.220781339206</v>
      </c>
      <c r="I189" s="2197">
        <v>7408.5737776584647</v>
      </c>
      <c r="J189" s="2197">
        <v>7404.547475386772</v>
      </c>
      <c r="K189" s="2197">
        <v>7427.0049723496086</v>
      </c>
      <c r="L189" s="2197">
        <v>7445.7832832547811</v>
      </c>
      <c r="M189" s="2197">
        <v>7445.7832832547811</v>
      </c>
      <c r="N189" s="2197">
        <v>7445.7832832547811</v>
      </c>
      <c r="O189" s="352" t="s">
        <v>1695</v>
      </c>
      <c r="P189" s="100"/>
      <c r="Q189" s="110"/>
      <c r="R189" s="110"/>
      <c r="S189" s="110"/>
      <c r="T189" s="110"/>
      <c r="U189" s="109"/>
      <c r="V189" s="109"/>
      <c r="W189" s="109"/>
    </row>
    <row r="190" spans="1:23" x14ac:dyDescent="0.3">
      <c r="A190" s="2604"/>
      <c r="B190" s="1269" t="s">
        <v>1241</v>
      </c>
      <c r="C190" s="1270" t="s">
        <v>1294</v>
      </c>
      <c r="D190" s="2197">
        <v>6870.6592631764506</v>
      </c>
      <c r="E190" s="2197">
        <v>6870.6592631764506</v>
      </c>
      <c r="F190" s="128">
        <v>6870.6592631764506</v>
      </c>
      <c r="G190" s="2197">
        <v>6870.6592631764506</v>
      </c>
      <c r="H190" s="129">
        <v>6870.6592631764506</v>
      </c>
      <c r="I190" s="2197">
        <v>6815.7353434881998</v>
      </c>
      <c r="J190" s="2197">
        <v>6789.6070100079924</v>
      </c>
      <c r="K190" s="2197">
        <v>6781.9553061232418</v>
      </c>
      <c r="L190" s="2197">
        <v>6777.0369830924637</v>
      </c>
      <c r="M190" s="2197">
        <v>6777.0369830924647</v>
      </c>
      <c r="N190" s="2197">
        <v>6777.0369830924647</v>
      </c>
      <c r="O190" s="352" t="s">
        <v>1695</v>
      </c>
      <c r="P190" s="2097"/>
      <c r="Q190" s="100"/>
      <c r="R190" s="100"/>
      <c r="S190" s="100"/>
      <c r="T190" s="100"/>
      <c r="U190" s="100"/>
      <c r="V190" s="100"/>
      <c r="W190" s="100"/>
    </row>
    <row r="191" spans="1:23" x14ac:dyDescent="0.3">
      <c r="A191" s="2604"/>
      <c r="B191" s="1269" t="s">
        <v>1242</v>
      </c>
      <c r="C191" s="1270" t="s">
        <v>1294</v>
      </c>
      <c r="D191" s="2197">
        <v>0</v>
      </c>
      <c r="E191" s="2197">
        <v>0</v>
      </c>
      <c r="F191" s="128">
        <v>0</v>
      </c>
      <c r="G191" s="2197">
        <v>0</v>
      </c>
      <c r="H191" s="129">
        <v>0</v>
      </c>
      <c r="I191" s="2197">
        <v>0</v>
      </c>
      <c r="J191" s="2197">
        <v>3799.9999999999995</v>
      </c>
      <c r="K191" s="2197">
        <v>3499.9999999999995</v>
      </c>
      <c r="L191" s="2197">
        <v>2349.9999999999995</v>
      </c>
      <c r="M191" s="2197">
        <v>1000</v>
      </c>
      <c r="N191" s="2197">
        <v>1000</v>
      </c>
      <c r="O191" s="352" t="s">
        <v>1695</v>
      </c>
      <c r="P191" s="2097"/>
      <c r="Q191" s="100"/>
      <c r="R191" s="100"/>
      <c r="S191" s="100"/>
      <c r="T191" s="100"/>
      <c r="U191" s="100"/>
      <c r="V191" s="100"/>
      <c r="W191" s="100"/>
    </row>
    <row r="192" spans="1:23" x14ac:dyDescent="0.3">
      <c r="A192" s="2604"/>
      <c r="B192" s="1269" t="s">
        <v>1243</v>
      </c>
      <c r="C192" s="1270" t="s">
        <v>1294</v>
      </c>
      <c r="D192" s="2197">
        <v>0</v>
      </c>
      <c r="E192" s="2197">
        <v>0</v>
      </c>
      <c r="F192" s="128">
        <v>0</v>
      </c>
      <c r="G192" s="2197">
        <v>0</v>
      </c>
      <c r="H192" s="129">
        <v>0</v>
      </c>
      <c r="I192" s="2197">
        <v>0</v>
      </c>
      <c r="J192" s="2197">
        <v>4075.114913455825</v>
      </c>
      <c r="K192" s="2197">
        <v>3920.6834388834877</v>
      </c>
      <c r="L192" s="2197">
        <v>4300</v>
      </c>
      <c r="M192" s="2197">
        <v>4300</v>
      </c>
      <c r="N192" s="2197">
        <v>4300</v>
      </c>
      <c r="O192" s="352" t="s">
        <v>1695</v>
      </c>
      <c r="P192" s="2097"/>
      <c r="Q192" s="100"/>
      <c r="R192" s="100"/>
      <c r="S192" s="100"/>
      <c r="T192" s="100"/>
      <c r="U192" s="100"/>
      <c r="V192" s="100"/>
      <c r="W192" s="100"/>
    </row>
    <row r="193" spans="1:23" x14ac:dyDescent="0.3">
      <c r="A193" s="2604"/>
      <c r="B193" s="1269" t="s">
        <v>1244</v>
      </c>
      <c r="C193" s="1270" t="s">
        <v>1294</v>
      </c>
      <c r="D193" s="2197">
        <v>3714</v>
      </c>
      <c r="E193" s="2197">
        <v>3714</v>
      </c>
      <c r="F193" s="128">
        <v>3714</v>
      </c>
      <c r="G193" s="2197">
        <v>3714</v>
      </c>
      <c r="H193" s="129">
        <v>3714</v>
      </c>
      <c r="I193" s="2197">
        <v>3714</v>
      </c>
      <c r="J193" s="2197">
        <v>3714</v>
      </c>
      <c r="K193" s="2197">
        <v>3714</v>
      </c>
      <c r="L193" s="2197">
        <v>3714</v>
      </c>
      <c r="M193" s="2197">
        <v>3714.0000000000005</v>
      </c>
      <c r="N193" s="2197">
        <v>3714.0000000000005</v>
      </c>
      <c r="O193" s="352" t="s">
        <v>1695</v>
      </c>
      <c r="P193" s="2097"/>
      <c r="Q193" s="100"/>
      <c r="R193" s="100"/>
      <c r="S193" s="100"/>
      <c r="T193" s="100"/>
      <c r="U193" s="100"/>
      <c r="V193" s="100"/>
      <c r="W193" s="100"/>
    </row>
    <row r="194" spans="1:23" x14ac:dyDescent="0.3">
      <c r="A194" s="2604"/>
      <c r="B194" s="1269" t="s">
        <v>1245</v>
      </c>
      <c r="C194" s="1270" t="s">
        <v>1294</v>
      </c>
      <c r="D194" s="2197">
        <v>6000</v>
      </c>
      <c r="E194" s="2197">
        <v>6000</v>
      </c>
      <c r="F194" s="128">
        <v>6000</v>
      </c>
      <c r="G194" s="2197">
        <v>6000</v>
      </c>
      <c r="H194" s="129">
        <v>6919.6783223733246</v>
      </c>
      <c r="I194" s="2197">
        <v>6937.4180063694766</v>
      </c>
      <c r="J194" s="2197">
        <v>6960.3764794999188</v>
      </c>
      <c r="K194" s="2197">
        <v>7012.7773054065074</v>
      </c>
      <c r="L194" s="2197">
        <v>7012.7773054065074</v>
      </c>
      <c r="M194" s="2197">
        <v>7012.7773054065074</v>
      </c>
      <c r="N194" s="2197">
        <v>7012.7773054065074</v>
      </c>
      <c r="O194" s="352" t="s">
        <v>1695</v>
      </c>
      <c r="P194" s="2097"/>
      <c r="Q194" s="100"/>
      <c r="R194" s="100"/>
      <c r="S194" s="100"/>
      <c r="T194" s="100"/>
      <c r="U194" s="100"/>
      <c r="V194" s="100"/>
      <c r="W194" s="100"/>
    </row>
    <row r="195" spans="1:23" x14ac:dyDescent="0.3">
      <c r="A195" s="2604"/>
      <c r="B195" s="1296" t="s">
        <v>1247</v>
      </c>
      <c r="C195" s="1297" t="s">
        <v>1294</v>
      </c>
      <c r="D195" s="1989">
        <v>700</v>
      </c>
      <c r="E195" s="1989">
        <v>700</v>
      </c>
      <c r="F195" s="2166">
        <v>700</v>
      </c>
      <c r="G195" s="1989">
        <v>700</v>
      </c>
      <c r="H195" s="1765">
        <v>1000</v>
      </c>
      <c r="I195" s="1989">
        <v>1000</v>
      </c>
      <c r="J195" s="1989">
        <v>1000</v>
      </c>
      <c r="K195" s="1989">
        <v>1000</v>
      </c>
      <c r="L195" s="1989">
        <v>1000</v>
      </c>
      <c r="M195" s="1989">
        <v>1000</v>
      </c>
      <c r="N195" s="1989">
        <v>1000</v>
      </c>
      <c r="O195" s="3567" t="s">
        <v>1695</v>
      </c>
      <c r="P195" s="2097"/>
      <c r="Q195" s="100"/>
      <c r="R195" s="100"/>
      <c r="S195" s="100"/>
      <c r="T195" s="100"/>
      <c r="U195" s="100"/>
      <c r="V195" s="100"/>
      <c r="W195" s="100"/>
    </row>
    <row r="196" spans="1:23" x14ac:dyDescent="0.3">
      <c r="P196" s="100"/>
      <c r="Q196" s="100"/>
      <c r="R196" s="100"/>
      <c r="S196" s="100"/>
      <c r="T196" s="100"/>
      <c r="U196" s="100"/>
      <c r="V196" s="100"/>
      <c r="W196" s="100"/>
    </row>
  </sheetData>
  <mergeCells count="30">
    <mergeCell ref="A63:A66"/>
    <mergeCell ref="I4:N4"/>
    <mergeCell ref="Q4:V4"/>
    <mergeCell ref="I6:N6"/>
    <mergeCell ref="A7:A34"/>
    <mergeCell ref="A36:A62"/>
    <mergeCell ref="I156:J156"/>
    <mergeCell ref="L156:N156"/>
    <mergeCell ref="I71:N71"/>
    <mergeCell ref="A72:A101"/>
    <mergeCell ref="A102:A134"/>
    <mergeCell ref="A135:A138"/>
    <mergeCell ref="A140:N140"/>
    <mergeCell ref="A152:N152"/>
    <mergeCell ref="D153:N153"/>
    <mergeCell ref="I154:J154"/>
    <mergeCell ref="L154:N154"/>
    <mergeCell ref="I155:J155"/>
    <mergeCell ref="L155:N155"/>
    <mergeCell ref="I157:J157"/>
    <mergeCell ref="L157:N157"/>
    <mergeCell ref="I158:J158"/>
    <mergeCell ref="L158:N158"/>
    <mergeCell ref="I159:J159"/>
    <mergeCell ref="L159:N159"/>
    <mergeCell ref="I160:J160"/>
    <mergeCell ref="L160:N160"/>
    <mergeCell ref="E165:O165"/>
    <mergeCell ref="E166:O166"/>
    <mergeCell ref="E167:O167"/>
  </mergeCells>
  <pageMargins left="0.70866141732283472" right="0.70866141732283472" top="0.74803149606299213" bottom="0.74803149606299213" header="0.31496062992125984" footer="0.31496062992125984"/>
  <pageSetup paperSize="8" scale="3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N196"/>
  <sheetViews>
    <sheetView zoomScale="70" zoomScaleNormal="70" workbookViewId="0">
      <selection activeCell="A7" sqref="A1:XFD1048576"/>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2.77734375" style="101" customWidth="1"/>
    <col min="17" max="22" width="9.21875" style="101" customWidth="1"/>
    <col min="23" max="23" width="2.77734375" style="101" customWidth="1"/>
    <col min="24" max="28" width="9.21875" style="101" customWidth="1"/>
    <col min="29" max="16384" width="9.21875" style="101"/>
  </cols>
  <sheetData>
    <row r="1" spans="1:23" ht="21.75" customHeight="1" x14ac:dyDescent="0.3">
      <c r="A1" s="2" t="s">
        <v>172</v>
      </c>
      <c r="B1" s="1064"/>
      <c r="C1" s="1064"/>
      <c r="D1" s="1064"/>
      <c r="E1" s="1064"/>
      <c r="F1" s="1064"/>
      <c r="G1" s="1973"/>
      <c r="H1" s="1064"/>
      <c r="I1" s="1064"/>
      <c r="J1" s="1064"/>
      <c r="K1" s="1064"/>
      <c r="L1" s="1064"/>
      <c r="M1" s="1064"/>
      <c r="N1" s="1064"/>
      <c r="O1" s="1064"/>
      <c r="P1" s="1064"/>
      <c r="Q1" s="1064"/>
      <c r="R1" s="1064"/>
      <c r="S1" s="1064"/>
      <c r="T1" s="1064"/>
      <c r="U1" s="1064"/>
      <c r="V1" s="1064"/>
      <c r="W1" s="1064"/>
    </row>
    <row r="2" spans="1:23" ht="21" customHeight="1" x14ac:dyDescent="0.3">
      <c r="A2" s="3586" t="s">
        <v>173</v>
      </c>
      <c r="B2" s="3586" t="s">
        <v>177</v>
      </c>
      <c r="C2" s="3586" t="s">
        <v>174</v>
      </c>
      <c r="D2" s="3587" t="s">
        <v>1542</v>
      </c>
      <c r="E2" s="3586"/>
      <c r="F2" s="3586"/>
      <c r="G2" s="3588"/>
      <c r="H2" s="3586"/>
      <c r="I2" s="3586"/>
      <c r="J2" s="3587"/>
      <c r="K2" s="3586"/>
      <c r="L2" s="3586"/>
      <c r="M2" s="3586"/>
      <c r="N2" s="3586"/>
      <c r="O2" s="3586"/>
      <c r="P2" s="3586"/>
      <c r="Q2" s="3586"/>
      <c r="R2" s="3587"/>
      <c r="S2" s="3586"/>
      <c r="T2" s="3586"/>
      <c r="U2" s="3586"/>
      <c r="V2" s="3586"/>
      <c r="W2" s="3586"/>
    </row>
    <row r="3" spans="1:23" x14ac:dyDescent="0.3">
      <c r="A3" s="3563" t="s">
        <v>385</v>
      </c>
      <c r="B3" s="3563" t="s">
        <v>829</v>
      </c>
      <c r="C3" s="3563"/>
      <c r="D3" s="3563"/>
      <c r="E3" s="3563"/>
      <c r="F3" s="3563"/>
      <c r="G3" s="3525"/>
      <c r="H3" s="3563"/>
      <c r="I3" s="3563"/>
      <c r="J3" s="3524"/>
      <c r="K3" s="3563"/>
      <c r="L3" s="3563"/>
      <c r="M3" s="3563"/>
      <c r="N3" s="3563"/>
      <c r="O3" s="3563"/>
      <c r="P3" s="3523"/>
      <c r="Q3" s="3563"/>
      <c r="R3" s="3524"/>
      <c r="S3" s="3563"/>
      <c r="T3" s="3563"/>
      <c r="U3" s="3563"/>
      <c r="V3" s="3563"/>
      <c r="W3" s="3523"/>
    </row>
    <row r="4" spans="1:23" x14ac:dyDescent="0.3">
      <c r="A4" s="3586" t="s">
        <v>178</v>
      </c>
      <c r="B4" s="3586" t="s">
        <v>1219</v>
      </c>
      <c r="C4" s="3586"/>
      <c r="D4" s="3586"/>
      <c r="E4" s="3586"/>
      <c r="F4" s="3586"/>
      <c r="G4" s="3588"/>
      <c r="H4" s="3586"/>
      <c r="I4" s="4224" t="s">
        <v>1220</v>
      </c>
      <c r="J4" s="4225"/>
      <c r="K4" s="4225"/>
      <c r="L4" s="4225"/>
      <c r="M4" s="4225"/>
      <c r="N4" s="4225"/>
      <c r="O4" s="3586"/>
      <c r="P4" s="3523"/>
      <c r="Q4" s="4224" t="s">
        <v>1221</v>
      </c>
      <c r="R4" s="4225"/>
      <c r="S4" s="4225"/>
      <c r="T4" s="4225"/>
      <c r="U4" s="4225"/>
      <c r="V4" s="4225"/>
      <c r="W4" s="3523"/>
    </row>
    <row r="5" spans="1:23" x14ac:dyDescent="0.3">
      <c r="A5" s="3524"/>
      <c r="B5" s="3524" t="s">
        <v>321</v>
      </c>
      <c r="C5" s="3524" t="s">
        <v>179</v>
      </c>
      <c r="D5" s="3524">
        <v>2017</v>
      </c>
      <c r="E5" s="3524">
        <v>2018</v>
      </c>
      <c r="F5" s="3524">
        <v>2019</v>
      </c>
      <c r="G5" s="3159">
        <v>2020</v>
      </c>
      <c r="H5" s="3160">
        <v>2020</v>
      </c>
      <c r="I5" s="3161">
        <v>2025</v>
      </c>
      <c r="J5" s="3162">
        <v>2030</v>
      </c>
      <c r="K5" s="3162">
        <v>2035</v>
      </c>
      <c r="L5" s="3162">
        <v>2040</v>
      </c>
      <c r="M5" s="3162">
        <v>2045</v>
      </c>
      <c r="N5" s="3524">
        <v>2050</v>
      </c>
      <c r="O5" s="3524"/>
      <c r="P5" s="3523"/>
      <c r="Q5" s="3162">
        <v>2025</v>
      </c>
      <c r="R5" s="3162">
        <v>2030</v>
      </c>
      <c r="S5" s="3162">
        <v>2035</v>
      </c>
      <c r="T5" s="3162">
        <v>2040</v>
      </c>
      <c r="U5" s="3162">
        <v>2045</v>
      </c>
      <c r="V5" s="3524">
        <v>2050</v>
      </c>
      <c r="W5" s="3523"/>
    </row>
    <row r="6" spans="1:23" ht="15" thickBot="1" x14ac:dyDescent="0.35">
      <c r="A6" s="3524"/>
      <c r="B6" s="3524" t="s">
        <v>1222</v>
      </c>
      <c r="C6" s="3524"/>
      <c r="D6" s="3524" t="s">
        <v>180</v>
      </c>
      <c r="E6" s="3524" t="s">
        <v>180</v>
      </c>
      <c r="F6" s="3524" t="s">
        <v>181</v>
      </c>
      <c r="G6" s="3159" t="s">
        <v>181</v>
      </c>
      <c r="H6" s="3159" t="s">
        <v>182</v>
      </c>
      <c r="I6" s="4178" t="s">
        <v>183</v>
      </c>
      <c r="J6" s="4179"/>
      <c r="K6" s="4179"/>
      <c r="L6" s="4179"/>
      <c r="M6" s="4179"/>
      <c r="N6" s="4179"/>
      <c r="O6" s="3526"/>
      <c r="P6" s="3523"/>
      <c r="Q6" s="3162"/>
      <c r="R6" s="3162"/>
      <c r="S6" s="3162"/>
      <c r="T6" s="3162"/>
      <c r="U6" s="3162"/>
      <c r="V6" s="3157"/>
      <c r="W6" s="3523"/>
    </row>
    <row r="7" spans="1:23" ht="15" x14ac:dyDescent="0.3">
      <c r="A7" s="4226" t="s">
        <v>1223</v>
      </c>
      <c r="B7" s="2042" t="s">
        <v>1224</v>
      </c>
      <c r="C7" s="1118" t="s">
        <v>1225</v>
      </c>
      <c r="D7" s="2399">
        <v>110.3</v>
      </c>
      <c r="E7" s="2399">
        <v>118.839</v>
      </c>
      <c r="F7" s="2000">
        <v>135.53899999999999</v>
      </c>
      <c r="G7" s="1977">
        <v>136.53899999999999</v>
      </c>
      <c r="H7" s="3393">
        <v>139.79025051106316</v>
      </c>
      <c r="I7" s="1979">
        <v>363.80124172262828</v>
      </c>
      <c r="J7" s="1980">
        <v>597.59623879326875</v>
      </c>
      <c r="K7" s="1980">
        <v>813.99214802639403</v>
      </c>
      <c r="L7" s="1980">
        <v>1028.148680262849</v>
      </c>
      <c r="M7" s="1980">
        <v>1110.0424726939229</v>
      </c>
      <c r="N7" s="1981">
        <v>1151.4558605145546</v>
      </c>
      <c r="O7" s="3394" t="s">
        <v>1226</v>
      </c>
      <c r="P7" s="3523"/>
      <c r="Q7" s="2400">
        <v>224.01099121156511</v>
      </c>
      <c r="R7" s="1980">
        <v>233.79499707064048</v>
      </c>
      <c r="S7" s="1980">
        <v>216.39590923312528</v>
      </c>
      <c r="T7" s="1980">
        <v>214.15653223645495</v>
      </c>
      <c r="U7" s="1980">
        <v>81.893792431073962</v>
      </c>
      <c r="V7" s="2401">
        <v>41.413387820631669</v>
      </c>
      <c r="W7" s="3523"/>
    </row>
    <row r="8" spans="1:23" x14ac:dyDescent="0.3">
      <c r="A8" s="4227"/>
      <c r="B8" s="2040" t="s">
        <v>1567</v>
      </c>
      <c r="C8" s="1127"/>
      <c r="D8" s="2229">
        <v>27.574999999999999</v>
      </c>
      <c r="E8" s="2229">
        <v>29.70975</v>
      </c>
      <c r="F8" s="2229">
        <v>33.884749999999997</v>
      </c>
      <c r="G8" s="1232">
        <v>34.134749999999997</v>
      </c>
      <c r="H8" s="3395">
        <v>34.947562627765791</v>
      </c>
      <c r="I8" s="1468">
        <v>90.950310430657069</v>
      </c>
      <c r="J8" s="351">
        <v>149.39905969831719</v>
      </c>
      <c r="K8" s="351">
        <v>203.49803700659851</v>
      </c>
      <c r="L8" s="351">
        <v>257.03717006571225</v>
      </c>
      <c r="M8" s="351">
        <v>277.51061817348074</v>
      </c>
      <c r="N8" s="350">
        <v>287.86396512863865</v>
      </c>
      <c r="O8" s="3396"/>
      <c r="P8" s="3564"/>
      <c r="Q8" s="2403">
        <v>56.002747802891278</v>
      </c>
      <c r="R8" s="2404">
        <v>58.448749267660119</v>
      </c>
      <c r="S8" s="2404">
        <v>54.09897730828132</v>
      </c>
      <c r="T8" s="2404">
        <v>53.539133059113738</v>
      </c>
      <c r="U8" s="2404">
        <v>20.47344810776849</v>
      </c>
      <c r="V8" s="2405">
        <v>10.353346955157917</v>
      </c>
      <c r="W8" s="3523"/>
    </row>
    <row r="9" spans="1:23" ht="15" x14ac:dyDescent="0.3">
      <c r="A9" s="4030"/>
      <c r="B9" s="2406" t="s">
        <v>1228</v>
      </c>
      <c r="C9" s="1109" t="s">
        <v>1225</v>
      </c>
      <c r="D9" s="2166">
        <v>2.3119999999999998</v>
      </c>
      <c r="E9" s="2166">
        <v>2.3119999999999998</v>
      </c>
      <c r="F9" s="2166">
        <v>2.3119999999999998</v>
      </c>
      <c r="G9" s="1989">
        <v>2.3119999999999998</v>
      </c>
      <c r="H9" s="3397">
        <v>2.4182857142857141</v>
      </c>
      <c r="I9" s="2167">
        <v>7.2273684210526312</v>
      </c>
      <c r="J9" s="2168">
        <v>21.865999999999985</v>
      </c>
      <c r="K9" s="2168">
        <v>36.866000000000014</v>
      </c>
      <c r="L9" s="2168">
        <v>47.811282051282035</v>
      </c>
      <c r="M9" s="2168">
        <v>52.811282051282035</v>
      </c>
      <c r="N9" s="2039">
        <v>56.701052631578932</v>
      </c>
      <c r="O9" s="3398" t="s">
        <v>1229</v>
      </c>
      <c r="P9" s="3564"/>
      <c r="Q9" s="2407">
        <v>4.8090827067669171</v>
      </c>
      <c r="R9" s="2168">
        <v>14.638631578947354</v>
      </c>
      <c r="S9" s="2168">
        <v>15.000000000000028</v>
      </c>
      <c r="T9" s="2168">
        <v>10.945282051282021</v>
      </c>
      <c r="U9" s="2168">
        <v>5</v>
      </c>
      <c r="V9" s="2408">
        <v>3.8897705802968972</v>
      </c>
      <c r="W9" s="3523"/>
    </row>
    <row r="10" spans="1:23" ht="15" x14ac:dyDescent="0.3">
      <c r="A10" s="4030"/>
      <c r="B10" s="2409" t="s">
        <v>1230</v>
      </c>
      <c r="C10" s="2410" t="s">
        <v>1231</v>
      </c>
      <c r="D10" s="2411">
        <v>34.6</v>
      </c>
      <c r="E10" s="2411">
        <v>36.1</v>
      </c>
      <c r="F10" s="2411">
        <v>36.5</v>
      </c>
      <c r="G10" s="2412">
        <v>36.5</v>
      </c>
      <c r="H10" s="3399">
        <v>38</v>
      </c>
      <c r="I10" s="2413">
        <v>239.4834248061149</v>
      </c>
      <c r="J10" s="2414">
        <v>357.6854586774104</v>
      </c>
      <c r="K10" s="2414">
        <v>483.33126432835024</v>
      </c>
      <c r="L10" s="2414">
        <v>605.45124419582089</v>
      </c>
      <c r="M10" s="2414">
        <v>645.69760580594561</v>
      </c>
      <c r="N10" s="2415">
        <v>687.95263073566991</v>
      </c>
      <c r="O10" s="3400" t="s">
        <v>1232</v>
      </c>
      <c r="P10" s="3564"/>
      <c r="Q10" s="2416">
        <v>201.4834248061149</v>
      </c>
      <c r="R10" s="2414">
        <v>118.2020338712955</v>
      </c>
      <c r="S10" s="2414">
        <v>125.64580565093985</v>
      </c>
      <c r="T10" s="2414">
        <v>122.11997986747065</v>
      </c>
      <c r="U10" s="2414">
        <v>40.246361610124723</v>
      </c>
      <c r="V10" s="2417">
        <v>42.2550249297243</v>
      </c>
      <c r="W10" s="3523"/>
    </row>
    <row r="11" spans="1:23" ht="15" x14ac:dyDescent="0.3">
      <c r="A11" s="4030"/>
      <c r="B11" s="2040" t="s">
        <v>1233</v>
      </c>
      <c r="C11" s="1219" t="s">
        <v>1225</v>
      </c>
      <c r="D11" s="2229">
        <v>155.19800000000001</v>
      </c>
      <c r="E11" s="2229">
        <v>163.97</v>
      </c>
      <c r="F11" s="2229">
        <v>175.77</v>
      </c>
      <c r="G11" s="1232">
        <v>175.77</v>
      </c>
      <c r="H11" s="3395">
        <v>187.77</v>
      </c>
      <c r="I11" s="1468">
        <v>262.60633738404033</v>
      </c>
      <c r="J11" s="351">
        <v>388.92421007278813</v>
      </c>
      <c r="K11" s="351">
        <v>514.13558282060615</v>
      </c>
      <c r="L11" s="351">
        <v>616.06180617671828</v>
      </c>
      <c r="M11" s="351">
        <v>633.14672808977298</v>
      </c>
      <c r="N11" s="350">
        <v>635.74288027229193</v>
      </c>
      <c r="O11" s="3401" t="s">
        <v>1229</v>
      </c>
      <c r="P11" s="3564"/>
      <c r="Q11" s="2418">
        <v>74.83633738404032</v>
      </c>
      <c r="R11" s="351">
        <v>126.3178726887478</v>
      </c>
      <c r="S11" s="351">
        <v>125.21137274781802</v>
      </c>
      <c r="T11" s="351">
        <v>101.92622335611213</v>
      </c>
      <c r="U11" s="351">
        <v>17.0849219130547</v>
      </c>
      <c r="V11" s="2419">
        <v>2.5961521825189493</v>
      </c>
      <c r="W11" s="3523"/>
    </row>
    <row r="12" spans="1:23" ht="15" x14ac:dyDescent="0.3">
      <c r="A12" s="4030"/>
      <c r="B12" s="2406" t="s">
        <v>1234</v>
      </c>
      <c r="C12" s="1109" t="s">
        <v>1225</v>
      </c>
      <c r="D12" s="2166">
        <v>15.856</v>
      </c>
      <c r="E12" s="2166">
        <v>18.521000000000001</v>
      </c>
      <c r="F12" s="2166">
        <v>22.121000000000002</v>
      </c>
      <c r="G12" s="1989">
        <v>22.121000000000002</v>
      </c>
      <c r="H12" s="3397">
        <v>25.121000000000002</v>
      </c>
      <c r="I12" s="2167">
        <v>36.779473684210529</v>
      </c>
      <c r="J12" s="2168">
        <v>79.411052631578954</v>
      </c>
      <c r="K12" s="2168">
        <v>121.04207792207792</v>
      </c>
      <c r="L12" s="2168">
        <v>162.1825641025641</v>
      </c>
      <c r="M12" s="2168">
        <v>198.10430379746836</v>
      </c>
      <c r="N12" s="2039">
        <v>210.82800000000003</v>
      </c>
      <c r="O12" s="3398"/>
      <c r="P12" s="3564"/>
      <c r="Q12" s="2407">
        <v>11.658473684210527</v>
      </c>
      <c r="R12" s="2168">
        <v>42.631578947368425</v>
      </c>
      <c r="S12" s="2168">
        <v>41.631025290498968</v>
      </c>
      <c r="T12" s="2168">
        <v>41.140486180486178</v>
      </c>
      <c r="U12" s="2168">
        <v>35.921739694904261</v>
      </c>
      <c r="V12" s="2408">
        <v>12.72369620253167</v>
      </c>
      <c r="W12" s="3523"/>
    </row>
    <row r="13" spans="1:23" ht="15" x14ac:dyDescent="0.3">
      <c r="A13" s="4030"/>
      <c r="B13" s="2040" t="s">
        <v>1235</v>
      </c>
      <c r="C13" s="1219" t="s">
        <v>1225</v>
      </c>
      <c r="D13" s="2229">
        <v>190.84700000000001</v>
      </c>
      <c r="E13" s="2229">
        <v>191.90299999999999</v>
      </c>
      <c r="F13" s="2229">
        <v>209.15274658796491</v>
      </c>
      <c r="G13" s="1232">
        <v>209.15274658796491</v>
      </c>
      <c r="H13" s="3395">
        <v>217.06379999999999</v>
      </c>
      <c r="I13" s="1468">
        <v>217.7880352305277</v>
      </c>
      <c r="J13" s="351">
        <v>218.51227046105544</v>
      </c>
      <c r="K13" s="351">
        <v>219.08115723463496</v>
      </c>
      <c r="L13" s="351">
        <v>220.98367792052937</v>
      </c>
      <c r="M13" s="351">
        <v>223.93806047359672</v>
      </c>
      <c r="N13" s="350">
        <v>224.51292146359285</v>
      </c>
      <c r="O13" s="3401" t="s">
        <v>1229</v>
      </c>
      <c r="P13" s="3564"/>
      <c r="Q13" s="2418">
        <v>0.72423523052771088</v>
      </c>
      <c r="R13" s="351">
        <v>0.7242352305277393</v>
      </c>
      <c r="S13" s="351">
        <v>0.56888677357952133</v>
      </c>
      <c r="T13" s="351">
        <v>1.9025206858944159</v>
      </c>
      <c r="U13" s="351">
        <v>2.9543825530673473</v>
      </c>
      <c r="V13" s="2419">
        <v>0.57486098999612523</v>
      </c>
      <c r="W13" s="3523"/>
    </row>
    <row r="14" spans="1:23" ht="15" x14ac:dyDescent="0.3">
      <c r="A14" s="4030"/>
      <c r="B14" s="2406" t="s">
        <v>1236</v>
      </c>
      <c r="C14" s="1109" t="s">
        <v>1225</v>
      </c>
      <c r="D14" s="2420">
        <v>0.245</v>
      </c>
      <c r="E14" s="2420">
        <v>0.247</v>
      </c>
      <c r="F14" s="2420">
        <v>0.26051745513043473</v>
      </c>
      <c r="G14" s="2421">
        <v>0.28656920064347824</v>
      </c>
      <c r="H14" s="1681">
        <v>0.46450000000000002</v>
      </c>
      <c r="I14" s="2167">
        <v>6.5995635720796626</v>
      </c>
      <c r="J14" s="2168">
        <v>16.118986515113487</v>
      </c>
      <c r="K14" s="2168">
        <v>31.371109335913147</v>
      </c>
      <c r="L14" s="2168">
        <v>41.509433962264147</v>
      </c>
      <c r="M14" s="2168">
        <v>50.877192982456137</v>
      </c>
      <c r="N14" s="2039">
        <v>53.333333333333321</v>
      </c>
      <c r="O14" s="3398"/>
      <c r="P14" s="3564"/>
      <c r="Q14" s="2407">
        <v>6.1350635720796625</v>
      </c>
      <c r="R14" s="2168">
        <v>9.519422943033824</v>
      </c>
      <c r="S14" s="2168">
        <v>15.252122820799659</v>
      </c>
      <c r="T14" s="2168">
        <v>10.138324626351</v>
      </c>
      <c r="U14" s="2168">
        <v>9.3677590201919898</v>
      </c>
      <c r="V14" s="2408">
        <v>2.4561403508771846</v>
      </c>
      <c r="W14" s="3523"/>
    </row>
    <row r="15" spans="1:23" ht="15" x14ac:dyDescent="0.3">
      <c r="A15" s="4030"/>
      <c r="B15" s="2040" t="s">
        <v>1237</v>
      </c>
      <c r="C15" s="1219" t="s">
        <v>1225</v>
      </c>
      <c r="D15" s="2229">
        <v>16.489350000000002</v>
      </c>
      <c r="E15" s="2229">
        <v>17.306100000000001</v>
      </c>
      <c r="F15" s="2229">
        <v>19.118749999999999</v>
      </c>
      <c r="G15" s="1232">
        <v>19.59375</v>
      </c>
      <c r="H15" s="3395">
        <v>23.675150565674311</v>
      </c>
      <c r="I15" s="1468">
        <v>39.37664983457077</v>
      </c>
      <c r="J15" s="351">
        <v>42.222500000000025</v>
      </c>
      <c r="K15" s="351">
        <v>44.090131578947371</v>
      </c>
      <c r="L15" s="351">
        <v>47.03305507246376</v>
      </c>
      <c r="M15" s="351">
        <v>46.075781984374991</v>
      </c>
      <c r="N15" s="350">
        <v>42.186330312500004</v>
      </c>
      <c r="O15" s="3401" t="s">
        <v>1229</v>
      </c>
      <c r="P15" s="3564"/>
      <c r="Q15" s="2418">
        <v>15.701499268896459</v>
      </c>
      <c r="R15" s="351">
        <v>2.8458501654292547</v>
      </c>
      <c r="S15" s="351">
        <v>1.8676315789473463</v>
      </c>
      <c r="T15" s="351">
        <v>2.942923493516389</v>
      </c>
      <c r="U15" s="351">
        <v>-0.95727308808876899</v>
      </c>
      <c r="V15" s="2419">
        <v>-3.889451671874987</v>
      </c>
      <c r="W15" s="3523"/>
    </row>
    <row r="16" spans="1:23" ht="15" x14ac:dyDescent="0.3">
      <c r="A16" s="4030"/>
      <c r="B16" s="2406" t="s">
        <v>1238</v>
      </c>
      <c r="C16" s="1109" t="s">
        <v>1225</v>
      </c>
      <c r="D16" s="2166">
        <v>20.153650000000003</v>
      </c>
      <c r="E16" s="2166">
        <v>21.151900000000001</v>
      </c>
      <c r="F16" s="2166">
        <v>21.131250000000001</v>
      </c>
      <c r="G16" s="1989">
        <v>21.65625</v>
      </c>
      <c r="H16" s="3397">
        <v>24.408913635145925</v>
      </c>
      <c r="I16" s="2167">
        <v>42.656880022915068</v>
      </c>
      <c r="J16" s="2168">
        <v>65.653279249506113</v>
      </c>
      <c r="K16" s="2168">
        <v>67.749750062340937</v>
      </c>
      <c r="L16" s="2168">
        <v>68.766473343856575</v>
      </c>
      <c r="M16" s="2168">
        <v>69.691125054451319</v>
      </c>
      <c r="N16" s="2039">
        <v>70.501706627784657</v>
      </c>
      <c r="O16" s="3398" t="s">
        <v>1229</v>
      </c>
      <c r="P16" s="3564"/>
      <c r="Q16" s="2407">
        <v>18.247966387769143</v>
      </c>
      <c r="R16" s="2168">
        <v>22.996399226591045</v>
      </c>
      <c r="S16" s="2168">
        <v>2.0964708128348235</v>
      </c>
      <c r="T16" s="2168">
        <v>1.0167232815156382</v>
      </c>
      <c r="U16" s="2168">
        <v>0.92465171059474471</v>
      </c>
      <c r="V16" s="2408">
        <v>0.81058157333333725</v>
      </c>
      <c r="W16" s="3523"/>
    </row>
    <row r="17" spans="1:40" ht="15" x14ac:dyDescent="0.3">
      <c r="A17" s="4030"/>
      <c r="B17" s="2409" t="s">
        <v>1239</v>
      </c>
      <c r="C17" s="2410" t="s">
        <v>1231</v>
      </c>
      <c r="D17" s="2411">
        <v>464.17891090580076</v>
      </c>
      <c r="E17" s="2411">
        <v>464.17891090580076</v>
      </c>
      <c r="F17" s="2411">
        <v>463.30056002984838</v>
      </c>
      <c r="G17" s="2412">
        <v>463.30056002984838</v>
      </c>
      <c r="H17" s="3399">
        <v>462.42220915389601</v>
      </c>
      <c r="I17" s="2413">
        <v>404.98053726239095</v>
      </c>
      <c r="J17" s="2414">
        <v>291.92998795903463</v>
      </c>
      <c r="K17" s="2414">
        <v>274.53083526482555</v>
      </c>
      <c r="L17" s="2414">
        <v>271.09221139057257</v>
      </c>
      <c r="M17" s="2414">
        <v>267.02286873463464</v>
      </c>
      <c r="N17" s="2415">
        <v>260.64419292189285</v>
      </c>
      <c r="O17" s="3400"/>
      <c r="P17" s="3564"/>
      <c r="Q17" s="2416">
        <v>-57.441671891505052</v>
      </c>
      <c r="R17" s="2414">
        <v>-113.05054930335632</v>
      </c>
      <c r="S17" s="2414">
        <v>-17.399152694209079</v>
      </c>
      <c r="T17" s="2414">
        <v>-3.4386238742529827</v>
      </c>
      <c r="U17" s="2414">
        <v>-4.0693426559379304</v>
      </c>
      <c r="V17" s="2417">
        <v>-6.3786758127417897</v>
      </c>
      <c r="W17" s="3523"/>
    </row>
    <row r="18" spans="1:40" ht="15" x14ac:dyDescent="0.3">
      <c r="A18" s="4030"/>
      <c r="B18" s="2040" t="s">
        <v>1240</v>
      </c>
      <c r="C18" s="1219" t="s">
        <v>1225</v>
      </c>
      <c r="D18" s="326">
        <v>1.167</v>
      </c>
      <c r="E18" s="326">
        <v>1.20075</v>
      </c>
      <c r="F18" s="326">
        <v>1.2374999999999998</v>
      </c>
      <c r="G18" s="2422">
        <v>4.6375000000000002</v>
      </c>
      <c r="H18" s="3395">
        <v>2.1882010159240228</v>
      </c>
      <c r="I18" s="1468">
        <v>3.8646045893672283</v>
      </c>
      <c r="J18" s="351">
        <v>4.9649307700357745</v>
      </c>
      <c r="K18" s="351">
        <v>8.1190177739249396</v>
      </c>
      <c r="L18" s="351">
        <v>11.989840188385028</v>
      </c>
      <c r="M18" s="351">
        <v>14.915155825092242</v>
      </c>
      <c r="N18" s="350">
        <v>18.911798219982206</v>
      </c>
      <c r="O18" s="3401" t="s">
        <v>1229</v>
      </c>
      <c r="P18" s="3564"/>
      <c r="Q18" s="2418">
        <v>1.6764035734432055</v>
      </c>
      <c r="R18" s="351">
        <v>1.1003261806685463</v>
      </c>
      <c r="S18" s="351">
        <v>3.1540870038891651</v>
      </c>
      <c r="T18" s="351">
        <v>3.870822414460088</v>
      </c>
      <c r="U18" s="351">
        <v>2.9253156367072144</v>
      </c>
      <c r="V18" s="2419">
        <v>3.9966423948899639</v>
      </c>
      <c r="W18" s="3523"/>
    </row>
    <row r="19" spans="1:40" ht="15" x14ac:dyDescent="0.3">
      <c r="A19" s="4030"/>
      <c r="B19" s="2406" t="s">
        <v>1241</v>
      </c>
      <c r="C19" s="1109" t="s">
        <v>1225</v>
      </c>
      <c r="D19" s="2300">
        <v>0.38900000000000001</v>
      </c>
      <c r="E19" s="2300">
        <v>0.40024999999999999</v>
      </c>
      <c r="F19" s="2300">
        <v>0.41249999999999998</v>
      </c>
      <c r="G19" s="2301">
        <v>-1.9874999999999998</v>
      </c>
      <c r="H19" s="3397">
        <v>1.1595805365730103</v>
      </c>
      <c r="I19" s="2167">
        <v>2.2708481506382596</v>
      </c>
      <c r="J19" s="2168">
        <v>6.5246780755794953</v>
      </c>
      <c r="K19" s="2168">
        <v>11.844298048893732</v>
      </c>
      <c r="L19" s="2168">
        <v>16.355230209976224</v>
      </c>
      <c r="M19" s="2168">
        <v>20.897775879537011</v>
      </c>
      <c r="N19" s="2039">
        <v>21.934364586006545</v>
      </c>
      <c r="O19" s="3398" t="s">
        <v>1229</v>
      </c>
      <c r="P19" s="3564"/>
      <c r="Q19" s="2407">
        <v>1.1112676140652493</v>
      </c>
      <c r="R19" s="2168">
        <v>4.2538299249412361</v>
      </c>
      <c r="S19" s="2168">
        <v>5.3196199733142366</v>
      </c>
      <c r="T19" s="2168">
        <v>4.5109321610824917</v>
      </c>
      <c r="U19" s="2168">
        <v>4.5425456695607878</v>
      </c>
      <c r="V19" s="2408">
        <v>1.0365887064695336</v>
      </c>
      <c r="W19" s="3523"/>
    </row>
    <row r="20" spans="1:40" ht="15" x14ac:dyDescent="0.3">
      <c r="A20" s="4030"/>
      <c r="B20" s="1124" t="s">
        <v>1242</v>
      </c>
      <c r="C20" s="1551" t="s">
        <v>1225</v>
      </c>
      <c r="D20" s="1221">
        <v>0</v>
      </c>
      <c r="E20" s="1221">
        <v>0</v>
      </c>
      <c r="F20" s="1221">
        <v>0</v>
      </c>
      <c r="G20" s="1551">
        <v>0</v>
      </c>
      <c r="H20" s="1554">
        <v>0</v>
      </c>
      <c r="I20" s="2423">
        <v>0</v>
      </c>
      <c r="J20" s="954">
        <v>2.6401562324451637</v>
      </c>
      <c r="K20" s="954">
        <v>20.462072580085717</v>
      </c>
      <c r="L20" s="954">
        <v>31.610968914893629</v>
      </c>
      <c r="M20" s="954">
        <v>82.978940000000009</v>
      </c>
      <c r="N20" s="955">
        <v>199.79883124999995</v>
      </c>
      <c r="O20" s="3402"/>
      <c r="P20" s="3564"/>
      <c r="Q20" s="2424">
        <v>0</v>
      </c>
      <c r="R20" s="351">
        <v>2.6401562324451637</v>
      </c>
      <c r="S20" s="351">
        <v>17.821916347640553</v>
      </c>
      <c r="T20" s="351">
        <v>11.148896334807912</v>
      </c>
      <c r="U20" s="351">
        <v>51.367971085106376</v>
      </c>
      <c r="V20" s="2419">
        <v>116.81989124999994</v>
      </c>
      <c r="W20" s="3523"/>
    </row>
    <row r="21" spans="1:40" ht="15" x14ac:dyDescent="0.3">
      <c r="A21" s="4030"/>
      <c r="B21" s="1230" t="s">
        <v>1243</v>
      </c>
      <c r="C21" s="546" t="s">
        <v>1225</v>
      </c>
      <c r="D21" s="451">
        <v>0</v>
      </c>
      <c r="E21" s="451">
        <v>0</v>
      </c>
      <c r="F21" s="451">
        <v>0</v>
      </c>
      <c r="G21" s="546">
        <v>0</v>
      </c>
      <c r="H21" s="3403">
        <v>0</v>
      </c>
      <c r="I21" s="2425">
        <v>0</v>
      </c>
      <c r="J21" s="1767">
        <v>2.2887384892639804</v>
      </c>
      <c r="K21" s="1767">
        <v>16.577261021667361</v>
      </c>
      <c r="L21" s="1767">
        <v>28.384796511627911</v>
      </c>
      <c r="M21" s="1767">
        <v>37.800246511627904</v>
      </c>
      <c r="N21" s="1419">
        <v>39.418604651162788</v>
      </c>
      <c r="O21" s="3404"/>
      <c r="P21" s="3564"/>
      <c r="Q21" s="2426">
        <v>0</v>
      </c>
      <c r="R21" s="2168">
        <v>2.2887384892639804</v>
      </c>
      <c r="S21" s="2168">
        <v>14.28852253240338</v>
      </c>
      <c r="T21" s="2168">
        <v>11.80753548996055</v>
      </c>
      <c r="U21" s="2168">
        <v>9.4154499999999928</v>
      </c>
      <c r="V21" s="2408">
        <v>1.6183581395348838</v>
      </c>
      <c r="W21" s="3523"/>
    </row>
    <row r="22" spans="1:40" ht="15" x14ac:dyDescent="0.3">
      <c r="A22" s="4030"/>
      <c r="B22" s="1230" t="s">
        <v>1244</v>
      </c>
      <c r="C22" s="546" t="s">
        <v>1225</v>
      </c>
      <c r="D22" s="196">
        <v>0</v>
      </c>
      <c r="E22" s="196">
        <v>0</v>
      </c>
      <c r="F22" s="196">
        <v>0</v>
      </c>
      <c r="G22" s="1418">
        <v>0</v>
      </c>
      <c r="H22" s="3397">
        <v>5.1157781367797522E-7</v>
      </c>
      <c r="I22" s="1766">
        <v>0</v>
      </c>
      <c r="J22" s="1767">
        <v>0.11847065158858373</v>
      </c>
      <c r="K22" s="1767">
        <v>0.39378029079159932</v>
      </c>
      <c r="L22" s="1767">
        <v>1.7393645665051158</v>
      </c>
      <c r="M22" s="1767">
        <v>3.9277059773828751</v>
      </c>
      <c r="N22" s="1419">
        <v>7.3236402800215403</v>
      </c>
      <c r="O22" s="3405"/>
      <c r="P22" s="3564"/>
      <c r="Q22" s="2407">
        <v>-5.1157781367797522E-7</v>
      </c>
      <c r="R22" s="2168">
        <v>0.11847065158858373</v>
      </c>
      <c r="S22" s="2168">
        <v>0.2753096392030156</v>
      </c>
      <c r="T22" s="2168">
        <v>1.3455842757135166</v>
      </c>
      <c r="U22" s="2168">
        <v>2.1883414108777592</v>
      </c>
      <c r="V22" s="2408">
        <v>3.3959343026386652</v>
      </c>
      <c r="W22" s="3523"/>
    </row>
    <row r="23" spans="1:40" ht="15" x14ac:dyDescent="0.3">
      <c r="A23" s="4030"/>
      <c r="B23" s="2040" t="s">
        <v>1245</v>
      </c>
      <c r="C23" s="1219" t="s">
        <v>1225</v>
      </c>
      <c r="D23" s="2229">
        <v>142</v>
      </c>
      <c r="E23" s="2229">
        <v>142</v>
      </c>
      <c r="F23" s="2229">
        <v>140</v>
      </c>
      <c r="G23" s="1232">
        <v>141</v>
      </c>
      <c r="H23" s="3395">
        <v>117.85169223304297</v>
      </c>
      <c r="I23" s="1468">
        <v>72.072923894874606</v>
      </c>
      <c r="J23" s="351">
        <v>43.101116855327639</v>
      </c>
      <c r="K23" s="351">
        <v>25.087122025729563</v>
      </c>
      <c r="L23" s="351">
        <v>0</v>
      </c>
      <c r="M23" s="351">
        <v>0</v>
      </c>
      <c r="N23" s="350">
        <v>0</v>
      </c>
      <c r="O23" s="3401" t="s">
        <v>1246</v>
      </c>
      <c r="P23" s="3564"/>
      <c r="Q23" s="2418">
        <v>-45.778768338168362</v>
      </c>
      <c r="R23" s="351">
        <v>-28.971807039546967</v>
      </c>
      <c r="S23" s="351">
        <v>-18.013994829598076</v>
      </c>
      <c r="T23" s="351">
        <v>-25.087122025729563</v>
      </c>
      <c r="U23" s="351">
        <v>0</v>
      </c>
      <c r="V23" s="2419">
        <v>0</v>
      </c>
      <c r="W23" s="3523"/>
    </row>
    <row r="24" spans="1:40" ht="15" x14ac:dyDescent="0.3">
      <c r="A24" s="4030"/>
      <c r="B24" s="2409" t="s">
        <v>1247</v>
      </c>
      <c r="C24" s="2410" t="s">
        <v>1231</v>
      </c>
      <c r="D24" s="2411">
        <v>57.969798859600573</v>
      </c>
      <c r="E24" s="2411">
        <v>57.969798859600573</v>
      </c>
      <c r="F24" s="2411">
        <v>63.420560612909092</v>
      </c>
      <c r="G24" s="2412">
        <v>63.420560612909092</v>
      </c>
      <c r="H24" s="3399">
        <v>68.871322366217612</v>
      </c>
      <c r="I24" s="2413">
        <v>171.69089626490745</v>
      </c>
      <c r="J24" s="2414">
        <v>258.41742885954017</v>
      </c>
      <c r="K24" s="2414">
        <v>358.65708840980369</v>
      </c>
      <c r="L24" s="2414">
        <v>473.62439522419652</v>
      </c>
      <c r="M24" s="2414">
        <v>557.56010181708859</v>
      </c>
      <c r="N24" s="2415">
        <v>632.99945396423891</v>
      </c>
      <c r="O24" s="2427"/>
      <c r="P24" s="3564"/>
      <c r="Q24" s="2428">
        <v>102.81957389868984</v>
      </c>
      <c r="R24" s="132">
        <v>86.726532594632715</v>
      </c>
      <c r="S24" s="132">
        <v>100.23965955026353</v>
      </c>
      <c r="T24" s="132">
        <v>114.96730681439283</v>
      </c>
      <c r="U24" s="132">
        <v>83.935706592892075</v>
      </c>
      <c r="V24" s="2429">
        <v>75.439352147150316</v>
      </c>
      <c r="W24" s="3523"/>
    </row>
    <row r="25" spans="1:40" ht="15" hidden="1" x14ac:dyDescent="0.3">
      <c r="A25" s="4030"/>
      <c r="B25" s="1085" t="s">
        <v>1248</v>
      </c>
      <c r="C25" s="1127" t="s">
        <v>1249</v>
      </c>
      <c r="D25" s="1127"/>
      <c r="E25" s="1127"/>
      <c r="F25" s="2430"/>
      <c r="G25" s="1127"/>
      <c r="H25" s="3406"/>
      <c r="I25" s="2432"/>
      <c r="J25" s="2433"/>
      <c r="K25" s="2433"/>
      <c r="L25" s="2433"/>
      <c r="M25" s="2433"/>
      <c r="N25" s="1128"/>
      <c r="O25" s="2388"/>
      <c r="P25" s="3564"/>
      <c r="Q25" s="2434"/>
      <c r="R25" s="2435"/>
      <c r="S25" s="2435"/>
      <c r="T25" s="2435"/>
      <c r="U25" s="2435"/>
      <c r="V25" s="2436"/>
      <c r="W25" s="3523"/>
    </row>
    <row r="26" spans="1:40" ht="15" hidden="1" x14ac:dyDescent="0.3">
      <c r="A26" s="4030"/>
      <c r="B26" s="2406"/>
      <c r="C26" s="1219" t="s">
        <v>1249</v>
      </c>
      <c r="D26" s="1109"/>
      <c r="E26" s="1109"/>
      <c r="F26" s="2027"/>
      <c r="G26" s="1109"/>
      <c r="H26" s="3403"/>
      <c r="I26" s="1189"/>
      <c r="J26" s="1190"/>
      <c r="K26" s="1190"/>
      <c r="L26" s="1190"/>
      <c r="M26" s="1190"/>
      <c r="N26" s="339"/>
      <c r="O26" s="2091"/>
      <c r="P26" s="3564"/>
      <c r="Q26" s="2426"/>
      <c r="R26" s="1190"/>
      <c r="S26" s="1190"/>
      <c r="T26" s="1190"/>
      <c r="U26" s="1190"/>
      <c r="V26" s="2437"/>
      <c r="W26" s="3523"/>
    </row>
    <row r="27" spans="1:40" s="125" customFormat="1" ht="15" x14ac:dyDescent="0.3">
      <c r="A27" s="4030"/>
      <c r="B27" s="2040" t="s">
        <v>1250</v>
      </c>
      <c r="C27" s="1378" t="s">
        <v>1249</v>
      </c>
      <c r="D27" s="1219">
        <v>0</v>
      </c>
      <c r="E27" s="1219">
        <v>0</v>
      </c>
      <c r="F27" s="2438">
        <v>0</v>
      </c>
      <c r="G27" s="1232">
        <v>0</v>
      </c>
      <c r="H27" s="3395">
        <v>7.772801653604338E-6</v>
      </c>
      <c r="I27" s="1468">
        <v>47.661185422000685</v>
      </c>
      <c r="J27" s="351">
        <v>384.90107389928454</v>
      </c>
      <c r="K27" s="351">
        <v>1078.1581666847092</v>
      </c>
      <c r="L27" s="351">
        <v>1417.7594137005124</v>
      </c>
      <c r="M27" s="351">
        <v>1656.192308722656</v>
      </c>
      <c r="N27" s="350">
        <v>1704.0700002636274</v>
      </c>
      <c r="O27" s="2439"/>
      <c r="P27" s="3564"/>
      <c r="Q27" s="2424"/>
      <c r="R27" s="344"/>
      <c r="S27" s="344"/>
      <c r="T27" s="344"/>
      <c r="U27" s="344"/>
      <c r="V27" s="2396"/>
      <c r="W27" s="3523"/>
      <c r="AA27" s="101"/>
      <c r="AB27" s="101"/>
      <c r="AC27" s="101"/>
      <c r="AD27" s="101"/>
      <c r="AE27" s="101"/>
      <c r="AF27" s="101"/>
      <c r="AG27" s="101"/>
      <c r="AH27" s="101"/>
      <c r="AI27" s="101"/>
      <c r="AJ27" s="101"/>
      <c r="AK27" s="101"/>
      <c r="AL27" s="101"/>
      <c r="AM27" s="101"/>
      <c r="AN27" s="101"/>
    </row>
    <row r="28" spans="1:40" s="125" customFormat="1" x14ac:dyDescent="0.3">
      <c r="A28" s="4030"/>
      <c r="B28" s="2406" t="s">
        <v>1251</v>
      </c>
      <c r="C28" s="2440" t="s">
        <v>205</v>
      </c>
      <c r="D28" s="1109">
        <v>0</v>
      </c>
      <c r="E28" s="1109">
        <v>0</v>
      </c>
      <c r="F28" s="2027">
        <v>0</v>
      </c>
      <c r="G28" s="1989">
        <v>0</v>
      </c>
      <c r="H28" s="3397">
        <v>2.798208595297562E-5</v>
      </c>
      <c r="I28" s="2167">
        <v>171.58026751920247</v>
      </c>
      <c r="J28" s="2168">
        <v>1385.6438660374245</v>
      </c>
      <c r="K28" s="2168">
        <v>3881.3694000649534</v>
      </c>
      <c r="L28" s="2168">
        <v>5103.9338893218446</v>
      </c>
      <c r="M28" s="2168">
        <v>5962.2923114015621</v>
      </c>
      <c r="N28" s="2039">
        <v>6134.6520009490587</v>
      </c>
      <c r="O28" s="2169"/>
      <c r="P28" s="3564"/>
      <c r="Q28" s="2426"/>
      <c r="R28" s="1190"/>
      <c r="S28" s="1190"/>
      <c r="T28" s="1190"/>
      <c r="U28" s="1190"/>
      <c r="V28" s="2437"/>
      <c r="W28" s="3523"/>
      <c r="AA28" s="101"/>
      <c r="AB28" s="101"/>
      <c r="AC28" s="101"/>
      <c r="AD28" s="101"/>
      <c r="AE28" s="101"/>
      <c r="AF28" s="101"/>
      <c r="AG28" s="101"/>
      <c r="AH28" s="101"/>
      <c r="AI28" s="101"/>
      <c r="AJ28" s="101"/>
      <c r="AK28" s="101"/>
      <c r="AL28" s="101"/>
      <c r="AM28" s="101"/>
      <c r="AN28" s="101"/>
    </row>
    <row r="29" spans="1:40" s="125" customFormat="1" ht="15" x14ac:dyDescent="0.3">
      <c r="A29" s="4030"/>
      <c r="B29" s="2040" t="s">
        <v>1252</v>
      </c>
      <c r="C29" s="1378" t="s">
        <v>1249</v>
      </c>
      <c r="D29" s="1219">
        <v>0</v>
      </c>
      <c r="E29" s="1219">
        <v>0</v>
      </c>
      <c r="F29" s="2438">
        <v>0</v>
      </c>
      <c r="G29" s="1232">
        <v>0</v>
      </c>
      <c r="H29" s="3395">
        <v>-2.5010209259777621E-7</v>
      </c>
      <c r="I29" s="1468">
        <v>1.0535363584493849E-8</v>
      </c>
      <c r="J29" s="351">
        <v>1.8233954574948625</v>
      </c>
      <c r="K29" s="351">
        <v>31.377693046237109</v>
      </c>
      <c r="L29" s="351">
        <v>171.41946653504257</v>
      </c>
      <c r="M29" s="351">
        <v>305.03754885555338</v>
      </c>
      <c r="N29" s="350">
        <v>484.20097978984006</v>
      </c>
      <c r="O29" s="2439"/>
      <c r="P29" s="3564"/>
      <c r="Q29" s="2424"/>
      <c r="R29" s="344"/>
      <c r="S29" s="344"/>
      <c r="T29" s="344"/>
      <c r="U29" s="344"/>
      <c r="V29" s="2396"/>
      <c r="W29" s="3523"/>
      <c r="AA29" s="101"/>
      <c r="AB29" s="101"/>
      <c r="AC29" s="101"/>
      <c r="AD29" s="101"/>
      <c r="AE29" s="101"/>
      <c r="AF29" s="101"/>
      <c r="AG29" s="101"/>
      <c r="AH29" s="101"/>
      <c r="AI29" s="101"/>
      <c r="AJ29" s="101"/>
      <c r="AK29" s="101"/>
      <c r="AL29" s="101"/>
      <c r="AM29" s="101"/>
      <c r="AN29" s="101"/>
    </row>
    <row r="30" spans="1:40" s="125" customFormat="1" x14ac:dyDescent="0.3">
      <c r="A30" s="4030"/>
      <c r="B30" s="2441" t="s">
        <v>1253</v>
      </c>
      <c r="C30" s="1093" t="s">
        <v>205</v>
      </c>
      <c r="D30" s="1093">
        <v>0</v>
      </c>
      <c r="E30" s="1093">
        <v>0</v>
      </c>
      <c r="F30" s="2442">
        <v>0</v>
      </c>
      <c r="G30" s="2197">
        <v>0</v>
      </c>
      <c r="H30" s="2622">
        <v>-9.0036753335199445E-7</v>
      </c>
      <c r="I30" s="130">
        <v>3.7927308904177858E-8</v>
      </c>
      <c r="J30" s="132">
        <v>6.564223646981505</v>
      </c>
      <c r="K30" s="132">
        <v>112.9596949664536</v>
      </c>
      <c r="L30" s="132">
        <v>617.1100795261533</v>
      </c>
      <c r="M30" s="132">
        <v>1098.1351758799922</v>
      </c>
      <c r="N30" s="131">
        <v>1743.1235272434242</v>
      </c>
      <c r="O30" s="2443"/>
      <c r="P30" s="3564"/>
      <c r="Q30" s="2426"/>
      <c r="R30" s="1190"/>
      <c r="S30" s="1190"/>
      <c r="T30" s="1190"/>
      <c r="U30" s="1190"/>
      <c r="V30" s="2437"/>
      <c r="W30" s="3523"/>
      <c r="AA30" s="101"/>
      <c r="AB30" s="101"/>
      <c r="AC30" s="101"/>
      <c r="AD30" s="101"/>
      <c r="AE30" s="101"/>
      <c r="AF30" s="101"/>
      <c r="AG30" s="101"/>
      <c r="AH30" s="101"/>
      <c r="AI30" s="101"/>
      <c r="AJ30" s="101"/>
      <c r="AK30" s="101"/>
      <c r="AL30" s="101"/>
      <c r="AM30" s="101"/>
      <c r="AN30" s="101"/>
    </row>
    <row r="31" spans="1:40" s="125" customFormat="1" ht="14.4" thickBot="1" x14ac:dyDescent="0.35">
      <c r="A31" s="4030"/>
      <c r="B31" s="2444" t="s">
        <v>1254</v>
      </c>
      <c r="C31" s="1145" t="s">
        <v>205</v>
      </c>
      <c r="D31" s="1145">
        <v>0</v>
      </c>
      <c r="E31" s="1145">
        <v>0</v>
      </c>
      <c r="F31" s="2445">
        <v>0</v>
      </c>
      <c r="G31" s="3407">
        <v>0</v>
      </c>
      <c r="H31" s="3408">
        <v>-3.3673745747364592E-7</v>
      </c>
      <c r="I31" s="2446">
        <v>1.4374450074683409E-8</v>
      </c>
      <c r="J31" s="2447">
        <v>2.5994325642046761</v>
      </c>
      <c r="K31" s="2447">
        <v>44.732039206715626</v>
      </c>
      <c r="L31" s="2447">
        <v>251.1638023671444</v>
      </c>
      <c r="M31" s="2447">
        <v>446.9410165831568</v>
      </c>
      <c r="N31" s="2448">
        <v>728.62563438775123</v>
      </c>
      <c r="O31" s="2449"/>
      <c r="P31" s="3564"/>
      <c r="Q31" s="2450"/>
      <c r="R31" s="1698"/>
      <c r="S31" s="1698"/>
      <c r="T31" s="1698"/>
      <c r="U31" s="1698"/>
      <c r="V31" s="2451"/>
      <c r="W31" s="3523"/>
      <c r="AA31" s="101"/>
      <c r="AB31" s="101"/>
      <c r="AC31" s="101"/>
      <c r="AD31" s="101"/>
      <c r="AE31" s="101"/>
      <c r="AF31" s="101"/>
      <c r="AG31" s="101"/>
      <c r="AH31" s="101"/>
      <c r="AI31" s="101"/>
      <c r="AJ31" s="101"/>
      <c r="AK31" s="101"/>
      <c r="AL31" s="101"/>
      <c r="AM31" s="101"/>
      <c r="AN31" s="101"/>
    </row>
    <row r="32" spans="1:40" s="125" customFormat="1" hidden="1" x14ac:dyDescent="0.3">
      <c r="A32" s="4030"/>
      <c r="B32" s="2452"/>
      <c r="C32" s="2076"/>
      <c r="D32" s="2440"/>
      <c r="E32" s="2204"/>
      <c r="F32" s="2204"/>
      <c r="G32" s="2453"/>
      <c r="H32" s="2454"/>
      <c r="I32" s="2455"/>
      <c r="J32" s="2455"/>
      <c r="K32" s="2455"/>
      <c r="L32" s="2455"/>
      <c r="M32" s="2455"/>
      <c r="N32" s="2456"/>
      <c r="O32" s="2396"/>
      <c r="P32" s="2402"/>
      <c r="Q32" s="2455"/>
      <c r="R32" s="2455"/>
      <c r="S32" s="2455"/>
      <c r="T32" s="2455"/>
      <c r="U32" s="2455"/>
      <c r="V32" s="2456"/>
      <c r="W32" s="2398"/>
      <c r="AA32" s="101"/>
      <c r="AB32" s="101"/>
      <c r="AC32" s="101"/>
      <c r="AD32" s="101"/>
      <c r="AE32" s="101"/>
      <c r="AF32" s="101"/>
      <c r="AG32" s="101"/>
      <c r="AH32" s="101"/>
      <c r="AI32" s="101"/>
      <c r="AJ32" s="101"/>
      <c r="AK32" s="101"/>
      <c r="AL32" s="101"/>
      <c r="AM32" s="101"/>
      <c r="AN32" s="101"/>
    </row>
    <row r="33" spans="1:40" s="125" customFormat="1" hidden="1" x14ac:dyDescent="0.3">
      <c r="A33" s="4030"/>
      <c r="B33" s="2040"/>
      <c r="C33" s="2457"/>
      <c r="D33" s="1219"/>
      <c r="E33" s="343"/>
      <c r="F33" s="343"/>
      <c r="G33" s="2438"/>
      <c r="H33" s="340"/>
      <c r="I33" s="344"/>
      <c r="J33" s="344"/>
      <c r="K33" s="344"/>
      <c r="L33" s="344"/>
      <c r="M33" s="344"/>
      <c r="N33" s="2396"/>
      <c r="O33" s="2396"/>
      <c r="P33" s="2402"/>
      <c r="Q33" s="344"/>
      <c r="R33" s="344"/>
      <c r="S33" s="344"/>
      <c r="T33" s="344"/>
      <c r="U33" s="344"/>
      <c r="V33" s="2396"/>
      <c r="W33" s="2398"/>
      <c r="AA33" s="101"/>
      <c r="AB33" s="101"/>
      <c r="AC33" s="101"/>
      <c r="AD33" s="101"/>
      <c r="AE33" s="101"/>
      <c r="AF33" s="101"/>
      <c r="AG33" s="101"/>
      <c r="AH33" s="101"/>
      <c r="AI33" s="101"/>
      <c r="AJ33" s="101"/>
      <c r="AK33" s="101"/>
      <c r="AL33" s="101"/>
      <c r="AM33" s="101"/>
      <c r="AN33" s="101"/>
    </row>
    <row r="34" spans="1:40" s="125" customFormat="1" ht="14.4" hidden="1" thickBot="1" x14ac:dyDescent="0.35">
      <c r="A34" s="4031"/>
      <c r="B34" s="2444"/>
      <c r="C34" s="2458"/>
      <c r="D34" s="1145"/>
      <c r="E34" s="1144"/>
      <c r="F34" s="1144"/>
      <c r="G34" s="2445"/>
      <c r="H34" s="2304"/>
      <c r="I34" s="1324"/>
      <c r="J34" s="1324"/>
      <c r="K34" s="1324"/>
      <c r="L34" s="1324"/>
      <c r="M34" s="1324"/>
      <c r="N34" s="1325"/>
      <c r="O34" s="2451"/>
      <c r="P34" s="2459"/>
      <c r="Q34" s="1324"/>
      <c r="R34" s="1324"/>
      <c r="S34" s="1324"/>
      <c r="T34" s="1324"/>
      <c r="U34" s="1324"/>
      <c r="V34" s="1325"/>
      <c r="W34" s="2398"/>
      <c r="AA34" s="101"/>
      <c r="AB34" s="101"/>
      <c r="AC34" s="101"/>
      <c r="AD34" s="101"/>
      <c r="AE34" s="101"/>
      <c r="AF34" s="101"/>
      <c r="AG34" s="101"/>
      <c r="AH34" s="101"/>
      <c r="AI34" s="101"/>
      <c r="AJ34" s="101"/>
      <c r="AK34" s="101"/>
      <c r="AL34" s="101"/>
      <c r="AM34" s="101"/>
      <c r="AN34" s="101"/>
    </row>
    <row r="35" spans="1:40" s="125" customFormat="1" ht="15" hidden="1" thickBot="1" x14ac:dyDescent="0.35">
      <c r="A35" s="2460"/>
      <c r="B35" s="2461"/>
      <c r="C35" s="2461"/>
      <c r="D35" s="2462"/>
      <c r="E35" s="2461"/>
      <c r="F35" s="2461"/>
      <c r="G35" s="2463"/>
      <c r="H35" s="2461"/>
      <c r="I35" s="2461"/>
      <c r="J35" s="2461"/>
      <c r="K35" s="2461"/>
      <c r="L35" s="2461"/>
      <c r="M35" s="2461"/>
      <c r="N35" s="2464"/>
      <c r="O35" s="2465"/>
      <c r="P35" s="2398"/>
      <c r="Q35" s="100"/>
      <c r="R35" s="100"/>
      <c r="S35" s="100"/>
      <c r="T35" s="100"/>
      <c r="U35" s="100"/>
      <c r="V35" s="100"/>
      <c r="W35" s="2398"/>
      <c r="AA35" s="101"/>
      <c r="AB35" s="101"/>
      <c r="AC35" s="101"/>
      <c r="AD35" s="101"/>
      <c r="AE35" s="101"/>
      <c r="AF35" s="101"/>
      <c r="AG35" s="101"/>
      <c r="AH35" s="101"/>
      <c r="AI35" s="101"/>
      <c r="AJ35" s="101"/>
      <c r="AK35" s="101"/>
      <c r="AL35" s="101"/>
      <c r="AM35" s="101"/>
      <c r="AN35" s="101"/>
    </row>
    <row r="36" spans="1:40" hidden="1" x14ac:dyDescent="0.3">
      <c r="A36" s="4120" t="s">
        <v>1627</v>
      </c>
      <c r="B36" s="2042" t="s">
        <v>1256</v>
      </c>
      <c r="C36" s="2466" t="s">
        <v>667</v>
      </c>
      <c r="D36" s="2467"/>
      <c r="E36" s="1976">
        <v>0</v>
      </c>
      <c r="F36" s="1976"/>
      <c r="G36" s="2468"/>
      <c r="H36" s="2469"/>
      <c r="I36" s="2470"/>
      <c r="J36" s="2470"/>
      <c r="K36" s="2470"/>
      <c r="L36" s="2470"/>
      <c r="M36" s="2470"/>
      <c r="N36" s="2471"/>
      <c r="O36" s="343"/>
      <c r="P36" s="2398"/>
      <c r="Q36" s="2470"/>
      <c r="R36" s="2470"/>
      <c r="S36" s="2470"/>
      <c r="T36" s="2470"/>
      <c r="U36" s="2470"/>
      <c r="V36" s="2471"/>
      <c r="W36" s="2398"/>
    </row>
    <row r="37" spans="1:40" hidden="1" x14ac:dyDescent="0.3">
      <c r="A37" s="4228"/>
      <c r="B37" s="2406" t="s">
        <v>1228</v>
      </c>
      <c r="C37" s="343" t="s">
        <v>667</v>
      </c>
      <c r="D37" s="1109"/>
      <c r="E37" s="339">
        <v>0</v>
      </c>
      <c r="F37" s="339"/>
      <c r="G37" s="2027"/>
      <c r="H37" s="137"/>
      <c r="I37" s="1190"/>
      <c r="J37" s="1190"/>
      <c r="K37" s="1190"/>
      <c r="L37" s="1190"/>
      <c r="M37" s="1190"/>
      <c r="N37" s="2437"/>
      <c r="O37" s="343"/>
      <c r="P37" s="2398"/>
      <c r="Q37" s="1190"/>
      <c r="R37" s="1190"/>
      <c r="S37" s="1190"/>
      <c r="T37" s="1190"/>
      <c r="U37" s="1190"/>
      <c r="V37" s="2437"/>
      <c r="W37" s="2398"/>
    </row>
    <row r="38" spans="1:40" hidden="1" x14ac:dyDescent="0.3">
      <c r="A38" s="4228"/>
      <c r="B38" s="2409" t="s">
        <v>1257</v>
      </c>
      <c r="C38" s="2472" t="s">
        <v>667</v>
      </c>
      <c r="D38" s="2473"/>
      <c r="E38" s="2474">
        <v>0</v>
      </c>
      <c r="F38" s="2474"/>
      <c r="G38" s="2475"/>
      <c r="H38" s="2476"/>
      <c r="I38" s="2477"/>
      <c r="J38" s="2477"/>
      <c r="K38" s="2477"/>
      <c r="L38" s="2477"/>
      <c r="M38" s="2477"/>
      <c r="N38" s="2478"/>
      <c r="O38" s="343"/>
      <c r="P38" s="2398"/>
      <c r="Q38" s="2477"/>
      <c r="R38" s="2477"/>
      <c r="S38" s="2477"/>
      <c r="T38" s="2477"/>
      <c r="U38" s="2477"/>
      <c r="V38" s="2478"/>
      <c r="W38" s="2398"/>
    </row>
    <row r="39" spans="1:40" hidden="1" x14ac:dyDescent="0.3">
      <c r="A39" s="4228"/>
      <c r="B39" s="2040" t="s">
        <v>1233</v>
      </c>
      <c r="C39" s="2457" t="s">
        <v>667</v>
      </c>
      <c r="D39" s="1219"/>
      <c r="E39" s="343">
        <v>0</v>
      </c>
      <c r="F39" s="343"/>
      <c r="G39" s="2438"/>
      <c r="H39" s="340"/>
      <c r="I39" s="344"/>
      <c r="J39" s="344"/>
      <c r="K39" s="344"/>
      <c r="L39" s="344"/>
      <c r="M39" s="344"/>
      <c r="N39" s="2396"/>
      <c r="O39" s="343"/>
      <c r="P39" s="2398"/>
      <c r="Q39" s="344"/>
      <c r="R39" s="344"/>
      <c r="S39" s="344"/>
      <c r="T39" s="344"/>
      <c r="U39" s="344"/>
      <c r="V39" s="2396"/>
      <c r="W39" s="2398"/>
    </row>
    <row r="40" spans="1:40" hidden="1" x14ac:dyDescent="0.3">
      <c r="A40" s="4228"/>
      <c r="B40" s="2406" t="s">
        <v>1234</v>
      </c>
      <c r="C40" s="2076" t="s">
        <v>667</v>
      </c>
      <c r="D40" s="1109"/>
      <c r="E40" s="339">
        <v>0</v>
      </c>
      <c r="F40" s="339"/>
      <c r="G40" s="2027"/>
      <c r="H40" s="137"/>
      <c r="I40" s="1190"/>
      <c r="J40" s="1190"/>
      <c r="K40" s="1190"/>
      <c r="L40" s="1190"/>
      <c r="M40" s="1190"/>
      <c r="N40" s="2437"/>
      <c r="O40" s="343"/>
      <c r="P40" s="2398"/>
      <c r="Q40" s="1190"/>
      <c r="R40" s="1190"/>
      <c r="S40" s="1190"/>
      <c r="T40" s="1190"/>
      <c r="U40" s="1190"/>
      <c r="V40" s="2437"/>
      <c r="W40" s="2398"/>
    </row>
    <row r="41" spans="1:40" hidden="1" x14ac:dyDescent="0.3">
      <c r="A41" s="4228"/>
      <c r="B41" s="2040" t="s">
        <v>1235</v>
      </c>
      <c r="C41" s="2457" t="s">
        <v>667</v>
      </c>
      <c r="D41" s="1219"/>
      <c r="E41" s="343">
        <v>0</v>
      </c>
      <c r="F41" s="343"/>
      <c r="G41" s="2438"/>
      <c r="H41" s="340"/>
      <c r="I41" s="344"/>
      <c r="J41" s="344"/>
      <c r="K41" s="344"/>
      <c r="L41" s="344"/>
      <c r="M41" s="344"/>
      <c r="N41" s="2396"/>
      <c r="O41" s="343"/>
      <c r="P41" s="2398"/>
      <c r="Q41" s="344"/>
      <c r="R41" s="344"/>
      <c r="S41" s="344"/>
      <c r="T41" s="344"/>
      <c r="U41" s="344"/>
      <c r="V41" s="2396"/>
      <c r="W41" s="2398"/>
    </row>
    <row r="42" spans="1:40" hidden="1" x14ac:dyDescent="0.3">
      <c r="A42" s="4228"/>
      <c r="B42" s="2406" t="s">
        <v>1236</v>
      </c>
      <c r="C42" s="2076" t="s">
        <v>667</v>
      </c>
      <c r="D42" s="1109"/>
      <c r="E42" s="339">
        <v>0</v>
      </c>
      <c r="F42" s="339"/>
      <c r="G42" s="2027"/>
      <c r="H42" s="137"/>
      <c r="I42" s="1190"/>
      <c r="J42" s="1190"/>
      <c r="K42" s="1190"/>
      <c r="L42" s="1190"/>
      <c r="M42" s="1190"/>
      <c r="N42" s="2437"/>
      <c r="O42" s="343"/>
      <c r="P42" s="2398"/>
      <c r="Q42" s="1190"/>
      <c r="R42" s="1190"/>
      <c r="S42" s="1190"/>
      <c r="T42" s="1190"/>
      <c r="U42" s="1190"/>
      <c r="V42" s="2437"/>
      <c r="W42" s="2398"/>
    </row>
    <row r="43" spans="1:40" hidden="1" x14ac:dyDescent="0.3">
      <c r="A43" s="4228"/>
      <c r="B43" s="2040" t="s">
        <v>1237</v>
      </c>
      <c r="C43" s="2457" t="s">
        <v>667</v>
      </c>
      <c r="D43" s="1219"/>
      <c r="E43" s="343">
        <v>0</v>
      </c>
      <c r="F43" s="343"/>
      <c r="G43" s="2438"/>
      <c r="H43" s="340"/>
      <c r="I43" s="344"/>
      <c r="J43" s="344"/>
      <c r="K43" s="344"/>
      <c r="L43" s="344"/>
      <c r="M43" s="344"/>
      <c r="N43" s="2396"/>
      <c r="O43" s="343"/>
      <c r="P43" s="2398"/>
      <c r="Q43" s="344"/>
      <c r="R43" s="344"/>
      <c r="S43" s="344"/>
      <c r="T43" s="344"/>
      <c r="U43" s="344"/>
      <c r="V43" s="2396"/>
      <c r="W43" s="2398"/>
    </row>
    <row r="44" spans="1:40" hidden="1" x14ac:dyDescent="0.3">
      <c r="A44" s="4228"/>
      <c r="B44" s="2406" t="s">
        <v>1238</v>
      </c>
      <c r="C44" s="2076" t="s">
        <v>667</v>
      </c>
      <c r="D44" s="1109"/>
      <c r="E44" s="339">
        <v>0</v>
      </c>
      <c r="F44" s="339"/>
      <c r="G44" s="2027"/>
      <c r="H44" s="137"/>
      <c r="I44" s="1190"/>
      <c r="J44" s="1190"/>
      <c r="K44" s="1190"/>
      <c r="L44" s="1190"/>
      <c r="M44" s="1190"/>
      <c r="N44" s="2437"/>
      <c r="O44" s="343"/>
      <c r="P44" s="2398"/>
      <c r="Q44" s="1190"/>
      <c r="R44" s="1190"/>
      <c r="S44" s="1190"/>
      <c r="T44" s="1190"/>
      <c r="U44" s="1190"/>
      <c r="V44" s="2437"/>
      <c r="W44" s="2398"/>
    </row>
    <row r="45" spans="1:40" hidden="1" x14ac:dyDescent="0.3">
      <c r="A45" s="4228"/>
      <c r="B45" s="2409" t="s">
        <v>1239</v>
      </c>
      <c r="C45" s="2472" t="s">
        <v>667</v>
      </c>
      <c r="D45" s="2473"/>
      <c r="E45" s="2474">
        <v>0</v>
      </c>
      <c r="F45" s="2474"/>
      <c r="G45" s="2475"/>
      <c r="H45" s="2476"/>
      <c r="I45" s="2477"/>
      <c r="J45" s="2477"/>
      <c r="K45" s="2477"/>
      <c r="L45" s="2477"/>
      <c r="M45" s="2477"/>
      <c r="N45" s="2478"/>
      <c r="O45" s="343"/>
      <c r="P45" s="2398"/>
      <c r="Q45" s="2477"/>
      <c r="R45" s="2477"/>
      <c r="S45" s="2477"/>
      <c r="T45" s="2477"/>
      <c r="U45" s="2477"/>
      <c r="V45" s="2478"/>
      <c r="W45" s="2398"/>
    </row>
    <row r="46" spans="1:40" hidden="1" x14ac:dyDescent="0.3">
      <c r="A46" s="4228"/>
      <c r="B46" s="2040" t="s">
        <v>1240</v>
      </c>
      <c r="C46" s="2457" t="s">
        <v>667</v>
      </c>
      <c r="D46" s="1219"/>
      <c r="E46" s="343">
        <v>0</v>
      </c>
      <c r="F46" s="343"/>
      <c r="G46" s="2438"/>
      <c r="H46" s="340"/>
      <c r="I46" s="344"/>
      <c r="J46" s="344"/>
      <c r="K46" s="344"/>
      <c r="L46" s="344"/>
      <c r="M46" s="344"/>
      <c r="N46" s="2396"/>
      <c r="O46" s="343"/>
      <c r="P46" s="2398"/>
      <c r="Q46" s="344"/>
      <c r="R46" s="344"/>
      <c r="S46" s="344"/>
      <c r="T46" s="344"/>
      <c r="U46" s="344"/>
      <c r="V46" s="2396"/>
      <c r="W46" s="2398"/>
    </row>
    <row r="47" spans="1:40" hidden="1" x14ac:dyDescent="0.3">
      <c r="A47" s="4228"/>
      <c r="B47" s="2406" t="s">
        <v>1241</v>
      </c>
      <c r="C47" s="2076" t="s">
        <v>667</v>
      </c>
      <c r="D47" s="1109"/>
      <c r="E47" s="339">
        <v>0</v>
      </c>
      <c r="F47" s="339"/>
      <c r="G47" s="2027"/>
      <c r="H47" s="137"/>
      <c r="I47" s="1190"/>
      <c r="J47" s="1190"/>
      <c r="K47" s="1190"/>
      <c r="L47" s="1190"/>
      <c r="M47" s="1190"/>
      <c r="N47" s="2437"/>
      <c r="O47" s="343"/>
      <c r="P47" s="2398"/>
      <c r="Q47" s="1190"/>
      <c r="R47" s="1190"/>
      <c r="S47" s="1190"/>
      <c r="T47" s="1190"/>
      <c r="U47" s="1190"/>
      <c r="V47" s="2437"/>
      <c r="W47" s="2398"/>
    </row>
    <row r="48" spans="1:40" hidden="1" x14ac:dyDescent="0.3">
      <c r="A48" s="4228"/>
      <c r="B48" s="2040" t="s">
        <v>1242</v>
      </c>
      <c r="C48" s="2457" t="s">
        <v>667</v>
      </c>
      <c r="D48" s="1219"/>
      <c r="E48" s="343">
        <v>0</v>
      </c>
      <c r="F48" s="343"/>
      <c r="G48" s="2438"/>
      <c r="H48" s="340"/>
      <c r="I48" s="344"/>
      <c r="J48" s="344"/>
      <c r="K48" s="344"/>
      <c r="L48" s="344"/>
      <c r="M48" s="344"/>
      <c r="N48" s="2396"/>
      <c r="O48" s="343"/>
      <c r="P48" s="2398"/>
      <c r="Q48" s="344"/>
      <c r="R48" s="344"/>
      <c r="S48" s="344"/>
      <c r="T48" s="344"/>
      <c r="U48" s="344"/>
      <c r="V48" s="2396"/>
      <c r="W48" s="2398"/>
    </row>
    <row r="49" spans="1:40" hidden="1" x14ac:dyDescent="0.3">
      <c r="A49" s="4228"/>
      <c r="B49" s="2406" t="s">
        <v>1243</v>
      </c>
      <c r="C49" s="2076" t="s">
        <v>667</v>
      </c>
      <c r="D49" s="1109"/>
      <c r="E49" s="339">
        <v>0</v>
      </c>
      <c r="F49" s="339"/>
      <c r="G49" s="2027"/>
      <c r="H49" s="137"/>
      <c r="I49" s="1190"/>
      <c r="J49" s="1190"/>
      <c r="K49" s="1190"/>
      <c r="L49" s="1190"/>
      <c r="M49" s="1190"/>
      <c r="N49" s="2437"/>
      <c r="O49" s="343"/>
      <c r="P49" s="2398"/>
      <c r="Q49" s="1190"/>
      <c r="R49" s="1190"/>
      <c r="S49" s="1190"/>
      <c r="T49" s="1190"/>
      <c r="U49" s="1190"/>
      <c r="V49" s="2437"/>
      <c r="W49" s="2398"/>
    </row>
    <row r="50" spans="1:40" hidden="1" x14ac:dyDescent="0.3">
      <c r="A50" s="4228"/>
      <c r="B50" s="2406" t="s">
        <v>1244</v>
      </c>
      <c r="C50" s="2076" t="s">
        <v>667</v>
      </c>
      <c r="D50" s="1109"/>
      <c r="E50" s="339">
        <v>0</v>
      </c>
      <c r="F50" s="339"/>
      <c r="G50" s="2027"/>
      <c r="H50" s="137"/>
      <c r="I50" s="1190"/>
      <c r="J50" s="1190"/>
      <c r="K50" s="1190"/>
      <c r="L50" s="1190"/>
      <c r="M50" s="1190"/>
      <c r="N50" s="2437"/>
      <c r="O50" s="343"/>
      <c r="P50" s="2398"/>
      <c r="Q50" s="1190"/>
      <c r="R50" s="1190"/>
      <c r="S50" s="1190"/>
      <c r="T50" s="1190"/>
      <c r="U50" s="1190"/>
      <c r="V50" s="2437"/>
      <c r="W50" s="2398"/>
    </row>
    <row r="51" spans="1:40" hidden="1" x14ac:dyDescent="0.3">
      <c r="A51" s="4228"/>
      <c r="B51" s="2040" t="s">
        <v>1245</v>
      </c>
      <c r="C51" s="2457" t="s">
        <v>667</v>
      </c>
      <c r="D51" s="1219"/>
      <c r="E51" s="343">
        <v>0</v>
      </c>
      <c r="F51" s="343"/>
      <c r="G51" s="2438"/>
      <c r="H51" s="340"/>
      <c r="I51" s="344"/>
      <c r="J51" s="344"/>
      <c r="K51" s="344"/>
      <c r="L51" s="344"/>
      <c r="M51" s="344"/>
      <c r="N51" s="2396"/>
      <c r="O51" s="343"/>
      <c r="P51" s="2398"/>
      <c r="Q51" s="344"/>
      <c r="R51" s="344"/>
      <c r="S51" s="344"/>
      <c r="T51" s="344"/>
      <c r="U51" s="344"/>
      <c r="V51" s="2396"/>
      <c r="W51" s="2398"/>
    </row>
    <row r="52" spans="1:40" hidden="1" x14ac:dyDescent="0.3">
      <c r="A52" s="4228"/>
      <c r="B52" s="2441" t="s">
        <v>1247</v>
      </c>
      <c r="C52" s="370" t="s">
        <v>667</v>
      </c>
      <c r="D52" s="1093"/>
      <c r="E52" s="370">
        <v>0</v>
      </c>
      <c r="F52" s="370"/>
      <c r="G52" s="2442"/>
      <c r="H52" s="371"/>
      <c r="I52" s="372"/>
      <c r="J52" s="372"/>
      <c r="K52" s="372"/>
      <c r="L52" s="372"/>
      <c r="M52" s="372"/>
      <c r="N52" s="2479"/>
      <c r="O52" s="343"/>
      <c r="P52" s="2398"/>
      <c r="Q52" s="372"/>
      <c r="R52" s="372"/>
      <c r="S52" s="372"/>
      <c r="T52" s="372"/>
      <c r="U52" s="372"/>
      <c r="V52" s="2479"/>
      <c r="W52" s="2398"/>
    </row>
    <row r="53" spans="1:40" hidden="1" x14ac:dyDescent="0.3">
      <c r="A53" s="4030"/>
      <c r="B53" s="2480" t="s">
        <v>1248</v>
      </c>
      <c r="C53" s="2481" t="s">
        <v>667</v>
      </c>
      <c r="D53" s="2482"/>
      <c r="E53" s="2483">
        <v>0</v>
      </c>
      <c r="F53" s="2483"/>
      <c r="G53" s="2484"/>
      <c r="H53" s="2485"/>
      <c r="I53" s="2435"/>
      <c r="J53" s="2435"/>
      <c r="K53" s="2435"/>
      <c r="L53" s="2435"/>
      <c r="M53" s="2435"/>
      <c r="N53" s="2436"/>
      <c r="O53" s="343"/>
      <c r="P53" s="2398"/>
      <c r="Q53" s="2435"/>
      <c r="R53" s="2435"/>
      <c r="S53" s="2435"/>
      <c r="T53" s="2435"/>
      <c r="U53" s="2435"/>
      <c r="V53" s="2436"/>
      <c r="W53" s="2398"/>
    </row>
    <row r="54" spans="1:40" hidden="1" x14ac:dyDescent="0.3">
      <c r="A54" s="4030"/>
      <c r="B54" s="2406"/>
      <c r="C54" s="343" t="s">
        <v>667</v>
      </c>
      <c r="D54" s="1109"/>
      <c r="E54" s="339">
        <v>0</v>
      </c>
      <c r="F54" s="339"/>
      <c r="G54" s="2027"/>
      <c r="H54" s="137"/>
      <c r="I54" s="1190"/>
      <c r="J54" s="1190"/>
      <c r="K54" s="1190"/>
      <c r="L54" s="1190"/>
      <c r="M54" s="1190"/>
      <c r="N54" s="2437"/>
      <c r="O54" s="343"/>
      <c r="P54" s="2398"/>
      <c r="Q54" s="1190"/>
      <c r="R54" s="1190"/>
      <c r="S54" s="1190"/>
      <c r="T54" s="1190"/>
      <c r="U54" s="1190"/>
      <c r="V54" s="2437"/>
      <c r="W54" s="2398"/>
    </row>
    <row r="55" spans="1:40" s="125" customFormat="1" hidden="1" x14ac:dyDescent="0.3">
      <c r="A55" s="4030"/>
      <c r="B55" s="2040" t="s">
        <v>1250</v>
      </c>
      <c r="C55" s="2486" t="s">
        <v>667</v>
      </c>
      <c r="D55" s="1219"/>
      <c r="E55" s="343">
        <v>0</v>
      </c>
      <c r="F55" s="343"/>
      <c r="G55" s="2438"/>
      <c r="H55" s="340"/>
      <c r="I55" s="344"/>
      <c r="J55" s="344"/>
      <c r="K55" s="344"/>
      <c r="L55" s="344"/>
      <c r="M55" s="344"/>
      <c r="N55" s="2396"/>
      <c r="O55" s="343"/>
      <c r="P55" s="2398"/>
      <c r="Q55" s="344"/>
      <c r="R55" s="344"/>
      <c r="S55" s="344"/>
      <c r="T55" s="344"/>
      <c r="U55" s="344"/>
      <c r="V55" s="2396"/>
      <c r="W55" s="2398"/>
      <c r="AA55" s="101"/>
      <c r="AB55" s="101"/>
      <c r="AC55" s="101"/>
      <c r="AD55" s="101"/>
      <c r="AE55" s="101"/>
      <c r="AF55" s="101"/>
      <c r="AG55" s="101"/>
      <c r="AH55" s="101"/>
      <c r="AI55" s="101"/>
      <c r="AJ55" s="101"/>
      <c r="AK55" s="101"/>
      <c r="AL55" s="101"/>
      <c r="AM55" s="101"/>
      <c r="AN55" s="101"/>
    </row>
    <row r="56" spans="1:40" s="125" customFormat="1" hidden="1" x14ac:dyDescent="0.3">
      <c r="A56" s="4030"/>
      <c r="B56" s="2406" t="s">
        <v>1251</v>
      </c>
      <c r="C56" s="2487" t="s">
        <v>667</v>
      </c>
      <c r="D56" s="1109"/>
      <c r="E56" s="339">
        <v>0</v>
      </c>
      <c r="F56" s="339"/>
      <c r="G56" s="2027"/>
      <c r="H56" s="137"/>
      <c r="I56" s="1190"/>
      <c r="J56" s="1190"/>
      <c r="K56" s="1190"/>
      <c r="L56" s="1190"/>
      <c r="M56" s="1190"/>
      <c r="N56" s="2437"/>
      <c r="O56" s="343"/>
      <c r="P56" s="2398"/>
      <c r="Q56" s="1190"/>
      <c r="R56" s="1190"/>
      <c r="S56" s="1190"/>
      <c r="T56" s="1190"/>
      <c r="U56" s="1190"/>
      <c r="V56" s="2437"/>
      <c r="W56" s="2398"/>
      <c r="AA56" s="101"/>
      <c r="AB56" s="101"/>
      <c r="AC56" s="101"/>
      <c r="AD56" s="101"/>
      <c r="AE56" s="101"/>
      <c r="AF56" s="101"/>
      <c r="AG56" s="101"/>
      <c r="AH56" s="101"/>
      <c r="AI56" s="101"/>
      <c r="AJ56" s="101"/>
      <c r="AK56" s="101"/>
      <c r="AL56" s="101"/>
      <c r="AM56" s="101"/>
      <c r="AN56" s="101"/>
    </row>
    <row r="57" spans="1:40" s="125" customFormat="1" hidden="1" x14ac:dyDescent="0.3">
      <c r="A57" s="4030"/>
      <c r="B57" s="2040" t="s">
        <v>1252</v>
      </c>
      <c r="C57" s="2486" t="s">
        <v>667</v>
      </c>
      <c r="D57" s="1219"/>
      <c r="E57" s="343">
        <v>0</v>
      </c>
      <c r="F57" s="343"/>
      <c r="G57" s="2438"/>
      <c r="H57" s="340"/>
      <c r="I57" s="344"/>
      <c r="J57" s="344"/>
      <c r="K57" s="344"/>
      <c r="L57" s="344"/>
      <c r="M57" s="344"/>
      <c r="N57" s="2396"/>
      <c r="O57" s="343"/>
      <c r="P57" s="2398"/>
      <c r="Q57" s="344"/>
      <c r="R57" s="344"/>
      <c r="S57" s="344"/>
      <c r="T57" s="344"/>
      <c r="U57" s="344"/>
      <c r="V57" s="2396"/>
      <c r="W57" s="2398"/>
      <c r="AA57" s="101"/>
      <c r="AB57" s="101"/>
      <c r="AC57" s="101"/>
      <c r="AD57" s="101"/>
      <c r="AE57" s="101"/>
      <c r="AF57" s="101"/>
      <c r="AG57" s="101"/>
      <c r="AH57" s="101"/>
      <c r="AI57" s="101"/>
      <c r="AJ57" s="101"/>
      <c r="AK57" s="101"/>
      <c r="AL57" s="101"/>
      <c r="AM57" s="101"/>
      <c r="AN57" s="101"/>
    </row>
    <row r="58" spans="1:40" s="125" customFormat="1" hidden="1" x14ac:dyDescent="0.3">
      <c r="A58" s="4030"/>
      <c r="B58" s="2441" t="s">
        <v>1253</v>
      </c>
      <c r="C58" s="2488" t="s">
        <v>667</v>
      </c>
      <c r="D58" s="1093"/>
      <c r="E58" s="370">
        <v>0</v>
      </c>
      <c r="F58" s="370"/>
      <c r="G58" s="2442"/>
      <c r="H58" s="371"/>
      <c r="I58" s="372"/>
      <c r="J58" s="372"/>
      <c r="K58" s="372"/>
      <c r="L58" s="372"/>
      <c r="M58" s="372"/>
      <c r="N58" s="2479"/>
      <c r="O58" s="343"/>
      <c r="P58" s="2398"/>
      <c r="Q58" s="372"/>
      <c r="R58" s="372"/>
      <c r="S58" s="372"/>
      <c r="T58" s="372"/>
      <c r="U58" s="372"/>
      <c r="V58" s="2479"/>
      <c r="W58" s="2398"/>
      <c r="AA58" s="101"/>
      <c r="AB58" s="101"/>
      <c r="AC58" s="101"/>
      <c r="AD58" s="101"/>
      <c r="AE58" s="101"/>
      <c r="AF58" s="101"/>
      <c r="AG58" s="101"/>
      <c r="AH58" s="101"/>
      <c r="AI58" s="101"/>
      <c r="AJ58" s="101"/>
      <c r="AK58" s="101"/>
      <c r="AL58" s="101"/>
      <c r="AM58" s="101"/>
      <c r="AN58" s="101"/>
    </row>
    <row r="59" spans="1:40" s="125" customFormat="1" hidden="1" x14ac:dyDescent="0.3">
      <c r="A59" s="4030"/>
      <c r="B59" s="2020" t="s">
        <v>1254</v>
      </c>
      <c r="C59" s="2489" t="s">
        <v>667</v>
      </c>
      <c r="D59" s="1614"/>
      <c r="E59" s="354"/>
      <c r="F59" s="354"/>
      <c r="G59" s="2087"/>
      <c r="H59" s="2157"/>
      <c r="I59" s="2089"/>
      <c r="J59" s="2089"/>
      <c r="K59" s="2089"/>
      <c r="L59" s="2089"/>
      <c r="M59" s="2089"/>
      <c r="N59" s="2490"/>
      <c r="O59" s="343"/>
      <c r="P59" s="2398"/>
      <c r="Q59" s="2089"/>
      <c r="R59" s="2089"/>
      <c r="S59" s="2089"/>
      <c r="T59" s="2089"/>
      <c r="U59" s="2089"/>
      <c r="V59" s="2490"/>
      <c r="W59" s="2398"/>
      <c r="AA59" s="101"/>
      <c r="AB59" s="101"/>
      <c r="AC59" s="101"/>
      <c r="AD59" s="101"/>
      <c r="AE59" s="101"/>
      <c r="AF59" s="101"/>
      <c r="AG59" s="101"/>
      <c r="AH59" s="101"/>
      <c r="AI59" s="101"/>
      <c r="AJ59" s="101"/>
      <c r="AK59" s="101"/>
      <c r="AL59" s="101"/>
      <c r="AM59" s="101"/>
      <c r="AN59" s="101"/>
    </row>
    <row r="60" spans="1:40" s="125" customFormat="1" hidden="1" x14ac:dyDescent="0.3">
      <c r="A60" s="4030"/>
      <c r="B60" s="2452"/>
      <c r="C60" s="2076"/>
      <c r="D60" s="2440"/>
      <c r="E60" s="2204"/>
      <c r="F60" s="2204"/>
      <c r="G60" s="2453"/>
      <c r="H60" s="2454"/>
      <c r="I60" s="2455"/>
      <c r="J60" s="2455"/>
      <c r="K60" s="2455"/>
      <c r="L60" s="2455"/>
      <c r="M60" s="2455"/>
      <c r="N60" s="2456"/>
      <c r="O60" s="343"/>
      <c r="P60" s="2398"/>
      <c r="Q60" s="2455"/>
      <c r="R60" s="2455"/>
      <c r="S60" s="2455"/>
      <c r="T60" s="2455"/>
      <c r="U60" s="2455"/>
      <c r="V60" s="2456"/>
      <c r="W60" s="2398"/>
      <c r="AA60" s="101"/>
      <c r="AB60" s="101"/>
      <c r="AC60" s="101"/>
      <c r="AD60" s="101"/>
      <c r="AE60" s="101"/>
      <c r="AF60" s="101"/>
      <c r="AG60" s="101"/>
      <c r="AH60" s="101"/>
      <c r="AI60" s="101"/>
      <c r="AJ60" s="101"/>
      <c r="AK60" s="101"/>
      <c r="AL60" s="101"/>
      <c r="AM60" s="101"/>
      <c r="AN60" s="101"/>
    </row>
    <row r="61" spans="1:40" s="125" customFormat="1" hidden="1" x14ac:dyDescent="0.3">
      <c r="A61" s="4030"/>
      <c r="B61" s="2040"/>
      <c r="C61" s="2457"/>
      <c r="D61" s="1219"/>
      <c r="E61" s="343"/>
      <c r="F61" s="343"/>
      <c r="G61" s="2438"/>
      <c r="H61" s="340"/>
      <c r="I61" s="344"/>
      <c r="J61" s="344"/>
      <c r="K61" s="344"/>
      <c r="L61" s="344"/>
      <c r="M61" s="344"/>
      <c r="N61" s="2396"/>
      <c r="O61" s="343"/>
      <c r="P61" s="2398"/>
      <c r="Q61" s="344"/>
      <c r="R61" s="344"/>
      <c r="S61" s="344"/>
      <c r="T61" s="344"/>
      <c r="U61" s="344"/>
      <c r="V61" s="2396"/>
      <c r="W61" s="2398"/>
      <c r="AA61" s="101"/>
      <c r="AB61" s="101"/>
      <c r="AC61" s="101"/>
      <c r="AD61" s="101"/>
      <c r="AE61" s="101"/>
      <c r="AF61" s="101"/>
      <c r="AG61" s="101"/>
      <c r="AH61" s="101"/>
      <c r="AI61" s="101"/>
      <c r="AJ61" s="101"/>
      <c r="AK61" s="101"/>
      <c r="AL61" s="101"/>
      <c r="AM61" s="101"/>
      <c r="AN61" s="101"/>
    </row>
    <row r="62" spans="1:40" s="125" customFormat="1" ht="14.4" hidden="1" thickBot="1" x14ac:dyDescent="0.35">
      <c r="A62" s="4031"/>
      <c r="B62" s="2444"/>
      <c r="C62" s="2458"/>
      <c r="D62" s="1145"/>
      <c r="E62" s="1144"/>
      <c r="F62" s="1144"/>
      <c r="G62" s="2445"/>
      <c r="H62" s="2304"/>
      <c r="I62" s="1324"/>
      <c r="J62" s="1324"/>
      <c r="K62" s="1324"/>
      <c r="L62" s="1324"/>
      <c r="M62" s="1324"/>
      <c r="N62" s="1325"/>
      <c r="O62" s="343"/>
      <c r="P62" s="2398"/>
      <c r="Q62" s="1324"/>
      <c r="R62" s="1324"/>
      <c r="S62" s="1324"/>
      <c r="T62" s="1324"/>
      <c r="U62" s="1324"/>
      <c r="V62" s="1325"/>
      <c r="W62" s="2398"/>
      <c r="AA62" s="101"/>
      <c r="AB62" s="101"/>
      <c r="AC62" s="101"/>
      <c r="AD62" s="101"/>
      <c r="AE62" s="101"/>
      <c r="AF62" s="101"/>
      <c r="AG62" s="101"/>
      <c r="AH62" s="101"/>
      <c r="AI62" s="101"/>
      <c r="AJ62" s="101"/>
      <c r="AK62" s="101"/>
      <c r="AL62" s="101"/>
      <c r="AM62" s="101"/>
      <c r="AN62" s="101"/>
    </row>
    <row r="63" spans="1:40" s="125" customFormat="1" hidden="1" x14ac:dyDescent="0.3">
      <c r="A63" s="4172" t="s">
        <v>866</v>
      </c>
      <c r="B63" s="2016" t="s">
        <v>1258</v>
      </c>
      <c r="C63" s="2017"/>
      <c r="D63" s="2275"/>
      <c r="E63" s="2017"/>
      <c r="F63" s="2017"/>
      <c r="G63" s="2491"/>
      <c r="H63" s="2155"/>
      <c r="I63" s="2492"/>
      <c r="J63" s="2492"/>
      <c r="K63" s="2492"/>
      <c r="L63" s="2492"/>
      <c r="M63" s="2492"/>
      <c r="N63" s="2183"/>
      <c r="O63" s="2017"/>
      <c r="P63" s="2398"/>
      <c r="Q63" s="2492"/>
      <c r="R63" s="2492"/>
      <c r="S63" s="2492"/>
      <c r="T63" s="2492"/>
      <c r="U63" s="2492"/>
      <c r="V63" s="2183"/>
      <c r="W63" s="2398"/>
      <c r="AA63" s="101"/>
      <c r="AB63" s="101"/>
      <c r="AC63" s="101"/>
      <c r="AD63" s="101"/>
      <c r="AE63" s="101"/>
      <c r="AF63" s="101"/>
      <c r="AG63" s="101"/>
      <c r="AH63" s="101"/>
      <c r="AI63" s="101"/>
      <c r="AJ63" s="101"/>
      <c r="AK63" s="101"/>
      <c r="AL63" s="101"/>
      <c r="AM63" s="101"/>
      <c r="AN63" s="101"/>
    </row>
    <row r="64" spans="1:40" s="125" customFormat="1" ht="15" hidden="1" x14ac:dyDescent="0.3">
      <c r="A64" s="4030"/>
      <c r="B64" s="2020" t="s">
        <v>1259</v>
      </c>
      <c r="C64" s="354" t="s">
        <v>869</v>
      </c>
      <c r="D64" s="1614"/>
      <c r="E64" s="354"/>
      <c r="F64" s="354"/>
      <c r="G64" s="2087"/>
      <c r="H64" s="2157"/>
      <c r="I64" s="2089"/>
      <c r="J64" s="2089"/>
      <c r="K64" s="2089"/>
      <c r="L64" s="2089"/>
      <c r="M64" s="2089"/>
      <c r="N64" s="2490"/>
      <c r="O64" s="343"/>
      <c r="P64" s="2398"/>
      <c r="Q64" s="2089"/>
      <c r="R64" s="2089"/>
      <c r="S64" s="2089"/>
      <c r="T64" s="2089"/>
      <c r="U64" s="2089"/>
      <c r="V64" s="2490"/>
      <c r="W64" s="2398"/>
      <c r="AA64" s="101"/>
      <c r="AB64" s="101"/>
      <c r="AC64" s="101"/>
      <c r="AD64" s="101"/>
      <c r="AE64" s="101"/>
      <c r="AF64" s="101"/>
      <c r="AG64" s="101"/>
      <c r="AH64" s="101"/>
      <c r="AI64" s="101"/>
      <c r="AJ64" s="101"/>
      <c r="AK64" s="101"/>
      <c r="AL64" s="101"/>
      <c r="AM64" s="101"/>
      <c r="AN64" s="101"/>
    </row>
    <row r="65" spans="1:40" s="125" customFormat="1" hidden="1" x14ac:dyDescent="0.3">
      <c r="A65" s="4030"/>
      <c r="B65" s="2020" t="s">
        <v>1260</v>
      </c>
      <c r="C65" s="354" t="s">
        <v>194</v>
      </c>
      <c r="D65" s="1614"/>
      <c r="E65" s="354"/>
      <c r="F65" s="354"/>
      <c r="G65" s="2087"/>
      <c r="H65" s="2157"/>
      <c r="I65" s="2089"/>
      <c r="J65" s="2089"/>
      <c r="K65" s="2089"/>
      <c r="L65" s="2089"/>
      <c r="M65" s="2089"/>
      <c r="N65" s="2490"/>
      <c r="O65" s="343"/>
      <c r="P65" s="2398"/>
      <c r="Q65" s="2089"/>
      <c r="R65" s="2089"/>
      <c r="S65" s="2089"/>
      <c r="T65" s="2089"/>
      <c r="U65" s="2089"/>
      <c r="V65" s="2490"/>
      <c r="W65" s="2398"/>
      <c r="AA65" s="101"/>
      <c r="AB65" s="101"/>
      <c r="AC65" s="101"/>
      <c r="AD65" s="101"/>
      <c r="AE65" s="101"/>
      <c r="AF65" s="101"/>
      <c r="AG65" s="101"/>
      <c r="AH65" s="101"/>
      <c r="AI65" s="101"/>
      <c r="AJ65" s="101"/>
      <c r="AK65" s="101"/>
      <c r="AL65" s="101"/>
      <c r="AM65" s="101"/>
      <c r="AN65" s="101"/>
    </row>
    <row r="66" spans="1:40" s="125" customFormat="1" ht="14.4" hidden="1" thickBot="1" x14ac:dyDescent="0.35">
      <c r="A66" s="4031"/>
      <c r="B66" s="360"/>
      <c r="C66" s="360"/>
      <c r="D66" s="1696"/>
      <c r="E66" s="360"/>
      <c r="F66" s="360"/>
      <c r="G66" s="2031"/>
      <c r="H66" s="2162"/>
      <c r="I66" s="1698"/>
      <c r="J66" s="1698"/>
      <c r="K66" s="1698"/>
      <c r="L66" s="1698"/>
      <c r="M66" s="1698"/>
      <c r="N66" s="2451"/>
      <c r="O66" s="343"/>
      <c r="P66" s="2398"/>
      <c r="Q66" s="344"/>
      <c r="R66" s="344"/>
      <c r="S66" s="344"/>
      <c r="T66" s="344"/>
      <c r="U66" s="344"/>
      <c r="V66" s="2396"/>
      <c r="W66" s="2398"/>
      <c r="AA66" s="101"/>
      <c r="AB66" s="101"/>
      <c r="AC66" s="101"/>
      <c r="AD66" s="101"/>
      <c r="AE66" s="101"/>
      <c r="AF66" s="101"/>
      <c r="AG66" s="101"/>
      <c r="AH66" s="101"/>
      <c r="AI66" s="101"/>
      <c r="AJ66" s="101"/>
      <c r="AK66" s="101"/>
      <c r="AL66" s="101"/>
      <c r="AM66" s="101"/>
      <c r="AN66" s="101"/>
    </row>
    <row r="67" spans="1:40" s="125" customFormat="1" x14ac:dyDescent="0.3">
      <c r="A67" s="2037"/>
      <c r="B67" s="110"/>
      <c r="C67" s="110"/>
      <c r="D67" s="110"/>
      <c r="E67" s="110"/>
      <c r="F67" s="110"/>
      <c r="G67" s="1553"/>
      <c r="H67" s="110"/>
      <c r="I67" s="110"/>
      <c r="J67" s="110"/>
      <c r="K67" s="110"/>
      <c r="L67" s="110"/>
      <c r="M67" s="110"/>
      <c r="N67" s="110"/>
      <c r="O67" s="110"/>
      <c r="P67" s="100"/>
      <c r="Q67" s="110"/>
      <c r="R67" s="110"/>
      <c r="S67" s="110"/>
      <c r="T67" s="110"/>
      <c r="U67" s="110"/>
      <c r="V67" s="110"/>
      <c r="W67" s="100"/>
      <c r="AA67" s="101"/>
      <c r="AB67" s="101"/>
      <c r="AC67" s="101"/>
      <c r="AD67" s="101"/>
      <c r="AE67" s="101"/>
      <c r="AF67" s="101"/>
      <c r="AG67" s="101"/>
      <c r="AH67" s="101"/>
      <c r="AI67" s="101"/>
      <c r="AJ67" s="101"/>
      <c r="AK67" s="101"/>
      <c r="AL67" s="101"/>
      <c r="AM67" s="101"/>
      <c r="AN67" s="101"/>
    </row>
    <row r="68" spans="1:40" x14ac:dyDescent="0.3">
      <c r="A68" s="1065" t="s">
        <v>385</v>
      </c>
      <c r="B68" s="1065" t="s">
        <v>1261</v>
      </c>
      <c r="C68" s="1065"/>
      <c r="D68" s="1065"/>
      <c r="E68" s="1065"/>
      <c r="F68" s="1065"/>
      <c r="G68" s="1973"/>
      <c r="H68" s="1065"/>
      <c r="I68" s="1065"/>
      <c r="J68" s="2493"/>
      <c r="K68" s="1065"/>
      <c r="L68" s="1065"/>
      <c r="M68" s="1065"/>
      <c r="N68" s="1065"/>
      <c r="O68" s="1065"/>
      <c r="P68" s="100"/>
      <c r="Q68" s="109"/>
      <c r="R68" s="110"/>
      <c r="S68" s="109"/>
      <c r="T68" s="109"/>
      <c r="U68" s="109"/>
      <c r="V68" s="109"/>
      <c r="W68" s="109"/>
      <c r="X68" s="617"/>
      <c r="Y68" s="617"/>
      <c r="Z68" s="617"/>
    </row>
    <row r="69" spans="1:40" x14ac:dyDescent="0.3">
      <c r="A69" s="1974" t="s">
        <v>178</v>
      </c>
      <c r="B69" s="1974" t="s">
        <v>435</v>
      </c>
      <c r="C69" s="1974"/>
      <c r="D69" s="1974"/>
      <c r="E69" s="1974"/>
      <c r="F69" s="1974"/>
      <c r="G69" s="1975"/>
      <c r="H69" s="1974"/>
      <c r="I69" s="1974"/>
      <c r="J69" s="1974"/>
      <c r="K69" s="1974"/>
      <c r="L69" s="1974"/>
      <c r="M69" s="1974"/>
      <c r="N69" s="1974"/>
      <c r="O69" s="1974"/>
      <c r="P69" s="100"/>
      <c r="Q69" s="109"/>
      <c r="R69" s="109"/>
      <c r="S69" s="109"/>
      <c r="T69" s="109"/>
      <c r="U69" s="109"/>
      <c r="V69" s="109"/>
      <c r="W69" s="109"/>
      <c r="X69" s="617"/>
    </row>
    <row r="70" spans="1:40" x14ac:dyDescent="0.3">
      <c r="A70" s="2493"/>
      <c r="B70" s="2493" t="s">
        <v>321</v>
      </c>
      <c r="C70" s="2493" t="s">
        <v>179</v>
      </c>
      <c r="D70" s="2493">
        <v>2017</v>
      </c>
      <c r="E70" s="2493">
        <v>2018</v>
      </c>
      <c r="F70" s="2494">
        <v>2019</v>
      </c>
      <c r="G70" s="2495">
        <v>2020</v>
      </c>
      <c r="H70" s="2496">
        <v>2020</v>
      </c>
      <c r="I70" s="2497">
        <v>2025</v>
      </c>
      <c r="J70" s="2498">
        <v>2030</v>
      </c>
      <c r="K70" s="2498">
        <v>2035</v>
      </c>
      <c r="L70" s="2498">
        <v>2040</v>
      </c>
      <c r="M70" s="2498">
        <v>2045</v>
      </c>
      <c r="N70" s="2493">
        <v>2050</v>
      </c>
      <c r="O70" s="2493"/>
      <c r="P70" s="100"/>
      <c r="Q70" s="110"/>
      <c r="R70" s="110"/>
      <c r="S70" s="110"/>
      <c r="T70" s="110"/>
      <c r="U70" s="109"/>
      <c r="V70" s="109"/>
      <c r="W70" s="109"/>
      <c r="X70" s="617"/>
    </row>
    <row r="71" spans="1:40" ht="14.4" x14ac:dyDescent="0.3">
      <c r="A71" s="2493"/>
      <c r="B71" s="2493" t="s">
        <v>1262</v>
      </c>
      <c r="C71" s="2493"/>
      <c r="D71" s="2493" t="s">
        <v>180</v>
      </c>
      <c r="E71" s="2493" t="s">
        <v>180</v>
      </c>
      <c r="F71" s="2494" t="s">
        <v>181</v>
      </c>
      <c r="G71" s="2495" t="s">
        <v>181</v>
      </c>
      <c r="H71" s="2495" t="s">
        <v>182</v>
      </c>
      <c r="I71" s="4215" t="s">
        <v>183</v>
      </c>
      <c r="J71" s="4216"/>
      <c r="K71" s="4216"/>
      <c r="L71" s="4216"/>
      <c r="M71" s="4216"/>
      <c r="N71" s="4216"/>
      <c r="O71" s="2500"/>
      <c r="P71" s="100"/>
      <c r="Q71" s="110"/>
      <c r="R71" s="110"/>
      <c r="S71" s="110"/>
      <c r="T71" s="110"/>
      <c r="U71" s="109"/>
      <c r="V71" s="109"/>
      <c r="W71" s="109"/>
      <c r="X71" s="617"/>
    </row>
    <row r="72" spans="1:40" ht="14.4" thickBot="1" x14ac:dyDescent="0.35">
      <c r="A72" s="4217" t="s">
        <v>1263</v>
      </c>
      <c r="B72" s="2501" t="s">
        <v>1264</v>
      </c>
      <c r="C72" s="2502"/>
      <c r="D72" s="2387"/>
      <c r="E72" s="2502"/>
      <c r="F72" s="2503"/>
      <c r="G72" s="2504"/>
      <c r="H72" s="2505"/>
      <c r="I72" s="2506"/>
      <c r="J72" s="2507"/>
      <c r="K72" s="2507"/>
      <c r="L72" s="2507"/>
      <c r="M72" s="2507"/>
      <c r="N72" s="2338"/>
      <c r="O72" s="2330"/>
      <c r="P72" s="100"/>
      <c r="Q72" s="110"/>
      <c r="R72" s="110"/>
      <c r="S72" s="110"/>
      <c r="T72" s="110"/>
      <c r="U72" s="109"/>
      <c r="V72" s="109"/>
      <c r="W72" s="109"/>
      <c r="X72" s="617"/>
    </row>
    <row r="73" spans="1:40" ht="15" customHeight="1" x14ac:dyDescent="0.3">
      <c r="A73" s="4014"/>
      <c r="B73" s="2042" t="s">
        <v>1224</v>
      </c>
      <c r="C73" s="2508" t="s">
        <v>1249</v>
      </c>
      <c r="D73" s="2000">
        <v>119.72550788637049</v>
      </c>
      <c r="E73" s="2000">
        <v>128.99419430379314</v>
      </c>
      <c r="F73" s="2000">
        <v>147.12126576075039</v>
      </c>
      <c r="G73" s="2000">
        <v>148.20671914140652</v>
      </c>
      <c r="H73" s="278">
        <v>151.73580000000001</v>
      </c>
      <c r="I73" s="1979">
        <v>397.703015972206</v>
      </c>
      <c r="J73" s="1980">
        <v>656.71741877736804</v>
      </c>
      <c r="K73" s="1980">
        <v>921.230103054908</v>
      </c>
      <c r="L73" s="1980">
        <v>1194.49098810688</v>
      </c>
      <c r="M73" s="1980">
        <v>1306.2848655852499</v>
      </c>
      <c r="N73" s="2401">
        <v>1383.80604754413</v>
      </c>
      <c r="O73" s="1707" t="s">
        <v>1265</v>
      </c>
      <c r="P73" s="100"/>
      <c r="Q73" s="110"/>
      <c r="R73" s="110"/>
      <c r="S73" s="110"/>
      <c r="T73" s="110"/>
      <c r="U73" s="109"/>
      <c r="V73" s="109"/>
      <c r="W73" s="109"/>
      <c r="X73" s="617"/>
    </row>
    <row r="74" spans="1:40" ht="15" customHeight="1" x14ac:dyDescent="0.3">
      <c r="A74" s="4014"/>
      <c r="B74" s="2020" t="s">
        <v>1266</v>
      </c>
      <c r="C74" s="2509" t="s">
        <v>1249</v>
      </c>
      <c r="D74" s="2164">
        <v>29.931376971592623</v>
      </c>
      <c r="E74" s="2164">
        <v>32.248548575948284</v>
      </c>
      <c r="F74" s="2164">
        <v>36.780316440187597</v>
      </c>
      <c r="G74" s="2164">
        <v>37.051679785351631</v>
      </c>
      <c r="H74" s="491">
        <v>37.933950000000003</v>
      </c>
      <c r="I74" s="1174">
        <v>99.425753993051501</v>
      </c>
      <c r="J74" s="356">
        <v>164.17935469434201</v>
      </c>
      <c r="K74" s="356">
        <v>230.307525763727</v>
      </c>
      <c r="L74" s="356">
        <v>298.62274702671999</v>
      </c>
      <c r="M74" s="356">
        <v>326.57121639631248</v>
      </c>
      <c r="N74" s="2510">
        <v>345.95151188603251</v>
      </c>
      <c r="O74" s="358" t="s">
        <v>1265</v>
      </c>
      <c r="P74" s="100"/>
      <c r="Q74" s="110"/>
      <c r="R74" s="110"/>
      <c r="S74" s="110"/>
      <c r="T74" s="110"/>
      <c r="U74" s="109"/>
      <c r="V74" s="109"/>
      <c r="W74" s="109"/>
      <c r="X74" s="617"/>
    </row>
    <row r="75" spans="1:40" ht="15" x14ac:dyDescent="0.3">
      <c r="A75" s="4014"/>
      <c r="B75" s="2406" t="s">
        <v>1228</v>
      </c>
      <c r="C75" s="343" t="s">
        <v>1249</v>
      </c>
      <c r="D75" s="2166">
        <v>8.0919999999999987</v>
      </c>
      <c r="E75" s="2166">
        <v>8.0919999999999987</v>
      </c>
      <c r="F75" s="2166">
        <v>8.0919999999999987</v>
      </c>
      <c r="G75" s="2166">
        <v>8.0919999999999987</v>
      </c>
      <c r="H75" s="1765">
        <v>8.4639999999999986</v>
      </c>
      <c r="I75" s="2167">
        <v>27.463999999999999</v>
      </c>
      <c r="J75" s="2168">
        <v>87.463999999999942</v>
      </c>
      <c r="K75" s="2168">
        <v>147.46400000000006</v>
      </c>
      <c r="L75" s="2168">
        <v>186.46399999999994</v>
      </c>
      <c r="M75" s="2168">
        <v>205.96399999999994</v>
      </c>
      <c r="N75" s="2408">
        <v>215.46399999999994</v>
      </c>
      <c r="O75" s="2511" t="s">
        <v>1265</v>
      </c>
      <c r="P75" s="100"/>
      <c r="Q75" s="110"/>
      <c r="R75" s="110"/>
      <c r="S75" s="110"/>
      <c r="T75" s="110"/>
      <c r="U75" s="109"/>
      <c r="V75" s="109"/>
      <c r="W75" s="109"/>
      <c r="X75" s="617"/>
    </row>
    <row r="76" spans="1:40" x14ac:dyDescent="0.3">
      <c r="A76" s="4014"/>
      <c r="B76" s="2409" t="s">
        <v>1257</v>
      </c>
      <c r="C76" s="2472" t="s">
        <v>205</v>
      </c>
      <c r="D76" s="2411">
        <v>86.605429362880898</v>
      </c>
      <c r="E76" s="2411">
        <v>90.360000000000014</v>
      </c>
      <c r="F76" s="2411">
        <v>91</v>
      </c>
      <c r="G76" s="2411">
        <v>92</v>
      </c>
      <c r="H76" s="1855">
        <v>91</v>
      </c>
      <c r="I76" s="2413">
        <v>90.881996435876488</v>
      </c>
      <c r="J76" s="2414">
        <v>109.28200621679177</v>
      </c>
      <c r="K76" s="2414">
        <v>135.46813526218119</v>
      </c>
      <c r="L76" s="2414">
        <v>142.64641586363646</v>
      </c>
      <c r="M76" s="2414">
        <v>135.71235797464908</v>
      </c>
      <c r="N76" s="2417">
        <v>129.61664885196419</v>
      </c>
      <c r="O76" s="2512" t="s">
        <v>1265</v>
      </c>
      <c r="P76" s="100"/>
      <c r="Q76" s="110"/>
      <c r="R76" s="110"/>
      <c r="S76" s="110"/>
      <c r="T76" s="110"/>
      <c r="U76" s="109"/>
      <c r="V76" s="109"/>
      <c r="W76" s="109"/>
      <c r="X76" s="617"/>
    </row>
    <row r="77" spans="1:40" ht="15" x14ac:dyDescent="0.3">
      <c r="A77" s="4014"/>
      <c r="B77" s="2040" t="s">
        <v>1233</v>
      </c>
      <c r="C77" s="2457" t="s">
        <v>1249</v>
      </c>
      <c r="D77" s="2229">
        <v>349.76521325741334</v>
      </c>
      <c r="E77" s="2229">
        <v>369.53441421808316</v>
      </c>
      <c r="F77" s="2229">
        <v>396.12773060384501</v>
      </c>
      <c r="G77" s="2229">
        <v>396.12773060384501</v>
      </c>
      <c r="H77" s="417">
        <v>385.82040000000001</v>
      </c>
      <c r="I77" s="1468">
        <v>623.09307104527306</v>
      </c>
      <c r="J77" s="351">
        <v>955.25287867041311</v>
      </c>
      <c r="K77" s="351">
        <v>1315.04071945753</v>
      </c>
      <c r="L77" s="351">
        <v>1629.1542632837497</v>
      </c>
      <c r="M77" s="351">
        <v>1693.3291536642098</v>
      </c>
      <c r="N77" s="2419">
        <v>1719.3447598164</v>
      </c>
      <c r="O77" s="352" t="s">
        <v>1265</v>
      </c>
      <c r="P77" s="100"/>
      <c r="Q77" s="110"/>
      <c r="R77" s="110"/>
      <c r="S77" s="110"/>
      <c r="T77" s="110"/>
      <c r="U77" s="109"/>
      <c r="V77" s="109"/>
      <c r="W77" s="109"/>
      <c r="X77" s="617"/>
    </row>
    <row r="78" spans="1:40" ht="15" x14ac:dyDescent="0.3">
      <c r="A78" s="4014"/>
      <c r="B78" s="2513" t="s">
        <v>1234</v>
      </c>
      <c r="C78" s="2076" t="s">
        <v>1249</v>
      </c>
      <c r="D78" s="2166">
        <v>60.252800000000008</v>
      </c>
      <c r="E78" s="2166">
        <v>70.379800000000017</v>
      </c>
      <c r="F78" s="2166">
        <v>84.059800000000024</v>
      </c>
      <c r="G78" s="2166">
        <v>84.059800000000024</v>
      </c>
      <c r="H78" s="1765">
        <v>49.762</v>
      </c>
      <c r="I78" s="2167">
        <v>139.762</v>
      </c>
      <c r="J78" s="2168">
        <v>301.762</v>
      </c>
      <c r="K78" s="2168">
        <v>466.012</v>
      </c>
      <c r="L78" s="2168">
        <v>632.51199999999994</v>
      </c>
      <c r="M78" s="2168">
        <v>782.51199999999994</v>
      </c>
      <c r="N78" s="2408">
        <v>843.31200000000013</v>
      </c>
      <c r="O78" s="2511" t="s">
        <v>1265</v>
      </c>
      <c r="P78" s="100"/>
      <c r="Q78" s="110"/>
      <c r="R78" s="110"/>
      <c r="S78" s="110"/>
      <c r="T78" s="110"/>
      <c r="U78" s="109"/>
      <c r="V78" s="109"/>
      <c r="W78" s="109"/>
      <c r="X78" s="617"/>
    </row>
    <row r="79" spans="1:40" ht="15" x14ac:dyDescent="0.3">
      <c r="A79" s="4014"/>
      <c r="B79" s="2040" t="s">
        <v>1235</v>
      </c>
      <c r="C79" s="2457" t="s">
        <v>1249</v>
      </c>
      <c r="D79" s="2229">
        <v>527.03042314287325</v>
      </c>
      <c r="E79" s="2229">
        <v>529.94660273615409</v>
      </c>
      <c r="F79" s="2229">
        <v>577.58235935461005</v>
      </c>
      <c r="G79" s="2229">
        <v>577.58235935461005</v>
      </c>
      <c r="H79" s="417">
        <v>599.42899999999997</v>
      </c>
      <c r="I79" s="1468">
        <v>601.42899999999997</v>
      </c>
      <c r="J79" s="351">
        <v>603.42899999999997</v>
      </c>
      <c r="K79" s="351">
        <v>605</v>
      </c>
      <c r="L79" s="351">
        <v>610.25387499999999</v>
      </c>
      <c r="M79" s="351">
        <v>618.41250200000002</v>
      </c>
      <c r="N79" s="2419">
        <v>620</v>
      </c>
      <c r="O79" s="352" t="s">
        <v>1265</v>
      </c>
      <c r="P79" s="100"/>
      <c r="Q79" s="110"/>
      <c r="R79" s="110"/>
      <c r="S79" s="110"/>
      <c r="T79" s="110"/>
      <c r="U79" s="109"/>
      <c r="V79" s="109"/>
      <c r="W79" s="109"/>
      <c r="X79" s="617"/>
    </row>
    <row r="80" spans="1:40" ht="15" x14ac:dyDescent="0.3">
      <c r="A80" s="4014"/>
      <c r="B80" s="2406" t="s">
        <v>1236</v>
      </c>
      <c r="C80" s="2076" t="s">
        <v>1249</v>
      </c>
      <c r="D80" s="2166">
        <v>0.50698385360602805</v>
      </c>
      <c r="E80" s="2166">
        <v>0.51112249730893433</v>
      </c>
      <c r="F80" s="2166">
        <v>0.53909446258638072</v>
      </c>
      <c r="G80" s="2166">
        <v>0.59300390884501897</v>
      </c>
      <c r="H80" s="1765">
        <v>0.96120000000000005</v>
      </c>
      <c r="I80" s="2167">
        <v>14.000000000000002</v>
      </c>
      <c r="J80" s="2168">
        <v>35</v>
      </c>
      <c r="K80" s="2168">
        <v>70</v>
      </c>
      <c r="L80" s="2168">
        <v>110</v>
      </c>
      <c r="M80" s="2168">
        <v>145</v>
      </c>
      <c r="N80" s="2408">
        <v>159.99999999999997</v>
      </c>
      <c r="O80" s="2511" t="s">
        <v>1265</v>
      </c>
      <c r="P80" s="100"/>
      <c r="Q80" s="110"/>
      <c r="R80" s="110"/>
      <c r="S80" s="110"/>
      <c r="T80" s="110"/>
      <c r="U80" s="109"/>
      <c r="V80" s="109"/>
      <c r="W80" s="109"/>
      <c r="X80" s="617"/>
    </row>
    <row r="81" spans="1:40" ht="15" x14ac:dyDescent="0.3">
      <c r="A81" s="4014"/>
      <c r="B81" s="2040" t="s">
        <v>1237</v>
      </c>
      <c r="C81" s="2457" t="s">
        <v>1249</v>
      </c>
      <c r="D81" s="2229">
        <v>80.928155212493536</v>
      </c>
      <c r="E81" s="2229">
        <v>84.936686220071408</v>
      </c>
      <c r="F81" s="2229">
        <v>93.832999327982051</v>
      </c>
      <c r="G81" s="2229">
        <v>96.164253969671051</v>
      </c>
      <c r="H81" s="417">
        <v>116.19537820824014</v>
      </c>
      <c r="I81" s="1468">
        <v>195.72499999999999</v>
      </c>
      <c r="J81" s="351">
        <v>168.8900000000001</v>
      </c>
      <c r="K81" s="351">
        <v>167.54250000000002</v>
      </c>
      <c r="L81" s="351">
        <v>162.26403999999997</v>
      </c>
      <c r="M81" s="351">
        <v>147.44250234999998</v>
      </c>
      <c r="N81" s="2419">
        <v>134.99625700000001</v>
      </c>
      <c r="O81" s="352" t="s">
        <v>1265</v>
      </c>
      <c r="P81" s="100"/>
      <c r="Q81" s="110"/>
      <c r="R81" s="110"/>
      <c r="S81" s="110"/>
      <c r="T81" s="110"/>
      <c r="U81" s="109"/>
      <c r="V81" s="109"/>
      <c r="W81" s="109"/>
      <c r="X81" s="617"/>
    </row>
    <row r="82" spans="1:40" ht="15" x14ac:dyDescent="0.3">
      <c r="A82" s="4014"/>
      <c r="B82" s="2406" t="s">
        <v>1238</v>
      </c>
      <c r="C82" s="2076" t="s">
        <v>1249</v>
      </c>
      <c r="D82" s="2166">
        <v>105.54618517388617</v>
      </c>
      <c r="E82" s="2166">
        <v>110.77409571861786</v>
      </c>
      <c r="F82" s="2166">
        <v>110.66595011105592</v>
      </c>
      <c r="G82" s="2166">
        <v>113.41541471008836</v>
      </c>
      <c r="H82" s="1765">
        <v>127.83132179176015</v>
      </c>
      <c r="I82" s="2167">
        <v>223.27500000000001</v>
      </c>
      <c r="J82" s="2168">
        <v>343.51</v>
      </c>
      <c r="K82" s="2168">
        <v>352.36</v>
      </c>
      <c r="L82" s="2168">
        <v>355.67500000000001</v>
      </c>
      <c r="M82" s="2168">
        <v>360.45749764999999</v>
      </c>
      <c r="N82" s="2408">
        <v>364.65000000000003</v>
      </c>
      <c r="O82" s="2511" t="s">
        <v>1265</v>
      </c>
      <c r="P82" s="100"/>
      <c r="Q82" s="110"/>
      <c r="R82" s="110"/>
      <c r="S82" s="110"/>
      <c r="T82" s="110"/>
      <c r="U82" s="109"/>
      <c r="V82" s="109"/>
      <c r="W82" s="109"/>
      <c r="X82" s="617"/>
    </row>
    <row r="83" spans="1:40" x14ac:dyDescent="0.3">
      <c r="A83" s="4014"/>
      <c r="B83" s="2409" t="s">
        <v>1239</v>
      </c>
      <c r="C83" s="2472" t="s">
        <v>205</v>
      </c>
      <c r="D83" s="2411">
        <v>185.93049711330377</v>
      </c>
      <c r="E83" s="2411">
        <v>185.93049711330377</v>
      </c>
      <c r="F83" s="2411">
        <v>185.57866679277708</v>
      </c>
      <c r="G83" s="2411">
        <v>185.57866679277708</v>
      </c>
      <c r="H83" s="1855">
        <v>185.22683647225023</v>
      </c>
      <c r="I83" s="2413">
        <v>195.59103947235428</v>
      </c>
      <c r="J83" s="2414">
        <v>138.87921623383957</v>
      </c>
      <c r="K83" s="2414">
        <v>95.621150904348184</v>
      </c>
      <c r="L83" s="2414">
        <v>63.735632619922633</v>
      </c>
      <c r="M83" s="2414">
        <v>45.91771510420454</v>
      </c>
      <c r="N83" s="2417">
        <v>37.991086732472247</v>
      </c>
      <c r="O83" s="2512" t="s">
        <v>1265</v>
      </c>
      <c r="P83" s="100"/>
      <c r="Q83" s="110"/>
      <c r="R83" s="110"/>
      <c r="S83" s="110"/>
      <c r="T83" s="110"/>
      <c r="U83" s="109"/>
      <c r="V83" s="109"/>
      <c r="W83" s="109"/>
      <c r="X83" s="617"/>
    </row>
    <row r="84" spans="1:40" ht="15" x14ac:dyDescent="0.3">
      <c r="A84" s="4014"/>
      <c r="B84" s="2040" t="s">
        <v>1240</v>
      </c>
      <c r="C84" s="2457" t="s">
        <v>1249</v>
      </c>
      <c r="D84" s="2229">
        <v>8.6512286518228532</v>
      </c>
      <c r="E84" s="2229">
        <v>8.9014248531930509</v>
      </c>
      <c r="F84" s="2229">
        <v>9.1738607169072655</v>
      </c>
      <c r="G84" s="2229">
        <v>34.378811373460572</v>
      </c>
      <c r="H84" s="417">
        <v>16.221617244995528</v>
      </c>
      <c r="I84" s="1468">
        <v>28.631208221804606</v>
      </c>
      <c r="J84" s="351">
        <v>36.763065598738493</v>
      </c>
      <c r="K84" s="351">
        <v>60.299985377535378</v>
      </c>
      <c r="L84" s="351">
        <v>89.27375164357359</v>
      </c>
      <c r="M84" s="351">
        <v>111.05501790961199</v>
      </c>
      <c r="N84" s="2419">
        <v>140.81315104263103</v>
      </c>
      <c r="O84" s="352" t="s">
        <v>1265</v>
      </c>
      <c r="P84" s="100"/>
      <c r="Q84" s="110"/>
      <c r="R84" s="110"/>
      <c r="S84" s="110"/>
      <c r="T84" s="110"/>
      <c r="U84" s="109"/>
      <c r="V84" s="109"/>
      <c r="W84" s="109"/>
      <c r="X84" s="617"/>
    </row>
    <row r="85" spans="1:40" ht="15" x14ac:dyDescent="0.3">
      <c r="A85" s="4014"/>
      <c r="B85" s="2406" t="s">
        <v>1241</v>
      </c>
      <c r="C85" s="2076" t="s">
        <v>1249</v>
      </c>
      <c r="D85" s="2166">
        <v>2.6726864533756394</v>
      </c>
      <c r="E85" s="2166">
        <v>2.7499813700863744</v>
      </c>
      <c r="F85" s="2166">
        <v>2.8341469460602857</v>
      </c>
      <c r="G85" s="2166">
        <v>-13.655435285563195</v>
      </c>
      <c r="H85" s="1765">
        <v>7.9670827550044718</v>
      </c>
      <c r="I85" s="2167">
        <v>15.477500000000001</v>
      </c>
      <c r="J85" s="2168">
        <v>44.3</v>
      </c>
      <c r="K85" s="2168">
        <v>80.327500000000001</v>
      </c>
      <c r="L85" s="2168">
        <v>110.83999999999999</v>
      </c>
      <c r="M85" s="2168">
        <v>141.625</v>
      </c>
      <c r="N85" s="2408">
        <v>148.64999999999998</v>
      </c>
      <c r="O85" s="2511" t="s">
        <v>1265</v>
      </c>
      <c r="P85" s="100"/>
      <c r="Q85" s="110"/>
      <c r="R85" s="110"/>
      <c r="S85" s="110"/>
      <c r="T85" s="110"/>
      <c r="U85" s="109"/>
      <c r="V85" s="109"/>
      <c r="W85" s="109"/>
      <c r="X85" s="617"/>
    </row>
    <row r="86" spans="1:40" ht="15" x14ac:dyDescent="0.3">
      <c r="A86" s="4014"/>
      <c r="B86" s="2040" t="s">
        <v>1242</v>
      </c>
      <c r="C86" s="2457" t="s">
        <v>1249</v>
      </c>
      <c r="D86" s="2229">
        <v>0</v>
      </c>
      <c r="E86" s="2229">
        <v>0</v>
      </c>
      <c r="F86" s="2229">
        <v>0</v>
      </c>
      <c r="G86" s="2229">
        <v>0</v>
      </c>
      <c r="H86" s="417">
        <v>0</v>
      </c>
      <c r="I86" s="1468">
        <v>0</v>
      </c>
      <c r="J86" s="351">
        <v>10.032593683291621</v>
      </c>
      <c r="K86" s="351">
        <v>71.617254030300003</v>
      </c>
      <c r="L86" s="351">
        <v>74.285776950000013</v>
      </c>
      <c r="M86" s="351">
        <v>82.978940000000009</v>
      </c>
      <c r="N86" s="2419">
        <v>119.87929874999998</v>
      </c>
      <c r="O86" s="352" t="s">
        <v>1265</v>
      </c>
      <c r="P86" s="100"/>
      <c r="Q86" s="110"/>
      <c r="R86" s="110"/>
      <c r="S86" s="110"/>
      <c r="T86" s="110"/>
      <c r="U86" s="109"/>
      <c r="V86" s="109"/>
      <c r="W86" s="109"/>
      <c r="X86" s="617"/>
    </row>
    <row r="87" spans="1:40" ht="15" x14ac:dyDescent="0.3">
      <c r="A87" s="4014"/>
      <c r="B87" s="2406" t="s">
        <v>1243</v>
      </c>
      <c r="C87" s="2076" t="s">
        <v>1249</v>
      </c>
      <c r="D87" s="2166">
        <v>0</v>
      </c>
      <c r="E87" s="2166">
        <v>0</v>
      </c>
      <c r="F87" s="2166">
        <v>0</v>
      </c>
      <c r="G87" s="2166">
        <v>0</v>
      </c>
      <c r="H87" s="1765">
        <v>0</v>
      </c>
      <c r="I87" s="2167">
        <v>0</v>
      </c>
      <c r="J87" s="2168">
        <v>9.3268723506000004</v>
      </c>
      <c r="K87" s="2168">
        <v>64.994192749699991</v>
      </c>
      <c r="L87" s="2168">
        <v>122.05462500000002</v>
      </c>
      <c r="M87" s="2168">
        <v>162.54105999999999</v>
      </c>
      <c r="N87" s="2408">
        <v>169.5</v>
      </c>
      <c r="O87" s="2511" t="s">
        <v>1265</v>
      </c>
      <c r="P87" s="100"/>
      <c r="Q87" s="110"/>
      <c r="R87" s="110"/>
      <c r="S87" s="110"/>
      <c r="T87" s="110"/>
      <c r="U87" s="109"/>
      <c r="V87" s="109"/>
      <c r="W87" s="109"/>
      <c r="X87" s="617"/>
    </row>
    <row r="88" spans="1:40" ht="15" x14ac:dyDescent="0.3">
      <c r="A88" s="4014"/>
      <c r="B88" s="2406" t="s">
        <v>1244</v>
      </c>
      <c r="C88" s="2076" t="s">
        <v>1249</v>
      </c>
      <c r="D88" s="2166">
        <v>0</v>
      </c>
      <c r="E88" s="2166">
        <v>0</v>
      </c>
      <c r="F88" s="2166">
        <v>0</v>
      </c>
      <c r="G88" s="2166">
        <v>0</v>
      </c>
      <c r="H88" s="1765">
        <v>1.9E-6</v>
      </c>
      <c r="I88" s="2167">
        <v>0</v>
      </c>
      <c r="J88" s="2168">
        <v>0.44</v>
      </c>
      <c r="K88" s="2168">
        <v>1.4624999999999999</v>
      </c>
      <c r="L88" s="2168">
        <v>6.46</v>
      </c>
      <c r="M88" s="2168">
        <v>14.5875</v>
      </c>
      <c r="N88" s="2408">
        <v>27.2</v>
      </c>
      <c r="O88" s="2511" t="s">
        <v>1265</v>
      </c>
      <c r="P88" s="100"/>
      <c r="Q88" s="110"/>
      <c r="R88" s="110"/>
      <c r="S88" s="110"/>
      <c r="T88" s="110"/>
      <c r="U88" s="109"/>
      <c r="V88" s="109"/>
      <c r="W88" s="109"/>
      <c r="X88" s="617"/>
    </row>
    <row r="89" spans="1:40" ht="15" x14ac:dyDescent="0.3">
      <c r="A89" s="4014"/>
      <c r="B89" s="2040" t="s">
        <v>1245</v>
      </c>
      <c r="C89" s="2457" t="s">
        <v>1249</v>
      </c>
      <c r="D89" s="2229">
        <v>852</v>
      </c>
      <c r="E89" s="2229">
        <v>852</v>
      </c>
      <c r="F89" s="2229">
        <v>840</v>
      </c>
      <c r="G89" s="2229">
        <v>846</v>
      </c>
      <c r="H89" s="417">
        <v>815.49580000000014</v>
      </c>
      <c r="I89" s="1468">
        <v>500</v>
      </c>
      <c r="J89" s="351">
        <v>300</v>
      </c>
      <c r="K89" s="351">
        <v>175.93039999999999</v>
      </c>
      <c r="L89" s="351">
        <v>0</v>
      </c>
      <c r="M89" s="351">
        <v>0</v>
      </c>
      <c r="N89" s="2419">
        <v>0</v>
      </c>
      <c r="O89" s="352" t="s">
        <v>1265</v>
      </c>
      <c r="P89" s="100"/>
      <c r="Q89" s="110"/>
      <c r="R89" s="110"/>
      <c r="S89" s="110"/>
      <c r="T89" s="110"/>
      <c r="U89" s="109"/>
      <c r="V89" s="109"/>
      <c r="W89" s="109"/>
      <c r="X89" s="617"/>
    </row>
    <row r="90" spans="1:40" ht="15" x14ac:dyDescent="0.3">
      <c r="A90" s="4014"/>
      <c r="B90" s="2441" t="s">
        <v>1247</v>
      </c>
      <c r="C90" s="2076" t="s">
        <v>1249</v>
      </c>
      <c r="D90" s="2166">
        <v>41.768447047324273</v>
      </c>
      <c r="E90" s="2166">
        <v>43.775994291423785</v>
      </c>
      <c r="F90" s="2166">
        <v>44.432634205795139</v>
      </c>
      <c r="G90" s="2166">
        <v>48.875897626374666</v>
      </c>
      <c r="H90" s="1765">
        <v>72.956385895794313</v>
      </c>
      <c r="I90" s="2167">
        <v>178.0336346262377</v>
      </c>
      <c r="J90" s="2168">
        <v>260.07194733885899</v>
      </c>
      <c r="K90" s="2168">
        <v>351.99283745344957</v>
      </c>
      <c r="L90" s="2168">
        <v>457.82962803019802</v>
      </c>
      <c r="M90" s="2168">
        <v>542.50501845715371</v>
      </c>
      <c r="N90" s="2408">
        <v>618.00199523371521</v>
      </c>
      <c r="O90" s="374" t="s">
        <v>1265</v>
      </c>
      <c r="P90" s="100"/>
      <c r="Q90" s="110"/>
      <c r="R90" s="110"/>
      <c r="S90" s="110"/>
      <c r="T90" s="110"/>
      <c r="U90" s="109"/>
      <c r="V90" s="109"/>
      <c r="W90" s="109"/>
      <c r="X90" s="617"/>
    </row>
    <row r="91" spans="1:40" hidden="1" x14ac:dyDescent="0.3">
      <c r="A91" s="4014"/>
      <c r="B91" s="2514" t="s">
        <v>1267</v>
      </c>
      <c r="C91" s="2515"/>
      <c r="D91" s="2516"/>
      <c r="E91" s="2517"/>
      <c r="F91" s="2518"/>
      <c r="G91" s="2518"/>
      <c r="H91" s="2519"/>
      <c r="I91" s="2520"/>
      <c r="J91" s="2521"/>
      <c r="K91" s="2521"/>
      <c r="L91" s="2521"/>
      <c r="M91" s="2521"/>
      <c r="N91" s="2522"/>
      <c r="O91" s="2523"/>
      <c r="P91" s="100"/>
      <c r="Q91" s="110"/>
      <c r="R91" s="110"/>
      <c r="S91" s="110"/>
      <c r="T91" s="110"/>
      <c r="U91" s="109"/>
      <c r="V91" s="109"/>
      <c r="W91" s="109"/>
      <c r="X91" s="617"/>
    </row>
    <row r="92" spans="1:40" ht="15" hidden="1" x14ac:dyDescent="0.3">
      <c r="A92" s="4014"/>
      <c r="B92" s="2339" t="s">
        <v>1248</v>
      </c>
      <c r="C92" s="2524" t="s">
        <v>1249</v>
      </c>
      <c r="D92" s="2525"/>
      <c r="E92" s="2353"/>
      <c r="F92" s="2526"/>
      <c r="G92" s="2526"/>
      <c r="H92" s="2431"/>
      <c r="I92" s="2527"/>
      <c r="J92" s="2528"/>
      <c r="K92" s="2528"/>
      <c r="L92" s="2528"/>
      <c r="M92" s="2528"/>
      <c r="N92" s="2529"/>
      <c r="O92" s="2530"/>
      <c r="P92" s="100"/>
      <c r="Q92" s="110"/>
      <c r="R92" s="110"/>
      <c r="S92" s="110"/>
      <c r="T92" s="110"/>
      <c r="U92" s="109"/>
      <c r="V92" s="109"/>
      <c r="W92" s="109"/>
      <c r="X92" s="617"/>
    </row>
    <row r="93" spans="1:40" ht="15" hidden="1" x14ac:dyDescent="0.3">
      <c r="A93" s="4014"/>
      <c r="B93" s="3409" t="s">
        <v>1268</v>
      </c>
      <c r="C93" s="2330" t="s">
        <v>1249</v>
      </c>
      <c r="D93" s="2382"/>
      <c r="E93" s="2324"/>
      <c r="F93" s="3028"/>
      <c r="G93" s="3028"/>
      <c r="H93" s="1498"/>
      <c r="I93" s="3410"/>
      <c r="J93" s="3411"/>
      <c r="K93" s="3411"/>
      <c r="L93" s="3411"/>
      <c r="M93" s="3411"/>
      <c r="N93" s="3412"/>
      <c r="O93" s="3413"/>
      <c r="P93" s="100"/>
      <c r="Q93" s="110"/>
      <c r="R93" s="110"/>
      <c r="S93" s="110"/>
      <c r="T93" s="110"/>
      <c r="U93" s="109"/>
      <c r="V93" s="109"/>
      <c r="W93" s="109"/>
      <c r="X93" s="617"/>
    </row>
    <row r="94" spans="1:40" x14ac:dyDescent="0.3">
      <c r="A94" s="4014"/>
      <c r="B94" s="2536" t="s">
        <v>1269</v>
      </c>
      <c r="C94" s="2537" t="s">
        <v>205</v>
      </c>
      <c r="D94" s="2538">
        <v>6394.9980112338035</v>
      </c>
      <c r="E94" s="2538">
        <v>6450.3035055672717</v>
      </c>
      <c r="F94" s="2538">
        <v>6547.0580581507811</v>
      </c>
      <c r="G94" s="2538">
        <v>6467.4753896725942</v>
      </c>
      <c r="H94" s="1855">
        <v>7187.978569885363</v>
      </c>
      <c r="I94" s="2167">
        <v>8736.6055223755666</v>
      </c>
      <c r="J94" s="2168">
        <v>9230.9887983403532</v>
      </c>
      <c r="K94" s="2168">
        <v>8816.3706850505332</v>
      </c>
      <c r="L94" s="2168">
        <v>8477.4380077881524</v>
      </c>
      <c r="M94" s="2168">
        <v>7844.2039103165343</v>
      </c>
      <c r="N94" s="2408">
        <v>7676.0942893885667</v>
      </c>
      <c r="O94" s="2539" t="s">
        <v>1270</v>
      </c>
      <c r="P94" s="100"/>
      <c r="Q94" s="110"/>
      <c r="R94" s="110"/>
      <c r="S94" s="110"/>
      <c r="T94" s="110"/>
      <c r="U94" s="109"/>
      <c r="V94" s="109"/>
      <c r="W94" s="109"/>
      <c r="X94" s="617"/>
    </row>
    <row r="95" spans="1:40" s="125" customFormat="1" ht="15" x14ac:dyDescent="0.3">
      <c r="A95" s="4014"/>
      <c r="B95" s="1099" t="s">
        <v>1250</v>
      </c>
      <c r="C95" s="2540" t="s">
        <v>1249</v>
      </c>
      <c r="D95" s="571">
        <v>0</v>
      </c>
      <c r="E95" s="571">
        <v>0</v>
      </c>
      <c r="F95" s="572">
        <v>0</v>
      </c>
      <c r="G95" s="1884">
        <v>0</v>
      </c>
      <c r="H95" s="305">
        <v>7.772801653604338E-6</v>
      </c>
      <c r="I95" s="574">
        <v>47.661185422000685</v>
      </c>
      <c r="J95" s="575">
        <v>384.90107389928454</v>
      </c>
      <c r="K95" s="575">
        <v>1078.1581666847092</v>
      </c>
      <c r="L95" s="575">
        <v>1417.7594137005124</v>
      </c>
      <c r="M95" s="575">
        <v>1656.192308722656</v>
      </c>
      <c r="N95" s="2541">
        <v>1704.0700002636274</v>
      </c>
      <c r="O95" s="2542" t="s">
        <v>1265</v>
      </c>
      <c r="P95" s="100"/>
      <c r="Q95" s="110"/>
      <c r="R95" s="110"/>
      <c r="S95" s="110"/>
      <c r="T95" s="110"/>
      <c r="U95" s="109"/>
      <c r="V95" s="109"/>
      <c r="W95" s="109"/>
      <c r="X95" s="617"/>
      <c r="AA95" s="101"/>
      <c r="AB95" s="101"/>
      <c r="AC95" s="101"/>
      <c r="AD95" s="101"/>
      <c r="AE95" s="101"/>
      <c r="AF95" s="101"/>
      <c r="AG95" s="101"/>
      <c r="AH95" s="101"/>
      <c r="AI95" s="101"/>
      <c r="AJ95" s="101"/>
      <c r="AK95" s="101"/>
      <c r="AL95" s="101"/>
      <c r="AM95" s="101"/>
      <c r="AN95" s="101"/>
    </row>
    <row r="96" spans="1:40" s="125" customFormat="1" x14ac:dyDescent="0.3">
      <c r="A96" s="4014"/>
      <c r="B96" s="2406" t="s">
        <v>1251</v>
      </c>
      <c r="C96" s="2076" t="s">
        <v>205</v>
      </c>
      <c r="D96" s="1418">
        <v>0</v>
      </c>
      <c r="E96" s="1418">
        <v>0</v>
      </c>
      <c r="F96" s="1419">
        <v>0</v>
      </c>
      <c r="G96" s="196">
        <v>0</v>
      </c>
      <c r="H96" s="1765">
        <v>2.798208595297562E-5</v>
      </c>
      <c r="I96" s="1766">
        <v>171.58026751920247</v>
      </c>
      <c r="J96" s="1767">
        <v>1385.6438660374245</v>
      </c>
      <c r="K96" s="1767">
        <v>3881.3694000649534</v>
      </c>
      <c r="L96" s="1767">
        <v>5103.9338893218446</v>
      </c>
      <c r="M96" s="1767">
        <v>5962.2923114015621</v>
      </c>
      <c r="N96" s="2543">
        <v>6134.6520009490587</v>
      </c>
      <c r="O96" s="2544"/>
      <c r="P96" s="100"/>
      <c r="Q96" s="110"/>
      <c r="R96" s="110"/>
      <c r="S96" s="110"/>
      <c r="T96" s="110"/>
      <c r="U96" s="109"/>
      <c r="V96" s="109"/>
      <c r="W96" s="109"/>
      <c r="X96" s="617"/>
      <c r="AA96" s="101"/>
      <c r="AB96" s="101"/>
      <c r="AC96" s="101"/>
      <c r="AD96" s="101"/>
      <c r="AE96" s="101"/>
      <c r="AF96" s="101"/>
      <c r="AG96" s="101"/>
      <c r="AH96" s="101"/>
      <c r="AI96" s="101"/>
      <c r="AJ96" s="101"/>
      <c r="AK96" s="101"/>
      <c r="AL96" s="101"/>
      <c r="AM96" s="101"/>
      <c r="AN96" s="101"/>
    </row>
    <row r="97" spans="1:40" s="125" customFormat="1" ht="15" x14ac:dyDescent="0.3">
      <c r="A97" s="4014"/>
      <c r="B97" s="2040" t="s">
        <v>1252</v>
      </c>
      <c r="C97" s="2540" t="s">
        <v>1249</v>
      </c>
      <c r="D97" s="1415">
        <v>0</v>
      </c>
      <c r="E97" s="1415">
        <v>0</v>
      </c>
      <c r="F97" s="955">
        <v>0</v>
      </c>
      <c r="G97" s="178">
        <v>0</v>
      </c>
      <c r="H97" s="417">
        <v>-2.5010209259777621E-7</v>
      </c>
      <c r="I97" s="1416">
        <v>1.0535363584493849E-8</v>
      </c>
      <c r="J97" s="954">
        <v>1.8233954574948625</v>
      </c>
      <c r="K97" s="954">
        <v>31.377693046237109</v>
      </c>
      <c r="L97" s="954">
        <v>171.41946653504257</v>
      </c>
      <c r="M97" s="954">
        <v>305.03754885555338</v>
      </c>
      <c r="N97" s="2545">
        <v>484.20097978984006</v>
      </c>
      <c r="O97" s="2546" t="s">
        <v>1265</v>
      </c>
      <c r="P97" s="100"/>
      <c r="Q97" s="110"/>
      <c r="R97" s="110"/>
      <c r="S97" s="110"/>
      <c r="T97" s="110"/>
      <c r="U97" s="109"/>
      <c r="V97" s="109"/>
      <c r="W97" s="109"/>
      <c r="X97" s="617"/>
      <c r="AA97" s="101"/>
      <c r="AB97" s="101"/>
      <c r="AC97" s="101"/>
      <c r="AD97" s="101"/>
      <c r="AE97" s="101"/>
      <c r="AF97" s="101"/>
      <c r="AG97" s="101"/>
      <c r="AH97" s="101"/>
      <c r="AI97" s="101"/>
      <c r="AJ97" s="101"/>
      <c r="AK97" s="101"/>
      <c r="AL97" s="101"/>
      <c r="AM97" s="101"/>
      <c r="AN97" s="101"/>
    </row>
    <row r="98" spans="1:40" s="125" customFormat="1" x14ac:dyDescent="0.3">
      <c r="A98" s="4014"/>
      <c r="B98" s="2020" t="s">
        <v>1253</v>
      </c>
      <c r="C98" s="345" t="s">
        <v>205</v>
      </c>
      <c r="D98" s="1708">
        <v>0</v>
      </c>
      <c r="E98" s="1708">
        <v>0</v>
      </c>
      <c r="F98" s="1427">
        <v>0</v>
      </c>
      <c r="G98" s="2140">
        <v>0</v>
      </c>
      <c r="H98" s="491">
        <v>-9.0036753335199445E-7</v>
      </c>
      <c r="I98" s="1425">
        <v>3.7927308904177858E-8</v>
      </c>
      <c r="J98" s="1426">
        <v>6.564223646981505</v>
      </c>
      <c r="K98" s="1426">
        <v>112.9596949664536</v>
      </c>
      <c r="L98" s="1426">
        <v>617.1100795261533</v>
      </c>
      <c r="M98" s="1426">
        <v>1098.1351758799922</v>
      </c>
      <c r="N98" s="1803">
        <v>1743.1235272434242</v>
      </c>
      <c r="O98" s="2547" t="s">
        <v>1265</v>
      </c>
      <c r="P98" s="100"/>
      <c r="Q98" s="110"/>
      <c r="R98" s="110"/>
      <c r="S98" s="110"/>
      <c r="T98" s="110"/>
      <c r="U98" s="109"/>
      <c r="V98" s="109"/>
      <c r="W98" s="109"/>
      <c r="X98" s="617"/>
    </row>
    <row r="99" spans="1:40" s="125" customFormat="1" x14ac:dyDescent="0.3">
      <c r="A99" s="4014"/>
      <c r="B99" s="2040" t="s">
        <v>1254</v>
      </c>
      <c r="C99" s="373" t="s">
        <v>205</v>
      </c>
      <c r="D99" s="1232">
        <v>0</v>
      </c>
      <c r="E99" s="1232">
        <v>0</v>
      </c>
      <c r="F99" s="350">
        <v>0</v>
      </c>
      <c r="G99" s="2229">
        <v>0</v>
      </c>
      <c r="H99" s="417">
        <v>-3.3673745747364592E-7</v>
      </c>
      <c r="I99" s="1468">
        <v>1.4374450074683409E-8</v>
      </c>
      <c r="J99" s="351">
        <v>2.5994325642046761</v>
      </c>
      <c r="K99" s="351">
        <v>44.732039206715626</v>
      </c>
      <c r="L99" s="351">
        <v>251.1638023671444</v>
      </c>
      <c r="M99" s="351">
        <v>446.9410165831568</v>
      </c>
      <c r="N99" s="2419">
        <v>728.62563438775123</v>
      </c>
      <c r="O99" s="352" t="s">
        <v>1265</v>
      </c>
      <c r="P99" s="100"/>
      <c r="Q99" s="110"/>
      <c r="R99" s="110"/>
      <c r="S99" s="110"/>
      <c r="T99" s="110"/>
      <c r="U99" s="109"/>
      <c r="V99" s="109"/>
      <c r="W99" s="109"/>
      <c r="X99" s="617"/>
    </row>
    <row r="100" spans="1:40" x14ac:dyDescent="0.3">
      <c r="A100" s="4014"/>
      <c r="B100" s="1223" t="s">
        <v>1271</v>
      </c>
      <c r="C100" s="2194"/>
      <c r="D100" s="571"/>
      <c r="E100" s="571"/>
      <c r="F100" s="572"/>
      <c r="G100" s="1884"/>
      <c r="H100" s="305"/>
      <c r="I100" s="574"/>
      <c r="J100" s="575"/>
      <c r="K100" s="575"/>
      <c r="L100" s="575"/>
      <c r="M100" s="575"/>
      <c r="N100" s="2541"/>
      <c r="O100" s="2542"/>
      <c r="P100" s="100"/>
      <c r="Q100" s="110"/>
      <c r="R100" s="110"/>
      <c r="S100" s="110"/>
      <c r="T100" s="110"/>
      <c r="U100" s="109"/>
      <c r="V100" s="109"/>
      <c r="W100" s="109"/>
      <c r="X100" s="617"/>
    </row>
    <row r="101" spans="1:40" s="125" customFormat="1" ht="15" x14ac:dyDescent="0.3">
      <c r="A101" s="4014"/>
      <c r="B101" s="1124" t="s">
        <v>1272</v>
      </c>
      <c r="C101" s="2548" t="s">
        <v>1249</v>
      </c>
      <c r="D101" s="1411">
        <v>3648.0918125555563</v>
      </c>
      <c r="E101" s="1411">
        <v>3649.178723333333</v>
      </c>
      <c r="F101" s="955">
        <v>3703.9163891833332</v>
      </c>
      <c r="G101" s="178">
        <v>3426.122734994583</v>
      </c>
      <c r="H101" s="417">
        <v>3642.086224340951</v>
      </c>
      <c r="I101" s="1416">
        <v>3760.5340633828346</v>
      </c>
      <c r="J101" s="954">
        <v>4366.5569571567985</v>
      </c>
      <c r="K101" s="954">
        <v>5153.1378073921787</v>
      </c>
      <c r="L101" s="954">
        <v>5597.2095194939329</v>
      </c>
      <c r="M101" s="954">
        <v>5886.7067706127709</v>
      </c>
      <c r="N101" s="2545">
        <v>6047.6178107263377</v>
      </c>
      <c r="O101" s="2546" t="s">
        <v>1265</v>
      </c>
      <c r="P101" s="100"/>
      <c r="Q101" s="110"/>
      <c r="R101" s="110"/>
      <c r="S101" s="110"/>
      <c r="T101" s="110"/>
      <c r="U101" s="109"/>
      <c r="V101" s="109"/>
      <c r="W101" s="109"/>
      <c r="X101" s="617"/>
    </row>
    <row r="102" spans="1:40" s="125" customFormat="1" ht="42" hidden="1" thickBot="1" x14ac:dyDescent="0.35">
      <c r="A102" s="4218" t="s">
        <v>1627</v>
      </c>
      <c r="B102" s="2549"/>
      <c r="C102" s="2550"/>
      <c r="D102" s="2551" t="s">
        <v>1273</v>
      </c>
      <c r="E102" s="2552"/>
      <c r="F102" s="2550"/>
      <c r="G102" s="2553"/>
      <c r="H102" s="2554"/>
      <c r="I102" s="2552"/>
      <c r="J102" s="2552"/>
      <c r="K102" s="2552"/>
      <c r="L102" s="2552"/>
      <c r="M102" s="2552"/>
      <c r="N102" s="2552"/>
      <c r="O102" s="2552"/>
      <c r="P102" s="100"/>
      <c r="Q102" s="110"/>
      <c r="R102" s="110"/>
      <c r="S102" s="110"/>
      <c r="T102" s="110"/>
      <c r="U102" s="109"/>
      <c r="V102" s="109"/>
      <c r="W102" s="109"/>
      <c r="X102" s="617"/>
    </row>
    <row r="103" spans="1:40" ht="12.75" hidden="1" customHeight="1" x14ac:dyDescent="0.3">
      <c r="A103" s="4014"/>
      <c r="B103" s="2040" t="s">
        <v>1256</v>
      </c>
      <c r="C103" s="1127" t="s">
        <v>667</v>
      </c>
      <c r="D103" s="1219"/>
      <c r="E103" s="343">
        <v>0</v>
      </c>
      <c r="F103" s="340"/>
      <c r="G103" s="340"/>
      <c r="H103" s="341"/>
      <c r="I103" s="342"/>
      <c r="J103" s="344"/>
      <c r="K103" s="344"/>
      <c r="L103" s="344"/>
      <c r="M103" s="344"/>
      <c r="N103" s="2396"/>
      <c r="O103" s="2396"/>
      <c r="P103" s="100"/>
      <c r="Q103" s="110"/>
      <c r="R103" s="110"/>
      <c r="S103" s="110"/>
      <c r="T103" s="110"/>
      <c r="U103" s="109"/>
      <c r="V103" s="109"/>
      <c r="W103" s="109"/>
      <c r="X103" s="617"/>
    </row>
    <row r="104" spans="1:40" hidden="1" x14ac:dyDescent="0.3">
      <c r="A104" s="4014"/>
      <c r="B104" s="2406" t="s">
        <v>1228</v>
      </c>
      <c r="C104" s="340" t="s">
        <v>667</v>
      </c>
      <c r="D104" s="1109"/>
      <c r="E104" s="339">
        <v>0</v>
      </c>
      <c r="F104" s="137"/>
      <c r="G104" s="137"/>
      <c r="H104" s="1188"/>
      <c r="I104" s="1189"/>
      <c r="J104" s="1190"/>
      <c r="K104" s="1190"/>
      <c r="L104" s="1190"/>
      <c r="M104" s="1190"/>
      <c r="N104" s="2437"/>
      <c r="O104" s="2437"/>
      <c r="P104" s="100"/>
      <c r="Q104" s="110"/>
      <c r="R104" s="110"/>
      <c r="S104" s="110"/>
      <c r="T104" s="110"/>
      <c r="U104" s="109"/>
      <c r="V104" s="109"/>
      <c r="W104" s="109"/>
      <c r="X104" s="617"/>
    </row>
    <row r="105" spans="1:40" hidden="1" x14ac:dyDescent="0.3">
      <c r="A105" s="4014"/>
      <c r="B105" s="2409" t="s">
        <v>1257</v>
      </c>
      <c r="C105" s="2473" t="s">
        <v>667</v>
      </c>
      <c r="D105" s="2473"/>
      <c r="E105" s="2474">
        <v>0</v>
      </c>
      <c r="F105" s="2476"/>
      <c r="G105" s="2476"/>
      <c r="H105" s="2555"/>
      <c r="I105" s="2556"/>
      <c r="J105" s="2477"/>
      <c r="K105" s="2477"/>
      <c r="L105" s="2477"/>
      <c r="M105" s="2477"/>
      <c r="N105" s="2478"/>
      <c r="O105" s="2478"/>
      <c r="P105" s="100"/>
      <c r="Q105" s="110"/>
      <c r="R105" s="110"/>
      <c r="S105" s="110"/>
      <c r="T105" s="110"/>
      <c r="U105" s="109"/>
      <c r="V105" s="109"/>
      <c r="W105" s="109"/>
      <c r="X105" s="617"/>
    </row>
    <row r="106" spans="1:40" hidden="1" x14ac:dyDescent="0.3">
      <c r="A106" s="4014"/>
      <c r="B106" s="2040" t="s">
        <v>1233</v>
      </c>
      <c r="C106" s="1127" t="s">
        <v>667</v>
      </c>
      <c r="D106" s="1219"/>
      <c r="E106" s="343">
        <v>0</v>
      </c>
      <c r="F106" s="340"/>
      <c r="G106" s="340"/>
      <c r="H106" s="341"/>
      <c r="I106" s="342"/>
      <c r="J106" s="344"/>
      <c r="K106" s="344"/>
      <c r="L106" s="344"/>
      <c r="M106" s="344"/>
      <c r="N106" s="2396"/>
      <c r="O106" s="2396"/>
      <c r="P106" s="100"/>
      <c r="Q106" s="110"/>
      <c r="R106" s="110"/>
      <c r="S106" s="110"/>
      <c r="T106" s="110"/>
      <c r="U106" s="109"/>
      <c r="V106" s="109"/>
      <c r="W106" s="109"/>
      <c r="X106" s="617"/>
    </row>
    <row r="107" spans="1:40" hidden="1" x14ac:dyDescent="0.3">
      <c r="A107" s="4014"/>
      <c r="B107" s="2406" t="s">
        <v>1234</v>
      </c>
      <c r="C107" s="2440" t="s">
        <v>667</v>
      </c>
      <c r="D107" s="1109"/>
      <c r="E107" s="339">
        <v>0</v>
      </c>
      <c r="F107" s="137"/>
      <c r="G107" s="137"/>
      <c r="H107" s="1188"/>
      <c r="I107" s="1189"/>
      <c r="J107" s="1190"/>
      <c r="K107" s="1190"/>
      <c r="L107" s="1190"/>
      <c r="M107" s="1190"/>
      <c r="N107" s="2437"/>
      <c r="O107" s="2437"/>
      <c r="P107" s="100"/>
      <c r="Q107" s="110"/>
      <c r="R107" s="110"/>
      <c r="S107" s="110"/>
      <c r="T107" s="110"/>
      <c r="U107" s="109"/>
      <c r="V107" s="109"/>
      <c r="W107" s="109"/>
      <c r="X107" s="617"/>
    </row>
    <row r="108" spans="1:40" hidden="1" x14ac:dyDescent="0.3">
      <c r="A108" s="4014"/>
      <c r="B108" s="2040" t="s">
        <v>1235</v>
      </c>
      <c r="C108" s="1127" t="s">
        <v>667</v>
      </c>
      <c r="D108" s="1219"/>
      <c r="E108" s="343">
        <v>0</v>
      </c>
      <c r="F108" s="340"/>
      <c r="G108" s="340"/>
      <c r="H108" s="341"/>
      <c r="I108" s="342"/>
      <c r="J108" s="344"/>
      <c r="K108" s="344"/>
      <c r="L108" s="344"/>
      <c r="M108" s="344"/>
      <c r="N108" s="2396"/>
      <c r="O108" s="2396"/>
      <c r="P108" s="100"/>
      <c r="Q108" s="110"/>
      <c r="R108" s="110"/>
      <c r="S108" s="110"/>
      <c r="T108" s="110"/>
      <c r="U108" s="109"/>
      <c r="V108" s="109"/>
      <c r="W108" s="109"/>
      <c r="X108" s="617"/>
    </row>
    <row r="109" spans="1:40" hidden="1" x14ac:dyDescent="0.3">
      <c r="A109" s="4014"/>
      <c r="B109" s="2406" t="s">
        <v>1236</v>
      </c>
      <c r="C109" s="2440" t="s">
        <v>667</v>
      </c>
      <c r="D109" s="1109"/>
      <c r="E109" s="339">
        <v>0</v>
      </c>
      <c r="F109" s="137"/>
      <c r="G109" s="137"/>
      <c r="H109" s="1188"/>
      <c r="I109" s="1189"/>
      <c r="J109" s="1190"/>
      <c r="K109" s="1190"/>
      <c r="L109" s="1190"/>
      <c r="M109" s="1190"/>
      <c r="N109" s="2437"/>
      <c r="O109" s="2437"/>
      <c r="P109" s="100"/>
      <c r="Q109" s="110"/>
      <c r="R109" s="110"/>
      <c r="S109" s="110"/>
      <c r="T109" s="110"/>
      <c r="U109" s="109"/>
      <c r="V109" s="109"/>
      <c r="W109" s="109"/>
      <c r="X109" s="617"/>
    </row>
    <row r="110" spans="1:40" hidden="1" x14ac:dyDescent="0.3">
      <c r="A110" s="4014"/>
      <c r="B110" s="2040" t="s">
        <v>1237</v>
      </c>
      <c r="C110" s="1127" t="s">
        <v>667</v>
      </c>
      <c r="D110" s="1219"/>
      <c r="E110" s="343">
        <v>0</v>
      </c>
      <c r="F110" s="340"/>
      <c r="G110" s="340"/>
      <c r="H110" s="341"/>
      <c r="I110" s="342"/>
      <c r="J110" s="344"/>
      <c r="K110" s="344"/>
      <c r="L110" s="344"/>
      <c r="M110" s="344"/>
      <c r="N110" s="2396"/>
      <c r="O110" s="2396"/>
      <c r="P110" s="100"/>
      <c r="Q110" s="110"/>
      <c r="R110" s="110"/>
      <c r="S110" s="110"/>
      <c r="T110" s="110"/>
      <c r="U110" s="109"/>
      <c r="V110" s="109"/>
      <c r="W110" s="109"/>
      <c r="X110" s="617"/>
    </row>
    <row r="111" spans="1:40" hidden="1" x14ac:dyDescent="0.3">
      <c r="A111" s="4014"/>
      <c r="B111" s="2406" t="s">
        <v>1238</v>
      </c>
      <c r="C111" s="2440" t="s">
        <v>667</v>
      </c>
      <c r="D111" s="1109"/>
      <c r="E111" s="339">
        <v>0</v>
      </c>
      <c r="F111" s="137"/>
      <c r="G111" s="137"/>
      <c r="H111" s="1188"/>
      <c r="I111" s="1189"/>
      <c r="J111" s="1190"/>
      <c r="K111" s="1190"/>
      <c r="L111" s="1190"/>
      <c r="M111" s="1190"/>
      <c r="N111" s="2437"/>
      <c r="O111" s="2437"/>
      <c r="P111" s="100"/>
      <c r="Q111" s="110"/>
      <c r="R111" s="110"/>
      <c r="S111" s="110"/>
      <c r="T111" s="110"/>
      <c r="U111" s="109"/>
      <c r="V111" s="109"/>
      <c r="W111" s="109"/>
      <c r="X111" s="617"/>
    </row>
    <row r="112" spans="1:40" hidden="1" x14ac:dyDescent="0.3">
      <c r="A112" s="4014"/>
      <c r="B112" s="2409" t="s">
        <v>1239</v>
      </c>
      <c r="C112" s="2473" t="s">
        <v>667</v>
      </c>
      <c r="D112" s="2473"/>
      <c r="E112" s="2474">
        <v>0</v>
      </c>
      <c r="F112" s="2476"/>
      <c r="G112" s="2476"/>
      <c r="H112" s="2555"/>
      <c r="I112" s="2556"/>
      <c r="J112" s="2477"/>
      <c r="K112" s="2477"/>
      <c r="L112" s="2477"/>
      <c r="M112" s="2477"/>
      <c r="N112" s="2478"/>
      <c r="O112" s="2478"/>
      <c r="P112" s="100"/>
      <c r="Q112" s="110"/>
      <c r="R112" s="110"/>
      <c r="S112" s="110"/>
      <c r="T112" s="110"/>
      <c r="U112" s="109"/>
      <c r="V112" s="109"/>
      <c r="W112" s="109"/>
      <c r="X112" s="617"/>
    </row>
    <row r="113" spans="1:24" hidden="1" x14ac:dyDescent="0.3">
      <c r="A113" s="4014"/>
      <c r="B113" s="2040" t="s">
        <v>1240</v>
      </c>
      <c r="C113" s="1127" t="s">
        <v>667</v>
      </c>
      <c r="D113" s="1219"/>
      <c r="E113" s="343">
        <v>0</v>
      </c>
      <c r="F113" s="340"/>
      <c r="G113" s="340"/>
      <c r="H113" s="341"/>
      <c r="I113" s="342"/>
      <c r="J113" s="344"/>
      <c r="K113" s="344"/>
      <c r="L113" s="344"/>
      <c r="M113" s="344"/>
      <c r="N113" s="2396"/>
      <c r="O113" s="2396"/>
      <c r="P113" s="100"/>
      <c r="Q113" s="110"/>
      <c r="R113" s="110"/>
      <c r="S113" s="110"/>
      <c r="T113" s="110"/>
      <c r="U113" s="109"/>
      <c r="V113" s="109"/>
      <c r="W113" s="109"/>
      <c r="X113" s="617"/>
    </row>
    <row r="114" spans="1:24" hidden="1" x14ac:dyDescent="0.3">
      <c r="A114" s="4014"/>
      <c r="B114" s="2406" t="s">
        <v>1241</v>
      </c>
      <c r="C114" s="2440" t="s">
        <v>667</v>
      </c>
      <c r="D114" s="1109"/>
      <c r="E114" s="339">
        <v>0</v>
      </c>
      <c r="F114" s="137"/>
      <c r="G114" s="137"/>
      <c r="H114" s="1188"/>
      <c r="I114" s="1189"/>
      <c r="J114" s="1190"/>
      <c r="K114" s="1190"/>
      <c r="L114" s="1190"/>
      <c r="M114" s="1190"/>
      <c r="N114" s="2437"/>
      <c r="O114" s="2437"/>
      <c r="P114" s="100"/>
      <c r="Q114" s="110"/>
      <c r="R114" s="110"/>
      <c r="S114" s="110"/>
      <c r="T114" s="110"/>
      <c r="U114" s="109"/>
      <c r="V114" s="109"/>
      <c r="W114" s="109"/>
      <c r="X114" s="617"/>
    </row>
    <row r="115" spans="1:24" hidden="1" x14ac:dyDescent="0.3">
      <c r="A115" s="4014"/>
      <c r="B115" s="2040" t="s">
        <v>1242</v>
      </c>
      <c r="C115" s="1127" t="s">
        <v>667</v>
      </c>
      <c r="D115" s="1219"/>
      <c r="E115" s="343">
        <v>0</v>
      </c>
      <c r="F115" s="340"/>
      <c r="G115" s="340"/>
      <c r="H115" s="341"/>
      <c r="I115" s="342"/>
      <c r="J115" s="344"/>
      <c r="K115" s="344"/>
      <c r="L115" s="344"/>
      <c r="M115" s="344"/>
      <c r="N115" s="2396"/>
      <c r="O115" s="2396"/>
      <c r="P115" s="100"/>
      <c r="Q115" s="110"/>
      <c r="R115" s="110"/>
      <c r="S115" s="110"/>
      <c r="T115" s="110"/>
      <c r="U115" s="109"/>
      <c r="V115" s="109"/>
      <c r="W115" s="109"/>
      <c r="X115" s="617"/>
    </row>
    <row r="116" spans="1:24" hidden="1" x14ac:dyDescent="0.3">
      <c r="A116" s="4014"/>
      <c r="B116" s="2406" t="s">
        <v>1243</v>
      </c>
      <c r="C116" s="2440" t="s">
        <v>667</v>
      </c>
      <c r="D116" s="1109"/>
      <c r="E116" s="339">
        <v>0</v>
      </c>
      <c r="F116" s="137"/>
      <c r="G116" s="137"/>
      <c r="H116" s="1188"/>
      <c r="I116" s="1189"/>
      <c r="J116" s="1190"/>
      <c r="K116" s="1190"/>
      <c r="L116" s="1190"/>
      <c r="M116" s="1190"/>
      <c r="N116" s="2437"/>
      <c r="O116" s="2437"/>
      <c r="P116" s="100"/>
      <c r="Q116" s="110"/>
      <c r="R116" s="110"/>
      <c r="S116" s="110"/>
      <c r="T116" s="110"/>
      <c r="U116" s="109"/>
      <c r="V116" s="109"/>
      <c r="W116" s="109"/>
      <c r="X116" s="617"/>
    </row>
    <row r="117" spans="1:24" hidden="1" x14ac:dyDescent="0.3">
      <c r="A117" s="4014"/>
      <c r="B117" s="2406" t="s">
        <v>1244</v>
      </c>
      <c r="C117" s="2440" t="s">
        <v>667</v>
      </c>
      <c r="D117" s="1109"/>
      <c r="E117" s="339">
        <v>0</v>
      </c>
      <c r="F117" s="137"/>
      <c r="G117" s="137"/>
      <c r="H117" s="1188"/>
      <c r="I117" s="1189"/>
      <c r="J117" s="1190"/>
      <c r="K117" s="1190"/>
      <c r="L117" s="1190"/>
      <c r="M117" s="1190"/>
      <c r="N117" s="2437"/>
      <c r="O117" s="2437"/>
      <c r="P117" s="100"/>
      <c r="Q117" s="110"/>
      <c r="R117" s="110"/>
      <c r="S117" s="110"/>
      <c r="T117" s="110"/>
      <c r="U117" s="109"/>
      <c r="V117" s="109"/>
      <c r="W117" s="109"/>
      <c r="X117" s="617"/>
    </row>
    <row r="118" spans="1:24" hidden="1" x14ac:dyDescent="0.3">
      <c r="A118" s="4014"/>
      <c r="B118" s="2040" t="s">
        <v>1245</v>
      </c>
      <c r="C118" s="1127" t="s">
        <v>667</v>
      </c>
      <c r="D118" s="1219"/>
      <c r="E118" s="343">
        <v>0</v>
      </c>
      <c r="F118" s="340"/>
      <c r="G118" s="340"/>
      <c r="H118" s="341"/>
      <c r="I118" s="342"/>
      <c r="J118" s="344"/>
      <c r="K118" s="344"/>
      <c r="L118" s="344"/>
      <c r="M118" s="344"/>
      <c r="N118" s="2396"/>
      <c r="O118" s="2396"/>
      <c r="P118" s="100"/>
      <c r="Q118" s="110"/>
      <c r="R118" s="110"/>
      <c r="S118" s="110"/>
      <c r="T118" s="110"/>
      <c r="U118" s="109"/>
      <c r="V118" s="109"/>
      <c r="W118" s="109"/>
      <c r="X118" s="617"/>
    </row>
    <row r="119" spans="1:24" hidden="1" x14ac:dyDescent="0.3">
      <c r="A119" s="4014"/>
      <c r="B119" s="2441" t="s">
        <v>1247</v>
      </c>
      <c r="C119" s="371" t="s">
        <v>667</v>
      </c>
      <c r="D119" s="1093"/>
      <c r="E119" s="370">
        <v>0</v>
      </c>
      <c r="F119" s="371"/>
      <c r="G119" s="371"/>
      <c r="H119" s="1498"/>
      <c r="I119" s="1499"/>
      <c r="J119" s="372"/>
      <c r="K119" s="372"/>
      <c r="L119" s="372"/>
      <c r="M119" s="372"/>
      <c r="N119" s="2479"/>
      <c r="O119" s="2479"/>
      <c r="P119" s="100"/>
      <c r="Q119" s="110"/>
      <c r="R119" s="110"/>
      <c r="S119" s="110"/>
      <c r="T119" s="110"/>
      <c r="U119" s="109"/>
      <c r="V119" s="109"/>
      <c r="W119" s="109"/>
      <c r="X119" s="617"/>
    </row>
    <row r="120" spans="1:24" hidden="1" x14ac:dyDescent="0.3">
      <c r="A120" s="4014"/>
      <c r="B120" s="2514" t="s">
        <v>1267</v>
      </c>
      <c r="C120" s="2557"/>
      <c r="D120" s="2516"/>
      <c r="E120" s="2517"/>
      <c r="F120" s="2518"/>
      <c r="G120" s="2518"/>
      <c r="H120" s="2519"/>
      <c r="I120" s="2520"/>
      <c r="J120" s="2521"/>
      <c r="K120" s="2521"/>
      <c r="L120" s="2521"/>
      <c r="M120" s="2521"/>
      <c r="N120" s="2522"/>
      <c r="O120" s="2522"/>
      <c r="P120" s="100"/>
      <c r="Q120" s="110"/>
      <c r="R120" s="110"/>
      <c r="S120" s="110"/>
      <c r="T120" s="110"/>
      <c r="U120" s="109"/>
      <c r="V120" s="109"/>
      <c r="W120" s="109"/>
      <c r="X120" s="617"/>
    </row>
    <row r="121" spans="1:24" hidden="1" x14ac:dyDescent="0.3">
      <c r="A121" s="4014"/>
      <c r="B121" s="2339" t="s">
        <v>1248</v>
      </c>
      <c r="C121" s="2526" t="s">
        <v>667</v>
      </c>
      <c r="D121" s="2525"/>
      <c r="E121" s="2353"/>
      <c r="F121" s="2526"/>
      <c r="G121" s="2526"/>
      <c r="H121" s="2431"/>
      <c r="I121" s="2527"/>
      <c r="J121" s="2528"/>
      <c r="K121" s="2528"/>
      <c r="L121" s="2528"/>
      <c r="M121" s="2528"/>
      <c r="N121" s="2529"/>
      <c r="O121" s="2529"/>
      <c r="P121" s="100"/>
      <c r="Q121" s="110"/>
      <c r="R121" s="110"/>
      <c r="S121" s="110"/>
      <c r="T121" s="110"/>
      <c r="U121" s="109"/>
      <c r="V121" s="109"/>
      <c r="W121" s="109"/>
      <c r="X121" s="617"/>
    </row>
    <row r="122" spans="1:24" hidden="1" x14ac:dyDescent="0.3">
      <c r="A122" s="4014"/>
      <c r="B122" s="2531" t="s">
        <v>1268</v>
      </c>
      <c r="C122" s="2503" t="s">
        <v>667</v>
      </c>
      <c r="D122" s="2379"/>
      <c r="E122" s="2328"/>
      <c r="F122" s="2532"/>
      <c r="G122" s="2532"/>
      <c r="H122" s="1188"/>
      <c r="I122" s="2533"/>
      <c r="J122" s="2534"/>
      <c r="K122" s="2534"/>
      <c r="L122" s="2534"/>
      <c r="M122" s="2534"/>
      <c r="N122" s="2535"/>
      <c r="O122" s="2535"/>
      <c r="P122" s="100"/>
      <c r="Q122" s="110"/>
      <c r="R122" s="110"/>
      <c r="S122" s="110"/>
      <c r="T122" s="110"/>
      <c r="U122" s="109"/>
      <c r="V122" s="109"/>
      <c r="W122" s="109"/>
      <c r="X122" s="617"/>
    </row>
    <row r="123" spans="1:24" s="125" customFormat="1" hidden="1" x14ac:dyDescent="0.3">
      <c r="A123" s="4014"/>
      <c r="B123" s="2040" t="s">
        <v>1250</v>
      </c>
      <c r="C123" s="2390" t="s">
        <v>667</v>
      </c>
      <c r="D123" s="2387"/>
      <c r="E123" s="2330"/>
      <c r="F123" s="2503"/>
      <c r="G123" s="2503"/>
      <c r="H123" s="341"/>
      <c r="I123" s="503"/>
      <c r="J123" s="504"/>
      <c r="K123" s="504"/>
      <c r="L123" s="504"/>
      <c r="M123" s="504"/>
      <c r="N123" s="2558"/>
      <c r="O123" s="2558"/>
      <c r="P123" s="100"/>
      <c r="Q123" s="110"/>
      <c r="R123" s="110"/>
      <c r="S123" s="110"/>
      <c r="T123" s="110"/>
      <c r="U123" s="109"/>
      <c r="V123" s="109"/>
      <c r="W123" s="109"/>
      <c r="X123" s="617"/>
    </row>
    <row r="124" spans="1:24" s="125" customFormat="1" hidden="1" x14ac:dyDescent="0.3">
      <c r="A124" s="4014"/>
      <c r="B124" s="2406" t="s">
        <v>1251</v>
      </c>
      <c r="C124" s="2559" t="s">
        <v>667</v>
      </c>
      <c r="D124" s="2379"/>
      <c r="E124" s="2328"/>
      <c r="F124" s="2532"/>
      <c r="G124" s="2532"/>
      <c r="H124" s="1188"/>
      <c r="I124" s="2533"/>
      <c r="J124" s="2534"/>
      <c r="K124" s="2534"/>
      <c r="L124" s="2534"/>
      <c r="M124" s="2534"/>
      <c r="N124" s="2535"/>
      <c r="O124" s="2535"/>
      <c r="P124" s="100"/>
      <c r="Q124" s="110"/>
      <c r="R124" s="110"/>
      <c r="S124" s="110"/>
      <c r="T124" s="110"/>
      <c r="U124" s="109"/>
      <c r="V124" s="109"/>
      <c r="W124" s="109"/>
      <c r="X124" s="617"/>
    </row>
    <row r="125" spans="1:24" s="125" customFormat="1" hidden="1" x14ac:dyDescent="0.3">
      <c r="A125" s="4014"/>
      <c r="B125" s="2040" t="s">
        <v>1252</v>
      </c>
      <c r="C125" s="2390" t="s">
        <v>667</v>
      </c>
      <c r="D125" s="2387"/>
      <c r="E125" s="2330"/>
      <c r="F125" s="2503"/>
      <c r="G125" s="2503"/>
      <c r="H125" s="341"/>
      <c r="I125" s="503"/>
      <c r="J125" s="504"/>
      <c r="K125" s="504"/>
      <c r="L125" s="504"/>
      <c r="M125" s="504"/>
      <c r="N125" s="2558"/>
      <c r="O125" s="2558"/>
      <c r="P125" s="100"/>
      <c r="Q125" s="110"/>
      <c r="R125" s="110"/>
      <c r="S125" s="110"/>
      <c r="T125" s="110"/>
      <c r="U125" s="109"/>
      <c r="V125" s="109"/>
      <c r="W125" s="109"/>
      <c r="X125" s="617"/>
    </row>
    <row r="126" spans="1:24" s="125" customFormat="1" hidden="1" x14ac:dyDescent="0.3">
      <c r="A126" s="4014"/>
      <c r="B126" s="2020" t="s">
        <v>1253</v>
      </c>
      <c r="C126" s="2525" t="s">
        <v>667</v>
      </c>
      <c r="D126" s="2560"/>
      <c r="E126" s="2323"/>
      <c r="F126" s="2561"/>
      <c r="G126" s="2561"/>
      <c r="H126" s="1643"/>
      <c r="I126" s="2562"/>
      <c r="J126" s="2563"/>
      <c r="K126" s="2563"/>
      <c r="L126" s="2563"/>
      <c r="M126" s="2563"/>
      <c r="N126" s="2564"/>
      <c r="O126" s="2564"/>
      <c r="P126" s="100"/>
      <c r="Q126" s="110"/>
      <c r="R126" s="110"/>
      <c r="S126" s="110"/>
      <c r="T126" s="110"/>
      <c r="U126" s="109"/>
      <c r="V126" s="109"/>
      <c r="W126" s="109"/>
      <c r="X126" s="617"/>
    </row>
    <row r="127" spans="1:24" s="125" customFormat="1" hidden="1" x14ac:dyDescent="0.3">
      <c r="A127" s="4014"/>
      <c r="B127" s="2040" t="s">
        <v>1254</v>
      </c>
      <c r="C127" s="2387"/>
      <c r="D127" s="2387"/>
      <c r="E127" s="2330"/>
      <c r="F127" s="2503"/>
      <c r="G127" s="2503"/>
      <c r="H127" s="341"/>
      <c r="I127" s="503"/>
      <c r="J127" s="504"/>
      <c r="K127" s="504"/>
      <c r="L127" s="504"/>
      <c r="M127" s="504"/>
      <c r="N127" s="2558"/>
      <c r="O127" s="2558"/>
      <c r="P127" s="100"/>
      <c r="Q127" s="110"/>
      <c r="R127" s="110"/>
      <c r="S127" s="110"/>
      <c r="T127" s="110"/>
      <c r="U127" s="109"/>
      <c r="V127" s="109"/>
      <c r="W127" s="109"/>
      <c r="X127" s="617"/>
    </row>
    <row r="128" spans="1:24" x14ac:dyDescent="0.3">
      <c r="A128" s="4014"/>
      <c r="B128" s="2565" t="s">
        <v>1271</v>
      </c>
      <c r="C128" s="865"/>
      <c r="D128" s="2566"/>
      <c r="E128" s="867"/>
      <c r="F128" s="865"/>
      <c r="G128" s="2566"/>
      <c r="H128" s="2567"/>
      <c r="I128" s="2568"/>
      <c r="J128" s="866"/>
      <c r="K128" s="866"/>
      <c r="L128" s="866"/>
      <c r="M128" s="866"/>
      <c r="N128" s="2569"/>
      <c r="O128" s="2569"/>
      <c r="P128" s="100"/>
      <c r="Q128" s="110"/>
      <c r="R128" s="110"/>
      <c r="S128" s="110"/>
      <c r="T128" s="110"/>
      <c r="U128" s="109"/>
      <c r="V128" s="109"/>
      <c r="W128" s="109"/>
      <c r="X128" s="617"/>
    </row>
    <row r="129" spans="1:29" s="125" customFormat="1" ht="15" x14ac:dyDescent="0.3">
      <c r="A129" s="4014"/>
      <c r="B129" s="1124" t="s">
        <v>1272</v>
      </c>
      <c r="C129" s="2570" t="s">
        <v>852</v>
      </c>
      <c r="D129" s="1415">
        <v>1167.996297204864</v>
      </c>
      <c r="E129" s="955">
        <v>1103.685803850592</v>
      </c>
      <c r="F129" s="178">
        <v>1120.2411259654912</v>
      </c>
      <c r="G129" s="1415">
        <v>900.88743652034327</v>
      </c>
      <c r="H129" s="417">
        <v>875.64048631790524</v>
      </c>
      <c r="I129" s="1416">
        <v>494.68462943257475</v>
      </c>
      <c r="J129" s="954">
        <v>305.14157146642629</v>
      </c>
      <c r="K129" s="954">
        <v>220.71850337600702</v>
      </c>
      <c r="L129" s="954">
        <v>98.964588375374092</v>
      </c>
      <c r="M129" s="954">
        <v>36.226012785017915</v>
      </c>
      <c r="N129" s="2545">
        <v>1.646209682457203E-3</v>
      </c>
      <c r="O129" s="2419"/>
      <c r="P129" s="100"/>
      <c r="Q129" s="110"/>
      <c r="R129" s="110"/>
      <c r="S129" s="110"/>
      <c r="T129" s="110"/>
      <c r="U129" s="109"/>
      <c r="V129" s="109"/>
      <c r="W129" s="109"/>
      <c r="X129" s="617"/>
    </row>
    <row r="130" spans="1:29" s="125" customFormat="1" ht="15" x14ac:dyDescent="0.3">
      <c r="A130" s="4014"/>
      <c r="B130" s="2571" t="s">
        <v>1274</v>
      </c>
      <c r="C130" s="1904" t="s">
        <v>781</v>
      </c>
      <c r="D130" s="1418">
        <v>347.61877358002926</v>
      </c>
      <c r="E130" s="1419">
        <v>330.13424390013591</v>
      </c>
      <c r="F130" s="196">
        <v>330.13425470198706</v>
      </c>
      <c r="G130" s="1418">
        <v>291.52819630052926</v>
      </c>
      <c r="H130" s="1765">
        <v>267.01304231455845</v>
      </c>
      <c r="I130" s="1766">
        <v>155.7931788724579</v>
      </c>
      <c r="J130" s="1767">
        <v>88.227908197806357</v>
      </c>
      <c r="K130" s="1767">
        <v>55.3637583934905</v>
      </c>
      <c r="L130" s="1767">
        <v>24.840329143627567</v>
      </c>
      <c r="M130" s="1767">
        <v>8.5312061997207866</v>
      </c>
      <c r="N130" s="2572">
        <v>2.7213550236486239E-4</v>
      </c>
      <c r="O130" s="2572"/>
      <c r="P130" s="100"/>
      <c r="Q130" s="110"/>
      <c r="R130" s="110"/>
      <c r="S130" s="110"/>
      <c r="T130" s="110"/>
      <c r="U130" s="109"/>
      <c r="V130" s="109"/>
      <c r="W130" s="109"/>
      <c r="X130" s="617"/>
    </row>
    <row r="131" spans="1:29" s="125" customFormat="1" ht="15" hidden="1" x14ac:dyDescent="0.3">
      <c r="A131" s="4014"/>
      <c r="B131" s="2040" t="s">
        <v>1275</v>
      </c>
      <c r="C131" s="1128" t="s">
        <v>852</v>
      </c>
      <c r="D131" s="1219"/>
      <c r="E131" s="343"/>
      <c r="F131" s="340"/>
      <c r="G131" s="2573"/>
      <c r="H131" s="1219"/>
      <c r="I131" s="342"/>
      <c r="J131" s="344"/>
      <c r="K131" s="344"/>
      <c r="L131" s="344"/>
      <c r="M131" s="344"/>
      <c r="N131" s="2396"/>
      <c r="O131" s="2396"/>
      <c r="P131" s="100"/>
      <c r="Q131" s="110"/>
      <c r="R131" s="110"/>
      <c r="S131" s="110"/>
      <c r="T131" s="110"/>
      <c r="U131" s="109"/>
      <c r="V131" s="109"/>
      <c r="W131" s="109"/>
      <c r="X131" s="617"/>
    </row>
    <row r="132" spans="1:29" s="125" customFormat="1" hidden="1" x14ac:dyDescent="0.3">
      <c r="A132" s="4014"/>
      <c r="B132" s="2406"/>
      <c r="C132" s="2076"/>
      <c r="D132" s="1109"/>
      <c r="E132" s="339"/>
      <c r="F132" s="137"/>
      <c r="G132" s="2574"/>
      <c r="H132" s="1109"/>
      <c r="I132" s="1189"/>
      <c r="J132" s="1190"/>
      <c r="K132" s="1190"/>
      <c r="L132" s="1190"/>
      <c r="M132" s="1190"/>
      <c r="N132" s="2437"/>
      <c r="O132" s="2437"/>
      <c r="P132" s="100"/>
      <c r="Q132" s="110"/>
      <c r="R132" s="110"/>
      <c r="S132" s="110"/>
      <c r="T132" s="110"/>
      <c r="U132" s="109"/>
      <c r="V132" s="109"/>
      <c r="W132" s="109"/>
      <c r="X132" s="617"/>
    </row>
    <row r="133" spans="1:29" s="125" customFormat="1" hidden="1" x14ac:dyDescent="0.3">
      <c r="A133" s="4014"/>
      <c r="B133" s="2040"/>
      <c r="C133" s="2457"/>
      <c r="D133" s="1219"/>
      <c r="E133" s="343"/>
      <c r="F133" s="340"/>
      <c r="G133" s="2573"/>
      <c r="H133" s="1219"/>
      <c r="I133" s="342"/>
      <c r="J133" s="344"/>
      <c r="K133" s="344"/>
      <c r="L133" s="344"/>
      <c r="M133" s="344"/>
      <c r="N133" s="2396"/>
      <c r="O133" s="2396"/>
      <c r="P133" s="100"/>
      <c r="Q133" s="110"/>
      <c r="R133" s="110"/>
      <c r="S133" s="110"/>
      <c r="T133" s="110"/>
      <c r="U133" s="109"/>
      <c r="V133" s="109"/>
      <c r="W133" s="109"/>
      <c r="X133" s="617"/>
    </row>
    <row r="134" spans="1:29" s="125" customFormat="1" ht="14.4" hidden="1" thickBot="1" x14ac:dyDescent="0.35">
      <c r="A134" s="4014"/>
      <c r="B134" s="2444"/>
      <c r="C134" s="2458"/>
      <c r="D134" s="1145"/>
      <c r="E134" s="1144"/>
      <c r="F134" s="2304"/>
      <c r="G134" s="2575"/>
      <c r="H134" s="1145"/>
      <c r="I134" s="1323"/>
      <c r="J134" s="1324"/>
      <c r="K134" s="1324"/>
      <c r="L134" s="1324"/>
      <c r="M134" s="1324"/>
      <c r="N134" s="1325"/>
      <c r="O134" s="1325"/>
      <c r="P134" s="100"/>
      <c r="Q134" s="110"/>
      <c r="R134" s="110"/>
      <c r="S134" s="110"/>
      <c r="T134" s="110"/>
      <c r="U134" s="109"/>
      <c r="V134" s="109"/>
      <c r="W134" s="109"/>
      <c r="X134" s="617"/>
    </row>
    <row r="135" spans="1:29" s="125" customFormat="1" hidden="1" x14ac:dyDescent="0.3">
      <c r="A135" s="4172" t="s">
        <v>866</v>
      </c>
      <c r="B135" s="2016" t="s">
        <v>1258</v>
      </c>
      <c r="C135" s="2017"/>
      <c r="D135" s="2275"/>
      <c r="E135" s="2017"/>
      <c r="F135" s="2017"/>
      <c r="G135" s="2491"/>
      <c r="H135" s="2155"/>
      <c r="I135" s="2492"/>
      <c r="J135" s="2492"/>
      <c r="K135" s="2492"/>
      <c r="L135" s="2492"/>
      <c r="M135" s="2492"/>
      <c r="N135" s="2183"/>
      <c r="O135" s="2017"/>
      <c r="P135" s="100"/>
      <c r="Q135" s="110"/>
      <c r="R135" s="110"/>
      <c r="S135" s="110"/>
      <c r="T135" s="110"/>
      <c r="U135" s="109"/>
      <c r="V135" s="109"/>
      <c r="W135" s="109"/>
      <c r="X135" s="617"/>
      <c r="Z135" s="101"/>
      <c r="AA135" s="101"/>
      <c r="AB135" s="101"/>
      <c r="AC135" s="101"/>
    </row>
    <row r="136" spans="1:29" s="125" customFormat="1" ht="15" hidden="1" x14ac:dyDescent="0.3">
      <c r="A136" s="4030"/>
      <c r="B136" s="2020" t="s">
        <v>1259</v>
      </c>
      <c r="C136" s="354" t="s">
        <v>869</v>
      </c>
      <c r="D136" s="1614"/>
      <c r="E136" s="354"/>
      <c r="F136" s="354"/>
      <c r="G136" s="2087"/>
      <c r="H136" s="2157"/>
      <c r="I136" s="2089"/>
      <c r="J136" s="2089"/>
      <c r="K136" s="2089"/>
      <c r="L136" s="2089"/>
      <c r="M136" s="2089"/>
      <c r="N136" s="2490"/>
      <c r="O136" s="343"/>
      <c r="P136" s="100"/>
      <c r="Q136" s="110"/>
      <c r="R136" s="110"/>
      <c r="S136" s="110"/>
      <c r="T136" s="110"/>
      <c r="U136" s="109"/>
      <c r="V136" s="109"/>
      <c r="W136" s="109"/>
      <c r="X136" s="617"/>
      <c r="Z136" s="101"/>
      <c r="AA136" s="101"/>
      <c r="AB136" s="101"/>
      <c r="AC136" s="101"/>
    </row>
    <row r="137" spans="1:29" s="125" customFormat="1" hidden="1" x14ac:dyDescent="0.3">
      <c r="A137" s="4030"/>
      <c r="B137" s="2020" t="s">
        <v>1260</v>
      </c>
      <c r="C137" s="354" t="s">
        <v>194</v>
      </c>
      <c r="D137" s="1614"/>
      <c r="E137" s="354"/>
      <c r="F137" s="354"/>
      <c r="G137" s="2087"/>
      <c r="H137" s="2157"/>
      <c r="I137" s="2089"/>
      <c r="J137" s="2089"/>
      <c r="K137" s="2089"/>
      <c r="L137" s="2089"/>
      <c r="M137" s="2089"/>
      <c r="N137" s="2490"/>
      <c r="O137" s="343"/>
      <c r="P137" s="100"/>
      <c r="Q137" s="110"/>
      <c r="R137" s="110"/>
      <c r="S137" s="110"/>
      <c r="T137" s="110"/>
      <c r="U137" s="109"/>
      <c r="V137" s="109"/>
      <c r="W137" s="109"/>
      <c r="X137" s="617"/>
      <c r="Z137" s="101"/>
      <c r="AA137" s="101"/>
      <c r="AB137" s="101"/>
      <c r="AC137" s="101"/>
    </row>
    <row r="138" spans="1:29" s="125" customFormat="1" ht="14.4" hidden="1" thickBot="1" x14ac:dyDescent="0.35">
      <c r="A138" s="4031"/>
      <c r="B138" s="360"/>
      <c r="C138" s="360"/>
      <c r="D138" s="1696"/>
      <c r="E138" s="360"/>
      <c r="F138" s="360"/>
      <c r="G138" s="2031"/>
      <c r="H138" s="2162"/>
      <c r="I138" s="1698"/>
      <c r="J138" s="1698"/>
      <c r="K138" s="1698"/>
      <c r="L138" s="1698"/>
      <c r="M138" s="1698"/>
      <c r="N138" s="2451"/>
      <c r="O138" s="343"/>
      <c r="P138" s="100"/>
      <c r="Q138" s="110"/>
      <c r="R138" s="110"/>
      <c r="S138" s="110"/>
      <c r="T138" s="110"/>
      <c r="U138" s="109"/>
      <c r="V138" s="109"/>
      <c r="W138" s="109"/>
      <c r="X138" s="617"/>
      <c r="Z138" s="101"/>
      <c r="AA138" s="101"/>
      <c r="AB138" s="101"/>
      <c r="AC138" s="101"/>
    </row>
    <row r="139" spans="1:29" s="125" customFormat="1" ht="14.4" thickBot="1" x14ac:dyDescent="0.35">
      <c r="A139" s="1068"/>
      <c r="B139" s="1068"/>
      <c r="C139" s="1068"/>
      <c r="D139" s="1068"/>
      <c r="E139" s="1068"/>
      <c r="F139" s="1068"/>
      <c r="G139" s="2094"/>
      <c r="H139" s="1068"/>
      <c r="I139" s="1068"/>
      <c r="J139" s="1068"/>
      <c r="K139" s="1068"/>
      <c r="L139" s="1068"/>
      <c r="M139" s="1068"/>
      <c r="N139" s="1068"/>
      <c r="O139" s="1068"/>
      <c r="P139" s="100"/>
      <c r="Q139" s="110"/>
      <c r="R139" s="110"/>
      <c r="S139" s="110"/>
      <c r="T139" s="110"/>
      <c r="U139" s="109"/>
      <c r="V139" s="109"/>
      <c r="W139" s="109"/>
      <c r="X139" s="617"/>
      <c r="Z139" s="1690"/>
      <c r="AA139" s="1690"/>
      <c r="AB139" s="1690"/>
    </row>
    <row r="140" spans="1:29" ht="18.600000000000001" hidden="1" thickBot="1" x14ac:dyDescent="0.35">
      <c r="A140" s="4109" t="s">
        <v>470</v>
      </c>
      <c r="B140" s="4110"/>
      <c r="C140" s="4110"/>
      <c r="D140" s="4110"/>
      <c r="E140" s="4110"/>
      <c r="F140" s="4110"/>
      <c r="G140" s="4110"/>
      <c r="H140" s="4110"/>
      <c r="I140" s="4110"/>
      <c r="J140" s="4110"/>
      <c r="K140" s="4110"/>
      <c r="L140" s="4110"/>
      <c r="M140" s="4110"/>
      <c r="N140" s="4111"/>
      <c r="O140" s="2576"/>
      <c r="P140" s="100"/>
      <c r="Q140" s="110"/>
      <c r="R140" s="110"/>
      <c r="S140" s="110"/>
      <c r="T140" s="110"/>
      <c r="U140" s="109"/>
      <c r="V140" s="109"/>
      <c r="W140" s="109"/>
      <c r="X140" s="617"/>
      <c r="Y140" s="125"/>
    </row>
    <row r="141" spans="1:29" ht="14.4" hidden="1" thickBot="1" x14ac:dyDescent="0.35">
      <c r="A141" s="1268"/>
      <c r="B141" s="2577"/>
      <c r="C141" s="2578"/>
      <c r="D141" s="2579"/>
      <c r="E141" s="2438"/>
      <c r="F141" s="2438"/>
      <c r="G141" s="2438"/>
      <c r="H141" s="2573"/>
      <c r="I141" s="2438"/>
      <c r="J141" s="2580"/>
      <c r="K141" s="2580"/>
      <c r="L141" s="2580"/>
      <c r="M141" s="2580"/>
      <c r="N141" s="2396"/>
      <c r="O141" s="343"/>
      <c r="P141" s="100"/>
      <c r="Q141" s="110"/>
      <c r="R141" s="110"/>
      <c r="S141" s="110"/>
      <c r="T141" s="110"/>
      <c r="U141" s="109"/>
      <c r="V141" s="109"/>
      <c r="W141" s="109"/>
      <c r="X141" s="617"/>
      <c r="Y141" s="125"/>
    </row>
    <row r="142" spans="1:29" ht="14.4" hidden="1" thickBot="1" x14ac:dyDescent="0.35">
      <c r="A142" s="1268"/>
      <c r="B142" s="2581"/>
      <c r="C142" s="2119"/>
      <c r="D142" s="2582"/>
      <c r="E142" s="2442"/>
      <c r="F142" s="2442"/>
      <c r="G142" s="2442"/>
      <c r="H142" s="2583"/>
      <c r="I142" s="2442"/>
      <c r="J142" s="1287"/>
      <c r="K142" s="1287"/>
      <c r="L142" s="1287"/>
      <c r="M142" s="1287"/>
      <c r="N142" s="2479"/>
      <c r="O142" s="343"/>
      <c r="P142" s="100"/>
      <c r="Q142" s="110"/>
      <c r="R142" s="110"/>
      <c r="S142" s="110"/>
      <c r="T142" s="110"/>
      <c r="U142" s="109"/>
      <c r="V142" s="109"/>
      <c r="W142" s="109"/>
      <c r="X142" s="617"/>
      <c r="Y142" s="125"/>
    </row>
    <row r="143" spans="1:29" ht="14.4" hidden="1" thickBot="1" x14ac:dyDescent="0.35">
      <c r="A143" s="1268"/>
      <c r="B143" s="2581"/>
      <c r="C143" s="2119"/>
      <c r="D143" s="2582"/>
      <c r="E143" s="2442"/>
      <c r="F143" s="2442"/>
      <c r="G143" s="2442"/>
      <c r="H143" s="2583"/>
      <c r="I143" s="2442"/>
      <c r="J143" s="1287"/>
      <c r="K143" s="1287"/>
      <c r="L143" s="1287"/>
      <c r="M143" s="1287"/>
      <c r="N143" s="2479"/>
      <c r="O143" s="343"/>
      <c r="P143" s="100"/>
      <c r="Q143" s="110"/>
      <c r="R143" s="110"/>
      <c r="S143" s="110"/>
      <c r="T143" s="110"/>
      <c r="U143" s="109"/>
      <c r="V143" s="109"/>
      <c r="W143" s="109"/>
      <c r="X143" s="617"/>
      <c r="Y143" s="125"/>
    </row>
    <row r="144" spans="1:29" ht="14.4" hidden="1" thickBot="1" x14ac:dyDescent="0.35">
      <c r="A144" s="1259"/>
      <c r="B144" s="2581"/>
      <c r="C144" s="2119"/>
      <c r="D144" s="2582"/>
      <c r="E144" s="2442"/>
      <c r="F144" s="2442"/>
      <c r="G144" s="2442"/>
      <c r="H144" s="2583"/>
      <c r="I144" s="2442"/>
      <c r="J144" s="1287"/>
      <c r="K144" s="1287"/>
      <c r="L144" s="1287"/>
      <c r="M144" s="1287"/>
      <c r="N144" s="2479"/>
      <c r="O144" s="343"/>
      <c r="P144" s="100"/>
      <c r="Q144" s="110"/>
      <c r="R144" s="110"/>
      <c r="S144" s="110"/>
      <c r="T144" s="110"/>
      <c r="U144" s="109"/>
      <c r="V144" s="109"/>
      <c r="W144" s="109"/>
      <c r="X144" s="617"/>
      <c r="Y144" s="125"/>
    </row>
    <row r="145" spans="1:25" ht="14.4" hidden="1" thickBot="1" x14ac:dyDescent="0.35">
      <c r="A145" s="1268"/>
      <c r="B145" s="2581"/>
      <c r="C145" s="2119"/>
      <c r="D145" s="2582"/>
      <c r="E145" s="2442"/>
      <c r="F145" s="2442"/>
      <c r="G145" s="2442"/>
      <c r="H145" s="2583"/>
      <c r="I145" s="2442"/>
      <c r="J145" s="1287"/>
      <c r="K145" s="1287"/>
      <c r="L145" s="1287"/>
      <c r="M145" s="1287"/>
      <c r="N145" s="2479"/>
      <c r="O145" s="343"/>
      <c r="P145" s="100"/>
      <c r="Q145" s="110"/>
      <c r="R145" s="110"/>
      <c r="S145" s="110"/>
      <c r="T145" s="110"/>
      <c r="U145" s="109"/>
      <c r="V145" s="109"/>
      <c r="W145" s="109"/>
      <c r="X145" s="617"/>
      <c r="Y145" s="125"/>
    </row>
    <row r="146" spans="1:25" ht="14.4" hidden="1" thickBot="1" x14ac:dyDescent="0.35">
      <c r="A146" s="1268"/>
      <c r="B146" s="2581"/>
      <c r="C146" s="2119"/>
      <c r="D146" s="2582"/>
      <c r="E146" s="2442"/>
      <c r="F146" s="2442"/>
      <c r="G146" s="2442"/>
      <c r="H146" s="2583"/>
      <c r="I146" s="2442"/>
      <c r="J146" s="1287"/>
      <c r="K146" s="1287"/>
      <c r="L146" s="1287"/>
      <c r="M146" s="1287"/>
      <c r="N146" s="2479"/>
      <c r="O146" s="343"/>
      <c r="P146" s="100"/>
      <c r="Q146" s="110"/>
      <c r="R146" s="110"/>
      <c r="S146" s="110"/>
      <c r="T146" s="110"/>
      <c r="U146" s="109"/>
      <c r="V146" s="109"/>
      <c r="W146" s="109"/>
      <c r="X146" s="617"/>
      <c r="Y146" s="125"/>
    </row>
    <row r="147" spans="1:25" ht="14.4" hidden="1" thickBot="1" x14ac:dyDescent="0.35">
      <c r="A147" s="1268"/>
      <c r="B147" s="2581"/>
      <c r="C147" s="2119"/>
      <c r="D147" s="2582"/>
      <c r="E147" s="2442"/>
      <c r="F147" s="2442"/>
      <c r="G147" s="2442"/>
      <c r="H147" s="2583"/>
      <c r="I147" s="2442"/>
      <c r="J147" s="1287"/>
      <c r="K147" s="1287"/>
      <c r="L147" s="1287"/>
      <c r="M147" s="1287"/>
      <c r="N147" s="2479"/>
      <c r="O147" s="343"/>
      <c r="P147" s="100"/>
      <c r="Q147" s="110"/>
      <c r="R147" s="110"/>
      <c r="S147" s="110"/>
      <c r="T147" s="110"/>
      <c r="U147" s="109"/>
      <c r="V147" s="109"/>
      <c r="W147" s="109"/>
      <c r="X147" s="617"/>
      <c r="Y147" s="125"/>
    </row>
    <row r="148" spans="1:25" ht="14.4" hidden="1" thickBot="1" x14ac:dyDescent="0.35">
      <c r="A148" s="1268"/>
      <c r="B148" s="2581"/>
      <c r="C148" s="2119"/>
      <c r="D148" s="2582"/>
      <c r="E148" s="2442"/>
      <c r="F148" s="2442"/>
      <c r="G148" s="2442"/>
      <c r="H148" s="2583"/>
      <c r="I148" s="2442"/>
      <c r="J148" s="1287"/>
      <c r="K148" s="1287"/>
      <c r="L148" s="1287"/>
      <c r="M148" s="1287"/>
      <c r="N148" s="2479"/>
      <c r="O148" s="343"/>
      <c r="P148" s="100"/>
      <c r="Q148" s="110"/>
      <c r="R148" s="110"/>
      <c r="S148" s="110"/>
      <c r="T148" s="110"/>
      <c r="U148" s="109"/>
      <c r="V148" s="109"/>
      <c r="W148" s="109"/>
      <c r="X148" s="617"/>
      <c r="Y148" s="125"/>
    </row>
    <row r="149" spans="1:25" ht="14.4" hidden="1" thickBot="1" x14ac:dyDescent="0.35">
      <c r="A149" s="1268"/>
      <c r="B149" s="2581"/>
      <c r="C149" s="2119"/>
      <c r="D149" s="2582"/>
      <c r="E149" s="2442"/>
      <c r="F149" s="2442"/>
      <c r="G149" s="2442"/>
      <c r="H149" s="2583"/>
      <c r="I149" s="2442"/>
      <c r="J149" s="1287"/>
      <c r="K149" s="1287"/>
      <c r="L149" s="1287"/>
      <c r="M149" s="1287"/>
      <c r="N149" s="2479"/>
      <c r="O149" s="343"/>
      <c r="P149" s="100"/>
      <c r="Q149" s="110"/>
      <c r="R149" s="110"/>
      <c r="S149" s="110"/>
      <c r="T149" s="110"/>
      <c r="U149" s="109"/>
      <c r="V149" s="109"/>
      <c r="W149" s="109"/>
      <c r="X149" s="617"/>
      <c r="Y149" s="125"/>
    </row>
    <row r="150" spans="1:25" ht="14.4" hidden="1" thickBot="1" x14ac:dyDescent="0.35">
      <c r="A150" s="611"/>
      <c r="B150" s="2584"/>
      <c r="C150" s="2585"/>
      <c r="D150" s="2586"/>
      <c r="E150" s="2445"/>
      <c r="F150" s="2445"/>
      <c r="G150" s="2445"/>
      <c r="H150" s="2575"/>
      <c r="I150" s="2445"/>
      <c r="J150" s="2587"/>
      <c r="K150" s="2587"/>
      <c r="L150" s="2587"/>
      <c r="M150" s="2587"/>
      <c r="N150" s="1325"/>
      <c r="O150" s="343"/>
      <c r="P150" s="100"/>
      <c r="Q150" s="110"/>
      <c r="R150" s="110"/>
      <c r="S150" s="110"/>
      <c r="T150" s="110"/>
      <c r="U150" s="109"/>
      <c r="V150" s="109"/>
      <c r="W150" s="109"/>
      <c r="X150" s="617"/>
      <c r="Y150" s="125"/>
    </row>
    <row r="151" spans="1:25" ht="14.4" hidden="1" thickBot="1" x14ac:dyDescent="0.35">
      <c r="P151" s="100"/>
      <c r="Q151" s="110"/>
      <c r="R151" s="110"/>
      <c r="S151" s="110"/>
      <c r="T151" s="110"/>
      <c r="U151" s="109"/>
      <c r="V151" s="109"/>
      <c r="W151" s="109"/>
      <c r="X151" s="617"/>
      <c r="Y151" s="125"/>
    </row>
    <row r="152" spans="1:25" ht="18.600000000000001" hidden="1" thickBot="1" x14ac:dyDescent="0.35">
      <c r="A152" s="4109" t="s">
        <v>498</v>
      </c>
      <c r="B152" s="4110"/>
      <c r="C152" s="4110"/>
      <c r="D152" s="4110"/>
      <c r="E152" s="4110"/>
      <c r="F152" s="4110"/>
      <c r="G152" s="4110"/>
      <c r="H152" s="4110"/>
      <c r="I152" s="4110"/>
      <c r="J152" s="4110"/>
      <c r="K152" s="4110"/>
      <c r="L152" s="4110"/>
      <c r="M152" s="4110"/>
      <c r="N152" s="4111"/>
      <c r="O152" s="2576"/>
      <c r="P152" s="100"/>
      <c r="Q152" s="110"/>
      <c r="R152" s="110"/>
      <c r="S152" s="110"/>
      <c r="T152" s="110"/>
      <c r="U152" s="109"/>
      <c r="V152" s="109"/>
      <c r="W152" s="109"/>
      <c r="X152" s="617"/>
      <c r="Y152" s="125"/>
    </row>
    <row r="153" spans="1:25" ht="14.4" hidden="1" thickBot="1" x14ac:dyDescent="0.35">
      <c r="A153" s="102" t="s">
        <v>471</v>
      </c>
      <c r="B153" s="1327" t="s">
        <v>282</v>
      </c>
      <c r="C153" s="1328" t="s">
        <v>499</v>
      </c>
      <c r="D153" s="4071" t="s">
        <v>500</v>
      </c>
      <c r="E153" s="4219"/>
      <c r="F153" s="4219"/>
      <c r="G153" s="4219"/>
      <c r="H153" s="4219"/>
      <c r="I153" s="4219"/>
      <c r="J153" s="4219"/>
      <c r="K153" s="4219"/>
      <c r="L153" s="4219"/>
      <c r="M153" s="4219"/>
      <c r="N153" s="4220"/>
      <c r="O153" s="2588"/>
      <c r="P153" s="100"/>
      <c r="Q153" s="110"/>
      <c r="R153" s="110"/>
      <c r="S153" s="110"/>
      <c r="T153" s="110"/>
      <c r="U153" s="109"/>
      <c r="V153" s="109"/>
      <c r="W153" s="109"/>
      <c r="X153" s="617"/>
      <c r="Y153" s="125"/>
    </row>
    <row r="154" spans="1:25" ht="14.4" hidden="1" thickBot="1" x14ac:dyDescent="0.35">
      <c r="A154" s="102"/>
      <c r="B154" s="1327"/>
      <c r="C154" s="1328"/>
      <c r="D154" s="1328" t="s">
        <v>501</v>
      </c>
      <c r="E154" s="1329" t="s">
        <v>282</v>
      </c>
      <c r="F154" s="1330"/>
      <c r="G154" s="2133"/>
      <c r="H154" s="1331" t="s">
        <v>502</v>
      </c>
      <c r="I154" s="4071" t="s">
        <v>503</v>
      </c>
      <c r="J154" s="4221"/>
      <c r="K154" s="1329" t="s">
        <v>282</v>
      </c>
      <c r="L154" s="4073" t="s">
        <v>504</v>
      </c>
      <c r="M154" s="4222"/>
      <c r="N154" s="4223"/>
      <c r="O154" s="2588"/>
      <c r="P154" s="100"/>
      <c r="Q154" s="110" t="s">
        <v>503</v>
      </c>
      <c r="R154" s="110"/>
      <c r="S154" s="110" t="s">
        <v>282</v>
      </c>
      <c r="T154" s="110" t="s">
        <v>504</v>
      </c>
      <c r="U154" s="109"/>
      <c r="V154" s="109"/>
      <c r="W154" s="109"/>
      <c r="X154" s="617"/>
      <c r="Y154" s="125"/>
    </row>
    <row r="155" spans="1:25" ht="14.4" hidden="1" thickBot="1" x14ac:dyDescent="0.35">
      <c r="A155" s="2589"/>
      <c r="B155" s="2581"/>
      <c r="C155" s="2119"/>
      <c r="D155" s="2119"/>
      <c r="E155" s="2590"/>
      <c r="F155" s="2134"/>
      <c r="G155" s="2134"/>
      <c r="H155" s="2591"/>
      <c r="I155" s="4210"/>
      <c r="J155" s="4211"/>
      <c r="K155" s="2590"/>
      <c r="L155" s="4212"/>
      <c r="M155" s="4213"/>
      <c r="N155" s="4214"/>
      <c r="O155" s="2592"/>
      <c r="P155" s="100"/>
      <c r="Q155" s="110"/>
      <c r="R155" s="110"/>
      <c r="S155" s="110"/>
      <c r="T155" s="110"/>
      <c r="U155" s="109"/>
      <c r="V155" s="109"/>
      <c r="W155" s="109"/>
      <c r="X155" s="617"/>
      <c r="Y155" s="125"/>
    </row>
    <row r="156" spans="1:25" ht="14.4" hidden="1" thickBot="1" x14ac:dyDescent="0.35">
      <c r="A156" s="2589"/>
      <c r="B156" s="2581"/>
      <c r="C156" s="2119"/>
      <c r="D156" s="2119"/>
      <c r="E156" s="2590"/>
      <c r="F156" s="2134"/>
      <c r="G156" s="2134"/>
      <c r="H156" s="2591"/>
      <c r="I156" s="4210"/>
      <c r="J156" s="4211"/>
      <c r="K156" s="2590"/>
      <c r="L156" s="4212"/>
      <c r="M156" s="4213"/>
      <c r="N156" s="4214"/>
      <c r="O156" s="2592"/>
      <c r="P156" s="100"/>
      <c r="Q156" s="110"/>
      <c r="R156" s="110"/>
      <c r="S156" s="110"/>
      <c r="T156" s="110"/>
      <c r="U156" s="109"/>
      <c r="V156" s="109"/>
      <c r="W156" s="109"/>
      <c r="X156" s="617"/>
      <c r="Y156" s="125"/>
    </row>
    <row r="157" spans="1:25" ht="14.4" hidden="1" thickBot="1" x14ac:dyDescent="0.35">
      <c r="A157" s="2593"/>
      <c r="B157" s="2581"/>
      <c r="C157" s="2119"/>
      <c r="D157" s="2119"/>
      <c r="E157" s="2590"/>
      <c r="F157" s="2134"/>
      <c r="G157" s="2134"/>
      <c r="H157" s="2591"/>
      <c r="I157" s="4210"/>
      <c r="J157" s="4211"/>
      <c r="K157" s="2590"/>
      <c r="L157" s="4212"/>
      <c r="M157" s="4213"/>
      <c r="N157" s="4214"/>
      <c r="O157" s="2592"/>
      <c r="P157" s="100"/>
      <c r="Q157" s="110"/>
      <c r="R157" s="110"/>
      <c r="S157" s="110"/>
      <c r="T157" s="110"/>
      <c r="U157" s="109"/>
      <c r="V157" s="109"/>
      <c r="W157" s="109"/>
      <c r="X157" s="617"/>
      <c r="Y157" s="125"/>
    </row>
    <row r="158" spans="1:25" ht="14.4" hidden="1" thickBot="1" x14ac:dyDescent="0.35">
      <c r="A158" s="2589"/>
      <c r="B158" s="2581"/>
      <c r="C158" s="2119"/>
      <c r="D158" s="2119"/>
      <c r="E158" s="2590"/>
      <c r="F158" s="2134"/>
      <c r="G158" s="2134"/>
      <c r="H158" s="2591"/>
      <c r="I158" s="4210"/>
      <c r="J158" s="4211"/>
      <c r="K158" s="2590"/>
      <c r="L158" s="4212"/>
      <c r="M158" s="4213"/>
      <c r="N158" s="4214"/>
      <c r="O158" s="2592"/>
      <c r="P158" s="100"/>
      <c r="Q158" s="110"/>
      <c r="R158" s="110"/>
      <c r="S158" s="110"/>
      <c r="T158" s="110"/>
      <c r="U158" s="109"/>
      <c r="V158" s="109"/>
      <c r="W158" s="109"/>
      <c r="X158" s="617"/>
      <c r="Y158" s="125"/>
    </row>
    <row r="159" spans="1:25" ht="14.4" hidden="1" thickBot="1" x14ac:dyDescent="0.35">
      <c r="A159" s="2589"/>
      <c r="B159" s="2581"/>
      <c r="C159" s="2119"/>
      <c r="D159" s="2119"/>
      <c r="E159" s="2590"/>
      <c r="F159" s="2134"/>
      <c r="G159" s="2134"/>
      <c r="H159" s="2591"/>
      <c r="I159" s="4210"/>
      <c r="J159" s="4211"/>
      <c r="K159" s="2590"/>
      <c r="L159" s="4212"/>
      <c r="M159" s="4213"/>
      <c r="N159" s="4214"/>
      <c r="O159" s="2592"/>
      <c r="P159" s="100"/>
      <c r="Q159" s="110"/>
      <c r="R159" s="110"/>
      <c r="S159" s="110"/>
      <c r="T159" s="110"/>
      <c r="U159" s="109"/>
      <c r="V159" s="109"/>
      <c r="W159" s="109"/>
      <c r="X159" s="617"/>
      <c r="Y159" s="125"/>
    </row>
    <row r="160" spans="1:25" ht="14.4" hidden="1" thickBot="1" x14ac:dyDescent="0.35">
      <c r="A160" s="611"/>
      <c r="B160" s="1320"/>
      <c r="C160" s="1321"/>
      <c r="D160" s="1321"/>
      <c r="E160" s="1334"/>
      <c r="F160" s="1335"/>
      <c r="G160" s="2135"/>
      <c r="H160" s="1336"/>
      <c r="I160" s="4066"/>
      <c r="J160" s="4206"/>
      <c r="K160" s="1334"/>
      <c r="L160" s="4207"/>
      <c r="M160" s="4208"/>
      <c r="N160" s="4209"/>
      <c r="O160" s="2588"/>
      <c r="P160" s="100"/>
      <c r="Q160" s="110"/>
      <c r="R160" s="110"/>
      <c r="S160" s="110"/>
      <c r="T160" s="110"/>
      <c r="U160" s="109"/>
      <c r="V160" s="109"/>
      <c r="W160" s="109"/>
      <c r="X160" s="617"/>
      <c r="Y160" s="125"/>
    </row>
    <row r="161" spans="1:40" ht="14.4" hidden="1" thickBot="1" x14ac:dyDescent="0.35">
      <c r="P161" s="100"/>
      <c r="Q161" s="110"/>
      <c r="R161" s="110"/>
      <c r="S161" s="110"/>
      <c r="T161" s="110"/>
      <c r="U161" s="109"/>
      <c r="V161" s="109"/>
      <c r="W161" s="109"/>
      <c r="X161" s="617"/>
      <c r="Y161" s="125"/>
    </row>
    <row r="162" spans="1:40" ht="14.4" hidden="1" thickBot="1" x14ac:dyDescent="0.35">
      <c r="P162" s="100"/>
      <c r="Q162" s="110"/>
      <c r="R162" s="110"/>
      <c r="S162" s="110"/>
      <c r="T162" s="110"/>
      <c r="U162" s="109"/>
      <c r="V162" s="109"/>
      <c r="W162" s="109"/>
      <c r="X162" s="617"/>
      <c r="Y162" s="125"/>
    </row>
    <row r="163" spans="1:40" ht="14.4" hidden="1" thickBot="1" x14ac:dyDescent="0.35">
      <c r="P163" s="100"/>
      <c r="Q163" s="110"/>
      <c r="R163" s="110"/>
      <c r="S163" s="110"/>
      <c r="T163" s="110"/>
      <c r="U163" s="109"/>
      <c r="V163" s="109"/>
      <c r="W163" s="109"/>
      <c r="X163" s="617"/>
      <c r="Y163" s="125"/>
    </row>
    <row r="164" spans="1:40" s="125" customFormat="1" ht="18" x14ac:dyDescent="0.3">
      <c r="A164" s="2595"/>
      <c r="B164" s="2596"/>
      <c r="C164" s="2596"/>
      <c r="D164" s="2596"/>
      <c r="E164" s="2596"/>
      <c r="F164" s="2596"/>
      <c r="G164" s="2597"/>
      <c r="H164" s="2596"/>
      <c r="I164" s="2596"/>
      <c r="J164" s="2596"/>
      <c r="K164" s="2596"/>
      <c r="L164" s="2596"/>
      <c r="M164" s="2596"/>
      <c r="N164" s="2596"/>
      <c r="O164" s="2598"/>
      <c r="P164" s="100"/>
      <c r="Q164" s="110"/>
      <c r="R164" s="110"/>
      <c r="S164" s="110"/>
      <c r="T164" s="110"/>
      <c r="U164" s="109"/>
      <c r="V164" s="109"/>
      <c r="W164" s="109"/>
    </row>
    <row r="165" spans="1:40" s="125" customFormat="1" ht="36" customHeight="1" x14ac:dyDescent="0.3">
      <c r="A165" s="2095"/>
      <c r="B165" s="1269" t="s">
        <v>1276</v>
      </c>
      <c r="C165" s="1314" t="s">
        <v>194</v>
      </c>
      <c r="D165" s="2096">
        <v>-7.4999999999999997E-2</v>
      </c>
      <c r="E165" s="4165" t="s">
        <v>1277</v>
      </c>
      <c r="F165" s="4166"/>
      <c r="G165" s="4166"/>
      <c r="H165" s="4166"/>
      <c r="I165" s="4166"/>
      <c r="J165" s="4166"/>
      <c r="K165" s="4166"/>
      <c r="L165" s="4166"/>
      <c r="M165" s="4166"/>
      <c r="N165" s="4166"/>
      <c r="O165" s="4167"/>
      <c r="P165" s="100"/>
      <c r="Q165" s="110"/>
      <c r="R165" s="110"/>
      <c r="S165" s="110"/>
      <c r="T165" s="110"/>
      <c r="U165" s="109"/>
      <c r="V165" s="109"/>
      <c r="W165" s="109"/>
    </row>
    <row r="166" spans="1:40" s="125" customFormat="1" ht="36" customHeight="1" x14ac:dyDescent="0.3">
      <c r="A166" s="2095"/>
      <c r="B166" s="1269" t="s">
        <v>1278</v>
      </c>
      <c r="C166" s="1314" t="s">
        <v>194</v>
      </c>
      <c r="D166" s="2096">
        <v>0.1</v>
      </c>
      <c r="E166" s="4165" t="s">
        <v>1279</v>
      </c>
      <c r="F166" s="4166"/>
      <c r="G166" s="4166"/>
      <c r="H166" s="4166"/>
      <c r="I166" s="4166"/>
      <c r="J166" s="4166"/>
      <c r="K166" s="4166"/>
      <c r="L166" s="4166"/>
      <c r="M166" s="4166"/>
      <c r="N166" s="4166"/>
      <c r="O166" s="4167"/>
      <c r="P166" s="100"/>
      <c r="Q166" s="110"/>
      <c r="R166" s="110"/>
      <c r="S166" s="110"/>
      <c r="T166" s="110"/>
      <c r="U166" s="109"/>
      <c r="V166" s="109"/>
      <c r="W166" s="109"/>
    </row>
    <row r="167" spans="1:40" s="125" customFormat="1" ht="36" customHeight="1" x14ac:dyDescent="0.3">
      <c r="A167" s="2095"/>
      <c r="B167" s="1269" t="s">
        <v>1280</v>
      </c>
      <c r="C167" s="1314" t="s">
        <v>194</v>
      </c>
      <c r="D167" s="2096">
        <v>-7.4999999999999997E-2</v>
      </c>
      <c r="E167" s="4165" t="s">
        <v>1281</v>
      </c>
      <c r="F167" s="4166"/>
      <c r="G167" s="4166"/>
      <c r="H167" s="4166"/>
      <c r="I167" s="4166"/>
      <c r="J167" s="4166"/>
      <c r="K167" s="4166"/>
      <c r="L167" s="4166"/>
      <c r="M167" s="4166"/>
      <c r="N167" s="4166"/>
      <c r="O167" s="4167"/>
      <c r="P167" s="100"/>
      <c r="Q167" s="110"/>
      <c r="R167" s="110"/>
      <c r="S167" s="110"/>
      <c r="T167" s="110"/>
      <c r="U167" s="109"/>
      <c r="V167" s="109"/>
      <c r="W167" s="109"/>
    </row>
    <row r="168" spans="1:40" s="125" customFormat="1" ht="27" customHeight="1" x14ac:dyDescent="0.3">
      <c r="A168" s="2098"/>
      <c r="B168" s="1494" t="s">
        <v>471</v>
      </c>
      <c r="C168" s="1494" t="s">
        <v>472</v>
      </c>
      <c r="D168" s="1494">
        <v>2017</v>
      </c>
      <c r="E168" s="1494">
        <v>2018</v>
      </c>
      <c r="F168" s="1494" t="s">
        <v>473</v>
      </c>
      <c r="G168" s="1494" t="s">
        <v>474</v>
      </c>
      <c r="H168" s="1494" t="s">
        <v>1628</v>
      </c>
      <c r="I168" s="1494">
        <v>2025</v>
      </c>
      <c r="J168" s="1494">
        <v>2030</v>
      </c>
      <c r="K168" s="1494">
        <v>2035</v>
      </c>
      <c r="L168" s="1494">
        <v>2040</v>
      </c>
      <c r="M168" s="1494">
        <v>2045</v>
      </c>
      <c r="N168" s="1494">
        <v>2050</v>
      </c>
      <c r="O168" s="2099"/>
      <c r="P168" s="100"/>
      <c r="Q168" s="110"/>
      <c r="R168" s="110"/>
      <c r="S168" s="110"/>
      <c r="T168" s="110"/>
      <c r="U168" s="109"/>
      <c r="V168" s="109"/>
      <c r="W168" s="109"/>
      <c r="AF168" s="109"/>
      <c r="AG168" s="109"/>
      <c r="AH168" s="109"/>
      <c r="AI168" s="109"/>
      <c r="AJ168" s="109"/>
      <c r="AK168" s="109"/>
      <c r="AL168" s="109"/>
      <c r="AM168" s="109"/>
      <c r="AN168" s="113"/>
    </row>
    <row r="169" spans="1:40" s="125" customFormat="1" x14ac:dyDescent="0.3">
      <c r="A169" s="2599"/>
      <c r="B169" s="1311"/>
      <c r="C169" s="1639"/>
      <c r="D169" s="2375"/>
      <c r="E169" s="1291"/>
      <c r="F169" s="2376"/>
      <c r="G169" s="2195"/>
      <c r="H169" s="2125"/>
      <c r="I169" s="2600"/>
      <c r="J169" s="2601"/>
      <c r="K169" s="2601"/>
      <c r="L169" s="2601"/>
      <c r="M169" s="2601"/>
      <c r="N169" s="2602"/>
      <c r="O169" s="2603"/>
      <c r="P169" s="100"/>
      <c r="Q169" s="110"/>
      <c r="R169" s="110"/>
      <c r="S169" s="110"/>
      <c r="T169" s="110"/>
      <c r="U169" s="109"/>
      <c r="V169" s="109"/>
      <c r="W169" s="109"/>
    </row>
    <row r="170" spans="1:40" s="125" customFormat="1" x14ac:dyDescent="0.3">
      <c r="A170" s="2604"/>
      <c r="B170" s="1269" t="s">
        <v>1282</v>
      </c>
      <c r="C170" s="1270" t="s">
        <v>1283</v>
      </c>
      <c r="D170" s="2187">
        <v>0.25</v>
      </c>
      <c r="E170" s="3133">
        <v>0.25</v>
      </c>
      <c r="F170" s="2191">
        <v>0.25</v>
      </c>
      <c r="G170" s="2187">
        <v>0.25</v>
      </c>
      <c r="H170" s="2188">
        <v>0.25</v>
      </c>
      <c r="I170" s="2189">
        <v>0.25</v>
      </c>
      <c r="J170" s="2190">
        <v>0.25</v>
      </c>
      <c r="K170" s="2190">
        <v>0.25</v>
      </c>
      <c r="L170" s="2190">
        <v>0.25</v>
      </c>
      <c r="M170" s="2190">
        <v>0.25</v>
      </c>
      <c r="N170" s="3134">
        <v>0.25</v>
      </c>
      <c r="O170" s="2605"/>
      <c r="P170" s="100"/>
      <c r="Q170" s="110"/>
      <c r="R170" s="110"/>
      <c r="S170" s="110"/>
      <c r="T170" s="110"/>
      <c r="U170" s="109"/>
      <c r="V170" s="109"/>
      <c r="W170" s="109"/>
    </row>
    <row r="171" spans="1:40" s="125" customFormat="1" x14ac:dyDescent="0.3">
      <c r="A171" s="2606"/>
      <c r="B171" s="1289" t="s">
        <v>1284</v>
      </c>
      <c r="C171" s="1290" t="s">
        <v>1285</v>
      </c>
      <c r="D171" s="3135">
        <v>36.643000000000001</v>
      </c>
      <c r="E171" s="3136">
        <v>38.457999999999998</v>
      </c>
      <c r="F171" s="3137">
        <v>40.25</v>
      </c>
      <c r="G171" s="3135">
        <v>41.25</v>
      </c>
      <c r="H171" s="3138">
        <v>41</v>
      </c>
      <c r="I171" s="3139"/>
      <c r="J171" s="3140"/>
      <c r="K171" s="3140"/>
      <c r="L171" s="3140"/>
      <c r="M171" s="3140"/>
      <c r="N171" s="3141"/>
      <c r="O171" s="2607" t="s">
        <v>1286</v>
      </c>
      <c r="P171" s="100"/>
      <c r="Q171" s="110"/>
      <c r="R171" s="110"/>
      <c r="S171" s="110"/>
      <c r="T171" s="110"/>
      <c r="U171" s="109"/>
      <c r="V171" s="109"/>
      <c r="W171" s="109"/>
    </row>
    <row r="172" spans="1:40" s="125" customFormat="1" x14ac:dyDescent="0.3">
      <c r="A172" s="2604"/>
      <c r="B172" s="1269" t="s">
        <v>1287</v>
      </c>
      <c r="C172" s="1270" t="s">
        <v>194</v>
      </c>
      <c r="D172" s="2187">
        <v>0.45</v>
      </c>
      <c r="E172" s="3133">
        <v>0.45</v>
      </c>
      <c r="F172" s="2191">
        <v>0.47499999999999998</v>
      </c>
      <c r="G172" s="2187">
        <v>0.47499999999999998</v>
      </c>
      <c r="H172" s="2188">
        <v>0.5</v>
      </c>
      <c r="I172" s="2189"/>
      <c r="J172" s="2190"/>
      <c r="K172" s="2190"/>
      <c r="L172" s="2190"/>
      <c r="M172" s="2190"/>
      <c r="N172" s="3134"/>
      <c r="O172" s="2608" t="s">
        <v>1288</v>
      </c>
      <c r="P172" s="100"/>
      <c r="Q172" s="110"/>
      <c r="R172" s="110"/>
      <c r="S172" s="110"/>
      <c r="T172" s="110"/>
      <c r="U172" s="109"/>
      <c r="V172" s="109"/>
      <c r="W172" s="109"/>
    </row>
    <row r="173" spans="1:40" s="125" customFormat="1" x14ac:dyDescent="0.3">
      <c r="A173" s="2609"/>
      <c r="B173" s="1296" t="s">
        <v>1289</v>
      </c>
      <c r="C173" s="1297" t="s">
        <v>194</v>
      </c>
      <c r="D173" s="2383">
        <v>0.55000000000000004</v>
      </c>
      <c r="E173" s="3142">
        <v>0.55000000000000004</v>
      </c>
      <c r="F173" s="2384">
        <v>0.52500000000000002</v>
      </c>
      <c r="G173" s="2383">
        <v>0.52500000000000002</v>
      </c>
      <c r="H173" s="3044">
        <v>0.5</v>
      </c>
      <c r="I173" s="3045"/>
      <c r="J173" s="3046"/>
      <c r="K173" s="3046"/>
      <c r="L173" s="3046"/>
      <c r="M173" s="3046"/>
      <c r="N173" s="3143"/>
      <c r="O173" s="2610" t="s">
        <v>1288</v>
      </c>
      <c r="P173" s="100"/>
      <c r="Q173" s="110"/>
      <c r="R173" s="110"/>
      <c r="S173" s="110"/>
      <c r="T173" s="110"/>
      <c r="U173" s="109"/>
      <c r="V173" s="109"/>
      <c r="W173" s="109"/>
    </row>
    <row r="174" spans="1:40" s="125" customFormat="1" x14ac:dyDescent="0.3">
      <c r="A174" s="2599"/>
      <c r="B174" s="1311" t="s">
        <v>1290</v>
      </c>
      <c r="C174" s="1639" t="s">
        <v>1285</v>
      </c>
      <c r="D174" s="3144">
        <v>1.556</v>
      </c>
      <c r="E174" s="3145">
        <v>1.601</v>
      </c>
      <c r="F174" s="3146">
        <v>1.65</v>
      </c>
      <c r="G174" s="3144">
        <v>2.65</v>
      </c>
      <c r="H174" s="1959">
        <v>1.675</v>
      </c>
      <c r="I174" s="3147"/>
      <c r="J174" s="3148"/>
      <c r="K174" s="3148"/>
      <c r="L174" s="3148"/>
      <c r="M174" s="3148"/>
      <c r="N174" s="3149"/>
      <c r="O174" s="2607" t="s">
        <v>1286</v>
      </c>
      <c r="P174" s="100"/>
      <c r="Q174" s="110"/>
      <c r="R174" s="110"/>
      <c r="S174" s="110"/>
      <c r="T174" s="110"/>
      <c r="U174" s="109"/>
      <c r="V174" s="109"/>
      <c r="W174" s="109"/>
    </row>
    <row r="175" spans="1:40" s="125" customFormat="1" x14ac:dyDescent="0.3">
      <c r="A175" s="2604"/>
      <c r="B175" s="1269" t="s">
        <v>1291</v>
      </c>
      <c r="C175" s="1270" t="s">
        <v>194</v>
      </c>
      <c r="D175" s="2187">
        <v>0.75</v>
      </c>
      <c r="E175" s="3133">
        <v>0.75</v>
      </c>
      <c r="F175" s="2191">
        <v>0.75</v>
      </c>
      <c r="G175" s="2187">
        <v>1.75</v>
      </c>
      <c r="H175" s="2188">
        <v>0.7</v>
      </c>
      <c r="I175" s="2189"/>
      <c r="J175" s="2190"/>
      <c r="K175" s="2190"/>
      <c r="L175" s="2190"/>
      <c r="M175" s="2190"/>
      <c r="N175" s="3134"/>
      <c r="O175" s="2608" t="s">
        <v>1288</v>
      </c>
      <c r="P175" s="100"/>
      <c r="Q175" s="110"/>
      <c r="R175" s="110"/>
      <c r="S175" s="110"/>
      <c r="T175" s="110"/>
      <c r="U175" s="109"/>
      <c r="V175" s="109"/>
      <c r="W175" s="109"/>
    </row>
    <row r="176" spans="1:40" s="125" customFormat="1" x14ac:dyDescent="0.3">
      <c r="A176" s="2609"/>
      <c r="B176" s="1296" t="s">
        <v>1292</v>
      </c>
      <c r="C176" s="1297" t="s">
        <v>194</v>
      </c>
      <c r="D176" s="2383">
        <v>0.25</v>
      </c>
      <c r="E176" s="2383">
        <v>0.25</v>
      </c>
      <c r="F176" s="2385">
        <v>0.25</v>
      </c>
      <c r="G176" s="2383">
        <v>-0.75</v>
      </c>
      <c r="H176" s="3044">
        <v>0.30000000000000004</v>
      </c>
      <c r="I176" s="3045"/>
      <c r="J176" s="3046"/>
      <c r="K176" s="3046"/>
      <c r="L176" s="3046"/>
      <c r="M176" s="3046"/>
      <c r="N176" s="3143"/>
      <c r="O176" s="2610" t="s">
        <v>1288</v>
      </c>
      <c r="P176" s="100"/>
      <c r="Q176" s="110"/>
      <c r="R176" s="110"/>
      <c r="S176" s="110"/>
      <c r="T176" s="110"/>
      <c r="U176" s="109"/>
      <c r="V176" s="109"/>
      <c r="W176" s="109"/>
    </row>
    <row r="177" spans="1:23" s="125" customFormat="1" x14ac:dyDescent="0.3">
      <c r="A177" s="2611"/>
      <c r="B177" s="2612" t="s">
        <v>1293</v>
      </c>
      <c r="C177" s="2613"/>
      <c r="D177" s="2614"/>
      <c r="E177" s="2615"/>
      <c r="F177" s="2616"/>
      <c r="G177" s="2614"/>
      <c r="H177" s="2617"/>
      <c r="I177" s="2618"/>
      <c r="J177" s="2619"/>
      <c r="K177" s="2619"/>
      <c r="L177" s="2619"/>
      <c r="M177" s="2619"/>
      <c r="N177" s="2620"/>
      <c r="O177" s="2621"/>
      <c r="P177" s="100"/>
      <c r="Q177" s="110"/>
      <c r="R177" s="110"/>
      <c r="S177" s="110"/>
      <c r="T177" s="110"/>
      <c r="U177" s="109"/>
      <c r="V177" s="109"/>
      <c r="W177" s="109"/>
    </row>
    <row r="178" spans="1:23" s="125" customFormat="1" x14ac:dyDescent="0.3">
      <c r="A178" s="2604"/>
      <c r="B178" s="1269" t="s">
        <v>1224</v>
      </c>
      <c r="C178" s="1270" t="s">
        <v>1294</v>
      </c>
      <c r="D178" s="2197">
        <v>1085.4533806561242</v>
      </c>
      <c r="E178" s="2197">
        <v>1085.4533806561242</v>
      </c>
      <c r="F178" s="128">
        <v>1085.4533806561242</v>
      </c>
      <c r="G178" s="2197">
        <v>1085.4533806561242</v>
      </c>
      <c r="H178" s="129">
        <v>1085.4533806561242</v>
      </c>
      <c r="I178" s="2197">
        <v>1093.1876265431367</v>
      </c>
      <c r="J178" s="2197">
        <v>1098.9316467310491</v>
      </c>
      <c r="K178" s="2197">
        <v>1131.7432303106648</v>
      </c>
      <c r="L178" s="2197">
        <v>1161.7881839827924</v>
      </c>
      <c r="M178" s="2197">
        <v>1176.7881839827924</v>
      </c>
      <c r="N178" s="2197">
        <v>1176.7881839827924</v>
      </c>
      <c r="O178" s="352" t="s">
        <v>1295</v>
      </c>
      <c r="P178" s="100"/>
      <c r="Q178" s="110"/>
      <c r="R178" s="110"/>
      <c r="S178" s="110"/>
      <c r="T178" s="110"/>
      <c r="U178" s="109"/>
      <c r="V178" s="109"/>
      <c r="W178" s="109"/>
    </row>
    <row r="179" spans="1:23" s="125" customFormat="1" x14ac:dyDescent="0.3">
      <c r="A179" s="2604"/>
      <c r="B179" s="1269" t="s">
        <v>1567</v>
      </c>
      <c r="C179" s="1270" t="s">
        <v>1294</v>
      </c>
      <c r="D179" s="2197">
        <v>1085.4533806561242</v>
      </c>
      <c r="E179" s="2197">
        <v>1085.4533806561242</v>
      </c>
      <c r="F179" s="128">
        <v>1085.4533806561242</v>
      </c>
      <c r="G179" s="2197">
        <v>1085.4533806561242</v>
      </c>
      <c r="H179" s="129">
        <v>1085.4533806561242</v>
      </c>
      <c r="I179" s="2197">
        <v>1093.1876265431367</v>
      </c>
      <c r="J179" s="2197">
        <v>1098.9316467310491</v>
      </c>
      <c r="K179" s="2197">
        <v>1131.7432303106648</v>
      </c>
      <c r="L179" s="2197">
        <v>1161.7881839827924</v>
      </c>
      <c r="M179" s="2197">
        <v>1176.7881839827924</v>
      </c>
      <c r="N179" s="2197">
        <v>1176.7881839827924</v>
      </c>
      <c r="O179" s="352" t="s">
        <v>1295</v>
      </c>
      <c r="P179" s="100"/>
      <c r="Q179" s="110"/>
      <c r="R179" s="110"/>
      <c r="S179" s="110"/>
      <c r="T179" s="110"/>
      <c r="U179" s="109"/>
      <c r="V179" s="109"/>
      <c r="W179" s="109"/>
    </row>
    <row r="180" spans="1:23" s="125" customFormat="1" x14ac:dyDescent="0.3">
      <c r="A180" s="2604"/>
      <c r="B180" s="1269" t="s">
        <v>1228</v>
      </c>
      <c r="C180" s="1270" t="s">
        <v>1294</v>
      </c>
      <c r="D180" s="2197">
        <v>3499.9999999999995</v>
      </c>
      <c r="E180" s="2197">
        <v>3499.9999999999995</v>
      </c>
      <c r="F180" s="128">
        <v>3499.9999999999995</v>
      </c>
      <c r="G180" s="2197">
        <v>3499.9999999999995</v>
      </c>
      <c r="H180" s="129">
        <v>3499.9999999999995</v>
      </c>
      <c r="I180" s="2197">
        <v>3800</v>
      </c>
      <c r="J180" s="2197">
        <v>4000</v>
      </c>
      <c r="K180" s="2197">
        <v>4000</v>
      </c>
      <c r="L180" s="2197">
        <v>3900</v>
      </c>
      <c r="M180" s="2197">
        <v>3900</v>
      </c>
      <c r="N180" s="2197">
        <v>3900</v>
      </c>
      <c r="O180" s="352" t="s">
        <v>1295</v>
      </c>
      <c r="P180" s="100"/>
      <c r="Q180" s="110"/>
      <c r="R180" s="110"/>
      <c r="S180" s="110"/>
      <c r="T180" s="110"/>
      <c r="U180" s="109"/>
      <c r="V180" s="109"/>
      <c r="W180" s="109"/>
    </row>
    <row r="181" spans="1:23" s="125" customFormat="1" x14ac:dyDescent="0.3">
      <c r="A181" s="2604"/>
      <c r="B181" s="1269" t="s">
        <v>1230</v>
      </c>
      <c r="C181" s="1270" t="s">
        <v>1294</v>
      </c>
      <c r="D181" s="2197">
        <v>1400</v>
      </c>
      <c r="E181" s="2197">
        <v>1400</v>
      </c>
      <c r="F181" s="128">
        <v>1400</v>
      </c>
      <c r="G181" s="2197">
        <v>1400</v>
      </c>
      <c r="H181" s="129">
        <v>1400</v>
      </c>
      <c r="I181" s="2197">
        <v>1400</v>
      </c>
      <c r="J181" s="2197">
        <v>1400</v>
      </c>
      <c r="K181" s="2197">
        <v>1400</v>
      </c>
      <c r="L181" s="2197">
        <v>1400</v>
      </c>
      <c r="M181" s="2197">
        <v>1400</v>
      </c>
      <c r="N181" s="2197">
        <v>1400</v>
      </c>
      <c r="O181" s="352" t="s">
        <v>1295</v>
      </c>
      <c r="P181" s="100"/>
      <c r="Q181" s="110"/>
      <c r="R181" s="110"/>
      <c r="S181" s="110"/>
      <c r="T181" s="110"/>
      <c r="U181" s="109"/>
      <c r="V181" s="109"/>
      <c r="W181" s="109"/>
    </row>
    <row r="182" spans="1:23" s="125" customFormat="1" x14ac:dyDescent="0.3">
      <c r="A182" s="2604"/>
      <c r="B182" s="1269" t="s">
        <v>1233</v>
      </c>
      <c r="C182" s="1270" t="s">
        <v>1294</v>
      </c>
      <c r="D182" s="2197">
        <v>2253.6708801493146</v>
      </c>
      <c r="E182" s="2197">
        <v>2253.6708801493146</v>
      </c>
      <c r="F182" s="128">
        <v>2253.6708801493146</v>
      </c>
      <c r="G182" s="2197">
        <v>2253.6708801493146</v>
      </c>
      <c r="H182" s="129">
        <v>2253.6708801493146</v>
      </c>
      <c r="I182" s="2197">
        <v>2372.7267104527273</v>
      </c>
      <c r="J182" s="2197">
        <v>2456.1414638899314</v>
      </c>
      <c r="K182" s="2197">
        <v>2557.7702913365138</v>
      </c>
      <c r="L182" s="2197">
        <v>2644.465615218523</v>
      </c>
      <c r="M182" s="2197">
        <v>2674.4656152185235</v>
      </c>
      <c r="N182" s="2197">
        <v>2674.4656152185235</v>
      </c>
      <c r="O182" s="352" t="s">
        <v>1295</v>
      </c>
      <c r="P182" s="100"/>
      <c r="Q182" s="110"/>
      <c r="R182" s="110"/>
      <c r="S182" s="110"/>
      <c r="T182" s="110"/>
      <c r="U182" s="109"/>
      <c r="V182" s="109"/>
      <c r="W182" s="109"/>
    </row>
    <row r="183" spans="1:23" s="125" customFormat="1" x14ac:dyDescent="0.3">
      <c r="A183" s="2604"/>
      <c r="B183" s="1269" t="s">
        <v>1234</v>
      </c>
      <c r="C183" s="1270" t="s">
        <v>1294</v>
      </c>
      <c r="D183" s="2197">
        <v>3800.0000000000005</v>
      </c>
      <c r="E183" s="2197">
        <v>3800.0000000000005</v>
      </c>
      <c r="F183" s="128">
        <v>3800.0000000000005</v>
      </c>
      <c r="G183" s="2197">
        <v>3800.0000000000005</v>
      </c>
      <c r="H183" s="129">
        <v>3800.0000000000005</v>
      </c>
      <c r="I183" s="2197">
        <v>3800</v>
      </c>
      <c r="J183" s="2197">
        <v>3800</v>
      </c>
      <c r="K183" s="2197">
        <v>3850</v>
      </c>
      <c r="L183" s="2197">
        <v>3900</v>
      </c>
      <c r="M183" s="2197">
        <v>3949.9999999999995</v>
      </c>
      <c r="N183" s="2197">
        <v>3949.9999999999995</v>
      </c>
      <c r="O183" s="352" t="s">
        <v>1295</v>
      </c>
      <c r="P183" s="100"/>
      <c r="Q183" s="110"/>
      <c r="R183" s="110"/>
      <c r="S183" s="110"/>
      <c r="T183" s="110"/>
      <c r="U183" s="109"/>
      <c r="V183" s="109"/>
      <c r="W183" s="109"/>
    </row>
    <row r="184" spans="1:23" x14ac:dyDescent="0.3">
      <c r="A184" s="2604"/>
      <c r="B184" s="1269" t="s">
        <v>1235</v>
      </c>
      <c r="C184" s="1270" t="s">
        <v>1294</v>
      </c>
      <c r="D184" s="2197">
        <v>2761.5337057583993</v>
      </c>
      <c r="E184" s="2197">
        <v>2761.5337057583993</v>
      </c>
      <c r="F184" s="128">
        <v>2761.5337057583993</v>
      </c>
      <c r="G184" s="2197">
        <v>2761.5337057583993</v>
      </c>
      <c r="H184" s="129">
        <v>2761.5337057583993</v>
      </c>
      <c r="I184" s="2197">
        <v>2761.5337057583993</v>
      </c>
      <c r="J184" s="2197">
        <v>2761.5337057583988</v>
      </c>
      <c r="K184" s="2197">
        <v>2761.5337057583993</v>
      </c>
      <c r="L184" s="2197">
        <v>2761.5337057583993</v>
      </c>
      <c r="M184" s="2197">
        <v>2761.5337057583988</v>
      </c>
      <c r="N184" s="2197">
        <v>2761.5337057583988</v>
      </c>
      <c r="O184" s="352" t="s">
        <v>1295</v>
      </c>
      <c r="P184" s="100"/>
      <c r="Q184" s="110"/>
      <c r="R184" s="110"/>
      <c r="S184" s="110"/>
      <c r="T184" s="110"/>
      <c r="U184" s="109"/>
      <c r="V184" s="109"/>
      <c r="W184" s="109"/>
    </row>
    <row r="185" spans="1:23" x14ac:dyDescent="0.3">
      <c r="A185" s="2604"/>
      <c r="B185" s="1269" t="s">
        <v>1236</v>
      </c>
      <c r="C185" s="1270" t="s">
        <v>1294</v>
      </c>
      <c r="D185" s="2197">
        <v>2069.3218514531754</v>
      </c>
      <c r="E185" s="2197">
        <v>2069.3218514531754</v>
      </c>
      <c r="F185" s="128">
        <v>2069.3218514531754</v>
      </c>
      <c r="G185" s="2197">
        <v>2069.3218514531754</v>
      </c>
      <c r="H185" s="129">
        <v>2069.3218514531754</v>
      </c>
      <c r="I185" s="2197">
        <v>2121.3523965779914</v>
      </c>
      <c r="J185" s="2197">
        <v>2171.3523965779914</v>
      </c>
      <c r="K185" s="2197">
        <v>2231.3523965779914</v>
      </c>
      <c r="L185" s="2197">
        <v>2650.0000000000005</v>
      </c>
      <c r="M185" s="2197">
        <v>2850</v>
      </c>
      <c r="N185" s="2197">
        <v>2850</v>
      </c>
      <c r="O185" s="352" t="s">
        <v>1295</v>
      </c>
      <c r="P185" s="100"/>
      <c r="Q185" s="110"/>
      <c r="R185" s="110"/>
      <c r="S185" s="110"/>
      <c r="T185" s="110"/>
      <c r="U185" s="109"/>
      <c r="V185" s="109"/>
      <c r="W185" s="109"/>
    </row>
    <row r="186" spans="1:23" s="125" customFormat="1" x14ac:dyDescent="0.3">
      <c r="A186" s="2604"/>
      <c r="B186" s="1269" t="s">
        <v>1237</v>
      </c>
      <c r="C186" s="1270" t="s">
        <v>1294</v>
      </c>
      <c r="D186" s="2197">
        <v>4907.9045088189368</v>
      </c>
      <c r="E186" s="2197">
        <v>4907.9045088189368</v>
      </c>
      <c r="F186" s="128">
        <v>4907.9045088189368</v>
      </c>
      <c r="G186" s="2197">
        <v>4907.9045088189368</v>
      </c>
      <c r="H186" s="129">
        <v>4907.9045088189368</v>
      </c>
      <c r="I186" s="2197">
        <v>4970.585380480059</v>
      </c>
      <c r="J186" s="2197">
        <v>4000</v>
      </c>
      <c r="K186" s="2197">
        <v>3800.0000000000005</v>
      </c>
      <c r="L186" s="2197">
        <v>3449.9999999999995</v>
      </c>
      <c r="M186" s="2197">
        <v>3200</v>
      </c>
      <c r="N186" s="2197">
        <v>3200</v>
      </c>
      <c r="O186" s="352" t="s">
        <v>1295</v>
      </c>
      <c r="P186" s="100"/>
      <c r="Q186" s="110"/>
      <c r="R186" s="110"/>
      <c r="S186" s="110"/>
      <c r="T186" s="110"/>
      <c r="U186" s="109"/>
      <c r="V186" s="109"/>
      <c r="W186" s="109"/>
    </row>
    <row r="187" spans="1:23" x14ac:dyDescent="0.3">
      <c r="A187" s="2604"/>
      <c r="B187" s="1269" t="s">
        <v>1238</v>
      </c>
      <c r="C187" s="1270" t="s">
        <v>1294</v>
      </c>
      <c r="D187" s="2197">
        <v>5237.0754267284665</v>
      </c>
      <c r="E187" s="2197">
        <v>5237.0754267284665</v>
      </c>
      <c r="F187" s="128">
        <v>5237.0754267284665</v>
      </c>
      <c r="G187" s="2197">
        <v>5237.0754267284665</v>
      </c>
      <c r="H187" s="129">
        <v>5237.0754267284665</v>
      </c>
      <c r="I187" s="2197">
        <v>5234.2084062420354</v>
      </c>
      <c r="J187" s="2197">
        <v>5232.183432826535</v>
      </c>
      <c r="K187" s="2197">
        <v>5200.9047956010281</v>
      </c>
      <c r="L187" s="2197">
        <v>5172.2152192028198</v>
      </c>
      <c r="M187" s="2197">
        <v>5172.2152192028188</v>
      </c>
      <c r="N187" s="2197">
        <v>5172.2152192028188</v>
      </c>
      <c r="O187" s="352" t="s">
        <v>1295</v>
      </c>
      <c r="P187" s="100"/>
      <c r="Q187" s="110"/>
      <c r="R187" s="110"/>
      <c r="S187" s="110"/>
      <c r="T187" s="110"/>
      <c r="U187" s="109"/>
      <c r="V187" s="109"/>
      <c r="W187" s="109"/>
    </row>
    <row r="188" spans="1:23" x14ac:dyDescent="0.3">
      <c r="A188" s="2604"/>
      <c r="B188" s="1269" t="s">
        <v>1239</v>
      </c>
      <c r="C188" s="1270" t="s">
        <v>1294</v>
      </c>
      <c r="D188" s="2197">
        <v>400.55782963185078</v>
      </c>
      <c r="E188" s="2197">
        <v>400.55782963185078</v>
      </c>
      <c r="F188" s="128">
        <v>400.55782963185078</v>
      </c>
      <c r="G188" s="2197">
        <v>400.55782963185078</v>
      </c>
      <c r="H188" s="129">
        <v>400.55782963185078</v>
      </c>
      <c r="I188" s="2197">
        <v>482.96404759231405</v>
      </c>
      <c r="J188" s="2197">
        <v>475.72781818265253</v>
      </c>
      <c r="K188" s="2197">
        <v>348.307507286413</v>
      </c>
      <c r="L188" s="2197">
        <v>235.10683797586626</v>
      </c>
      <c r="M188" s="2197">
        <v>171.96173242314023</v>
      </c>
      <c r="N188" s="2197">
        <v>171.96173242314023</v>
      </c>
      <c r="O188" s="352" t="s">
        <v>1295</v>
      </c>
      <c r="P188" s="100"/>
      <c r="Q188" s="110"/>
      <c r="R188" s="110"/>
      <c r="S188" s="110"/>
      <c r="T188" s="110"/>
      <c r="U188" s="109"/>
      <c r="V188" s="109"/>
      <c r="W188" s="109"/>
    </row>
    <row r="189" spans="1:23" x14ac:dyDescent="0.3">
      <c r="A189" s="2604"/>
      <c r="B189" s="1269" t="s">
        <v>1240</v>
      </c>
      <c r="C189" s="1270" t="s">
        <v>1294</v>
      </c>
      <c r="D189" s="2197">
        <v>7413.220781339206</v>
      </c>
      <c r="E189" s="2197">
        <v>7413.220781339206</v>
      </c>
      <c r="F189" s="128">
        <v>7413.220781339206</v>
      </c>
      <c r="G189" s="2197">
        <v>7413.220781339206</v>
      </c>
      <c r="H189" s="129">
        <v>7413.220781339206</v>
      </c>
      <c r="I189" s="2197">
        <v>7408.5737776584647</v>
      </c>
      <c r="J189" s="2197">
        <v>7404.547475386772</v>
      </c>
      <c r="K189" s="2197">
        <v>7427.0049723496086</v>
      </c>
      <c r="L189" s="2197">
        <v>7445.7832832547811</v>
      </c>
      <c r="M189" s="2197">
        <v>7445.7832832547811</v>
      </c>
      <c r="N189" s="2197">
        <v>7445.7832832547811</v>
      </c>
      <c r="O189" s="352" t="s">
        <v>1295</v>
      </c>
      <c r="P189" s="100"/>
      <c r="Q189" s="110"/>
      <c r="R189" s="110"/>
      <c r="S189" s="110"/>
      <c r="T189" s="110"/>
      <c r="U189" s="109"/>
      <c r="V189" s="109"/>
      <c r="W189" s="109"/>
    </row>
    <row r="190" spans="1:23" x14ac:dyDescent="0.3">
      <c r="A190" s="2604"/>
      <c r="B190" s="1269" t="s">
        <v>1241</v>
      </c>
      <c r="C190" s="1270" t="s">
        <v>1294</v>
      </c>
      <c r="D190" s="2197">
        <v>6870.6592631764506</v>
      </c>
      <c r="E190" s="2197">
        <v>6870.6592631764506</v>
      </c>
      <c r="F190" s="128">
        <v>6870.6592631764506</v>
      </c>
      <c r="G190" s="2197">
        <v>6870.6592631764506</v>
      </c>
      <c r="H190" s="129">
        <v>6870.6592631764506</v>
      </c>
      <c r="I190" s="2197">
        <v>6815.7353434881998</v>
      </c>
      <c r="J190" s="2197">
        <v>6789.6070100079924</v>
      </c>
      <c r="K190" s="2197">
        <v>6781.9553061232418</v>
      </c>
      <c r="L190" s="2197">
        <v>6777.0369830924637</v>
      </c>
      <c r="M190" s="2197">
        <v>6777.0369830924647</v>
      </c>
      <c r="N190" s="2197">
        <v>6777.0369830924647</v>
      </c>
      <c r="O190" s="352" t="s">
        <v>1295</v>
      </c>
      <c r="P190" s="2097"/>
      <c r="Q190" s="100"/>
      <c r="R190" s="100"/>
      <c r="S190" s="100"/>
      <c r="T190" s="100"/>
      <c r="U190" s="100"/>
      <c r="V190" s="100"/>
      <c r="W190" s="100"/>
    </row>
    <row r="191" spans="1:23" x14ac:dyDescent="0.3">
      <c r="A191" s="2604"/>
      <c r="B191" s="1269" t="s">
        <v>1242</v>
      </c>
      <c r="C191" s="1270" t="s">
        <v>1294</v>
      </c>
      <c r="D191" s="2197">
        <v>0</v>
      </c>
      <c r="E191" s="2197">
        <v>0</v>
      </c>
      <c r="F191" s="128">
        <v>0</v>
      </c>
      <c r="G191" s="2197">
        <v>0</v>
      </c>
      <c r="H191" s="129">
        <v>0</v>
      </c>
      <c r="I191" s="2197">
        <v>0</v>
      </c>
      <c r="J191" s="2197">
        <v>3799.9999999999995</v>
      </c>
      <c r="K191" s="2197">
        <v>3499.9999999999995</v>
      </c>
      <c r="L191" s="2197">
        <v>2349.9999999999995</v>
      </c>
      <c r="M191" s="2197">
        <v>1000</v>
      </c>
      <c r="N191" s="2197">
        <v>1000</v>
      </c>
      <c r="O191" s="352" t="s">
        <v>1295</v>
      </c>
      <c r="P191" s="2097"/>
      <c r="Q191" s="100"/>
      <c r="R191" s="100"/>
      <c r="S191" s="100"/>
      <c r="T191" s="100"/>
      <c r="U191" s="100"/>
      <c r="V191" s="100"/>
      <c r="W191" s="100"/>
    </row>
    <row r="192" spans="1:23" x14ac:dyDescent="0.3">
      <c r="A192" s="2604"/>
      <c r="B192" s="1269" t="s">
        <v>1243</v>
      </c>
      <c r="C192" s="1270" t="s">
        <v>1294</v>
      </c>
      <c r="D192" s="2197">
        <v>0</v>
      </c>
      <c r="E192" s="2197">
        <v>0</v>
      </c>
      <c r="F192" s="128">
        <v>0</v>
      </c>
      <c r="G192" s="2197">
        <v>0</v>
      </c>
      <c r="H192" s="129">
        <v>0</v>
      </c>
      <c r="I192" s="2197">
        <v>0</v>
      </c>
      <c r="J192" s="2197">
        <v>4075.114913455825</v>
      </c>
      <c r="K192" s="2197">
        <v>3920.6834388834877</v>
      </c>
      <c r="L192" s="2197">
        <v>4300</v>
      </c>
      <c r="M192" s="2197">
        <v>4300</v>
      </c>
      <c r="N192" s="2197">
        <v>4300</v>
      </c>
      <c r="O192" s="352" t="s">
        <v>1295</v>
      </c>
      <c r="P192" s="2097"/>
      <c r="Q192" s="100"/>
      <c r="R192" s="100"/>
      <c r="S192" s="100"/>
      <c r="T192" s="100"/>
      <c r="U192" s="100"/>
      <c r="V192" s="100"/>
      <c r="W192" s="100"/>
    </row>
    <row r="193" spans="1:23" x14ac:dyDescent="0.3">
      <c r="A193" s="2604"/>
      <c r="B193" s="1269" t="s">
        <v>1244</v>
      </c>
      <c r="C193" s="1270" t="s">
        <v>1294</v>
      </c>
      <c r="D193" s="2197">
        <v>3714</v>
      </c>
      <c r="E193" s="2197">
        <v>3714</v>
      </c>
      <c r="F193" s="128">
        <v>3714</v>
      </c>
      <c r="G193" s="2197">
        <v>3714</v>
      </c>
      <c r="H193" s="129">
        <v>3714</v>
      </c>
      <c r="I193" s="2197">
        <v>3714</v>
      </c>
      <c r="J193" s="2197">
        <v>3714</v>
      </c>
      <c r="K193" s="2197">
        <v>3714</v>
      </c>
      <c r="L193" s="2197">
        <v>3714</v>
      </c>
      <c r="M193" s="2197">
        <v>3714.0000000000005</v>
      </c>
      <c r="N193" s="2197">
        <v>3714.0000000000005</v>
      </c>
      <c r="O193" s="352" t="s">
        <v>1295</v>
      </c>
      <c r="P193" s="2097"/>
      <c r="Q193" s="100"/>
      <c r="R193" s="100"/>
      <c r="S193" s="100"/>
      <c r="T193" s="100"/>
      <c r="U193" s="100"/>
      <c r="V193" s="100"/>
      <c r="W193" s="100"/>
    </row>
    <row r="194" spans="1:23" x14ac:dyDescent="0.3">
      <c r="A194" s="2604"/>
      <c r="B194" s="1269" t="s">
        <v>1245</v>
      </c>
      <c r="C194" s="1270" t="s">
        <v>1294</v>
      </c>
      <c r="D194" s="2197">
        <v>6000</v>
      </c>
      <c r="E194" s="2197">
        <v>6000</v>
      </c>
      <c r="F194" s="128">
        <v>6000</v>
      </c>
      <c r="G194" s="2197">
        <v>6000</v>
      </c>
      <c r="H194" s="129">
        <v>6919.6783223733246</v>
      </c>
      <c r="I194" s="2197">
        <v>6937.4180063694766</v>
      </c>
      <c r="J194" s="2197">
        <v>6960.3764794999188</v>
      </c>
      <c r="K194" s="2197">
        <v>7012.7773054065074</v>
      </c>
      <c r="L194" s="2197">
        <v>7012.7773054065074</v>
      </c>
      <c r="M194" s="2197">
        <v>7012.7773054065074</v>
      </c>
      <c r="N194" s="2197">
        <v>7012.7773054065074</v>
      </c>
      <c r="O194" s="352" t="s">
        <v>1295</v>
      </c>
      <c r="P194" s="2097"/>
      <c r="Q194" s="100"/>
      <c r="R194" s="100"/>
      <c r="S194" s="100"/>
      <c r="T194" s="100"/>
      <c r="U194" s="100"/>
      <c r="V194" s="100"/>
      <c r="W194" s="100"/>
    </row>
    <row r="195" spans="1:23" x14ac:dyDescent="0.3">
      <c r="A195" s="2604"/>
      <c r="B195" s="1296" t="s">
        <v>1247</v>
      </c>
      <c r="C195" s="1297" t="s">
        <v>1294</v>
      </c>
      <c r="D195" s="1989">
        <v>700</v>
      </c>
      <c r="E195" s="1989">
        <v>700</v>
      </c>
      <c r="F195" s="2166">
        <v>700</v>
      </c>
      <c r="G195" s="1989">
        <v>700</v>
      </c>
      <c r="H195" s="1765">
        <v>1000</v>
      </c>
      <c r="I195" s="1989">
        <v>1000</v>
      </c>
      <c r="J195" s="1989">
        <v>1000</v>
      </c>
      <c r="K195" s="1989">
        <v>1000</v>
      </c>
      <c r="L195" s="1989">
        <v>1000</v>
      </c>
      <c r="M195" s="1989">
        <v>1000</v>
      </c>
      <c r="N195" s="1989">
        <v>1000</v>
      </c>
      <c r="O195" s="3567" t="s">
        <v>1295</v>
      </c>
      <c r="P195" s="2097"/>
      <c r="Q195" s="100"/>
      <c r="R195" s="100"/>
      <c r="S195" s="100"/>
      <c r="T195" s="100"/>
      <c r="U195" s="100"/>
      <c r="V195" s="100"/>
      <c r="W195" s="100"/>
    </row>
    <row r="196" spans="1:23" x14ac:dyDescent="0.3">
      <c r="P196" s="100"/>
      <c r="Q196" s="100"/>
      <c r="R196" s="100"/>
      <c r="S196" s="100"/>
      <c r="T196" s="100"/>
      <c r="U196" s="100"/>
      <c r="V196" s="100"/>
      <c r="W196" s="100"/>
    </row>
  </sheetData>
  <mergeCells count="30">
    <mergeCell ref="A152:N152"/>
    <mergeCell ref="I4:N4"/>
    <mergeCell ref="Q4:V4"/>
    <mergeCell ref="I6:N6"/>
    <mergeCell ref="A7:A34"/>
    <mergeCell ref="A36:A62"/>
    <mergeCell ref="A63:A66"/>
    <mergeCell ref="I71:N71"/>
    <mergeCell ref="A72:A101"/>
    <mergeCell ref="A102:A134"/>
    <mergeCell ref="A135:A138"/>
    <mergeCell ref="A140:N140"/>
    <mergeCell ref="D153:N153"/>
    <mergeCell ref="I154:J154"/>
    <mergeCell ref="L154:N154"/>
    <mergeCell ref="I155:J155"/>
    <mergeCell ref="L155:N155"/>
    <mergeCell ref="I158:J158"/>
    <mergeCell ref="L158:N158"/>
    <mergeCell ref="I159:J159"/>
    <mergeCell ref="L159:N159"/>
    <mergeCell ref="I156:J156"/>
    <mergeCell ref="L156:N156"/>
    <mergeCell ref="I157:J157"/>
    <mergeCell ref="L157:N157"/>
    <mergeCell ref="I160:J160"/>
    <mergeCell ref="L160:N160"/>
    <mergeCell ref="E165:O165"/>
    <mergeCell ref="E166:O166"/>
    <mergeCell ref="E167:O167"/>
  </mergeCells>
  <pageMargins left="0.70866141732283472" right="0.70866141732283472" top="0.74803149606299213" bottom="0.74803149606299213" header="0.31496062992125984" footer="0.31496062992125984"/>
  <pageSetup paperSize="8" scale="3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N196"/>
  <sheetViews>
    <sheetView zoomScale="70" zoomScaleNormal="70" workbookViewId="0">
      <selection activeCell="E15" sqref="E15"/>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101" customWidth="1"/>
    <col min="16" max="16" width="2.77734375" style="101" customWidth="1"/>
    <col min="17" max="22" width="9.21875" style="101" customWidth="1"/>
    <col min="23" max="23" width="2.77734375" style="101" customWidth="1"/>
    <col min="24" max="28" width="9.21875" style="101" customWidth="1"/>
    <col min="29" max="16384" width="9.21875" style="101"/>
  </cols>
  <sheetData>
    <row r="1" spans="1:23" ht="21.75" customHeight="1" x14ac:dyDescent="0.3">
      <c r="A1" s="2" t="s">
        <v>172</v>
      </c>
      <c r="B1" s="1064"/>
      <c r="C1" s="1064"/>
      <c r="D1" s="1064"/>
      <c r="E1" s="1064"/>
      <c r="F1" s="1064"/>
      <c r="G1" s="1973"/>
      <c r="H1" s="1064"/>
      <c r="I1" s="1064"/>
      <c r="J1" s="1064"/>
      <c r="K1" s="1064"/>
      <c r="L1" s="1064"/>
      <c r="M1" s="1064"/>
      <c r="N1" s="1064"/>
      <c r="O1" s="1064"/>
      <c r="P1" s="1064"/>
      <c r="Q1" s="1064"/>
      <c r="R1" s="1064"/>
      <c r="S1" s="1064"/>
      <c r="T1" s="1064"/>
      <c r="U1" s="1064"/>
      <c r="V1" s="1064"/>
      <c r="W1" s="1064"/>
    </row>
    <row r="2" spans="1:23" ht="21" customHeight="1" x14ac:dyDescent="0.3">
      <c r="A2" s="3586" t="s">
        <v>173</v>
      </c>
      <c r="B2" s="3586" t="s">
        <v>260</v>
      </c>
      <c r="C2" s="3586" t="s">
        <v>174</v>
      </c>
      <c r="D2" s="3587" t="s">
        <v>1542</v>
      </c>
      <c r="E2" s="3586"/>
      <c r="F2" s="3586"/>
      <c r="G2" s="3588"/>
      <c r="H2" s="3586"/>
      <c r="I2" s="3586"/>
      <c r="J2" s="3587"/>
      <c r="K2" s="3586"/>
      <c r="L2" s="3586"/>
      <c r="M2" s="3586"/>
      <c r="N2" s="3586"/>
      <c r="O2" s="3586"/>
      <c r="P2" s="3586"/>
      <c r="Q2" s="3586"/>
      <c r="R2" s="3587"/>
      <c r="S2" s="3586"/>
      <c r="T2" s="3586"/>
      <c r="U2" s="3586"/>
      <c r="V2" s="3586"/>
      <c r="W2" s="3586"/>
    </row>
    <row r="3" spans="1:23" x14ac:dyDescent="0.3">
      <c r="A3" s="3563" t="s">
        <v>385</v>
      </c>
      <c r="B3" s="3563" t="s">
        <v>829</v>
      </c>
      <c r="C3" s="3563"/>
      <c r="D3" s="3563"/>
      <c r="E3" s="3563"/>
      <c r="F3" s="3563"/>
      <c r="G3" s="3525"/>
      <c r="H3" s="3563"/>
      <c r="I3" s="3563"/>
      <c r="J3" s="3524"/>
      <c r="K3" s="3563"/>
      <c r="L3" s="3563"/>
      <c r="M3" s="3563"/>
      <c r="N3" s="3563"/>
      <c r="O3" s="3563"/>
      <c r="P3" s="3523"/>
      <c r="Q3" s="3563"/>
      <c r="R3" s="3524"/>
      <c r="S3" s="3563"/>
      <c r="T3" s="3563"/>
      <c r="U3" s="3563"/>
      <c r="V3" s="3563"/>
      <c r="W3" s="3523"/>
    </row>
    <row r="4" spans="1:23" x14ac:dyDescent="0.3">
      <c r="A4" s="3586" t="s">
        <v>178</v>
      </c>
      <c r="B4" s="3586" t="s">
        <v>1219</v>
      </c>
      <c r="C4" s="3586"/>
      <c r="D4" s="3586"/>
      <c r="E4" s="3586"/>
      <c r="F4" s="3586"/>
      <c r="G4" s="3588"/>
      <c r="H4" s="3586"/>
      <c r="I4" s="4224" t="s">
        <v>1220</v>
      </c>
      <c r="J4" s="4225"/>
      <c r="K4" s="4225"/>
      <c r="L4" s="4225"/>
      <c r="M4" s="4225"/>
      <c r="N4" s="4225"/>
      <c r="O4" s="3586"/>
      <c r="P4" s="3523"/>
      <c r="Q4" s="4224" t="s">
        <v>1221</v>
      </c>
      <c r="R4" s="4225"/>
      <c r="S4" s="4225"/>
      <c r="T4" s="4225"/>
      <c r="U4" s="4225"/>
      <c r="V4" s="4225"/>
      <c r="W4" s="3523"/>
    </row>
    <row r="5" spans="1:23" x14ac:dyDescent="0.3">
      <c r="A5" s="3524"/>
      <c r="B5" s="3524" t="s">
        <v>321</v>
      </c>
      <c r="C5" s="3524" t="s">
        <v>179</v>
      </c>
      <c r="D5" s="3524">
        <v>2017</v>
      </c>
      <c r="E5" s="3524">
        <v>2018</v>
      </c>
      <c r="F5" s="3524">
        <v>2019</v>
      </c>
      <c r="G5" s="3159">
        <v>2020</v>
      </c>
      <c r="H5" s="3160">
        <v>2020</v>
      </c>
      <c r="I5" s="3161">
        <v>2025</v>
      </c>
      <c r="J5" s="3162">
        <v>2030</v>
      </c>
      <c r="K5" s="3162">
        <v>2035</v>
      </c>
      <c r="L5" s="3162">
        <v>2040</v>
      </c>
      <c r="M5" s="3162">
        <v>2045</v>
      </c>
      <c r="N5" s="3524">
        <v>2050</v>
      </c>
      <c r="O5" s="3524"/>
      <c r="P5" s="3523"/>
      <c r="Q5" s="3162">
        <v>2025</v>
      </c>
      <c r="R5" s="3162">
        <v>2030</v>
      </c>
      <c r="S5" s="3162">
        <v>2035</v>
      </c>
      <c r="T5" s="3162">
        <v>2040</v>
      </c>
      <c r="U5" s="3162">
        <v>2045</v>
      </c>
      <c r="V5" s="3524">
        <v>2050</v>
      </c>
      <c r="W5" s="3523"/>
    </row>
    <row r="6" spans="1:23" ht="15" thickBot="1" x14ac:dyDescent="0.35">
      <c r="A6" s="3524"/>
      <c r="B6" s="3524" t="s">
        <v>1222</v>
      </c>
      <c r="C6" s="3524"/>
      <c r="D6" s="3524" t="s">
        <v>180</v>
      </c>
      <c r="E6" s="3524" t="s">
        <v>180</v>
      </c>
      <c r="F6" s="3524" t="s">
        <v>181</v>
      </c>
      <c r="G6" s="3159" t="s">
        <v>181</v>
      </c>
      <c r="H6" s="3159" t="s">
        <v>658</v>
      </c>
      <c r="I6" s="4178" t="s">
        <v>183</v>
      </c>
      <c r="J6" s="4179"/>
      <c r="K6" s="4179"/>
      <c r="L6" s="4179"/>
      <c r="M6" s="4179"/>
      <c r="N6" s="4179"/>
      <c r="O6" s="3526"/>
      <c r="P6" s="3523"/>
      <c r="Q6" s="3162"/>
      <c r="R6" s="3162"/>
      <c r="S6" s="3162"/>
      <c r="T6" s="3162"/>
      <c r="U6" s="3162"/>
      <c r="V6" s="3157"/>
      <c r="W6" s="3523"/>
    </row>
    <row r="7" spans="1:23" ht="15" x14ac:dyDescent="0.3">
      <c r="A7" s="4226" t="s">
        <v>1223</v>
      </c>
      <c r="B7" s="2042" t="s">
        <v>1224</v>
      </c>
      <c r="C7" s="1118" t="s">
        <v>1225</v>
      </c>
      <c r="D7" s="2399">
        <v>87.211520438288375</v>
      </c>
      <c r="E7" s="2399">
        <v>88.955750847054148</v>
      </c>
      <c r="F7" s="2000">
        <v>97.85132593175959</v>
      </c>
      <c r="G7" s="1977">
        <v>91.05948533552619</v>
      </c>
      <c r="H7" s="3393">
        <v>91.05948533552619</v>
      </c>
      <c r="I7" s="1979">
        <v>656.78663426846924</v>
      </c>
      <c r="J7" s="1980">
        <v>1103.5007761787758</v>
      </c>
      <c r="K7" s="1980">
        <v>1405.6780652859889</v>
      </c>
      <c r="L7" s="1980">
        <v>1795.7502388835862</v>
      </c>
      <c r="M7" s="1980">
        <v>2090.9989093571057</v>
      </c>
      <c r="N7" s="1981">
        <v>2273.9138354179904</v>
      </c>
      <c r="O7" s="3394" t="s">
        <v>1690</v>
      </c>
      <c r="P7" s="3523"/>
      <c r="Q7" s="2400">
        <v>565.72714893294301</v>
      </c>
      <c r="R7" s="1980">
        <v>446.71414191030658</v>
      </c>
      <c r="S7" s="1980">
        <v>302.17728910721303</v>
      </c>
      <c r="T7" s="1980">
        <v>390.07217359759738</v>
      </c>
      <c r="U7" s="1980">
        <v>295.2486704735195</v>
      </c>
      <c r="V7" s="2401">
        <v>182.91492606088468</v>
      </c>
      <c r="W7" s="3523"/>
    </row>
    <row r="8" spans="1:23" x14ac:dyDescent="0.3">
      <c r="A8" s="4227"/>
      <c r="B8" s="2040" t="s">
        <v>1227</v>
      </c>
      <c r="C8" s="1127"/>
      <c r="D8" s="2229">
        <v>22.238937711763537</v>
      </c>
      <c r="E8" s="2229">
        <v>24.462831482939897</v>
      </c>
      <c r="F8" s="2229">
        <v>22.764871333881548</v>
      </c>
      <c r="G8" s="1232">
        <v>22.764871333881548</v>
      </c>
      <c r="H8" s="3395">
        <v>22.764871333881548</v>
      </c>
      <c r="I8" s="1468">
        <v>164.19665856711731</v>
      </c>
      <c r="J8" s="351">
        <v>275.87519404469396</v>
      </c>
      <c r="K8" s="351">
        <v>351.41951632149721</v>
      </c>
      <c r="L8" s="351">
        <v>448.93755972089656</v>
      </c>
      <c r="M8" s="351">
        <v>522.74972733927643</v>
      </c>
      <c r="N8" s="350">
        <v>568.4784588544976</v>
      </c>
      <c r="O8" s="3396"/>
      <c r="P8" s="3564"/>
      <c r="Q8" s="2403">
        <v>141.43178723323575</v>
      </c>
      <c r="R8" s="2404">
        <v>111.67853547757665</v>
      </c>
      <c r="S8" s="2404">
        <v>75.544322276803257</v>
      </c>
      <c r="T8" s="2404">
        <v>97.518043399399346</v>
      </c>
      <c r="U8" s="2404">
        <v>73.812167618379874</v>
      </c>
      <c r="V8" s="2405">
        <v>45.72873151522117</v>
      </c>
      <c r="W8" s="3523"/>
    </row>
    <row r="9" spans="1:23" ht="15" x14ac:dyDescent="0.3">
      <c r="A9" s="4030"/>
      <c r="B9" s="2406" t="s">
        <v>1228</v>
      </c>
      <c r="C9" s="1109" t="s">
        <v>1225</v>
      </c>
      <c r="D9" s="2166">
        <v>1.6627761668194336</v>
      </c>
      <c r="E9" s="2166">
        <v>1.6960316901558201</v>
      </c>
      <c r="F9" s="2166">
        <v>1.8656348591714043</v>
      </c>
      <c r="G9" s="1989">
        <v>1.8921000000000017</v>
      </c>
      <c r="H9" s="3397">
        <v>1.8921000000000017</v>
      </c>
      <c r="I9" s="2167">
        <v>45.294137111018301</v>
      </c>
      <c r="J9" s="2168">
        <v>189.44381576127677</v>
      </c>
      <c r="K9" s="2168">
        <v>203.02515225984772</v>
      </c>
      <c r="L9" s="2168">
        <v>199.03623868553981</v>
      </c>
      <c r="M9" s="2168">
        <v>207.78583052513585</v>
      </c>
      <c r="N9" s="2039">
        <v>209.96572728925531</v>
      </c>
      <c r="O9" s="3398" t="s">
        <v>1229</v>
      </c>
      <c r="P9" s="3564"/>
      <c r="Q9" s="2407">
        <v>43.402037111018302</v>
      </c>
      <c r="R9" s="2168">
        <v>144.14967865025847</v>
      </c>
      <c r="S9" s="2168">
        <v>13.581336498570948</v>
      </c>
      <c r="T9" s="2168">
        <v>-3.9889135743079009</v>
      </c>
      <c r="U9" s="2168">
        <v>8.7495918395960359</v>
      </c>
      <c r="V9" s="2408">
        <v>2.1798967641194622</v>
      </c>
      <c r="W9" s="3523"/>
    </row>
    <row r="10" spans="1:23" ht="15" x14ac:dyDescent="0.3">
      <c r="A10" s="4030"/>
      <c r="B10" s="2409" t="s">
        <v>1230</v>
      </c>
      <c r="C10" s="2410" t="s">
        <v>1231</v>
      </c>
      <c r="D10" s="2411">
        <v>90.077509857088614</v>
      </c>
      <c r="E10" s="2411">
        <v>132.92027320523863</v>
      </c>
      <c r="F10" s="2411">
        <v>175.76303655338862</v>
      </c>
      <c r="G10" s="2412">
        <v>218.60579990153866</v>
      </c>
      <c r="H10" s="3399">
        <v>218.60579990153866</v>
      </c>
      <c r="I10" s="2413">
        <v>261.44856324968862</v>
      </c>
      <c r="J10" s="2414">
        <v>521.6374901619879</v>
      </c>
      <c r="K10" s="2414">
        <v>726.86799864178215</v>
      </c>
      <c r="L10" s="2414">
        <v>785.9318144694596</v>
      </c>
      <c r="M10" s="2414">
        <v>829.74989376377357</v>
      </c>
      <c r="N10" s="2415">
        <v>889.13174390251982</v>
      </c>
      <c r="O10" s="3400" t="s">
        <v>1232</v>
      </c>
      <c r="P10" s="3564"/>
      <c r="Q10" s="2416">
        <v>42.842763348149958</v>
      </c>
      <c r="R10" s="2414">
        <v>260.18892691229928</v>
      </c>
      <c r="S10" s="2414">
        <v>205.23050847979425</v>
      </c>
      <c r="T10" s="2414">
        <v>59.063815827677445</v>
      </c>
      <c r="U10" s="2414">
        <v>43.818079294313975</v>
      </c>
      <c r="V10" s="2417">
        <v>59.381850138746245</v>
      </c>
      <c r="W10" s="3523"/>
    </row>
    <row r="11" spans="1:23" ht="15" x14ac:dyDescent="0.3">
      <c r="A11" s="4030"/>
      <c r="B11" s="2040" t="s">
        <v>1233</v>
      </c>
      <c r="C11" s="1219" t="s">
        <v>1225</v>
      </c>
      <c r="D11" s="2229">
        <v>130.1923104</v>
      </c>
      <c r="E11" s="2229">
        <v>120.72377873454546</v>
      </c>
      <c r="F11" s="2229">
        <v>128.36183854903342</v>
      </c>
      <c r="G11" s="1232">
        <v>130.166009970321</v>
      </c>
      <c r="H11" s="3395">
        <v>130.166009970321</v>
      </c>
      <c r="I11" s="1468">
        <v>320.66741350497119</v>
      </c>
      <c r="J11" s="351">
        <v>500.11889804608523</v>
      </c>
      <c r="K11" s="351">
        <v>607.95411102199705</v>
      </c>
      <c r="L11" s="351">
        <v>711.75245833773658</v>
      </c>
      <c r="M11" s="351">
        <v>797.09136551396409</v>
      </c>
      <c r="N11" s="350">
        <v>832.67347639031868</v>
      </c>
      <c r="O11" s="3401" t="s">
        <v>1229</v>
      </c>
      <c r="P11" s="3564"/>
      <c r="Q11" s="2418">
        <v>190.50140353465019</v>
      </c>
      <c r="R11" s="351">
        <v>179.45148454111404</v>
      </c>
      <c r="S11" s="351">
        <v>107.83521297591182</v>
      </c>
      <c r="T11" s="351">
        <v>103.79834731573953</v>
      </c>
      <c r="U11" s="351">
        <v>85.338907176227508</v>
      </c>
      <c r="V11" s="2419">
        <v>35.582110876354591</v>
      </c>
      <c r="W11" s="3523"/>
    </row>
    <row r="12" spans="1:23" ht="15" x14ac:dyDescent="0.3">
      <c r="A12" s="4030"/>
      <c r="B12" s="2406" t="s">
        <v>1234</v>
      </c>
      <c r="C12" s="1109" t="s">
        <v>1225</v>
      </c>
      <c r="D12" s="2166">
        <v>0</v>
      </c>
      <c r="E12" s="2166">
        <v>0</v>
      </c>
      <c r="F12" s="2166">
        <v>0</v>
      </c>
      <c r="G12" s="1989">
        <v>1.8759530769230768</v>
      </c>
      <c r="H12" s="3397">
        <v>1.8759530769230768</v>
      </c>
      <c r="I12" s="2167">
        <v>36.959398576446659</v>
      </c>
      <c r="J12" s="2168">
        <v>154.44012808411779</v>
      </c>
      <c r="K12" s="2168">
        <v>190.05685994023622</v>
      </c>
      <c r="L12" s="2168">
        <v>211.66120331639527</v>
      </c>
      <c r="M12" s="2168">
        <v>220.25874089052058</v>
      </c>
      <c r="N12" s="2039">
        <v>226.11520899192126</v>
      </c>
      <c r="O12" s="3398"/>
      <c r="P12" s="3564"/>
      <c r="Q12" s="2407">
        <v>35.083445499523584</v>
      </c>
      <c r="R12" s="2168">
        <v>117.48072950767113</v>
      </c>
      <c r="S12" s="2168">
        <v>35.616731856118435</v>
      </c>
      <c r="T12" s="2168">
        <v>21.604343376159051</v>
      </c>
      <c r="U12" s="2168">
        <v>8.5975375741253117</v>
      </c>
      <c r="V12" s="2408">
        <v>5.8564681014006794</v>
      </c>
      <c r="W12" s="3523"/>
    </row>
    <row r="13" spans="1:23" ht="15" x14ac:dyDescent="0.3">
      <c r="A13" s="4030"/>
      <c r="B13" s="2040" t="s">
        <v>1235</v>
      </c>
      <c r="C13" s="1219" t="s">
        <v>1225</v>
      </c>
      <c r="D13" s="2229">
        <v>268.03220776520902</v>
      </c>
      <c r="E13" s="2229">
        <v>273.39285192051324</v>
      </c>
      <c r="F13" s="2229">
        <v>273.39285192051324</v>
      </c>
      <c r="G13" s="1232">
        <v>209.88847272859977</v>
      </c>
      <c r="H13" s="3395">
        <v>209.88847272859977</v>
      </c>
      <c r="I13" s="1468">
        <v>199.11696212807254</v>
      </c>
      <c r="J13" s="351">
        <v>201.83536584599338</v>
      </c>
      <c r="K13" s="351">
        <v>204.19128765046406</v>
      </c>
      <c r="L13" s="351">
        <v>202.76350767473667</v>
      </c>
      <c r="M13" s="351">
        <v>202.81760474774609</v>
      </c>
      <c r="N13" s="350">
        <v>202.87272520669472</v>
      </c>
      <c r="O13" s="3401" t="s">
        <v>1229</v>
      </c>
      <c r="P13" s="3564"/>
      <c r="Q13" s="2418">
        <v>-10.771510600527222</v>
      </c>
      <c r="R13" s="351">
        <v>2.718403717920836</v>
      </c>
      <c r="S13" s="351">
        <v>2.3559218044706824</v>
      </c>
      <c r="T13" s="351">
        <v>-1.4277799757273897</v>
      </c>
      <c r="U13" s="351">
        <v>5.4097073009415908E-2</v>
      </c>
      <c r="V13" s="2419">
        <v>5.5120458948636042E-2</v>
      </c>
      <c r="W13" s="3523"/>
    </row>
    <row r="14" spans="1:23" ht="15" x14ac:dyDescent="0.3">
      <c r="A14" s="4030"/>
      <c r="B14" s="2406" t="s">
        <v>1236</v>
      </c>
      <c r="C14" s="1109" t="s">
        <v>1225</v>
      </c>
      <c r="D14" s="2420">
        <v>1.0492753623188406E-2</v>
      </c>
      <c r="E14" s="2420">
        <v>1.0702608695652172E-2</v>
      </c>
      <c r="F14" s="2420">
        <v>1.1772869565217392E-2</v>
      </c>
      <c r="G14" s="2421">
        <v>6.7149999999999987E-2</v>
      </c>
      <c r="H14" s="1681">
        <v>6.7149999999999987E-2</v>
      </c>
      <c r="I14" s="2167">
        <v>1.8980894705651912</v>
      </c>
      <c r="J14" s="2168">
        <v>13.142704319952472</v>
      </c>
      <c r="K14" s="2168">
        <v>33.141612744375998</v>
      </c>
      <c r="L14" s="2168">
        <v>52.115548700967025</v>
      </c>
      <c r="M14" s="2168">
        <v>59.640410958904106</v>
      </c>
      <c r="N14" s="2039">
        <v>65.526315789473685</v>
      </c>
      <c r="O14" s="3398"/>
      <c r="P14" s="3564"/>
      <c r="Q14" s="2407">
        <v>1.8309394705651911</v>
      </c>
      <c r="R14" s="2168">
        <v>11.244614849387281</v>
      </c>
      <c r="S14" s="2168">
        <v>19.998908424423526</v>
      </c>
      <c r="T14" s="2168">
        <v>18.973935956591028</v>
      </c>
      <c r="U14" s="2168">
        <v>7.5248622579370803</v>
      </c>
      <c r="V14" s="2408">
        <v>5.8859048305695794</v>
      </c>
      <c r="W14" s="3523"/>
    </row>
    <row r="15" spans="1:23" ht="15" x14ac:dyDescent="0.3">
      <c r="A15" s="4030"/>
      <c r="B15" s="2040" t="s">
        <v>1237</v>
      </c>
      <c r="C15" s="1219" t="s">
        <v>1225</v>
      </c>
      <c r="D15" s="2229">
        <v>9.9332984993599212</v>
      </c>
      <c r="E15" s="2229">
        <v>10.131964469347118</v>
      </c>
      <c r="F15" s="2229">
        <v>9.9836398232232728</v>
      </c>
      <c r="G15" s="1232">
        <v>15.527281867285369</v>
      </c>
      <c r="H15" s="3395">
        <v>15.527281867285369</v>
      </c>
      <c r="I15" s="1468">
        <v>18.039762527478917</v>
      </c>
      <c r="J15" s="351">
        <v>15.727397608501995</v>
      </c>
      <c r="K15" s="351">
        <v>12.506623625364405</v>
      </c>
      <c r="L15" s="351">
        <v>13.29077100329858</v>
      </c>
      <c r="M15" s="351">
        <v>15.185343425609519</v>
      </c>
      <c r="N15" s="350">
        <v>14.273932343288568</v>
      </c>
      <c r="O15" s="3401" t="s">
        <v>1229</v>
      </c>
      <c r="P15" s="3564"/>
      <c r="Q15" s="2418">
        <v>2.5124806601935479</v>
      </c>
      <c r="R15" s="351">
        <v>-2.3123649189769218</v>
      </c>
      <c r="S15" s="351">
        <v>-3.2207739831375903</v>
      </c>
      <c r="T15" s="351">
        <v>0.78414737793417544</v>
      </c>
      <c r="U15" s="351">
        <v>1.8945724223109384</v>
      </c>
      <c r="V15" s="2419">
        <v>-0.91141108232095114</v>
      </c>
      <c r="W15" s="3523"/>
    </row>
    <row r="16" spans="1:23" ht="15" x14ac:dyDescent="0.3">
      <c r="A16" s="4030"/>
      <c r="B16" s="2406" t="s">
        <v>1238</v>
      </c>
      <c r="C16" s="1109" t="s">
        <v>1225</v>
      </c>
      <c r="D16" s="2166">
        <v>9.2148107313743015</v>
      </c>
      <c r="E16" s="2166">
        <v>9.3991069460017886</v>
      </c>
      <c r="F16" s="2166">
        <v>9.3828431932594523</v>
      </c>
      <c r="G16" s="1989">
        <v>6.9402522075600634</v>
      </c>
      <c r="H16" s="3397">
        <v>6.9402522075600634</v>
      </c>
      <c r="I16" s="2167">
        <v>14.290461937052111</v>
      </c>
      <c r="J16" s="2168">
        <v>20.24911709618047</v>
      </c>
      <c r="K16" s="2168">
        <v>26.618296900395709</v>
      </c>
      <c r="L16" s="2168">
        <v>27.376778903996236</v>
      </c>
      <c r="M16" s="2168">
        <v>27.432553748579071</v>
      </c>
      <c r="N16" s="2039">
        <v>28.0821794229952</v>
      </c>
      <c r="O16" s="3398" t="s">
        <v>1229</v>
      </c>
      <c r="P16" s="3564"/>
      <c r="Q16" s="2407">
        <v>7.3502097294920477</v>
      </c>
      <c r="R16" s="2168">
        <v>5.9586551591283587</v>
      </c>
      <c r="S16" s="2168">
        <v>6.3691798042152392</v>
      </c>
      <c r="T16" s="2168">
        <v>0.75848200360052687</v>
      </c>
      <c r="U16" s="2168">
        <v>5.5774844582835215E-2</v>
      </c>
      <c r="V16" s="2408">
        <v>0.64962567441612862</v>
      </c>
      <c r="W16" s="3523"/>
    </row>
    <row r="17" spans="1:40" ht="15" x14ac:dyDescent="0.3">
      <c r="A17" s="4030"/>
      <c r="B17" s="2409" t="s">
        <v>1239</v>
      </c>
      <c r="C17" s="2410" t="s">
        <v>1231</v>
      </c>
      <c r="D17" s="2411">
        <v>348.47911739812378</v>
      </c>
      <c r="E17" s="2411">
        <v>363.04122687926707</v>
      </c>
      <c r="F17" s="2411">
        <v>377.60333636041031</v>
      </c>
      <c r="G17" s="2412">
        <v>392.16544584155361</v>
      </c>
      <c r="H17" s="3399">
        <v>392.16544584155361</v>
      </c>
      <c r="I17" s="2413">
        <v>406.72755532269684</v>
      </c>
      <c r="J17" s="2414">
        <v>424.06306034223837</v>
      </c>
      <c r="K17" s="2414">
        <v>417.21772587800638</v>
      </c>
      <c r="L17" s="2414">
        <v>358.82108790050415</v>
      </c>
      <c r="M17" s="2414">
        <v>283.79076431100708</v>
      </c>
      <c r="N17" s="2415">
        <v>196.01738390711623</v>
      </c>
      <c r="O17" s="3400"/>
      <c r="P17" s="3564"/>
      <c r="Q17" s="2416">
        <v>14.562109481143239</v>
      </c>
      <c r="R17" s="2414">
        <v>17.335505019541529</v>
      </c>
      <c r="S17" s="2414">
        <v>-6.8453344642319962</v>
      </c>
      <c r="T17" s="2414">
        <v>-58.396637977502223</v>
      </c>
      <c r="U17" s="2414">
        <v>-75.030323589497073</v>
      </c>
      <c r="V17" s="2417">
        <v>-87.773380403890854</v>
      </c>
      <c r="W17" s="3523"/>
    </row>
    <row r="18" spans="1:40" ht="15" x14ac:dyDescent="0.3">
      <c r="A18" s="4030"/>
      <c r="B18" s="2040" t="s">
        <v>1240</v>
      </c>
      <c r="C18" s="1219" t="s">
        <v>1225</v>
      </c>
      <c r="D18" s="326">
        <v>3.3180462671469284</v>
      </c>
      <c r="E18" s="326">
        <v>3.3844071924898667</v>
      </c>
      <c r="F18" s="326">
        <v>3.7228479571370552</v>
      </c>
      <c r="G18" s="2422">
        <v>4.8528306087983974</v>
      </c>
      <c r="H18" s="3395">
        <v>4.8528306087983974</v>
      </c>
      <c r="I18" s="1468">
        <v>5.3476069996316156</v>
      </c>
      <c r="J18" s="351">
        <v>7.8640041034293251</v>
      </c>
      <c r="K18" s="351">
        <v>13.457848136099065</v>
      </c>
      <c r="L18" s="351">
        <v>20.368353698508802</v>
      </c>
      <c r="M18" s="351">
        <v>26.733928531960476</v>
      </c>
      <c r="N18" s="350">
        <v>28.708737798445082</v>
      </c>
      <c r="O18" s="3401" t="s">
        <v>1229</v>
      </c>
      <c r="P18" s="3564"/>
      <c r="Q18" s="2418">
        <v>0.49477639083321812</v>
      </c>
      <c r="R18" s="351">
        <v>2.5163971037977095</v>
      </c>
      <c r="S18" s="351">
        <v>5.5938440326697396</v>
      </c>
      <c r="T18" s="351">
        <v>6.9105055624097371</v>
      </c>
      <c r="U18" s="351">
        <v>6.3655748334516744</v>
      </c>
      <c r="V18" s="2419">
        <v>1.9748092664846055</v>
      </c>
      <c r="W18" s="3523"/>
    </row>
    <row r="19" spans="1:40" ht="15" x14ac:dyDescent="0.3">
      <c r="A19" s="4030"/>
      <c r="B19" s="2406" t="s">
        <v>1241</v>
      </c>
      <c r="C19" s="1109" t="s">
        <v>1225</v>
      </c>
      <c r="D19" s="2300">
        <v>3.5773549661355911E-7</v>
      </c>
      <c r="E19" s="2300">
        <v>3.6489020654583035E-7</v>
      </c>
      <c r="F19" s="2300">
        <v>3.5598102610960617E-7</v>
      </c>
      <c r="G19" s="2301">
        <v>2.1064635351031687E-5</v>
      </c>
      <c r="H19" s="3397">
        <v>2.1064635351031687E-5</v>
      </c>
      <c r="I19" s="2167">
        <v>2.0709139922056065E-2</v>
      </c>
      <c r="J19" s="2168">
        <v>6.1717858655490399E-2</v>
      </c>
      <c r="K19" s="2168">
        <v>0.1953272981678254</v>
      </c>
      <c r="L19" s="2168">
        <v>0.30762005755333743</v>
      </c>
      <c r="M19" s="2168">
        <v>0.40874101969795995</v>
      </c>
      <c r="N19" s="2039">
        <v>0.42666433932614534</v>
      </c>
      <c r="O19" s="3398" t="s">
        <v>1229</v>
      </c>
      <c r="P19" s="3564"/>
      <c r="Q19" s="2407">
        <v>2.0688075286705031E-2</v>
      </c>
      <c r="R19" s="2168">
        <v>4.1008718733434334E-2</v>
      </c>
      <c r="S19" s="2168">
        <v>0.133609439512335</v>
      </c>
      <c r="T19" s="2168">
        <v>0.11229275938551203</v>
      </c>
      <c r="U19" s="2168">
        <v>0.10112096214462252</v>
      </c>
      <c r="V19" s="2408">
        <v>1.7923319628185386E-2</v>
      </c>
      <c r="W19" s="3523"/>
    </row>
    <row r="20" spans="1:40" ht="15" x14ac:dyDescent="0.3">
      <c r="A20" s="4030"/>
      <c r="B20" s="1124" t="s">
        <v>1242</v>
      </c>
      <c r="C20" s="1551" t="s">
        <v>1225</v>
      </c>
      <c r="D20" s="1221">
        <v>0</v>
      </c>
      <c r="E20" s="1221">
        <v>0</v>
      </c>
      <c r="F20" s="1221">
        <v>0</v>
      </c>
      <c r="G20" s="1551">
        <v>0</v>
      </c>
      <c r="H20" s="1554">
        <v>0</v>
      </c>
      <c r="I20" s="2423">
        <v>0</v>
      </c>
      <c r="J20" s="954">
        <v>23.855438676629003</v>
      </c>
      <c r="K20" s="954">
        <v>33.461845256074611</v>
      </c>
      <c r="L20" s="954">
        <v>126.89641776881965</v>
      </c>
      <c r="M20" s="954">
        <v>221.50484032820722</v>
      </c>
      <c r="N20" s="955">
        <v>592.44260540384914</v>
      </c>
      <c r="O20" s="3402"/>
      <c r="P20" s="3564"/>
      <c r="Q20" s="2424">
        <v>0</v>
      </c>
      <c r="R20" s="351">
        <v>23.855438676629003</v>
      </c>
      <c r="S20" s="351">
        <v>9.6064065794456077</v>
      </c>
      <c r="T20" s="351">
        <v>93.434572512745035</v>
      </c>
      <c r="U20" s="351">
        <v>94.608422559387577</v>
      </c>
      <c r="V20" s="2419">
        <v>370.93776507564189</v>
      </c>
      <c r="W20" s="3523"/>
    </row>
    <row r="21" spans="1:40" ht="15" x14ac:dyDescent="0.3">
      <c r="A21" s="4030"/>
      <c r="B21" s="1230" t="s">
        <v>1243</v>
      </c>
      <c r="C21" s="546" t="s">
        <v>1225</v>
      </c>
      <c r="D21" s="451">
        <v>0</v>
      </c>
      <c r="E21" s="451">
        <v>0</v>
      </c>
      <c r="F21" s="451">
        <v>0</v>
      </c>
      <c r="G21" s="546">
        <v>0</v>
      </c>
      <c r="H21" s="3403">
        <v>0</v>
      </c>
      <c r="I21" s="2425">
        <v>0</v>
      </c>
      <c r="J21" s="1767">
        <v>8.5144057362070935</v>
      </c>
      <c r="K21" s="1767">
        <v>19.27396348440697</v>
      </c>
      <c r="L21" s="1767">
        <v>54.47650630251276</v>
      </c>
      <c r="M21" s="1767">
        <v>63.304886862666052</v>
      </c>
      <c r="N21" s="1419">
        <v>54.451390342834138</v>
      </c>
      <c r="O21" s="3404"/>
      <c r="P21" s="3564"/>
      <c r="Q21" s="2426">
        <v>0</v>
      </c>
      <c r="R21" s="2168">
        <v>8.5144057362070935</v>
      </c>
      <c r="S21" s="2168">
        <v>10.759557748199876</v>
      </c>
      <c r="T21" s="2168">
        <v>35.20254281810579</v>
      </c>
      <c r="U21" s="2168">
        <v>8.8283805601532919</v>
      </c>
      <c r="V21" s="2408">
        <v>-8.8534965198319142</v>
      </c>
      <c r="W21" s="3523"/>
    </row>
    <row r="22" spans="1:40" ht="15" x14ac:dyDescent="0.3">
      <c r="A22" s="4030"/>
      <c r="B22" s="1230" t="s">
        <v>1244</v>
      </c>
      <c r="C22" s="546" t="s">
        <v>1225</v>
      </c>
      <c r="D22" s="196">
        <v>0</v>
      </c>
      <c r="E22" s="196">
        <v>0</v>
      </c>
      <c r="F22" s="196">
        <v>0</v>
      </c>
      <c r="G22" s="1418">
        <v>4.2346526655896618E-5</v>
      </c>
      <c r="H22" s="3397">
        <v>4.2346526655896618E-5</v>
      </c>
      <c r="I22" s="1766">
        <v>4.4010145395799674</v>
      </c>
      <c r="J22" s="1767">
        <v>7.3508809908454484</v>
      </c>
      <c r="K22" s="1767">
        <v>10.343995691976307</v>
      </c>
      <c r="L22" s="1767">
        <v>12.838234787291331</v>
      </c>
      <c r="M22" s="1767">
        <v>15.177641357027465</v>
      </c>
      <c r="N22" s="1419">
        <v>15.981421647819065</v>
      </c>
      <c r="O22" s="3405"/>
      <c r="P22" s="3564"/>
      <c r="Q22" s="2407">
        <v>4.4009721930533114</v>
      </c>
      <c r="R22" s="2168">
        <v>2.9498664512654811</v>
      </c>
      <c r="S22" s="2168">
        <v>2.9931147011308585</v>
      </c>
      <c r="T22" s="2168">
        <v>2.4942390953150237</v>
      </c>
      <c r="U22" s="2168">
        <v>2.3394065697361341</v>
      </c>
      <c r="V22" s="2408">
        <v>0.80378029079160029</v>
      </c>
      <c r="W22" s="3523"/>
    </row>
    <row r="23" spans="1:40" ht="15" x14ac:dyDescent="0.3">
      <c r="A23" s="4030"/>
      <c r="B23" s="2040" t="s">
        <v>1245</v>
      </c>
      <c r="C23" s="1219" t="s">
        <v>1225</v>
      </c>
      <c r="D23" s="2229">
        <v>148.14719622968892</v>
      </c>
      <c r="E23" s="2229">
        <v>151.11014015428267</v>
      </c>
      <c r="F23" s="2229">
        <v>139.77687964271152</v>
      </c>
      <c r="G23" s="1232">
        <v>115.66999999999999</v>
      </c>
      <c r="H23" s="3395">
        <v>115.66999999999999</v>
      </c>
      <c r="I23" s="1468">
        <v>87.130635396729787</v>
      </c>
      <c r="J23" s="351">
        <v>46.080158594958249</v>
      </c>
      <c r="K23" s="351">
        <v>6.3800104011560075</v>
      </c>
      <c r="L23" s="351">
        <v>2.7028391065522642E-9</v>
      </c>
      <c r="M23" s="351">
        <v>2.7028391065522642E-9</v>
      </c>
      <c r="N23" s="350">
        <v>2.7028391065522642E-9</v>
      </c>
      <c r="O23" s="3401" t="s">
        <v>1246</v>
      </c>
      <c r="P23" s="3564"/>
      <c r="Q23" s="2418">
        <v>-28.539364603270201</v>
      </c>
      <c r="R23" s="351">
        <v>-41.050476801771538</v>
      </c>
      <c r="S23" s="351">
        <v>-39.700148193802242</v>
      </c>
      <c r="T23" s="351">
        <v>-6.3800103984531686</v>
      </c>
      <c r="U23" s="351">
        <v>0</v>
      </c>
      <c r="V23" s="2419">
        <v>0</v>
      </c>
      <c r="W23" s="3523"/>
    </row>
    <row r="24" spans="1:40" ht="15" x14ac:dyDescent="0.3">
      <c r="A24" s="4030"/>
      <c r="B24" s="2409" t="s">
        <v>1247</v>
      </c>
      <c r="C24" s="2410" t="s">
        <v>1231</v>
      </c>
      <c r="D24" s="2411">
        <v>43.170107289306728</v>
      </c>
      <c r="E24" s="2411">
        <v>82.169765921883254</v>
      </c>
      <c r="F24" s="2411">
        <v>121.16942455445977</v>
      </c>
      <c r="G24" s="2412">
        <v>160.16908318703631</v>
      </c>
      <c r="H24" s="3399">
        <v>160.16908318703631</v>
      </c>
      <c r="I24" s="2413">
        <v>199.16874181961285</v>
      </c>
      <c r="J24" s="2414">
        <v>404.73330236035656</v>
      </c>
      <c r="K24" s="2414">
        <v>582.95503146860779</v>
      </c>
      <c r="L24" s="2414">
        <v>683.0116201803894</v>
      </c>
      <c r="M24" s="2414">
        <v>749.593678735303</v>
      </c>
      <c r="N24" s="2415">
        <v>820.35652933054769</v>
      </c>
      <c r="O24" s="2427"/>
      <c r="P24" s="3564"/>
      <c r="Q24" s="2428">
        <v>38.999658632576541</v>
      </c>
      <c r="R24" s="132">
        <v>205.56456054074371</v>
      </c>
      <c r="S24" s="132">
        <v>178.22172910825122</v>
      </c>
      <c r="T24" s="132">
        <v>100.05658871178161</v>
      </c>
      <c r="U24" s="132">
        <v>66.582058554913601</v>
      </c>
      <c r="V24" s="2429">
        <v>70.762850595244686</v>
      </c>
      <c r="W24" s="3523"/>
    </row>
    <row r="25" spans="1:40" ht="15" hidden="1" x14ac:dyDescent="0.3">
      <c r="A25" s="4030"/>
      <c r="B25" s="1085" t="s">
        <v>1248</v>
      </c>
      <c r="C25" s="1127" t="s">
        <v>1249</v>
      </c>
      <c r="D25" s="1127"/>
      <c r="E25" s="1127"/>
      <c r="F25" s="2430"/>
      <c r="G25" s="1127"/>
      <c r="H25" s="3406"/>
      <c r="I25" s="2432"/>
      <c r="J25" s="2433"/>
      <c r="K25" s="2433"/>
      <c r="L25" s="2433"/>
      <c r="M25" s="2433"/>
      <c r="N25" s="1128"/>
      <c r="O25" s="2388"/>
      <c r="P25" s="3564"/>
      <c r="Q25" s="2434"/>
      <c r="R25" s="2435"/>
      <c r="S25" s="2435"/>
      <c r="T25" s="2435"/>
      <c r="U25" s="2435"/>
      <c r="V25" s="2436"/>
      <c r="W25" s="3523"/>
    </row>
    <row r="26" spans="1:40" ht="15" hidden="1" x14ac:dyDescent="0.3">
      <c r="A26" s="4030"/>
      <c r="B26" s="2406"/>
      <c r="C26" s="1219" t="s">
        <v>1249</v>
      </c>
      <c r="D26" s="1109"/>
      <c r="E26" s="1109"/>
      <c r="F26" s="2027"/>
      <c r="G26" s="1109"/>
      <c r="H26" s="3403"/>
      <c r="I26" s="1189"/>
      <c r="J26" s="1190"/>
      <c r="K26" s="1190"/>
      <c r="L26" s="1190"/>
      <c r="M26" s="1190"/>
      <c r="N26" s="339"/>
      <c r="O26" s="2091"/>
      <c r="P26" s="3564"/>
      <c r="Q26" s="2426"/>
      <c r="R26" s="1190"/>
      <c r="S26" s="1190"/>
      <c r="T26" s="1190"/>
      <c r="U26" s="1190"/>
      <c r="V26" s="2437"/>
      <c r="W26" s="3523"/>
    </row>
    <row r="27" spans="1:40" s="125" customFormat="1" ht="15" x14ac:dyDescent="0.3">
      <c r="A27" s="4030"/>
      <c r="B27" s="2040" t="s">
        <v>1250</v>
      </c>
      <c r="C27" s="1378" t="s">
        <v>1249</v>
      </c>
      <c r="D27" s="1219">
        <v>4.9418719422004791E-4</v>
      </c>
      <c r="E27" s="1219">
        <v>4.9418719422004791E-4</v>
      </c>
      <c r="F27" s="2438">
        <v>4.9418719422004791E-4</v>
      </c>
      <c r="G27" s="1232">
        <v>4.9418719422004791E-4</v>
      </c>
      <c r="H27" s="3395">
        <v>4.9418719422004791E-4</v>
      </c>
      <c r="I27" s="1468">
        <v>127.01085706068588</v>
      </c>
      <c r="J27" s="351">
        <v>942.78533349193253</v>
      </c>
      <c r="K27" s="351">
        <v>1445.3952083324814</v>
      </c>
      <c r="L27" s="351">
        <v>2381.8602132508222</v>
      </c>
      <c r="M27" s="351">
        <v>2691.4533147128759</v>
      </c>
      <c r="N27" s="350">
        <v>2592.8865638891875</v>
      </c>
      <c r="O27" s="2439"/>
      <c r="P27" s="3564"/>
      <c r="Q27" s="2424"/>
      <c r="R27" s="344"/>
      <c r="S27" s="344"/>
      <c r="T27" s="344"/>
      <c r="U27" s="344"/>
      <c r="V27" s="2396"/>
      <c r="W27" s="3523"/>
      <c r="AA27" s="101"/>
      <c r="AB27" s="101"/>
      <c r="AC27" s="101"/>
      <c r="AD27" s="101"/>
      <c r="AE27" s="101"/>
      <c r="AF27" s="101"/>
      <c r="AG27" s="101"/>
      <c r="AH27" s="101"/>
      <c r="AI27" s="101"/>
      <c r="AJ27" s="101"/>
      <c r="AK27" s="101"/>
      <c r="AL27" s="101"/>
      <c r="AM27" s="101"/>
      <c r="AN27" s="101"/>
    </row>
    <row r="28" spans="1:40" s="125" customFormat="1" x14ac:dyDescent="0.3">
      <c r="A28" s="4030"/>
      <c r="B28" s="2406" t="s">
        <v>1251</v>
      </c>
      <c r="C28" s="2440" t="s">
        <v>205</v>
      </c>
      <c r="D28" s="1109">
        <v>1.7790738991921725E-3</v>
      </c>
      <c r="E28" s="1109">
        <v>1.7790738991921725E-3</v>
      </c>
      <c r="F28" s="2027">
        <v>1.7790738991921725E-3</v>
      </c>
      <c r="G28" s="1989">
        <v>1.7790738991921725E-3</v>
      </c>
      <c r="H28" s="3397">
        <v>1.7790738991921725E-3</v>
      </c>
      <c r="I28" s="2167">
        <v>457.23908541846919</v>
      </c>
      <c r="J28" s="2168">
        <v>3394.0272005709571</v>
      </c>
      <c r="K28" s="2168">
        <v>5203.4227499969329</v>
      </c>
      <c r="L28" s="2168">
        <v>8574.6967677029606</v>
      </c>
      <c r="M28" s="2168">
        <v>9689.2319329663533</v>
      </c>
      <c r="N28" s="2039">
        <v>9334.3916300010751</v>
      </c>
      <c r="O28" s="2169"/>
      <c r="P28" s="3564"/>
      <c r="Q28" s="2426"/>
      <c r="R28" s="1190"/>
      <c r="S28" s="1190"/>
      <c r="T28" s="1190"/>
      <c r="U28" s="1190"/>
      <c r="V28" s="2437"/>
      <c r="W28" s="3523"/>
      <c r="AA28" s="101"/>
      <c r="AB28" s="101"/>
      <c r="AC28" s="101"/>
      <c r="AD28" s="101"/>
      <c r="AE28" s="101"/>
      <c r="AF28" s="101"/>
      <c r="AG28" s="101"/>
      <c r="AH28" s="101"/>
      <c r="AI28" s="101"/>
      <c r="AJ28" s="101"/>
      <c r="AK28" s="101"/>
      <c r="AL28" s="101"/>
      <c r="AM28" s="101"/>
      <c r="AN28" s="101"/>
    </row>
    <row r="29" spans="1:40" s="125" customFormat="1" ht="15" x14ac:dyDescent="0.3">
      <c r="A29" s="4030"/>
      <c r="B29" s="2040" t="s">
        <v>1252</v>
      </c>
      <c r="C29" s="1378" t="s">
        <v>1249</v>
      </c>
      <c r="D29" s="1219">
        <v>0</v>
      </c>
      <c r="E29" s="1219">
        <v>0</v>
      </c>
      <c r="F29" s="2438">
        <v>0</v>
      </c>
      <c r="G29" s="1232">
        <v>0</v>
      </c>
      <c r="H29" s="3395">
        <v>0</v>
      </c>
      <c r="I29" s="1468">
        <v>0</v>
      </c>
      <c r="J29" s="351">
        <v>149.65539592158839</v>
      </c>
      <c r="K29" s="351">
        <v>398.48430231877336</v>
      </c>
      <c r="L29" s="351">
        <v>544.90910480835623</v>
      </c>
      <c r="M29" s="351">
        <v>630.85094069808315</v>
      </c>
      <c r="N29" s="350">
        <v>649.03774782529945</v>
      </c>
      <c r="O29" s="2439"/>
      <c r="P29" s="3564"/>
      <c r="Q29" s="2424"/>
      <c r="R29" s="344"/>
      <c r="S29" s="344"/>
      <c r="T29" s="344"/>
      <c r="U29" s="344"/>
      <c r="V29" s="2396"/>
      <c r="W29" s="3523"/>
      <c r="AA29" s="101"/>
      <c r="AB29" s="101"/>
      <c r="AC29" s="101"/>
      <c r="AD29" s="101"/>
      <c r="AE29" s="101"/>
      <c r="AF29" s="101"/>
      <c r="AG29" s="101"/>
      <c r="AH29" s="101"/>
      <c r="AI29" s="101"/>
      <c r="AJ29" s="101"/>
      <c r="AK29" s="101"/>
      <c r="AL29" s="101"/>
      <c r="AM29" s="101"/>
      <c r="AN29" s="101"/>
    </row>
    <row r="30" spans="1:40" s="125" customFormat="1" x14ac:dyDescent="0.3">
      <c r="A30" s="4030"/>
      <c r="B30" s="2441" t="s">
        <v>1253</v>
      </c>
      <c r="C30" s="1093" t="s">
        <v>205</v>
      </c>
      <c r="D30" s="1093">
        <v>0</v>
      </c>
      <c r="E30" s="1093">
        <v>0</v>
      </c>
      <c r="F30" s="2442">
        <v>0</v>
      </c>
      <c r="G30" s="2197">
        <v>0</v>
      </c>
      <c r="H30" s="2622">
        <v>0</v>
      </c>
      <c r="I30" s="130">
        <v>0</v>
      </c>
      <c r="J30" s="132">
        <v>538.75942531771818</v>
      </c>
      <c r="K30" s="132">
        <v>1434.5434883475841</v>
      </c>
      <c r="L30" s="132">
        <v>1961.6727773100824</v>
      </c>
      <c r="M30" s="132">
        <v>2271.0633865130994</v>
      </c>
      <c r="N30" s="131">
        <v>2336.5358921710781</v>
      </c>
      <c r="O30" s="2443"/>
      <c r="P30" s="3564"/>
      <c r="Q30" s="2426"/>
      <c r="R30" s="1190"/>
      <c r="S30" s="1190"/>
      <c r="T30" s="1190"/>
      <c r="U30" s="1190"/>
      <c r="V30" s="2437"/>
      <c r="W30" s="3523"/>
      <c r="AA30" s="101"/>
      <c r="AB30" s="101"/>
      <c r="AC30" s="101"/>
      <c r="AD30" s="101"/>
      <c r="AE30" s="101"/>
      <c r="AF30" s="101"/>
      <c r="AG30" s="101"/>
      <c r="AH30" s="101"/>
      <c r="AI30" s="101"/>
      <c r="AJ30" s="101"/>
      <c r="AK30" s="101"/>
      <c r="AL30" s="101"/>
      <c r="AM30" s="101"/>
      <c r="AN30" s="101"/>
    </row>
    <row r="31" spans="1:40" s="125" customFormat="1" ht="14.4" thickBot="1" x14ac:dyDescent="0.35">
      <c r="A31" s="4030"/>
      <c r="B31" s="2444" t="s">
        <v>1254</v>
      </c>
      <c r="C31" s="1145" t="s">
        <v>205</v>
      </c>
      <c r="D31" s="1145">
        <v>0</v>
      </c>
      <c r="E31" s="1145">
        <v>0</v>
      </c>
      <c r="F31" s="2445">
        <v>0</v>
      </c>
      <c r="G31" s="3407">
        <v>0</v>
      </c>
      <c r="H31" s="3408">
        <v>0</v>
      </c>
      <c r="I31" s="2446">
        <v>0</v>
      </c>
      <c r="J31" s="2447">
        <v>213.34873242581639</v>
      </c>
      <c r="K31" s="2447">
        <v>568.07922138564334</v>
      </c>
      <c r="L31" s="2447">
        <v>798.40082036520346</v>
      </c>
      <c r="M31" s="2447">
        <v>924.32279831083133</v>
      </c>
      <c r="N31" s="2448">
        <v>976.67200292751068</v>
      </c>
      <c r="O31" s="2449"/>
      <c r="P31" s="3564"/>
      <c r="Q31" s="2450"/>
      <c r="R31" s="1698"/>
      <c r="S31" s="1698"/>
      <c r="T31" s="1698"/>
      <c r="U31" s="1698"/>
      <c r="V31" s="2451"/>
      <c r="W31" s="3523"/>
      <c r="AA31" s="101"/>
      <c r="AB31" s="101"/>
      <c r="AC31" s="101"/>
      <c r="AD31" s="101"/>
      <c r="AE31" s="101"/>
      <c r="AF31" s="101"/>
      <c r="AG31" s="101"/>
      <c r="AH31" s="101"/>
      <c r="AI31" s="101"/>
      <c r="AJ31" s="101"/>
      <c r="AK31" s="101"/>
      <c r="AL31" s="101"/>
      <c r="AM31" s="101"/>
      <c r="AN31" s="101"/>
    </row>
    <row r="32" spans="1:40" s="125" customFormat="1" hidden="1" x14ac:dyDescent="0.3">
      <c r="A32" s="4030"/>
      <c r="B32" s="2452"/>
      <c r="C32" s="2076"/>
      <c r="D32" s="2440"/>
      <c r="E32" s="2204"/>
      <c r="F32" s="2204"/>
      <c r="G32" s="2453"/>
      <c r="H32" s="2454"/>
      <c r="I32" s="2455"/>
      <c r="J32" s="2455"/>
      <c r="K32" s="2455"/>
      <c r="L32" s="2455"/>
      <c r="M32" s="2455"/>
      <c r="N32" s="2456"/>
      <c r="O32" s="2396"/>
      <c r="P32" s="2402"/>
      <c r="Q32" s="2455"/>
      <c r="R32" s="2455"/>
      <c r="S32" s="2455"/>
      <c r="T32" s="2455"/>
      <c r="U32" s="2455"/>
      <c r="V32" s="2456"/>
      <c r="W32" s="2398"/>
      <c r="AA32" s="101"/>
      <c r="AB32" s="101"/>
      <c r="AC32" s="101"/>
      <c r="AD32" s="101"/>
      <c r="AE32" s="101"/>
      <c r="AF32" s="101"/>
      <c r="AG32" s="101"/>
      <c r="AH32" s="101"/>
      <c r="AI32" s="101"/>
      <c r="AJ32" s="101"/>
      <c r="AK32" s="101"/>
      <c r="AL32" s="101"/>
      <c r="AM32" s="101"/>
      <c r="AN32" s="101"/>
    </row>
    <row r="33" spans="1:40" s="125" customFormat="1" hidden="1" x14ac:dyDescent="0.3">
      <c r="A33" s="4030"/>
      <c r="B33" s="2040"/>
      <c r="C33" s="2457"/>
      <c r="D33" s="1219"/>
      <c r="E33" s="343"/>
      <c r="F33" s="343"/>
      <c r="G33" s="2438"/>
      <c r="H33" s="340"/>
      <c r="I33" s="344"/>
      <c r="J33" s="344"/>
      <c r="K33" s="344"/>
      <c r="L33" s="344"/>
      <c r="M33" s="344"/>
      <c r="N33" s="2396"/>
      <c r="O33" s="2396"/>
      <c r="P33" s="2402"/>
      <c r="Q33" s="344"/>
      <c r="R33" s="344"/>
      <c r="S33" s="344"/>
      <c r="T33" s="344"/>
      <c r="U33" s="344"/>
      <c r="V33" s="2396"/>
      <c r="W33" s="2398"/>
      <c r="AA33" s="101"/>
      <c r="AB33" s="101"/>
      <c r="AC33" s="101"/>
      <c r="AD33" s="101"/>
      <c r="AE33" s="101"/>
      <c r="AF33" s="101"/>
      <c r="AG33" s="101"/>
      <c r="AH33" s="101"/>
      <c r="AI33" s="101"/>
      <c r="AJ33" s="101"/>
      <c r="AK33" s="101"/>
      <c r="AL33" s="101"/>
      <c r="AM33" s="101"/>
      <c r="AN33" s="101"/>
    </row>
    <row r="34" spans="1:40" s="125" customFormat="1" ht="14.4" hidden="1" thickBot="1" x14ac:dyDescent="0.35">
      <c r="A34" s="4031"/>
      <c r="B34" s="2444"/>
      <c r="C34" s="2458"/>
      <c r="D34" s="1145"/>
      <c r="E34" s="1144"/>
      <c r="F34" s="1144"/>
      <c r="G34" s="2445"/>
      <c r="H34" s="2304"/>
      <c r="I34" s="1324"/>
      <c r="J34" s="1324"/>
      <c r="K34" s="1324"/>
      <c r="L34" s="1324"/>
      <c r="M34" s="1324"/>
      <c r="N34" s="1325"/>
      <c r="O34" s="2451"/>
      <c r="P34" s="2459"/>
      <c r="Q34" s="1324"/>
      <c r="R34" s="1324"/>
      <c r="S34" s="1324"/>
      <c r="T34" s="1324"/>
      <c r="U34" s="1324"/>
      <c r="V34" s="1325"/>
      <c r="W34" s="2398"/>
      <c r="AA34" s="101"/>
      <c r="AB34" s="101"/>
      <c r="AC34" s="101"/>
      <c r="AD34" s="101"/>
      <c r="AE34" s="101"/>
      <c r="AF34" s="101"/>
      <c r="AG34" s="101"/>
      <c r="AH34" s="101"/>
      <c r="AI34" s="101"/>
      <c r="AJ34" s="101"/>
      <c r="AK34" s="101"/>
      <c r="AL34" s="101"/>
      <c r="AM34" s="101"/>
      <c r="AN34" s="101"/>
    </row>
    <row r="35" spans="1:40" s="125" customFormat="1" ht="15" hidden="1" thickBot="1" x14ac:dyDescent="0.35">
      <c r="A35" s="2460"/>
      <c r="B35" s="2461"/>
      <c r="C35" s="2461"/>
      <c r="D35" s="2462"/>
      <c r="E35" s="2461"/>
      <c r="F35" s="2461"/>
      <c r="G35" s="2463"/>
      <c r="H35" s="2461"/>
      <c r="I35" s="2461"/>
      <c r="J35" s="2461"/>
      <c r="K35" s="2461"/>
      <c r="L35" s="2461"/>
      <c r="M35" s="2461"/>
      <c r="N35" s="2464"/>
      <c r="O35" s="2465"/>
      <c r="P35" s="2398"/>
      <c r="Q35" s="100"/>
      <c r="R35" s="100"/>
      <c r="S35" s="100"/>
      <c r="T35" s="100"/>
      <c r="U35" s="100"/>
      <c r="V35" s="100"/>
      <c r="W35" s="2398"/>
      <c r="AA35" s="101"/>
      <c r="AB35" s="101"/>
      <c r="AC35" s="101"/>
      <c r="AD35" s="101"/>
      <c r="AE35" s="101"/>
      <c r="AF35" s="101"/>
      <c r="AG35" s="101"/>
      <c r="AH35" s="101"/>
      <c r="AI35" s="101"/>
      <c r="AJ35" s="101"/>
      <c r="AK35" s="101"/>
      <c r="AL35" s="101"/>
      <c r="AM35" s="101"/>
      <c r="AN35" s="101"/>
    </row>
    <row r="36" spans="1:40" hidden="1" x14ac:dyDescent="0.3">
      <c r="A36" s="4120" t="s">
        <v>1255</v>
      </c>
      <c r="B36" s="2042" t="s">
        <v>1256</v>
      </c>
      <c r="C36" s="2466" t="s">
        <v>667</v>
      </c>
      <c r="D36" s="2467"/>
      <c r="E36" s="1976">
        <v>0</v>
      </c>
      <c r="F36" s="1976"/>
      <c r="G36" s="2468"/>
      <c r="H36" s="2469"/>
      <c r="I36" s="2470"/>
      <c r="J36" s="2470"/>
      <c r="K36" s="2470"/>
      <c r="L36" s="2470"/>
      <c r="M36" s="2470"/>
      <c r="N36" s="2471"/>
      <c r="O36" s="343"/>
      <c r="P36" s="2398"/>
      <c r="Q36" s="2470"/>
      <c r="R36" s="2470"/>
      <c r="S36" s="2470"/>
      <c r="T36" s="2470"/>
      <c r="U36" s="2470"/>
      <c r="V36" s="2471"/>
      <c r="W36" s="2398"/>
    </row>
    <row r="37" spans="1:40" hidden="1" x14ac:dyDescent="0.3">
      <c r="A37" s="4228"/>
      <c r="B37" s="2406" t="s">
        <v>1228</v>
      </c>
      <c r="C37" s="343" t="s">
        <v>667</v>
      </c>
      <c r="D37" s="1109"/>
      <c r="E37" s="339">
        <v>0</v>
      </c>
      <c r="F37" s="339"/>
      <c r="G37" s="2027"/>
      <c r="H37" s="137"/>
      <c r="I37" s="1190"/>
      <c r="J37" s="1190"/>
      <c r="K37" s="1190"/>
      <c r="L37" s="1190"/>
      <c r="M37" s="1190"/>
      <c r="N37" s="2437"/>
      <c r="O37" s="343"/>
      <c r="P37" s="2398"/>
      <c r="Q37" s="1190"/>
      <c r="R37" s="1190"/>
      <c r="S37" s="1190"/>
      <c r="T37" s="1190"/>
      <c r="U37" s="1190"/>
      <c r="V37" s="2437"/>
      <c r="W37" s="2398"/>
    </row>
    <row r="38" spans="1:40" hidden="1" x14ac:dyDescent="0.3">
      <c r="A38" s="4228"/>
      <c r="B38" s="2409" t="s">
        <v>1257</v>
      </c>
      <c r="C38" s="2472" t="s">
        <v>667</v>
      </c>
      <c r="D38" s="2473"/>
      <c r="E38" s="2474">
        <v>0</v>
      </c>
      <c r="F38" s="2474"/>
      <c r="G38" s="2475"/>
      <c r="H38" s="2476"/>
      <c r="I38" s="2477"/>
      <c r="J38" s="2477"/>
      <c r="K38" s="2477"/>
      <c r="L38" s="2477"/>
      <c r="M38" s="2477"/>
      <c r="N38" s="2478"/>
      <c r="O38" s="343"/>
      <c r="P38" s="2398"/>
      <c r="Q38" s="2477"/>
      <c r="R38" s="2477"/>
      <c r="S38" s="2477"/>
      <c r="T38" s="2477"/>
      <c r="U38" s="2477"/>
      <c r="V38" s="2478"/>
      <c r="W38" s="2398"/>
    </row>
    <row r="39" spans="1:40" hidden="1" x14ac:dyDescent="0.3">
      <c r="A39" s="4228"/>
      <c r="B39" s="2040" t="s">
        <v>1233</v>
      </c>
      <c r="C39" s="2457" t="s">
        <v>667</v>
      </c>
      <c r="D39" s="1219"/>
      <c r="E39" s="343">
        <v>0</v>
      </c>
      <c r="F39" s="343"/>
      <c r="G39" s="2438"/>
      <c r="H39" s="340"/>
      <c r="I39" s="344"/>
      <c r="J39" s="344"/>
      <c r="K39" s="344"/>
      <c r="L39" s="344"/>
      <c r="M39" s="344"/>
      <c r="N39" s="2396"/>
      <c r="O39" s="343"/>
      <c r="P39" s="2398"/>
      <c r="Q39" s="344"/>
      <c r="R39" s="344"/>
      <c r="S39" s="344"/>
      <c r="T39" s="344"/>
      <c r="U39" s="344"/>
      <c r="V39" s="2396"/>
      <c r="W39" s="2398"/>
    </row>
    <row r="40" spans="1:40" hidden="1" x14ac:dyDescent="0.3">
      <c r="A40" s="4228"/>
      <c r="B40" s="2406" t="s">
        <v>1234</v>
      </c>
      <c r="C40" s="2076" t="s">
        <v>667</v>
      </c>
      <c r="D40" s="1109"/>
      <c r="E40" s="339">
        <v>0</v>
      </c>
      <c r="F40" s="339"/>
      <c r="G40" s="2027"/>
      <c r="H40" s="137"/>
      <c r="I40" s="1190"/>
      <c r="J40" s="1190"/>
      <c r="K40" s="1190"/>
      <c r="L40" s="1190"/>
      <c r="M40" s="1190"/>
      <c r="N40" s="2437"/>
      <c r="O40" s="343"/>
      <c r="P40" s="2398"/>
      <c r="Q40" s="1190"/>
      <c r="R40" s="1190"/>
      <c r="S40" s="1190"/>
      <c r="T40" s="1190"/>
      <c r="U40" s="1190"/>
      <c r="V40" s="2437"/>
      <c r="W40" s="2398"/>
    </row>
    <row r="41" spans="1:40" hidden="1" x14ac:dyDescent="0.3">
      <c r="A41" s="4228"/>
      <c r="B41" s="2040" t="s">
        <v>1235</v>
      </c>
      <c r="C41" s="2457" t="s">
        <v>667</v>
      </c>
      <c r="D41" s="1219"/>
      <c r="E41" s="343">
        <v>0</v>
      </c>
      <c r="F41" s="343"/>
      <c r="G41" s="2438"/>
      <c r="H41" s="340"/>
      <c r="I41" s="344"/>
      <c r="J41" s="344"/>
      <c r="K41" s="344"/>
      <c r="L41" s="344"/>
      <c r="M41" s="344"/>
      <c r="N41" s="2396"/>
      <c r="O41" s="343"/>
      <c r="P41" s="2398"/>
      <c r="Q41" s="344"/>
      <c r="R41" s="344"/>
      <c r="S41" s="344"/>
      <c r="T41" s="344"/>
      <c r="U41" s="344"/>
      <c r="V41" s="2396"/>
      <c r="W41" s="2398"/>
    </row>
    <row r="42" spans="1:40" hidden="1" x14ac:dyDescent="0.3">
      <c r="A42" s="4228"/>
      <c r="B42" s="2406" t="s">
        <v>1236</v>
      </c>
      <c r="C42" s="2076" t="s">
        <v>667</v>
      </c>
      <c r="D42" s="1109"/>
      <c r="E42" s="339">
        <v>0</v>
      </c>
      <c r="F42" s="339"/>
      <c r="G42" s="2027"/>
      <c r="H42" s="137"/>
      <c r="I42" s="1190"/>
      <c r="J42" s="1190"/>
      <c r="K42" s="1190"/>
      <c r="L42" s="1190"/>
      <c r="M42" s="1190"/>
      <c r="N42" s="2437"/>
      <c r="O42" s="343"/>
      <c r="P42" s="2398"/>
      <c r="Q42" s="1190"/>
      <c r="R42" s="1190"/>
      <c r="S42" s="1190"/>
      <c r="T42" s="1190"/>
      <c r="U42" s="1190"/>
      <c r="V42" s="2437"/>
      <c r="W42" s="2398"/>
    </row>
    <row r="43" spans="1:40" hidden="1" x14ac:dyDescent="0.3">
      <c r="A43" s="4228"/>
      <c r="B43" s="2040" t="s">
        <v>1237</v>
      </c>
      <c r="C43" s="2457" t="s">
        <v>667</v>
      </c>
      <c r="D43" s="1219"/>
      <c r="E43" s="343">
        <v>0</v>
      </c>
      <c r="F43" s="343"/>
      <c r="G43" s="2438"/>
      <c r="H43" s="340"/>
      <c r="I43" s="344"/>
      <c r="J43" s="344"/>
      <c r="K43" s="344"/>
      <c r="L43" s="344"/>
      <c r="M43" s="344"/>
      <c r="N43" s="2396"/>
      <c r="O43" s="343"/>
      <c r="P43" s="2398"/>
      <c r="Q43" s="344"/>
      <c r="R43" s="344"/>
      <c r="S43" s="344"/>
      <c r="T43" s="344"/>
      <c r="U43" s="344"/>
      <c r="V43" s="2396"/>
      <c r="W43" s="2398"/>
    </row>
    <row r="44" spans="1:40" hidden="1" x14ac:dyDescent="0.3">
      <c r="A44" s="4228"/>
      <c r="B44" s="2406" t="s">
        <v>1238</v>
      </c>
      <c r="C44" s="2076" t="s">
        <v>667</v>
      </c>
      <c r="D44" s="1109"/>
      <c r="E44" s="339">
        <v>0</v>
      </c>
      <c r="F44" s="339"/>
      <c r="G44" s="2027"/>
      <c r="H44" s="137"/>
      <c r="I44" s="1190"/>
      <c r="J44" s="1190"/>
      <c r="K44" s="1190"/>
      <c r="L44" s="1190"/>
      <c r="M44" s="1190"/>
      <c r="N44" s="2437"/>
      <c r="O44" s="343"/>
      <c r="P44" s="2398"/>
      <c r="Q44" s="1190"/>
      <c r="R44" s="1190"/>
      <c r="S44" s="1190"/>
      <c r="T44" s="1190"/>
      <c r="U44" s="1190"/>
      <c r="V44" s="2437"/>
      <c r="W44" s="2398"/>
    </row>
    <row r="45" spans="1:40" hidden="1" x14ac:dyDescent="0.3">
      <c r="A45" s="4228"/>
      <c r="B45" s="2409" t="s">
        <v>1239</v>
      </c>
      <c r="C45" s="2472" t="s">
        <v>667</v>
      </c>
      <c r="D45" s="2473"/>
      <c r="E45" s="2474">
        <v>0</v>
      </c>
      <c r="F45" s="2474"/>
      <c r="G45" s="2475"/>
      <c r="H45" s="2476"/>
      <c r="I45" s="2477"/>
      <c r="J45" s="2477"/>
      <c r="K45" s="2477"/>
      <c r="L45" s="2477"/>
      <c r="M45" s="2477"/>
      <c r="N45" s="2478"/>
      <c r="O45" s="343"/>
      <c r="P45" s="2398"/>
      <c r="Q45" s="2477"/>
      <c r="R45" s="2477"/>
      <c r="S45" s="2477"/>
      <c r="T45" s="2477"/>
      <c r="U45" s="2477"/>
      <c r="V45" s="2478"/>
      <c r="W45" s="2398"/>
    </row>
    <row r="46" spans="1:40" hidden="1" x14ac:dyDescent="0.3">
      <c r="A46" s="4228"/>
      <c r="B46" s="2040" t="s">
        <v>1240</v>
      </c>
      <c r="C46" s="2457" t="s">
        <v>667</v>
      </c>
      <c r="D46" s="1219"/>
      <c r="E46" s="343">
        <v>0</v>
      </c>
      <c r="F46" s="343"/>
      <c r="G46" s="2438"/>
      <c r="H46" s="340"/>
      <c r="I46" s="344"/>
      <c r="J46" s="344"/>
      <c r="K46" s="344"/>
      <c r="L46" s="344"/>
      <c r="M46" s="344"/>
      <c r="N46" s="2396"/>
      <c r="O46" s="343"/>
      <c r="P46" s="2398"/>
      <c r="Q46" s="344"/>
      <c r="R46" s="344"/>
      <c r="S46" s="344"/>
      <c r="T46" s="344"/>
      <c r="U46" s="344"/>
      <c r="V46" s="2396"/>
      <c r="W46" s="2398"/>
    </row>
    <row r="47" spans="1:40" hidden="1" x14ac:dyDescent="0.3">
      <c r="A47" s="4228"/>
      <c r="B47" s="2406" t="s">
        <v>1241</v>
      </c>
      <c r="C47" s="2076" t="s">
        <v>667</v>
      </c>
      <c r="D47" s="1109"/>
      <c r="E47" s="339">
        <v>0</v>
      </c>
      <c r="F47" s="339"/>
      <c r="G47" s="2027"/>
      <c r="H47" s="137"/>
      <c r="I47" s="1190"/>
      <c r="J47" s="1190"/>
      <c r="K47" s="1190"/>
      <c r="L47" s="1190"/>
      <c r="M47" s="1190"/>
      <c r="N47" s="2437"/>
      <c r="O47" s="343"/>
      <c r="P47" s="2398"/>
      <c r="Q47" s="1190"/>
      <c r="R47" s="1190"/>
      <c r="S47" s="1190"/>
      <c r="T47" s="1190"/>
      <c r="U47" s="1190"/>
      <c r="V47" s="2437"/>
      <c r="W47" s="2398"/>
    </row>
    <row r="48" spans="1:40" hidden="1" x14ac:dyDescent="0.3">
      <c r="A48" s="4228"/>
      <c r="B48" s="2040" t="s">
        <v>1242</v>
      </c>
      <c r="C48" s="2457" t="s">
        <v>667</v>
      </c>
      <c r="D48" s="1219"/>
      <c r="E48" s="343">
        <v>0</v>
      </c>
      <c r="F48" s="343"/>
      <c r="G48" s="2438"/>
      <c r="H48" s="340"/>
      <c r="I48" s="344"/>
      <c r="J48" s="344"/>
      <c r="K48" s="344"/>
      <c r="L48" s="344"/>
      <c r="M48" s="344"/>
      <c r="N48" s="2396"/>
      <c r="O48" s="343"/>
      <c r="P48" s="2398"/>
      <c r="Q48" s="344"/>
      <c r="R48" s="344"/>
      <c r="S48" s="344"/>
      <c r="T48" s="344"/>
      <c r="U48" s="344"/>
      <c r="V48" s="2396"/>
      <c r="W48" s="2398"/>
    </row>
    <row r="49" spans="1:40" hidden="1" x14ac:dyDescent="0.3">
      <c r="A49" s="4228"/>
      <c r="B49" s="2406" t="s">
        <v>1243</v>
      </c>
      <c r="C49" s="2076" t="s">
        <v>667</v>
      </c>
      <c r="D49" s="1109"/>
      <c r="E49" s="339">
        <v>0</v>
      </c>
      <c r="F49" s="339"/>
      <c r="G49" s="2027"/>
      <c r="H49" s="137"/>
      <c r="I49" s="1190"/>
      <c r="J49" s="1190"/>
      <c r="K49" s="1190"/>
      <c r="L49" s="1190"/>
      <c r="M49" s="1190"/>
      <c r="N49" s="2437"/>
      <c r="O49" s="343"/>
      <c r="P49" s="2398"/>
      <c r="Q49" s="1190"/>
      <c r="R49" s="1190"/>
      <c r="S49" s="1190"/>
      <c r="T49" s="1190"/>
      <c r="U49" s="1190"/>
      <c r="V49" s="2437"/>
      <c r="W49" s="2398"/>
    </row>
    <row r="50" spans="1:40" hidden="1" x14ac:dyDescent="0.3">
      <c r="A50" s="4228"/>
      <c r="B50" s="2406" t="s">
        <v>1244</v>
      </c>
      <c r="C50" s="2076" t="s">
        <v>667</v>
      </c>
      <c r="D50" s="1109"/>
      <c r="E50" s="339">
        <v>0</v>
      </c>
      <c r="F50" s="339"/>
      <c r="G50" s="2027"/>
      <c r="H50" s="137"/>
      <c r="I50" s="1190"/>
      <c r="J50" s="1190"/>
      <c r="K50" s="1190"/>
      <c r="L50" s="1190"/>
      <c r="M50" s="1190"/>
      <c r="N50" s="2437"/>
      <c r="O50" s="343"/>
      <c r="P50" s="2398"/>
      <c r="Q50" s="1190"/>
      <c r="R50" s="1190"/>
      <c r="S50" s="1190"/>
      <c r="T50" s="1190"/>
      <c r="U50" s="1190"/>
      <c r="V50" s="2437"/>
      <c r="W50" s="2398"/>
    </row>
    <row r="51" spans="1:40" hidden="1" x14ac:dyDescent="0.3">
      <c r="A51" s="4228"/>
      <c r="B51" s="2040" t="s">
        <v>1245</v>
      </c>
      <c r="C51" s="2457" t="s">
        <v>667</v>
      </c>
      <c r="D51" s="1219"/>
      <c r="E51" s="343">
        <v>0</v>
      </c>
      <c r="F51" s="343"/>
      <c r="G51" s="2438"/>
      <c r="H51" s="340"/>
      <c r="I51" s="344"/>
      <c r="J51" s="344"/>
      <c r="K51" s="344"/>
      <c r="L51" s="344"/>
      <c r="M51" s="344"/>
      <c r="N51" s="2396"/>
      <c r="O51" s="343"/>
      <c r="P51" s="2398"/>
      <c r="Q51" s="344"/>
      <c r="R51" s="344"/>
      <c r="S51" s="344"/>
      <c r="T51" s="344"/>
      <c r="U51" s="344"/>
      <c r="V51" s="2396"/>
      <c r="W51" s="2398"/>
    </row>
    <row r="52" spans="1:40" hidden="1" x14ac:dyDescent="0.3">
      <c r="A52" s="4228"/>
      <c r="B52" s="2441" t="s">
        <v>1247</v>
      </c>
      <c r="C52" s="370" t="s">
        <v>667</v>
      </c>
      <c r="D52" s="1093"/>
      <c r="E52" s="370">
        <v>0</v>
      </c>
      <c r="F52" s="370"/>
      <c r="G52" s="2442"/>
      <c r="H52" s="371"/>
      <c r="I52" s="372"/>
      <c r="J52" s="372"/>
      <c r="K52" s="372"/>
      <c r="L52" s="372"/>
      <c r="M52" s="372"/>
      <c r="N52" s="2479"/>
      <c r="O52" s="343"/>
      <c r="P52" s="2398"/>
      <c r="Q52" s="372"/>
      <c r="R52" s="372"/>
      <c r="S52" s="372"/>
      <c r="T52" s="372"/>
      <c r="U52" s="372"/>
      <c r="V52" s="2479"/>
      <c r="W52" s="2398"/>
    </row>
    <row r="53" spans="1:40" hidden="1" x14ac:dyDescent="0.3">
      <c r="A53" s="4030"/>
      <c r="B53" s="2480" t="s">
        <v>1248</v>
      </c>
      <c r="C53" s="2481" t="s">
        <v>667</v>
      </c>
      <c r="D53" s="2482"/>
      <c r="E53" s="2483">
        <v>0</v>
      </c>
      <c r="F53" s="2483"/>
      <c r="G53" s="2484"/>
      <c r="H53" s="2485"/>
      <c r="I53" s="2435"/>
      <c r="J53" s="2435"/>
      <c r="K53" s="2435"/>
      <c r="L53" s="2435"/>
      <c r="M53" s="2435"/>
      <c r="N53" s="2436"/>
      <c r="O53" s="343"/>
      <c r="P53" s="2398"/>
      <c r="Q53" s="2435"/>
      <c r="R53" s="2435"/>
      <c r="S53" s="2435"/>
      <c r="T53" s="2435"/>
      <c r="U53" s="2435"/>
      <c r="V53" s="2436"/>
      <c r="W53" s="2398"/>
    </row>
    <row r="54" spans="1:40" hidden="1" x14ac:dyDescent="0.3">
      <c r="A54" s="4030"/>
      <c r="B54" s="2406"/>
      <c r="C54" s="343" t="s">
        <v>667</v>
      </c>
      <c r="D54" s="1109"/>
      <c r="E54" s="339">
        <v>0</v>
      </c>
      <c r="F54" s="339"/>
      <c r="G54" s="2027"/>
      <c r="H54" s="137"/>
      <c r="I54" s="1190"/>
      <c r="J54" s="1190"/>
      <c r="K54" s="1190"/>
      <c r="L54" s="1190"/>
      <c r="M54" s="1190"/>
      <c r="N54" s="2437"/>
      <c r="O54" s="343"/>
      <c r="P54" s="2398"/>
      <c r="Q54" s="1190"/>
      <c r="R54" s="1190"/>
      <c r="S54" s="1190"/>
      <c r="T54" s="1190"/>
      <c r="U54" s="1190"/>
      <c r="V54" s="2437"/>
      <c r="W54" s="2398"/>
    </row>
    <row r="55" spans="1:40" s="125" customFormat="1" hidden="1" x14ac:dyDescent="0.3">
      <c r="A55" s="4030"/>
      <c r="B55" s="2040" t="s">
        <v>1250</v>
      </c>
      <c r="C55" s="2486" t="s">
        <v>667</v>
      </c>
      <c r="D55" s="1219"/>
      <c r="E55" s="343">
        <v>0</v>
      </c>
      <c r="F55" s="343"/>
      <c r="G55" s="2438"/>
      <c r="H55" s="340"/>
      <c r="I55" s="344"/>
      <c r="J55" s="344"/>
      <c r="K55" s="344"/>
      <c r="L55" s="344"/>
      <c r="M55" s="344"/>
      <c r="N55" s="2396"/>
      <c r="O55" s="343"/>
      <c r="P55" s="2398"/>
      <c r="Q55" s="344"/>
      <c r="R55" s="344"/>
      <c r="S55" s="344"/>
      <c r="T55" s="344"/>
      <c r="U55" s="344"/>
      <c r="V55" s="2396"/>
      <c r="W55" s="2398"/>
      <c r="AA55" s="101"/>
      <c r="AB55" s="101"/>
      <c r="AC55" s="101"/>
      <c r="AD55" s="101"/>
      <c r="AE55" s="101"/>
      <c r="AF55" s="101"/>
      <c r="AG55" s="101"/>
      <c r="AH55" s="101"/>
      <c r="AI55" s="101"/>
      <c r="AJ55" s="101"/>
      <c r="AK55" s="101"/>
      <c r="AL55" s="101"/>
      <c r="AM55" s="101"/>
      <c r="AN55" s="101"/>
    </row>
    <row r="56" spans="1:40" s="125" customFormat="1" hidden="1" x14ac:dyDescent="0.3">
      <c r="A56" s="4030"/>
      <c r="B56" s="2406" t="s">
        <v>1251</v>
      </c>
      <c r="C56" s="2487" t="s">
        <v>667</v>
      </c>
      <c r="D56" s="1109"/>
      <c r="E56" s="339">
        <v>0</v>
      </c>
      <c r="F56" s="339"/>
      <c r="G56" s="2027"/>
      <c r="H56" s="137"/>
      <c r="I56" s="1190"/>
      <c r="J56" s="1190"/>
      <c r="K56" s="1190"/>
      <c r="L56" s="1190"/>
      <c r="M56" s="1190"/>
      <c r="N56" s="2437"/>
      <c r="O56" s="343"/>
      <c r="P56" s="2398"/>
      <c r="Q56" s="1190"/>
      <c r="R56" s="1190"/>
      <c r="S56" s="1190"/>
      <c r="T56" s="1190"/>
      <c r="U56" s="1190"/>
      <c r="V56" s="2437"/>
      <c r="W56" s="2398"/>
      <c r="AA56" s="101"/>
      <c r="AB56" s="101"/>
      <c r="AC56" s="101"/>
      <c r="AD56" s="101"/>
      <c r="AE56" s="101"/>
      <c r="AF56" s="101"/>
      <c r="AG56" s="101"/>
      <c r="AH56" s="101"/>
      <c r="AI56" s="101"/>
      <c r="AJ56" s="101"/>
      <c r="AK56" s="101"/>
      <c r="AL56" s="101"/>
      <c r="AM56" s="101"/>
      <c r="AN56" s="101"/>
    </row>
    <row r="57" spans="1:40" s="125" customFormat="1" hidden="1" x14ac:dyDescent="0.3">
      <c r="A57" s="4030"/>
      <c r="B57" s="2040" t="s">
        <v>1252</v>
      </c>
      <c r="C57" s="2486" t="s">
        <v>667</v>
      </c>
      <c r="D57" s="1219"/>
      <c r="E57" s="343">
        <v>0</v>
      </c>
      <c r="F57" s="343"/>
      <c r="G57" s="2438"/>
      <c r="H57" s="340"/>
      <c r="I57" s="344"/>
      <c r="J57" s="344"/>
      <c r="K57" s="344"/>
      <c r="L57" s="344"/>
      <c r="M57" s="344"/>
      <c r="N57" s="2396"/>
      <c r="O57" s="343"/>
      <c r="P57" s="2398"/>
      <c r="Q57" s="344"/>
      <c r="R57" s="344"/>
      <c r="S57" s="344"/>
      <c r="T57" s="344"/>
      <c r="U57" s="344"/>
      <c r="V57" s="2396"/>
      <c r="W57" s="2398"/>
      <c r="AA57" s="101"/>
      <c r="AB57" s="101"/>
      <c r="AC57" s="101"/>
      <c r="AD57" s="101"/>
      <c r="AE57" s="101"/>
      <c r="AF57" s="101"/>
      <c r="AG57" s="101"/>
      <c r="AH57" s="101"/>
      <c r="AI57" s="101"/>
      <c r="AJ57" s="101"/>
      <c r="AK57" s="101"/>
      <c r="AL57" s="101"/>
      <c r="AM57" s="101"/>
      <c r="AN57" s="101"/>
    </row>
    <row r="58" spans="1:40" s="125" customFormat="1" hidden="1" x14ac:dyDescent="0.3">
      <c r="A58" s="4030"/>
      <c r="B58" s="2441" t="s">
        <v>1253</v>
      </c>
      <c r="C58" s="2488" t="s">
        <v>667</v>
      </c>
      <c r="D58" s="1093"/>
      <c r="E58" s="370">
        <v>0</v>
      </c>
      <c r="F58" s="370"/>
      <c r="G58" s="2442"/>
      <c r="H58" s="371"/>
      <c r="I58" s="372"/>
      <c r="J58" s="372"/>
      <c r="K58" s="372"/>
      <c r="L58" s="372"/>
      <c r="M58" s="372"/>
      <c r="N58" s="2479"/>
      <c r="O58" s="343"/>
      <c r="P58" s="2398"/>
      <c r="Q58" s="372"/>
      <c r="R58" s="372"/>
      <c r="S58" s="372"/>
      <c r="T58" s="372"/>
      <c r="U58" s="372"/>
      <c r="V58" s="2479"/>
      <c r="W58" s="2398"/>
      <c r="AA58" s="101"/>
      <c r="AB58" s="101"/>
      <c r="AC58" s="101"/>
      <c r="AD58" s="101"/>
      <c r="AE58" s="101"/>
      <c r="AF58" s="101"/>
      <c r="AG58" s="101"/>
      <c r="AH58" s="101"/>
      <c r="AI58" s="101"/>
      <c r="AJ58" s="101"/>
      <c r="AK58" s="101"/>
      <c r="AL58" s="101"/>
      <c r="AM58" s="101"/>
      <c r="AN58" s="101"/>
    </row>
    <row r="59" spans="1:40" s="125" customFormat="1" hidden="1" x14ac:dyDescent="0.3">
      <c r="A59" s="4030"/>
      <c r="B59" s="2020" t="s">
        <v>1254</v>
      </c>
      <c r="C59" s="2489" t="s">
        <v>667</v>
      </c>
      <c r="D59" s="1614"/>
      <c r="E59" s="354"/>
      <c r="F59" s="354"/>
      <c r="G59" s="2087"/>
      <c r="H59" s="2157"/>
      <c r="I59" s="2089"/>
      <c r="J59" s="2089"/>
      <c r="K59" s="2089"/>
      <c r="L59" s="2089"/>
      <c r="M59" s="2089"/>
      <c r="N59" s="2490"/>
      <c r="O59" s="343"/>
      <c r="P59" s="2398"/>
      <c r="Q59" s="2089"/>
      <c r="R59" s="2089"/>
      <c r="S59" s="2089"/>
      <c r="T59" s="2089"/>
      <c r="U59" s="2089"/>
      <c r="V59" s="2490"/>
      <c r="W59" s="2398"/>
      <c r="AA59" s="101"/>
      <c r="AB59" s="101"/>
      <c r="AC59" s="101"/>
      <c r="AD59" s="101"/>
      <c r="AE59" s="101"/>
      <c r="AF59" s="101"/>
      <c r="AG59" s="101"/>
      <c r="AH59" s="101"/>
      <c r="AI59" s="101"/>
      <c r="AJ59" s="101"/>
      <c r="AK59" s="101"/>
      <c r="AL59" s="101"/>
      <c r="AM59" s="101"/>
      <c r="AN59" s="101"/>
    </row>
    <row r="60" spans="1:40" s="125" customFormat="1" hidden="1" x14ac:dyDescent="0.3">
      <c r="A60" s="4030"/>
      <c r="B60" s="2452"/>
      <c r="C60" s="2076"/>
      <c r="D60" s="2440"/>
      <c r="E60" s="2204"/>
      <c r="F60" s="2204"/>
      <c r="G60" s="2453"/>
      <c r="H60" s="2454"/>
      <c r="I60" s="2455"/>
      <c r="J60" s="2455"/>
      <c r="K60" s="2455"/>
      <c r="L60" s="2455"/>
      <c r="M60" s="2455"/>
      <c r="N60" s="2456"/>
      <c r="O60" s="343"/>
      <c r="P60" s="2398"/>
      <c r="Q60" s="2455"/>
      <c r="R60" s="2455"/>
      <c r="S60" s="2455"/>
      <c r="T60" s="2455"/>
      <c r="U60" s="2455"/>
      <c r="V60" s="2456"/>
      <c r="W60" s="2398"/>
      <c r="AA60" s="101"/>
      <c r="AB60" s="101"/>
      <c r="AC60" s="101"/>
      <c r="AD60" s="101"/>
      <c r="AE60" s="101"/>
      <c r="AF60" s="101"/>
      <c r="AG60" s="101"/>
      <c r="AH60" s="101"/>
      <c r="AI60" s="101"/>
      <c r="AJ60" s="101"/>
      <c r="AK60" s="101"/>
      <c r="AL60" s="101"/>
      <c r="AM60" s="101"/>
      <c r="AN60" s="101"/>
    </row>
    <row r="61" spans="1:40" s="125" customFormat="1" hidden="1" x14ac:dyDescent="0.3">
      <c r="A61" s="4030"/>
      <c r="B61" s="2040"/>
      <c r="C61" s="2457"/>
      <c r="D61" s="1219"/>
      <c r="E61" s="343"/>
      <c r="F61" s="343"/>
      <c r="G61" s="2438"/>
      <c r="H61" s="340"/>
      <c r="I61" s="344"/>
      <c r="J61" s="344"/>
      <c r="K61" s="344"/>
      <c r="L61" s="344"/>
      <c r="M61" s="344"/>
      <c r="N61" s="2396"/>
      <c r="O61" s="343"/>
      <c r="P61" s="2398"/>
      <c r="Q61" s="344"/>
      <c r="R61" s="344"/>
      <c r="S61" s="344"/>
      <c r="T61" s="344"/>
      <c r="U61" s="344"/>
      <c r="V61" s="2396"/>
      <c r="W61" s="2398"/>
      <c r="AA61" s="101"/>
      <c r="AB61" s="101"/>
      <c r="AC61" s="101"/>
      <c r="AD61" s="101"/>
      <c r="AE61" s="101"/>
      <c r="AF61" s="101"/>
      <c r="AG61" s="101"/>
      <c r="AH61" s="101"/>
      <c r="AI61" s="101"/>
      <c r="AJ61" s="101"/>
      <c r="AK61" s="101"/>
      <c r="AL61" s="101"/>
      <c r="AM61" s="101"/>
      <c r="AN61" s="101"/>
    </row>
    <row r="62" spans="1:40" s="125" customFormat="1" ht="14.4" hidden="1" thickBot="1" x14ac:dyDescent="0.35">
      <c r="A62" s="4031"/>
      <c r="B62" s="2444"/>
      <c r="C62" s="2458"/>
      <c r="D62" s="1145"/>
      <c r="E62" s="1144"/>
      <c r="F62" s="1144"/>
      <c r="G62" s="2445"/>
      <c r="H62" s="2304"/>
      <c r="I62" s="1324"/>
      <c r="J62" s="1324"/>
      <c r="K62" s="1324"/>
      <c r="L62" s="1324"/>
      <c r="M62" s="1324"/>
      <c r="N62" s="1325"/>
      <c r="O62" s="343"/>
      <c r="P62" s="2398"/>
      <c r="Q62" s="1324"/>
      <c r="R62" s="1324"/>
      <c r="S62" s="1324"/>
      <c r="T62" s="1324"/>
      <c r="U62" s="1324"/>
      <c r="V62" s="1325"/>
      <c r="W62" s="2398"/>
      <c r="AA62" s="101"/>
      <c r="AB62" s="101"/>
      <c r="AC62" s="101"/>
      <c r="AD62" s="101"/>
      <c r="AE62" s="101"/>
      <c r="AF62" s="101"/>
      <c r="AG62" s="101"/>
      <c r="AH62" s="101"/>
      <c r="AI62" s="101"/>
      <c r="AJ62" s="101"/>
      <c r="AK62" s="101"/>
      <c r="AL62" s="101"/>
      <c r="AM62" s="101"/>
      <c r="AN62" s="101"/>
    </row>
    <row r="63" spans="1:40" s="125" customFormat="1" hidden="1" x14ac:dyDescent="0.3">
      <c r="A63" s="4172" t="s">
        <v>866</v>
      </c>
      <c r="B63" s="2016" t="s">
        <v>1258</v>
      </c>
      <c r="C63" s="2017"/>
      <c r="D63" s="2275"/>
      <c r="E63" s="2017"/>
      <c r="F63" s="2017"/>
      <c r="G63" s="2491"/>
      <c r="H63" s="2155"/>
      <c r="I63" s="2492"/>
      <c r="J63" s="2492"/>
      <c r="K63" s="2492"/>
      <c r="L63" s="2492"/>
      <c r="M63" s="2492"/>
      <c r="N63" s="2183"/>
      <c r="O63" s="2017"/>
      <c r="P63" s="2398"/>
      <c r="Q63" s="2492"/>
      <c r="R63" s="2492"/>
      <c r="S63" s="2492"/>
      <c r="T63" s="2492"/>
      <c r="U63" s="2492"/>
      <c r="V63" s="2183"/>
      <c r="W63" s="2398"/>
      <c r="AA63" s="101"/>
      <c r="AB63" s="101"/>
      <c r="AC63" s="101"/>
      <c r="AD63" s="101"/>
      <c r="AE63" s="101"/>
      <c r="AF63" s="101"/>
      <c r="AG63" s="101"/>
      <c r="AH63" s="101"/>
      <c r="AI63" s="101"/>
      <c r="AJ63" s="101"/>
      <c r="AK63" s="101"/>
      <c r="AL63" s="101"/>
      <c r="AM63" s="101"/>
      <c r="AN63" s="101"/>
    </row>
    <row r="64" spans="1:40" s="125" customFormat="1" ht="15" hidden="1" x14ac:dyDescent="0.3">
      <c r="A64" s="4030"/>
      <c r="B64" s="2020" t="s">
        <v>1259</v>
      </c>
      <c r="C64" s="354" t="s">
        <v>869</v>
      </c>
      <c r="D64" s="1614"/>
      <c r="E64" s="354"/>
      <c r="F64" s="354"/>
      <c r="G64" s="2087"/>
      <c r="H64" s="2157"/>
      <c r="I64" s="2089"/>
      <c r="J64" s="2089"/>
      <c r="K64" s="2089"/>
      <c r="L64" s="2089"/>
      <c r="M64" s="2089"/>
      <c r="N64" s="2490"/>
      <c r="O64" s="343"/>
      <c r="P64" s="2398"/>
      <c r="Q64" s="2089"/>
      <c r="R64" s="2089"/>
      <c r="S64" s="2089"/>
      <c r="T64" s="2089"/>
      <c r="U64" s="2089"/>
      <c r="V64" s="2490"/>
      <c r="W64" s="2398"/>
      <c r="AA64" s="101"/>
      <c r="AB64" s="101"/>
      <c r="AC64" s="101"/>
      <c r="AD64" s="101"/>
      <c r="AE64" s="101"/>
      <c r="AF64" s="101"/>
      <c r="AG64" s="101"/>
      <c r="AH64" s="101"/>
      <c r="AI64" s="101"/>
      <c r="AJ64" s="101"/>
      <c r="AK64" s="101"/>
      <c r="AL64" s="101"/>
      <c r="AM64" s="101"/>
      <c r="AN64" s="101"/>
    </row>
    <row r="65" spans="1:40" s="125" customFormat="1" hidden="1" x14ac:dyDescent="0.3">
      <c r="A65" s="4030"/>
      <c r="B65" s="2020" t="s">
        <v>1260</v>
      </c>
      <c r="C65" s="354" t="s">
        <v>194</v>
      </c>
      <c r="D65" s="1614"/>
      <c r="E65" s="354"/>
      <c r="F65" s="354"/>
      <c r="G65" s="2087"/>
      <c r="H65" s="2157"/>
      <c r="I65" s="2089"/>
      <c r="J65" s="2089"/>
      <c r="K65" s="2089"/>
      <c r="L65" s="2089"/>
      <c r="M65" s="2089"/>
      <c r="N65" s="2490"/>
      <c r="O65" s="343"/>
      <c r="P65" s="2398"/>
      <c r="Q65" s="2089"/>
      <c r="R65" s="2089"/>
      <c r="S65" s="2089"/>
      <c r="T65" s="2089"/>
      <c r="U65" s="2089"/>
      <c r="V65" s="2490"/>
      <c r="W65" s="2398"/>
      <c r="AA65" s="101"/>
      <c r="AB65" s="101"/>
      <c r="AC65" s="101"/>
      <c r="AD65" s="101"/>
      <c r="AE65" s="101"/>
      <c r="AF65" s="101"/>
      <c r="AG65" s="101"/>
      <c r="AH65" s="101"/>
      <c r="AI65" s="101"/>
      <c r="AJ65" s="101"/>
      <c r="AK65" s="101"/>
      <c r="AL65" s="101"/>
      <c r="AM65" s="101"/>
      <c r="AN65" s="101"/>
    </row>
    <row r="66" spans="1:40" s="125" customFormat="1" ht="14.4" hidden="1" thickBot="1" x14ac:dyDescent="0.35">
      <c r="A66" s="4031"/>
      <c r="B66" s="360"/>
      <c r="C66" s="360"/>
      <c r="D66" s="1696"/>
      <c r="E66" s="360"/>
      <c r="F66" s="360"/>
      <c r="G66" s="2031"/>
      <c r="H66" s="2162"/>
      <c r="I66" s="1698"/>
      <c r="J66" s="1698"/>
      <c r="K66" s="1698"/>
      <c r="L66" s="1698"/>
      <c r="M66" s="1698"/>
      <c r="N66" s="2451"/>
      <c r="O66" s="343"/>
      <c r="P66" s="2398"/>
      <c r="Q66" s="344"/>
      <c r="R66" s="344"/>
      <c r="S66" s="344"/>
      <c r="T66" s="344"/>
      <c r="U66" s="344"/>
      <c r="V66" s="2396"/>
      <c r="W66" s="2398"/>
      <c r="AA66" s="101"/>
      <c r="AB66" s="101"/>
      <c r="AC66" s="101"/>
      <c r="AD66" s="101"/>
      <c r="AE66" s="101"/>
      <c r="AF66" s="101"/>
      <c r="AG66" s="101"/>
      <c r="AH66" s="101"/>
      <c r="AI66" s="101"/>
      <c r="AJ66" s="101"/>
      <c r="AK66" s="101"/>
      <c r="AL66" s="101"/>
      <c r="AM66" s="101"/>
      <c r="AN66" s="101"/>
    </row>
    <row r="67" spans="1:40" s="125" customFormat="1" x14ac:dyDescent="0.3">
      <c r="A67" s="2037"/>
      <c r="B67" s="110"/>
      <c r="C67" s="110"/>
      <c r="D67" s="110"/>
      <c r="E67" s="110"/>
      <c r="F67" s="110"/>
      <c r="G67" s="1553"/>
      <c r="H67" s="110"/>
      <c r="I67" s="110"/>
      <c r="J67" s="110"/>
      <c r="K67" s="110"/>
      <c r="L67" s="110"/>
      <c r="M67" s="110"/>
      <c r="N67" s="110"/>
      <c r="O67" s="110"/>
      <c r="P67" s="100"/>
      <c r="Q67" s="110"/>
      <c r="R67" s="110"/>
      <c r="S67" s="110"/>
      <c r="T67" s="110"/>
      <c r="U67" s="110"/>
      <c r="V67" s="110"/>
      <c r="W67" s="100"/>
      <c r="AA67" s="101"/>
      <c r="AB67" s="101"/>
      <c r="AC67" s="101"/>
      <c r="AD67" s="101"/>
      <c r="AE67" s="101"/>
      <c r="AF67" s="101"/>
      <c r="AG67" s="101"/>
      <c r="AH67" s="101"/>
      <c r="AI67" s="101"/>
      <c r="AJ67" s="101"/>
      <c r="AK67" s="101"/>
      <c r="AL67" s="101"/>
      <c r="AM67" s="101"/>
      <c r="AN67" s="101"/>
    </row>
    <row r="68" spans="1:40" x14ac:dyDescent="0.3">
      <c r="A68" s="1065" t="s">
        <v>385</v>
      </c>
      <c r="B68" s="1065" t="s">
        <v>1261</v>
      </c>
      <c r="C68" s="1065"/>
      <c r="D68" s="1065"/>
      <c r="E68" s="1065"/>
      <c r="F68" s="1065"/>
      <c r="G68" s="1973"/>
      <c r="H68" s="1065"/>
      <c r="I68" s="1065"/>
      <c r="J68" s="2493"/>
      <c r="K68" s="1065"/>
      <c r="L68" s="1065"/>
      <c r="M68" s="1065"/>
      <c r="N68" s="1065"/>
      <c r="O68" s="1065"/>
      <c r="P68" s="100"/>
      <c r="Q68" s="109"/>
      <c r="R68" s="110"/>
      <c r="S68" s="109"/>
      <c r="T68" s="109"/>
      <c r="U68" s="109"/>
      <c r="V68" s="109"/>
      <c r="W68" s="109"/>
      <c r="X68" s="617"/>
      <c r="Y68" s="617"/>
      <c r="Z68" s="617"/>
    </row>
    <row r="69" spans="1:40" x14ac:dyDescent="0.3">
      <c r="A69" s="1974" t="s">
        <v>178</v>
      </c>
      <c r="B69" s="1974" t="s">
        <v>435</v>
      </c>
      <c r="C69" s="1974"/>
      <c r="D69" s="1974"/>
      <c r="E69" s="1974"/>
      <c r="F69" s="1974"/>
      <c r="G69" s="1975"/>
      <c r="H69" s="1974"/>
      <c r="I69" s="1974"/>
      <c r="J69" s="1974"/>
      <c r="K69" s="1974"/>
      <c r="L69" s="1974"/>
      <c r="M69" s="1974"/>
      <c r="N69" s="1974"/>
      <c r="O69" s="1974"/>
      <c r="P69" s="100"/>
      <c r="Q69" s="109"/>
      <c r="R69" s="109"/>
      <c r="S69" s="109"/>
      <c r="T69" s="109"/>
      <c r="U69" s="109"/>
      <c r="V69" s="109"/>
      <c r="W69" s="109"/>
      <c r="X69" s="617"/>
    </row>
    <row r="70" spans="1:40" x14ac:dyDescent="0.3">
      <c r="A70" s="2493"/>
      <c r="B70" s="2493" t="s">
        <v>321</v>
      </c>
      <c r="C70" s="2493" t="s">
        <v>179</v>
      </c>
      <c r="D70" s="2493">
        <v>2017</v>
      </c>
      <c r="E70" s="2493">
        <v>2018</v>
      </c>
      <c r="F70" s="2494">
        <v>2019</v>
      </c>
      <c r="G70" s="2495">
        <v>2020</v>
      </c>
      <c r="H70" s="2496">
        <v>2020</v>
      </c>
      <c r="I70" s="2497">
        <v>2025</v>
      </c>
      <c r="J70" s="2498">
        <v>2030</v>
      </c>
      <c r="K70" s="2498">
        <v>2035</v>
      </c>
      <c r="L70" s="2498">
        <v>2040</v>
      </c>
      <c r="M70" s="2498">
        <v>2045</v>
      </c>
      <c r="N70" s="2493">
        <v>2050</v>
      </c>
      <c r="O70" s="2493"/>
      <c r="P70" s="100"/>
      <c r="Q70" s="110"/>
      <c r="R70" s="110"/>
      <c r="S70" s="110"/>
      <c r="T70" s="110"/>
      <c r="U70" s="109"/>
      <c r="V70" s="109"/>
      <c r="W70" s="109"/>
      <c r="X70" s="617"/>
    </row>
    <row r="71" spans="1:40" ht="14.4" x14ac:dyDescent="0.3">
      <c r="A71" s="2493"/>
      <c r="B71" s="2493" t="s">
        <v>1262</v>
      </c>
      <c r="C71" s="2493"/>
      <c r="D71" s="2493" t="s">
        <v>180</v>
      </c>
      <c r="E71" s="2493" t="s">
        <v>180</v>
      </c>
      <c r="F71" s="2494" t="s">
        <v>181</v>
      </c>
      <c r="G71" s="2495" t="s">
        <v>181</v>
      </c>
      <c r="H71" s="2495" t="s">
        <v>182</v>
      </c>
      <c r="I71" s="4215" t="s">
        <v>183</v>
      </c>
      <c r="J71" s="4216"/>
      <c r="K71" s="4216"/>
      <c r="L71" s="4216"/>
      <c r="M71" s="4216"/>
      <c r="N71" s="4216"/>
      <c r="O71" s="2500"/>
      <c r="P71" s="100"/>
      <c r="Q71" s="110"/>
      <c r="R71" s="110"/>
      <c r="S71" s="110"/>
      <c r="T71" s="110"/>
      <c r="U71" s="109"/>
      <c r="V71" s="109"/>
      <c r="W71" s="109"/>
      <c r="X71" s="617"/>
    </row>
    <row r="72" spans="1:40" ht="14.4" thickBot="1" x14ac:dyDescent="0.35">
      <c r="A72" s="4217" t="s">
        <v>1263</v>
      </c>
      <c r="B72" s="2501" t="s">
        <v>1264</v>
      </c>
      <c r="C72" s="2502"/>
      <c r="D72" s="2387"/>
      <c r="E72" s="2502"/>
      <c r="F72" s="2503"/>
      <c r="G72" s="2504"/>
      <c r="H72" s="2505"/>
      <c r="I72" s="2506"/>
      <c r="J72" s="2507"/>
      <c r="K72" s="2507"/>
      <c r="L72" s="2507"/>
      <c r="M72" s="2507"/>
      <c r="N72" s="2338"/>
      <c r="O72" s="2330"/>
      <c r="P72" s="100"/>
      <c r="Q72" s="110"/>
      <c r="R72" s="110"/>
      <c r="S72" s="110"/>
      <c r="T72" s="110"/>
      <c r="U72" s="109"/>
      <c r="V72" s="109"/>
      <c r="W72" s="109"/>
      <c r="X72" s="617"/>
    </row>
    <row r="73" spans="1:40" ht="15" customHeight="1" x14ac:dyDescent="0.3">
      <c r="A73" s="4014"/>
      <c r="B73" s="2042" t="s">
        <v>1224</v>
      </c>
      <c r="C73" s="2508" t="s">
        <v>1249</v>
      </c>
      <c r="D73" s="2000">
        <v>94.664039691900797</v>
      </c>
      <c r="E73" s="2000">
        <v>96.557320485738799</v>
      </c>
      <c r="F73" s="2000">
        <v>106.21305253431272</v>
      </c>
      <c r="G73" s="2000">
        <v>98.840826198253666</v>
      </c>
      <c r="H73" s="278">
        <v>132.49471349999999</v>
      </c>
      <c r="I73" s="1979">
        <v>990.47500000000014</v>
      </c>
      <c r="J73" s="1980">
        <v>1708.65</v>
      </c>
      <c r="K73" s="1980">
        <v>2263.7950000000001</v>
      </c>
      <c r="L73" s="1980">
        <v>2980.69</v>
      </c>
      <c r="M73" s="1980">
        <v>3250.1750000000002</v>
      </c>
      <c r="N73" s="2401">
        <v>3281.1640000000002</v>
      </c>
      <c r="O73" s="1707" t="s">
        <v>1265</v>
      </c>
      <c r="P73" s="100"/>
      <c r="Q73" s="110"/>
      <c r="R73" s="110"/>
      <c r="S73" s="110"/>
      <c r="T73" s="110"/>
      <c r="U73" s="109"/>
      <c r="V73" s="109"/>
      <c r="W73" s="109"/>
      <c r="X73" s="617"/>
    </row>
    <row r="74" spans="1:40" ht="15" customHeight="1" x14ac:dyDescent="0.3">
      <c r="A74" s="4014"/>
      <c r="B74" s="2020" t="s">
        <v>1266</v>
      </c>
      <c r="C74" s="2509" t="s">
        <v>1249</v>
      </c>
      <c r="D74" s="2164">
        <v>24.1393301214347</v>
      </c>
      <c r="E74" s="2164">
        <v>26.553263133578181</v>
      </c>
      <c r="F74" s="2164">
        <v>24.710206549563416</v>
      </c>
      <c r="G74" s="2164">
        <v>24.710206549563416</v>
      </c>
      <c r="H74" s="491">
        <v>33.123678374999997</v>
      </c>
      <c r="I74" s="1174">
        <v>247.61875000000003</v>
      </c>
      <c r="J74" s="356">
        <v>427.16250000000002</v>
      </c>
      <c r="K74" s="356">
        <v>565.94875000000002</v>
      </c>
      <c r="L74" s="356">
        <v>745.17250000000001</v>
      </c>
      <c r="M74" s="356">
        <v>812.54375000000005</v>
      </c>
      <c r="N74" s="2510">
        <v>820.29100000000005</v>
      </c>
      <c r="O74" s="358" t="s">
        <v>1265</v>
      </c>
      <c r="P74" s="100"/>
      <c r="Q74" s="110"/>
      <c r="R74" s="110"/>
      <c r="S74" s="110"/>
      <c r="T74" s="110"/>
      <c r="U74" s="109"/>
      <c r="V74" s="109"/>
      <c r="W74" s="109"/>
      <c r="X74" s="617"/>
    </row>
    <row r="75" spans="1:40" ht="15" x14ac:dyDescent="0.3">
      <c r="A75" s="4014"/>
      <c r="B75" s="2406" t="s">
        <v>1228</v>
      </c>
      <c r="C75" s="343" t="s">
        <v>1249</v>
      </c>
      <c r="D75" s="2166">
        <v>5.8197165838680167</v>
      </c>
      <c r="E75" s="2166">
        <v>5.9361109155453695</v>
      </c>
      <c r="F75" s="2166">
        <v>6.529722007099914</v>
      </c>
      <c r="G75" s="2166">
        <v>6.6223500000000053</v>
      </c>
      <c r="H75" s="1765">
        <v>4.7121999999999957</v>
      </c>
      <c r="I75" s="2167">
        <v>134.29999999999995</v>
      </c>
      <c r="J75" s="2168">
        <v>597.55999999999995</v>
      </c>
      <c r="K75" s="2168">
        <v>736.80000000000018</v>
      </c>
      <c r="L75" s="2168">
        <v>793.70000000000027</v>
      </c>
      <c r="M75" s="2168">
        <v>842</v>
      </c>
      <c r="N75" s="2408">
        <v>856.00000000000045</v>
      </c>
      <c r="O75" s="2511" t="s">
        <v>1265</v>
      </c>
      <c r="P75" s="100"/>
      <c r="Q75" s="110"/>
      <c r="R75" s="110"/>
      <c r="S75" s="110"/>
      <c r="T75" s="110"/>
      <c r="U75" s="109"/>
      <c r="V75" s="109"/>
      <c r="W75" s="109"/>
      <c r="X75" s="617"/>
    </row>
    <row r="76" spans="1:40" x14ac:dyDescent="0.3">
      <c r="A76" s="4014"/>
      <c r="B76" s="2409" t="s">
        <v>1257</v>
      </c>
      <c r="C76" s="2472" t="s">
        <v>205</v>
      </c>
      <c r="D76" s="2411">
        <v>86.605429362880898</v>
      </c>
      <c r="E76" s="2411">
        <v>90.360000000000014</v>
      </c>
      <c r="F76" s="2411">
        <v>91</v>
      </c>
      <c r="G76" s="2411">
        <v>92</v>
      </c>
      <c r="H76" s="1855">
        <v>91</v>
      </c>
      <c r="I76" s="2413">
        <v>138.3231088318345</v>
      </c>
      <c r="J76" s="2414">
        <v>242.46760061824261</v>
      </c>
      <c r="K76" s="2414">
        <v>289.46321468230832</v>
      </c>
      <c r="L76" s="2414">
        <v>343.34348923059167</v>
      </c>
      <c r="M76" s="2414">
        <v>396.00799046657625</v>
      </c>
      <c r="N76" s="2417">
        <v>517.98803214995951</v>
      </c>
      <c r="O76" s="2512" t="s">
        <v>1265</v>
      </c>
      <c r="P76" s="100"/>
      <c r="Q76" s="110"/>
      <c r="R76" s="110"/>
      <c r="S76" s="110"/>
      <c r="T76" s="110"/>
      <c r="U76" s="109"/>
      <c r="V76" s="109"/>
      <c r="W76" s="109"/>
      <c r="X76" s="617"/>
    </row>
    <row r="77" spans="1:40" ht="15" x14ac:dyDescent="0.3">
      <c r="A77" s="4014"/>
      <c r="B77" s="2040" t="s">
        <v>1233</v>
      </c>
      <c r="C77" s="2457" t="s">
        <v>1249</v>
      </c>
      <c r="D77" s="2229">
        <v>293.41061876784073</v>
      </c>
      <c r="E77" s="2229">
        <v>272.07166467563417</v>
      </c>
      <c r="F77" s="2229">
        <v>289.28533766038436</v>
      </c>
      <c r="G77" s="2229">
        <v>293.35134625533777</v>
      </c>
      <c r="H77" s="417">
        <v>370</v>
      </c>
      <c r="I77" s="1468">
        <v>952.79999999999984</v>
      </c>
      <c r="J77" s="351">
        <v>1513.38</v>
      </c>
      <c r="K77" s="351">
        <v>1901.5200000000004</v>
      </c>
      <c r="L77" s="351">
        <v>2289.6332000000002</v>
      </c>
      <c r="M77" s="351">
        <v>2489.13</v>
      </c>
      <c r="N77" s="2419">
        <v>2523.8000000000002</v>
      </c>
      <c r="O77" s="352" t="s">
        <v>1265</v>
      </c>
      <c r="P77" s="100"/>
      <c r="Q77" s="110"/>
      <c r="R77" s="110"/>
      <c r="S77" s="110"/>
      <c r="T77" s="110"/>
      <c r="U77" s="109"/>
      <c r="V77" s="109"/>
      <c r="W77" s="109"/>
      <c r="X77" s="617"/>
    </row>
    <row r="78" spans="1:40" ht="15" x14ac:dyDescent="0.3">
      <c r="A78" s="4014"/>
      <c r="B78" s="2513" t="s">
        <v>1234</v>
      </c>
      <c r="C78" s="2076" t="s">
        <v>1249</v>
      </c>
      <c r="D78" s="2166">
        <v>0</v>
      </c>
      <c r="E78" s="2166">
        <v>0</v>
      </c>
      <c r="F78" s="2166">
        <v>0</v>
      </c>
      <c r="G78" s="2166">
        <v>7.1286216923076928</v>
      </c>
      <c r="H78" s="1765">
        <v>6.9321739999999998</v>
      </c>
      <c r="I78" s="2167">
        <v>143.6</v>
      </c>
      <c r="J78" s="2168">
        <v>611.9</v>
      </c>
      <c r="K78" s="2168">
        <v>777</v>
      </c>
      <c r="L78" s="2168">
        <v>889</v>
      </c>
      <c r="M78" s="2168">
        <v>914</v>
      </c>
      <c r="N78" s="2408">
        <v>927</v>
      </c>
      <c r="O78" s="2511" t="s">
        <v>1265</v>
      </c>
      <c r="P78" s="100"/>
      <c r="Q78" s="110"/>
      <c r="R78" s="110"/>
      <c r="S78" s="110"/>
      <c r="T78" s="110"/>
      <c r="U78" s="109"/>
      <c r="V78" s="109"/>
      <c r="W78" s="109"/>
      <c r="X78" s="617"/>
    </row>
    <row r="79" spans="1:40" ht="15" x14ac:dyDescent="0.3">
      <c r="A79" s="4014"/>
      <c r="B79" s="2040" t="s">
        <v>1235</v>
      </c>
      <c r="C79" s="2457" t="s">
        <v>1249</v>
      </c>
      <c r="D79" s="2229">
        <v>740.1799759724629</v>
      </c>
      <c r="E79" s="2229">
        <v>754.98357549191223</v>
      </c>
      <c r="F79" s="2229">
        <v>754.98357549191223</v>
      </c>
      <c r="G79" s="2229">
        <v>579.61409189018082</v>
      </c>
      <c r="H79" s="417">
        <v>752</v>
      </c>
      <c r="I79" s="1468">
        <v>712</v>
      </c>
      <c r="J79" s="351">
        <v>725</v>
      </c>
      <c r="K79" s="351">
        <v>736</v>
      </c>
      <c r="L79" s="351">
        <v>732</v>
      </c>
      <c r="M79" s="351">
        <v>732</v>
      </c>
      <c r="N79" s="2419">
        <v>732</v>
      </c>
      <c r="O79" s="352" t="s">
        <v>1265</v>
      </c>
      <c r="P79" s="100"/>
      <c r="Q79" s="110"/>
      <c r="R79" s="110"/>
      <c r="S79" s="110"/>
      <c r="T79" s="110"/>
      <c r="U79" s="109"/>
      <c r="V79" s="109"/>
      <c r="W79" s="109"/>
      <c r="X79" s="617"/>
    </row>
    <row r="80" spans="1:40" ht="15" x14ac:dyDescent="0.3">
      <c r="A80" s="4014"/>
      <c r="B80" s="2406" t="s">
        <v>1236</v>
      </c>
      <c r="C80" s="2076" t="s">
        <v>1249</v>
      </c>
      <c r="D80" s="2166">
        <v>2.1712884354378247E-2</v>
      </c>
      <c r="E80" s="2166">
        <v>2.2147142041465808E-2</v>
      </c>
      <c r="F80" s="2166">
        <v>2.4361856245612393E-2</v>
      </c>
      <c r="G80" s="2166">
        <v>0.13895496232508073</v>
      </c>
      <c r="H80" s="1765">
        <v>0.14530000000000001</v>
      </c>
      <c r="I80" s="2167">
        <v>4.66</v>
      </c>
      <c r="J80" s="2168">
        <v>35.602499999999999</v>
      </c>
      <c r="K80" s="2168">
        <v>95.72</v>
      </c>
      <c r="L80" s="2168">
        <v>154.11500000000001</v>
      </c>
      <c r="M80" s="2168">
        <v>217.6875</v>
      </c>
      <c r="N80" s="2408">
        <v>249</v>
      </c>
      <c r="O80" s="2511" t="s">
        <v>1265</v>
      </c>
      <c r="P80" s="100"/>
      <c r="Q80" s="110"/>
      <c r="R80" s="110"/>
      <c r="S80" s="110"/>
      <c r="T80" s="110"/>
      <c r="U80" s="109"/>
      <c r="V80" s="109"/>
      <c r="W80" s="109"/>
      <c r="X80" s="617"/>
    </row>
    <row r="81" spans="1:40" ht="15" x14ac:dyDescent="0.3">
      <c r="A81" s="4014"/>
      <c r="B81" s="2040" t="s">
        <v>1237</v>
      </c>
      <c r="C81" s="2457" t="s">
        <v>1249</v>
      </c>
      <c r="D81" s="2229">
        <v>48.751680492452934</v>
      </c>
      <c r="E81" s="2229">
        <v>49.726714102301983</v>
      </c>
      <c r="F81" s="2229">
        <v>48.998750902821797</v>
      </c>
      <c r="G81" s="2229">
        <v>76.20641668615238</v>
      </c>
      <c r="H81" s="417">
        <v>66.425475708489273</v>
      </c>
      <c r="I81" s="1468">
        <v>78.700744000000114</v>
      </c>
      <c r="J81" s="351">
        <v>69.452904999999973</v>
      </c>
      <c r="K81" s="351">
        <v>53.46077200000002</v>
      </c>
      <c r="L81" s="351">
        <v>57.80140750000001</v>
      </c>
      <c r="M81" s="351">
        <v>66.212928000000034</v>
      </c>
      <c r="N81" s="2419">
        <v>63.252924199999939</v>
      </c>
      <c r="O81" s="352" t="s">
        <v>1265</v>
      </c>
      <c r="P81" s="100"/>
      <c r="Q81" s="110"/>
      <c r="R81" s="110"/>
      <c r="S81" s="110"/>
      <c r="T81" s="110"/>
      <c r="U81" s="109"/>
      <c r="V81" s="109"/>
      <c r="W81" s="109"/>
      <c r="X81" s="617"/>
    </row>
    <row r="82" spans="1:40" ht="15" x14ac:dyDescent="0.3">
      <c r="A82" s="4014"/>
      <c r="B82" s="2406" t="s">
        <v>1238</v>
      </c>
      <c r="C82" s="2076" t="s">
        <v>1249</v>
      </c>
      <c r="D82" s="2166">
        <v>48.258658843234123</v>
      </c>
      <c r="E82" s="2166">
        <v>49.223832020098811</v>
      </c>
      <c r="F82" s="2166">
        <v>49.138657520265532</v>
      </c>
      <c r="G82" s="2166">
        <v>36.3466242915108</v>
      </c>
      <c r="H82" s="1765">
        <v>36.3466242915108</v>
      </c>
      <c r="I82" s="2167">
        <v>74.799256</v>
      </c>
      <c r="J82" s="2168">
        <v>105.947095</v>
      </c>
      <c r="K82" s="2168">
        <v>138.43922799999999</v>
      </c>
      <c r="L82" s="2168">
        <v>141.5985925</v>
      </c>
      <c r="M82" s="2168">
        <v>141.88707200000002</v>
      </c>
      <c r="N82" s="2408">
        <v>145.2470758</v>
      </c>
      <c r="O82" s="2511" t="s">
        <v>1265</v>
      </c>
      <c r="P82" s="100"/>
      <c r="Q82" s="110"/>
      <c r="R82" s="110"/>
      <c r="S82" s="110"/>
      <c r="T82" s="110"/>
      <c r="U82" s="109"/>
      <c r="V82" s="109"/>
      <c r="W82" s="109"/>
      <c r="X82" s="617"/>
    </row>
    <row r="83" spans="1:40" x14ac:dyDescent="0.3">
      <c r="A83" s="4014"/>
      <c r="B83" s="2409" t="s">
        <v>1239</v>
      </c>
      <c r="C83" s="2472" t="s">
        <v>205</v>
      </c>
      <c r="D83" s="2411">
        <v>139.58603893701539</v>
      </c>
      <c r="E83" s="2411">
        <v>145.41900590564353</v>
      </c>
      <c r="F83" s="2411">
        <v>151.25197287427167</v>
      </c>
      <c r="G83" s="2411">
        <v>157.08493984289981</v>
      </c>
      <c r="H83" s="1855">
        <v>-152.07427207072408</v>
      </c>
      <c r="I83" s="2413">
        <v>186.24193925327194</v>
      </c>
      <c r="J83" s="2414">
        <v>305.2716956170043</v>
      </c>
      <c r="K83" s="2414">
        <v>297.37152693021562</v>
      </c>
      <c r="L83" s="2414">
        <v>322.86746879414488</v>
      </c>
      <c r="M83" s="2414">
        <v>328.45674033723083</v>
      </c>
      <c r="N83" s="2417">
        <v>253.56046877047052</v>
      </c>
      <c r="O83" s="2512" t="s">
        <v>1265</v>
      </c>
      <c r="P83" s="100"/>
      <c r="Q83" s="110"/>
      <c r="R83" s="110"/>
      <c r="S83" s="110"/>
      <c r="T83" s="110"/>
      <c r="U83" s="109"/>
      <c r="V83" s="109"/>
      <c r="W83" s="109"/>
      <c r="X83" s="617"/>
    </row>
    <row r="84" spans="1:40" ht="15" x14ac:dyDescent="0.3">
      <c r="A84" s="4014"/>
      <c r="B84" s="2040" t="s">
        <v>1240</v>
      </c>
      <c r="C84" s="2457" t="s">
        <v>1249</v>
      </c>
      <c r="D84" s="2229">
        <v>24.597409541058585</v>
      </c>
      <c r="E84" s="2229">
        <v>25.089357731879758</v>
      </c>
      <c r="F84" s="2229">
        <v>27.598293841614627</v>
      </c>
      <c r="G84" s="2229">
        <v>35.975104717463267</v>
      </c>
      <c r="H84" s="417">
        <v>29.311605272068</v>
      </c>
      <c r="I84" s="1468">
        <v>35.218851983100002</v>
      </c>
      <c r="J84" s="351">
        <v>54.000959994230001</v>
      </c>
      <c r="K84" s="351">
        <v>94.055298993760005</v>
      </c>
      <c r="L84" s="351">
        <v>144.61524749322001</v>
      </c>
      <c r="M84" s="351">
        <v>189.74994699300001</v>
      </c>
      <c r="N84" s="2419">
        <v>203.34847999301999</v>
      </c>
      <c r="O84" s="352" t="s">
        <v>1265</v>
      </c>
      <c r="P84" s="100"/>
      <c r="Q84" s="110"/>
      <c r="R84" s="110"/>
      <c r="S84" s="110"/>
      <c r="T84" s="110"/>
      <c r="U84" s="109"/>
      <c r="V84" s="109"/>
      <c r="W84" s="109"/>
      <c r="X84" s="617"/>
    </row>
    <row r="85" spans="1:40" ht="15" x14ac:dyDescent="0.3">
      <c r="A85" s="4014"/>
      <c r="B85" s="2406" t="s">
        <v>1241</v>
      </c>
      <c r="C85" s="2076" t="s">
        <v>1249</v>
      </c>
      <c r="D85" s="2166">
        <v>2.4578787035749775E-6</v>
      </c>
      <c r="E85" s="2166">
        <v>2.5070362776464777E-6</v>
      </c>
      <c r="F85" s="2166">
        <v>2.4458243345550233E-6</v>
      </c>
      <c r="G85" s="2166">
        <v>1.4472793199999997E-4</v>
      </c>
      <c r="H85" s="1765">
        <v>1.44727932E-4</v>
      </c>
      <c r="I85" s="2167">
        <v>0.14114801690000001</v>
      </c>
      <c r="J85" s="2168">
        <v>0.41904000577000006</v>
      </c>
      <c r="K85" s="2168">
        <v>1.32470100624</v>
      </c>
      <c r="L85" s="2168">
        <v>2.0847525067800001</v>
      </c>
      <c r="M85" s="2168">
        <v>2.7700530070000005</v>
      </c>
      <c r="N85" s="2408">
        <v>2.89152000698</v>
      </c>
      <c r="O85" s="2511" t="s">
        <v>1265</v>
      </c>
      <c r="P85" s="100"/>
      <c r="Q85" s="110"/>
      <c r="R85" s="110"/>
      <c r="S85" s="110"/>
      <c r="T85" s="110"/>
      <c r="U85" s="109"/>
      <c r="V85" s="109"/>
      <c r="W85" s="109"/>
      <c r="X85" s="617"/>
    </row>
    <row r="86" spans="1:40" ht="15" x14ac:dyDescent="0.3">
      <c r="A86" s="4014"/>
      <c r="B86" s="2040" t="s">
        <v>1242</v>
      </c>
      <c r="C86" s="2457" t="s">
        <v>1249</v>
      </c>
      <c r="D86" s="2229">
        <v>0</v>
      </c>
      <c r="E86" s="2229">
        <v>0</v>
      </c>
      <c r="F86" s="2229">
        <v>0</v>
      </c>
      <c r="G86" s="2229">
        <v>0</v>
      </c>
      <c r="H86" s="417">
        <v>0</v>
      </c>
      <c r="I86" s="1468">
        <v>0</v>
      </c>
      <c r="J86" s="351">
        <v>53.563389439166691</v>
      </c>
      <c r="K86" s="351">
        <v>53.375386966206719</v>
      </c>
      <c r="L86" s="351">
        <v>132.31462884284201</v>
      </c>
      <c r="M86" s="351">
        <v>147.10655324311855</v>
      </c>
      <c r="N86" s="2419">
        <v>170.40913179800003</v>
      </c>
      <c r="O86" s="352" t="s">
        <v>1265</v>
      </c>
      <c r="P86" s="100"/>
      <c r="Q86" s="110"/>
      <c r="R86" s="110"/>
      <c r="S86" s="110"/>
      <c r="T86" s="110"/>
      <c r="U86" s="109"/>
      <c r="V86" s="109"/>
      <c r="W86" s="109"/>
      <c r="X86" s="617"/>
    </row>
    <row r="87" spans="1:40" ht="15" x14ac:dyDescent="0.3">
      <c r="A87" s="4014"/>
      <c r="B87" s="2406" t="s">
        <v>1243</v>
      </c>
      <c r="C87" s="2076" t="s">
        <v>1249</v>
      </c>
      <c r="D87" s="2166">
        <v>0</v>
      </c>
      <c r="E87" s="2166">
        <v>0</v>
      </c>
      <c r="F87" s="2166">
        <v>0</v>
      </c>
      <c r="G87" s="2166">
        <v>0</v>
      </c>
      <c r="H87" s="1765">
        <v>0</v>
      </c>
      <c r="I87" s="2167">
        <v>0</v>
      </c>
      <c r="J87" s="2168">
        <v>26.222006127843258</v>
      </c>
      <c r="K87" s="2168">
        <v>58.045375731871289</v>
      </c>
      <c r="L87" s="2168">
        <v>157.56351160505372</v>
      </c>
      <c r="M87" s="2168">
        <v>183.09801697731515</v>
      </c>
      <c r="N87" s="2408">
        <v>157.490868202</v>
      </c>
      <c r="O87" s="2511" t="s">
        <v>1265</v>
      </c>
      <c r="P87" s="100"/>
      <c r="Q87" s="110"/>
      <c r="R87" s="110"/>
      <c r="S87" s="110"/>
      <c r="T87" s="110"/>
      <c r="U87" s="109"/>
      <c r="V87" s="109"/>
      <c r="W87" s="109"/>
      <c r="X87" s="617"/>
    </row>
    <row r="88" spans="1:40" ht="15" x14ac:dyDescent="0.3">
      <c r="A88" s="4014"/>
      <c r="B88" s="2406" t="s">
        <v>1244</v>
      </c>
      <c r="C88" s="2076" t="s">
        <v>1249</v>
      </c>
      <c r="D88" s="2166">
        <v>0</v>
      </c>
      <c r="E88" s="2166">
        <v>0</v>
      </c>
      <c r="F88" s="2166">
        <v>0</v>
      </c>
      <c r="G88" s="2166">
        <v>1.5727500000000004E-4</v>
      </c>
      <c r="H88" s="1765">
        <v>1.5727500000000001E-4</v>
      </c>
      <c r="I88" s="2167">
        <v>16.345368000000001</v>
      </c>
      <c r="J88" s="2168">
        <v>27.301171999999998</v>
      </c>
      <c r="K88" s="2168">
        <v>38.4176</v>
      </c>
      <c r="L88" s="2168">
        <v>47.681204000000008</v>
      </c>
      <c r="M88" s="2168">
        <v>56.369760000000007</v>
      </c>
      <c r="N88" s="2408">
        <v>59.355000000000004</v>
      </c>
      <c r="O88" s="2511" t="s">
        <v>1265</v>
      </c>
      <c r="P88" s="100"/>
      <c r="Q88" s="110"/>
      <c r="R88" s="110"/>
      <c r="S88" s="110"/>
      <c r="T88" s="110"/>
      <c r="U88" s="109"/>
      <c r="V88" s="109"/>
      <c r="W88" s="109"/>
      <c r="X88" s="617"/>
    </row>
    <row r="89" spans="1:40" ht="15" x14ac:dyDescent="0.3">
      <c r="A89" s="4014"/>
      <c r="B89" s="2040" t="s">
        <v>1245</v>
      </c>
      <c r="C89" s="2457" t="s">
        <v>1249</v>
      </c>
      <c r="D89" s="2229">
        <v>888.8831773781335</v>
      </c>
      <c r="E89" s="2229">
        <v>906.66084092569611</v>
      </c>
      <c r="F89" s="2229">
        <v>838.66127785626918</v>
      </c>
      <c r="G89" s="2229">
        <v>694.01999999999987</v>
      </c>
      <c r="H89" s="417">
        <v>901.11559999999997</v>
      </c>
      <c r="I89" s="1468">
        <v>674.90000000000009</v>
      </c>
      <c r="J89" s="351">
        <v>358</v>
      </c>
      <c r="K89" s="351">
        <v>30.000000020000002</v>
      </c>
      <c r="L89" s="351">
        <v>2E-8</v>
      </c>
      <c r="M89" s="351">
        <v>2E-8</v>
      </c>
      <c r="N89" s="2419">
        <v>2E-8</v>
      </c>
      <c r="O89" s="352" t="s">
        <v>1265</v>
      </c>
      <c r="P89" s="100"/>
      <c r="Q89" s="110"/>
      <c r="R89" s="110"/>
      <c r="S89" s="110"/>
      <c r="T89" s="110"/>
      <c r="U89" s="109"/>
      <c r="V89" s="109"/>
      <c r="W89" s="109"/>
      <c r="X89" s="617"/>
    </row>
    <row r="90" spans="1:40" ht="15" x14ac:dyDescent="0.3">
      <c r="A90" s="4014"/>
      <c r="B90" s="2441" t="s">
        <v>1247</v>
      </c>
      <c r="C90" s="2076" t="s">
        <v>1249</v>
      </c>
      <c r="D90" s="2166">
        <v>4.5704649437313938</v>
      </c>
      <c r="E90" s="2166">
        <v>18.077712371111645</v>
      </c>
      <c r="F90" s="2166">
        <v>18.439266618533875</v>
      </c>
      <c r="G90" s="2166">
        <v>20.28319328038727</v>
      </c>
      <c r="H90" s="1765">
        <v>4.6387227030731371</v>
      </c>
      <c r="I90" s="2167">
        <v>199.84758349281981</v>
      </c>
      <c r="J90" s="2168">
        <v>396.02102430779195</v>
      </c>
      <c r="K90" s="2168">
        <v>579.3992482206603</v>
      </c>
      <c r="L90" s="2168">
        <v>682.9948912370437</v>
      </c>
      <c r="M90" s="2168">
        <v>749.39060876046858</v>
      </c>
      <c r="N90" s="2408">
        <v>817.87320543230976</v>
      </c>
      <c r="O90" s="374" t="s">
        <v>1265</v>
      </c>
      <c r="P90" s="100"/>
      <c r="Q90" s="110"/>
      <c r="R90" s="110"/>
      <c r="S90" s="110"/>
      <c r="T90" s="110"/>
      <c r="U90" s="109"/>
      <c r="V90" s="109"/>
      <c r="W90" s="109"/>
      <c r="X90" s="617"/>
    </row>
    <row r="91" spans="1:40" hidden="1" x14ac:dyDescent="0.3">
      <c r="A91" s="4014"/>
      <c r="B91" s="2514" t="s">
        <v>1267</v>
      </c>
      <c r="C91" s="2515"/>
      <c r="D91" s="2516"/>
      <c r="E91" s="2517"/>
      <c r="F91" s="2518"/>
      <c r="G91" s="2518"/>
      <c r="H91" s="2519"/>
      <c r="I91" s="2520"/>
      <c r="J91" s="2521"/>
      <c r="K91" s="2521"/>
      <c r="L91" s="2521"/>
      <c r="M91" s="2521"/>
      <c r="N91" s="2522"/>
      <c r="O91" s="2523"/>
      <c r="P91" s="100"/>
      <c r="Q91" s="110"/>
      <c r="R91" s="110"/>
      <c r="S91" s="110"/>
      <c r="T91" s="110"/>
      <c r="U91" s="109"/>
      <c r="V91" s="109"/>
      <c r="W91" s="109"/>
      <c r="X91" s="617"/>
    </row>
    <row r="92" spans="1:40" ht="15" hidden="1" x14ac:dyDescent="0.3">
      <c r="A92" s="4014"/>
      <c r="B92" s="2339" t="s">
        <v>1248</v>
      </c>
      <c r="C92" s="2524" t="s">
        <v>1249</v>
      </c>
      <c r="D92" s="2525"/>
      <c r="E92" s="2353"/>
      <c r="F92" s="2526"/>
      <c r="G92" s="2526"/>
      <c r="H92" s="2431"/>
      <c r="I92" s="2527"/>
      <c r="J92" s="2528"/>
      <c r="K92" s="2528"/>
      <c r="L92" s="2528"/>
      <c r="M92" s="2528"/>
      <c r="N92" s="2529"/>
      <c r="O92" s="2530"/>
      <c r="P92" s="100"/>
      <c r="Q92" s="110"/>
      <c r="R92" s="110"/>
      <c r="S92" s="110"/>
      <c r="T92" s="110"/>
      <c r="U92" s="109"/>
      <c r="V92" s="109"/>
      <c r="W92" s="109"/>
      <c r="X92" s="617"/>
    </row>
    <row r="93" spans="1:40" ht="15" hidden="1" x14ac:dyDescent="0.3">
      <c r="A93" s="4014"/>
      <c r="B93" s="3409" t="s">
        <v>1268</v>
      </c>
      <c r="C93" s="2330" t="s">
        <v>1249</v>
      </c>
      <c r="D93" s="2382"/>
      <c r="E93" s="2324"/>
      <c r="F93" s="3028"/>
      <c r="G93" s="3028"/>
      <c r="H93" s="1498"/>
      <c r="I93" s="3410"/>
      <c r="J93" s="3411"/>
      <c r="K93" s="3411"/>
      <c r="L93" s="3411"/>
      <c r="M93" s="3411"/>
      <c r="N93" s="3412"/>
      <c r="O93" s="3413"/>
      <c r="P93" s="100"/>
      <c r="Q93" s="110"/>
      <c r="R93" s="110"/>
      <c r="S93" s="110"/>
      <c r="T93" s="110"/>
      <c r="U93" s="109"/>
      <c r="V93" s="109"/>
      <c r="W93" s="109"/>
      <c r="X93" s="617"/>
    </row>
    <row r="94" spans="1:40" x14ac:dyDescent="0.3">
      <c r="A94" s="4014"/>
      <c r="B94" s="2536" t="s">
        <v>1269</v>
      </c>
      <c r="C94" s="2537" t="s">
        <v>205</v>
      </c>
      <c r="D94" s="2538">
        <v>5490.3496548816829</v>
      </c>
      <c r="E94" s="2538">
        <v>5750.9443165061602</v>
      </c>
      <c r="F94" s="2538">
        <v>5865.963202836283</v>
      </c>
      <c r="G94" s="2538">
        <v>5829.6809037813855</v>
      </c>
      <c r="H94" s="1855">
        <v>6697.818933847303</v>
      </c>
      <c r="I94" s="2167">
        <v>13362.305586853661</v>
      </c>
      <c r="J94" s="2168">
        <v>14503.21727669651</v>
      </c>
      <c r="K94" s="2168">
        <v>12327.913041555985</v>
      </c>
      <c r="L94" s="2168">
        <v>10140.282483360552</v>
      </c>
      <c r="M94" s="2168">
        <v>7879.9506351524833</v>
      </c>
      <c r="N94" s="2408">
        <v>6525.4264064053586</v>
      </c>
      <c r="O94" s="2539" t="s">
        <v>1270</v>
      </c>
      <c r="P94" s="100"/>
      <c r="Q94" s="110"/>
      <c r="R94" s="110"/>
      <c r="S94" s="110"/>
      <c r="T94" s="110"/>
      <c r="U94" s="109"/>
      <c r="V94" s="109"/>
      <c r="W94" s="109"/>
      <c r="X94" s="617"/>
    </row>
    <row r="95" spans="1:40" s="125" customFormat="1" ht="15" x14ac:dyDescent="0.3">
      <c r="A95" s="4014"/>
      <c r="B95" s="1099" t="s">
        <v>1250</v>
      </c>
      <c r="C95" s="2540" t="s">
        <v>1249</v>
      </c>
      <c r="D95" s="571">
        <v>0</v>
      </c>
      <c r="E95" s="571">
        <v>0</v>
      </c>
      <c r="F95" s="572">
        <v>0</v>
      </c>
      <c r="G95" s="1884">
        <v>0</v>
      </c>
      <c r="H95" s="305">
        <v>4.9418719422004791E-4</v>
      </c>
      <c r="I95" s="574">
        <v>127.01085706068588</v>
      </c>
      <c r="J95" s="575">
        <v>942.78533349193253</v>
      </c>
      <c r="K95" s="575">
        <v>1445.3952083324814</v>
      </c>
      <c r="L95" s="575">
        <v>2381.8602132508222</v>
      </c>
      <c r="M95" s="575">
        <v>2691.4533147128759</v>
      </c>
      <c r="N95" s="2541">
        <v>2592.8865638891875</v>
      </c>
      <c r="O95" s="2542" t="s">
        <v>1265</v>
      </c>
      <c r="P95" s="100"/>
      <c r="Q95" s="110"/>
      <c r="R95" s="110"/>
      <c r="S95" s="110"/>
      <c r="T95" s="110"/>
      <c r="U95" s="109"/>
      <c r="V95" s="109"/>
      <c r="W95" s="109"/>
      <c r="X95" s="617"/>
      <c r="AA95" s="101"/>
      <c r="AB95" s="101"/>
      <c r="AC95" s="101"/>
      <c r="AD95" s="101"/>
      <c r="AE95" s="101"/>
      <c r="AF95" s="101"/>
      <c r="AG95" s="101"/>
      <c r="AH95" s="101"/>
      <c r="AI95" s="101"/>
      <c r="AJ95" s="101"/>
      <c r="AK95" s="101"/>
      <c r="AL95" s="101"/>
      <c r="AM95" s="101"/>
      <c r="AN95" s="101"/>
    </row>
    <row r="96" spans="1:40" s="125" customFormat="1" x14ac:dyDescent="0.3">
      <c r="A96" s="4014"/>
      <c r="B96" s="2406" t="s">
        <v>1251</v>
      </c>
      <c r="C96" s="2076" t="s">
        <v>205</v>
      </c>
      <c r="D96" s="1418">
        <v>0</v>
      </c>
      <c r="E96" s="1418">
        <v>0</v>
      </c>
      <c r="F96" s="1419">
        <v>0</v>
      </c>
      <c r="G96" s="196">
        <v>0</v>
      </c>
      <c r="H96" s="1765">
        <v>1.7790738991921725E-3</v>
      </c>
      <c r="I96" s="1766">
        <v>457.23908541846919</v>
      </c>
      <c r="J96" s="1767">
        <v>3394.0272005709571</v>
      </c>
      <c r="K96" s="1767">
        <v>5203.4227499969329</v>
      </c>
      <c r="L96" s="1767">
        <v>8574.6967677029606</v>
      </c>
      <c r="M96" s="1767">
        <v>9689.2319329663533</v>
      </c>
      <c r="N96" s="2543">
        <v>9334.3916300010751</v>
      </c>
      <c r="O96" s="2544"/>
      <c r="P96" s="100"/>
      <c r="Q96" s="110"/>
      <c r="R96" s="110"/>
      <c r="S96" s="110"/>
      <c r="T96" s="110"/>
      <c r="U96" s="109"/>
      <c r="V96" s="109"/>
      <c r="W96" s="109"/>
      <c r="X96" s="617"/>
      <c r="AA96" s="101"/>
      <c r="AB96" s="101"/>
      <c r="AC96" s="101"/>
      <c r="AD96" s="101"/>
      <c r="AE96" s="101"/>
      <c r="AF96" s="101"/>
      <c r="AG96" s="101"/>
      <c r="AH96" s="101"/>
      <c r="AI96" s="101"/>
      <c r="AJ96" s="101"/>
      <c r="AK96" s="101"/>
      <c r="AL96" s="101"/>
      <c r="AM96" s="101"/>
      <c r="AN96" s="101"/>
    </row>
    <row r="97" spans="1:40" s="125" customFormat="1" ht="15" x14ac:dyDescent="0.3">
      <c r="A97" s="4014"/>
      <c r="B97" s="2040" t="s">
        <v>1252</v>
      </c>
      <c r="C97" s="2540" t="s">
        <v>1249</v>
      </c>
      <c r="D97" s="1415">
        <v>0</v>
      </c>
      <c r="E97" s="1415">
        <v>0</v>
      </c>
      <c r="F97" s="955">
        <v>0</v>
      </c>
      <c r="G97" s="178">
        <v>0</v>
      </c>
      <c r="H97" s="417">
        <v>0</v>
      </c>
      <c r="I97" s="1416">
        <v>0</v>
      </c>
      <c r="J97" s="954">
        <v>149.65539592158839</v>
      </c>
      <c r="K97" s="954">
        <v>398.48430231877336</v>
      </c>
      <c r="L97" s="954">
        <v>544.90910480835623</v>
      </c>
      <c r="M97" s="954">
        <v>630.85094069808315</v>
      </c>
      <c r="N97" s="2545">
        <v>649.03774782529945</v>
      </c>
      <c r="O97" s="2546" t="s">
        <v>1265</v>
      </c>
      <c r="P97" s="100"/>
      <c r="Q97" s="110"/>
      <c r="R97" s="110"/>
      <c r="S97" s="110"/>
      <c r="T97" s="110"/>
      <c r="U97" s="109"/>
      <c r="V97" s="109"/>
      <c r="W97" s="109"/>
      <c r="X97" s="617"/>
      <c r="AA97" s="101"/>
      <c r="AB97" s="101"/>
      <c r="AC97" s="101"/>
      <c r="AD97" s="101"/>
      <c r="AE97" s="101"/>
      <c r="AF97" s="101"/>
      <c r="AG97" s="101"/>
      <c r="AH97" s="101"/>
      <c r="AI97" s="101"/>
      <c r="AJ97" s="101"/>
      <c r="AK97" s="101"/>
      <c r="AL97" s="101"/>
      <c r="AM97" s="101"/>
      <c r="AN97" s="101"/>
    </row>
    <row r="98" spans="1:40" s="125" customFormat="1" x14ac:dyDescent="0.3">
      <c r="A98" s="4014"/>
      <c r="B98" s="2020" t="s">
        <v>1253</v>
      </c>
      <c r="C98" s="345" t="s">
        <v>205</v>
      </c>
      <c r="D98" s="1708">
        <v>0</v>
      </c>
      <c r="E98" s="1708">
        <v>0</v>
      </c>
      <c r="F98" s="1427">
        <v>0</v>
      </c>
      <c r="G98" s="2140">
        <v>0</v>
      </c>
      <c r="H98" s="491">
        <v>0</v>
      </c>
      <c r="I98" s="1425">
        <v>0</v>
      </c>
      <c r="J98" s="1426">
        <v>538.75942531771818</v>
      </c>
      <c r="K98" s="1426">
        <v>1434.5434883475841</v>
      </c>
      <c r="L98" s="1426">
        <v>1961.6727773100824</v>
      </c>
      <c r="M98" s="1426">
        <v>2271.0633865130994</v>
      </c>
      <c r="N98" s="1803">
        <v>2336.5358921710781</v>
      </c>
      <c r="O98" s="2547" t="s">
        <v>1265</v>
      </c>
      <c r="P98" s="100"/>
      <c r="Q98" s="110"/>
      <c r="R98" s="110"/>
      <c r="S98" s="110"/>
      <c r="T98" s="110"/>
      <c r="U98" s="109"/>
      <c r="V98" s="109"/>
      <c r="W98" s="109"/>
      <c r="X98" s="617"/>
    </row>
    <row r="99" spans="1:40" s="125" customFormat="1" x14ac:dyDescent="0.3">
      <c r="A99" s="4014"/>
      <c r="B99" s="2040" t="s">
        <v>1254</v>
      </c>
      <c r="C99" s="373" t="s">
        <v>205</v>
      </c>
      <c r="D99" s="1232">
        <v>0</v>
      </c>
      <c r="E99" s="1232">
        <v>0</v>
      </c>
      <c r="F99" s="350">
        <v>0</v>
      </c>
      <c r="G99" s="2229">
        <v>0</v>
      </c>
      <c r="H99" s="417">
        <v>0</v>
      </c>
      <c r="I99" s="1468">
        <v>0</v>
      </c>
      <c r="J99" s="351">
        <v>213.34873242581639</v>
      </c>
      <c r="K99" s="351">
        <v>568.07922138564334</v>
      </c>
      <c r="L99" s="351">
        <v>798.40082036520346</v>
      </c>
      <c r="M99" s="351">
        <v>924.32279831083133</v>
      </c>
      <c r="N99" s="2419">
        <v>976.67200292751068</v>
      </c>
      <c r="O99" s="352" t="s">
        <v>1265</v>
      </c>
      <c r="P99" s="100"/>
      <c r="Q99" s="110"/>
      <c r="R99" s="110"/>
      <c r="S99" s="110"/>
      <c r="T99" s="110"/>
      <c r="U99" s="109"/>
      <c r="V99" s="109"/>
      <c r="W99" s="109"/>
      <c r="X99" s="617"/>
    </row>
    <row r="100" spans="1:40" x14ac:dyDescent="0.3">
      <c r="A100" s="4014"/>
      <c r="B100" s="1223" t="s">
        <v>1271</v>
      </c>
      <c r="C100" s="2194"/>
      <c r="D100" s="571"/>
      <c r="E100" s="571"/>
      <c r="F100" s="572"/>
      <c r="G100" s="1884"/>
      <c r="H100" s="305"/>
      <c r="I100" s="574"/>
      <c r="J100" s="575"/>
      <c r="K100" s="575"/>
      <c r="L100" s="575"/>
      <c r="M100" s="575"/>
      <c r="N100" s="2541"/>
      <c r="O100" s="2542"/>
      <c r="P100" s="100"/>
      <c r="Q100" s="110"/>
      <c r="R100" s="110"/>
      <c r="S100" s="110"/>
      <c r="T100" s="110"/>
      <c r="U100" s="109"/>
      <c r="V100" s="109"/>
      <c r="W100" s="109"/>
      <c r="X100" s="617"/>
    </row>
    <row r="101" spans="1:40" s="125" customFormat="1" ht="15" x14ac:dyDescent="0.3">
      <c r="A101" s="4014"/>
      <c r="B101" s="1124" t="s">
        <v>1272</v>
      </c>
      <c r="C101" s="2548" t="s">
        <v>1249</v>
      </c>
      <c r="D101" s="1411">
        <v>5341.563595444446</v>
      </c>
      <c r="E101" s="1411">
        <v>5523.5534232777773</v>
      </c>
      <c r="F101" s="955">
        <v>5634.0244717433325</v>
      </c>
      <c r="G101" s="178">
        <v>5211.4727113625831</v>
      </c>
      <c r="H101" s="417">
        <v>5509.3071187415117</v>
      </c>
      <c r="I101" s="1416">
        <v>5684.0125183643231</v>
      </c>
      <c r="J101" s="954">
        <v>6586.8521943299893</v>
      </c>
      <c r="K101" s="954">
        <v>7294.5097639124169</v>
      </c>
      <c r="L101" s="954">
        <v>8610.9999107707936</v>
      </c>
      <c r="M101" s="954">
        <v>9236.4888195148269</v>
      </c>
      <c r="N101" s="2545">
        <v>9371.0604698163806</v>
      </c>
      <c r="O101" s="2546" t="s">
        <v>1265</v>
      </c>
      <c r="P101" s="100"/>
      <c r="Q101" s="110"/>
      <c r="R101" s="110"/>
      <c r="S101" s="110"/>
      <c r="T101" s="110"/>
      <c r="U101" s="109"/>
      <c r="V101" s="109"/>
      <c r="W101" s="109"/>
      <c r="X101" s="617"/>
    </row>
    <row r="102" spans="1:40" s="125" customFormat="1" ht="42" hidden="1" thickBot="1" x14ac:dyDescent="0.35">
      <c r="A102" s="4218" t="s">
        <v>1255</v>
      </c>
      <c r="B102" s="2549"/>
      <c r="C102" s="2550"/>
      <c r="D102" s="2551" t="s">
        <v>1273</v>
      </c>
      <c r="E102" s="2552"/>
      <c r="F102" s="2550"/>
      <c r="G102" s="2553"/>
      <c r="H102" s="2554"/>
      <c r="I102" s="2552"/>
      <c r="J102" s="2552"/>
      <c r="K102" s="2552"/>
      <c r="L102" s="2552"/>
      <c r="M102" s="2552"/>
      <c r="N102" s="2552"/>
      <c r="O102" s="2552"/>
      <c r="P102" s="100"/>
      <c r="Q102" s="110"/>
      <c r="R102" s="110"/>
      <c r="S102" s="110"/>
      <c r="T102" s="110"/>
      <c r="U102" s="109"/>
      <c r="V102" s="109"/>
      <c r="W102" s="109"/>
      <c r="X102" s="617"/>
    </row>
    <row r="103" spans="1:40" ht="12.75" hidden="1" customHeight="1" x14ac:dyDescent="0.3">
      <c r="A103" s="4014"/>
      <c r="B103" s="2040" t="s">
        <v>1256</v>
      </c>
      <c r="C103" s="1127" t="s">
        <v>667</v>
      </c>
      <c r="D103" s="1219"/>
      <c r="E103" s="343">
        <v>0</v>
      </c>
      <c r="F103" s="340"/>
      <c r="G103" s="340"/>
      <c r="H103" s="341"/>
      <c r="I103" s="342"/>
      <c r="J103" s="344"/>
      <c r="K103" s="344"/>
      <c r="L103" s="344"/>
      <c r="M103" s="344"/>
      <c r="N103" s="2396"/>
      <c r="O103" s="2396"/>
      <c r="P103" s="100"/>
      <c r="Q103" s="110"/>
      <c r="R103" s="110"/>
      <c r="S103" s="110"/>
      <c r="T103" s="110"/>
      <c r="U103" s="109"/>
      <c r="V103" s="109"/>
      <c r="W103" s="109"/>
      <c r="X103" s="617"/>
    </row>
    <row r="104" spans="1:40" hidden="1" x14ac:dyDescent="0.3">
      <c r="A104" s="4014"/>
      <c r="B104" s="2406" t="s">
        <v>1228</v>
      </c>
      <c r="C104" s="340" t="s">
        <v>667</v>
      </c>
      <c r="D104" s="1109"/>
      <c r="E104" s="339">
        <v>0</v>
      </c>
      <c r="F104" s="137"/>
      <c r="G104" s="137"/>
      <c r="H104" s="1188"/>
      <c r="I104" s="1189"/>
      <c r="J104" s="1190"/>
      <c r="K104" s="1190"/>
      <c r="L104" s="1190"/>
      <c r="M104" s="1190"/>
      <c r="N104" s="2437"/>
      <c r="O104" s="2437"/>
      <c r="P104" s="100"/>
      <c r="Q104" s="110"/>
      <c r="R104" s="110"/>
      <c r="S104" s="110"/>
      <c r="T104" s="110"/>
      <c r="U104" s="109"/>
      <c r="V104" s="109"/>
      <c r="W104" s="109"/>
      <c r="X104" s="617"/>
    </row>
    <row r="105" spans="1:40" hidden="1" x14ac:dyDescent="0.3">
      <c r="A105" s="4014"/>
      <c r="B105" s="2409" t="s">
        <v>1257</v>
      </c>
      <c r="C105" s="2473" t="s">
        <v>667</v>
      </c>
      <c r="D105" s="2473"/>
      <c r="E105" s="2474">
        <v>0</v>
      </c>
      <c r="F105" s="2476"/>
      <c r="G105" s="2476"/>
      <c r="H105" s="2555"/>
      <c r="I105" s="2556"/>
      <c r="J105" s="2477"/>
      <c r="K105" s="2477"/>
      <c r="L105" s="2477"/>
      <c r="M105" s="2477"/>
      <c r="N105" s="2478"/>
      <c r="O105" s="2478"/>
      <c r="P105" s="100"/>
      <c r="Q105" s="110"/>
      <c r="R105" s="110"/>
      <c r="S105" s="110"/>
      <c r="T105" s="110"/>
      <c r="U105" s="109"/>
      <c r="V105" s="109"/>
      <c r="W105" s="109"/>
      <c r="X105" s="617"/>
    </row>
    <row r="106" spans="1:40" hidden="1" x14ac:dyDescent="0.3">
      <c r="A106" s="4014"/>
      <c r="B106" s="2040" t="s">
        <v>1233</v>
      </c>
      <c r="C106" s="1127" t="s">
        <v>667</v>
      </c>
      <c r="D106" s="1219"/>
      <c r="E106" s="343">
        <v>0</v>
      </c>
      <c r="F106" s="340"/>
      <c r="G106" s="340"/>
      <c r="H106" s="341"/>
      <c r="I106" s="342"/>
      <c r="J106" s="344"/>
      <c r="K106" s="344"/>
      <c r="L106" s="344"/>
      <c r="M106" s="344"/>
      <c r="N106" s="2396"/>
      <c r="O106" s="2396"/>
      <c r="P106" s="100"/>
      <c r="Q106" s="110"/>
      <c r="R106" s="110"/>
      <c r="S106" s="110"/>
      <c r="T106" s="110"/>
      <c r="U106" s="109"/>
      <c r="V106" s="109"/>
      <c r="W106" s="109"/>
      <c r="X106" s="617"/>
    </row>
    <row r="107" spans="1:40" hidden="1" x14ac:dyDescent="0.3">
      <c r="A107" s="4014"/>
      <c r="B107" s="2406" t="s">
        <v>1234</v>
      </c>
      <c r="C107" s="2440" t="s">
        <v>667</v>
      </c>
      <c r="D107" s="1109"/>
      <c r="E107" s="339">
        <v>0</v>
      </c>
      <c r="F107" s="137"/>
      <c r="G107" s="137"/>
      <c r="H107" s="1188"/>
      <c r="I107" s="1189"/>
      <c r="J107" s="1190"/>
      <c r="K107" s="1190"/>
      <c r="L107" s="1190"/>
      <c r="M107" s="1190"/>
      <c r="N107" s="2437"/>
      <c r="O107" s="2437"/>
      <c r="P107" s="100"/>
      <c r="Q107" s="110"/>
      <c r="R107" s="110"/>
      <c r="S107" s="110"/>
      <c r="T107" s="110"/>
      <c r="U107" s="109"/>
      <c r="V107" s="109"/>
      <c r="W107" s="109"/>
      <c r="X107" s="617"/>
    </row>
    <row r="108" spans="1:40" hidden="1" x14ac:dyDescent="0.3">
      <c r="A108" s="4014"/>
      <c r="B108" s="2040" t="s">
        <v>1235</v>
      </c>
      <c r="C108" s="1127" t="s">
        <v>667</v>
      </c>
      <c r="D108" s="1219"/>
      <c r="E108" s="343">
        <v>0</v>
      </c>
      <c r="F108" s="340"/>
      <c r="G108" s="340"/>
      <c r="H108" s="341"/>
      <c r="I108" s="342"/>
      <c r="J108" s="344"/>
      <c r="K108" s="344"/>
      <c r="L108" s="344"/>
      <c r="M108" s="344"/>
      <c r="N108" s="2396"/>
      <c r="O108" s="2396"/>
      <c r="P108" s="100"/>
      <c r="Q108" s="110"/>
      <c r="R108" s="110"/>
      <c r="S108" s="110"/>
      <c r="T108" s="110"/>
      <c r="U108" s="109"/>
      <c r="V108" s="109"/>
      <c r="W108" s="109"/>
      <c r="X108" s="617"/>
    </row>
    <row r="109" spans="1:40" hidden="1" x14ac:dyDescent="0.3">
      <c r="A109" s="4014"/>
      <c r="B109" s="2406" t="s">
        <v>1236</v>
      </c>
      <c r="C109" s="2440" t="s">
        <v>667</v>
      </c>
      <c r="D109" s="1109"/>
      <c r="E109" s="339">
        <v>0</v>
      </c>
      <c r="F109" s="137"/>
      <c r="G109" s="137"/>
      <c r="H109" s="1188"/>
      <c r="I109" s="1189"/>
      <c r="J109" s="1190"/>
      <c r="K109" s="1190"/>
      <c r="L109" s="1190"/>
      <c r="M109" s="1190"/>
      <c r="N109" s="2437"/>
      <c r="O109" s="2437"/>
      <c r="P109" s="100"/>
      <c r="Q109" s="110"/>
      <c r="R109" s="110"/>
      <c r="S109" s="110"/>
      <c r="T109" s="110"/>
      <c r="U109" s="109"/>
      <c r="V109" s="109"/>
      <c r="W109" s="109"/>
      <c r="X109" s="617"/>
    </row>
    <row r="110" spans="1:40" hidden="1" x14ac:dyDescent="0.3">
      <c r="A110" s="4014"/>
      <c r="B110" s="2040" t="s">
        <v>1237</v>
      </c>
      <c r="C110" s="1127" t="s">
        <v>667</v>
      </c>
      <c r="D110" s="1219"/>
      <c r="E110" s="343">
        <v>0</v>
      </c>
      <c r="F110" s="340"/>
      <c r="G110" s="340"/>
      <c r="H110" s="341"/>
      <c r="I110" s="342"/>
      <c r="J110" s="344"/>
      <c r="K110" s="344"/>
      <c r="L110" s="344"/>
      <c r="M110" s="344"/>
      <c r="N110" s="2396"/>
      <c r="O110" s="2396"/>
      <c r="P110" s="100"/>
      <c r="Q110" s="110"/>
      <c r="R110" s="110"/>
      <c r="S110" s="110"/>
      <c r="T110" s="110"/>
      <c r="U110" s="109"/>
      <c r="V110" s="109"/>
      <c r="W110" s="109"/>
      <c r="X110" s="617"/>
    </row>
    <row r="111" spans="1:40" hidden="1" x14ac:dyDescent="0.3">
      <c r="A111" s="4014"/>
      <c r="B111" s="2406" t="s">
        <v>1238</v>
      </c>
      <c r="C111" s="2440" t="s">
        <v>667</v>
      </c>
      <c r="D111" s="1109"/>
      <c r="E111" s="339">
        <v>0</v>
      </c>
      <c r="F111" s="137"/>
      <c r="G111" s="137"/>
      <c r="H111" s="1188"/>
      <c r="I111" s="1189"/>
      <c r="J111" s="1190"/>
      <c r="K111" s="1190"/>
      <c r="L111" s="1190"/>
      <c r="M111" s="1190"/>
      <c r="N111" s="2437"/>
      <c r="O111" s="2437"/>
      <c r="P111" s="100"/>
      <c r="Q111" s="110"/>
      <c r="R111" s="110"/>
      <c r="S111" s="110"/>
      <c r="T111" s="110"/>
      <c r="U111" s="109"/>
      <c r="V111" s="109"/>
      <c r="W111" s="109"/>
      <c r="X111" s="617"/>
    </row>
    <row r="112" spans="1:40" hidden="1" x14ac:dyDescent="0.3">
      <c r="A112" s="4014"/>
      <c r="B112" s="2409" t="s">
        <v>1239</v>
      </c>
      <c r="C112" s="2473" t="s">
        <v>667</v>
      </c>
      <c r="D112" s="2473"/>
      <c r="E112" s="2474">
        <v>0</v>
      </c>
      <c r="F112" s="2476"/>
      <c r="G112" s="2476"/>
      <c r="H112" s="2555"/>
      <c r="I112" s="2556"/>
      <c r="J112" s="2477"/>
      <c r="K112" s="2477"/>
      <c r="L112" s="2477"/>
      <c r="M112" s="2477"/>
      <c r="N112" s="2478"/>
      <c r="O112" s="2478"/>
      <c r="P112" s="100"/>
      <c r="Q112" s="110"/>
      <c r="R112" s="110"/>
      <c r="S112" s="110"/>
      <c r="T112" s="110"/>
      <c r="U112" s="109"/>
      <c r="V112" s="109"/>
      <c r="W112" s="109"/>
      <c r="X112" s="617"/>
    </row>
    <row r="113" spans="1:24" hidden="1" x14ac:dyDescent="0.3">
      <c r="A113" s="4014"/>
      <c r="B113" s="2040" t="s">
        <v>1240</v>
      </c>
      <c r="C113" s="1127" t="s">
        <v>667</v>
      </c>
      <c r="D113" s="1219"/>
      <c r="E113" s="343">
        <v>0</v>
      </c>
      <c r="F113" s="340"/>
      <c r="G113" s="340"/>
      <c r="H113" s="341"/>
      <c r="I113" s="342"/>
      <c r="J113" s="344"/>
      <c r="K113" s="344"/>
      <c r="L113" s="344"/>
      <c r="M113" s="344"/>
      <c r="N113" s="2396"/>
      <c r="O113" s="2396"/>
      <c r="P113" s="100"/>
      <c r="Q113" s="110"/>
      <c r="R113" s="110"/>
      <c r="S113" s="110"/>
      <c r="T113" s="110"/>
      <c r="U113" s="109"/>
      <c r="V113" s="109"/>
      <c r="W113" s="109"/>
      <c r="X113" s="617"/>
    </row>
    <row r="114" spans="1:24" hidden="1" x14ac:dyDescent="0.3">
      <c r="A114" s="4014"/>
      <c r="B114" s="2406" t="s">
        <v>1241</v>
      </c>
      <c r="C114" s="2440" t="s">
        <v>667</v>
      </c>
      <c r="D114" s="1109"/>
      <c r="E114" s="339">
        <v>0</v>
      </c>
      <c r="F114" s="137"/>
      <c r="G114" s="137"/>
      <c r="H114" s="1188"/>
      <c r="I114" s="1189"/>
      <c r="J114" s="1190"/>
      <c r="K114" s="1190"/>
      <c r="L114" s="1190"/>
      <c r="M114" s="1190"/>
      <c r="N114" s="2437"/>
      <c r="O114" s="2437"/>
      <c r="P114" s="100"/>
      <c r="Q114" s="110"/>
      <c r="R114" s="110"/>
      <c r="S114" s="110"/>
      <c r="T114" s="110"/>
      <c r="U114" s="109"/>
      <c r="V114" s="109"/>
      <c r="W114" s="109"/>
      <c r="X114" s="617"/>
    </row>
    <row r="115" spans="1:24" hidden="1" x14ac:dyDescent="0.3">
      <c r="A115" s="4014"/>
      <c r="B115" s="2040" t="s">
        <v>1242</v>
      </c>
      <c r="C115" s="1127" t="s">
        <v>667</v>
      </c>
      <c r="D115" s="1219"/>
      <c r="E115" s="343">
        <v>0</v>
      </c>
      <c r="F115" s="340"/>
      <c r="G115" s="340"/>
      <c r="H115" s="341"/>
      <c r="I115" s="342"/>
      <c r="J115" s="344"/>
      <c r="K115" s="344"/>
      <c r="L115" s="344"/>
      <c r="M115" s="344"/>
      <c r="N115" s="2396"/>
      <c r="O115" s="2396"/>
      <c r="P115" s="100"/>
      <c r="Q115" s="110"/>
      <c r="R115" s="110"/>
      <c r="S115" s="110"/>
      <c r="T115" s="110"/>
      <c r="U115" s="109"/>
      <c r="V115" s="109"/>
      <c r="W115" s="109"/>
      <c r="X115" s="617"/>
    </row>
    <row r="116" spans="1:24" hidden="1" x14ac:dyDescent="0.3">
      <c r="A116" s="4014"/>
      <c r="B116" s="2406" t="s">
        <v>1243</v>
      </c>
      <c r="C116" s="2440" t="s">
        <v>667</v>
      </c>
      <c r="D116" s="1109"/>
      <c r="E116" s="339">
        <v>0</v>
      </c>
      <c r="F116" s="137"/>
      <c r="G116" s="137"/>
      <c r="H116" s="1188"/>
      <c r="I116" s="1189"/>
      <c r="J116" s="1190"/>
      <c r="K116" s="1190"/>
      <c r="L116" s="1190"/>
      <c r="M116" s="1190"/>
      <c r="N116" s="2437"/>
      <c r="O116" s="2437"/>
      <c r="P116" s="100"/>
      <c r="Q116" s="110"/>
      <c r="R116" s="110"/>
      <c r="S116" s="110"/>
      <c r="T116" s="110"/>
      <c r="U116" s="109"/>
      <c r="V116" s="109"/>
      <c r="W116" s="109"/>
      <c r="X116" s="617"/>
    </row>
    <row r="117" spans="1:24" hidden="1" x14ac:dyDescent="0.3">
      <c r="A117" s="4014"/>
      <c r="B117" s="2406" t="s">
        <v>1244</v>
      </c>
      <c r="C117" s="2440" t="s">
        <v>667</v>
      </c>
      <c r="D117" s="1109"/>
      <c r="E117" s="339">
        <v>0</v>
      </c>
      <c r="F117" s="137"/>
      <c r="G117" s="137"/>
      <c r="H117" s="1188"/>
      <c r="I117" s="1189"/>
      <c r="J117" s="1190"/>
      <c r="K117" s="1190"/>
      <c r="L117" s="1190"/>
      <c r="M117" s="1190"/>
      <c r="N117" s="2437"/>
      <c r="O117" s="2437"/>
      <c r="P117" s="100"/>
      <c r="Q117" s="110"/>
      <c r="R117" s="110"/>
      <c r="S117" s="110"/>
      <c r="T117" s="110"/>
      <c r="U117" s="109"/>
      <c r="V117" s="109"/>
      <c r="W117" s="109"/>
      <c r="X117" s="617"/>
    </row>
    <row r="118" spans="1:24" hidden="1" x14ac:dyDescent="0.3">
      <c r="A118" s="4014"/>
      <c r="B118" s="2040" t="s">
        <v>1245</v>
      </c>
      <c r="C118" s="1127" t="s">
        <v>667</v>
      </c>
      <c r="D118" s="1219"/>
      <c r="E118" s="343">
        <v>0</v>
      </c>
      <c r="F118" s="340"/>
      <c r="G118" s="340"/>
      <c r="H118" s="341"/>
      <c r="I118" s="342"/>
      <c r="J118" s="344"/>
      <c r="K118" s="344"/>
      <c r="L118" s="344"/>
      <c r="M118" s="344"/>
      <c r="N118" s="2396"/>
      <c r="O118" s="2396"/>
      <c r="P118" s="100"/>
      <c r="Q118" s="110"/>
      <c r="R118" s="110"/>
      <c r="S118" s="110"/>
      <c r="T118" s="110"/>
      <c r="U118" s="109"/>
      <c r="V118" s="109"/>
      <c r="W118" s="109"/>
      <c r="X118" s="617"/>
    </row>
    <row r="119" spans="1:24" hidden="1" x14ac:dyDescent="0.3">
      <c r="A119" s="4014"/>
      <c r="B119" s="2441" t="s">
        <v>1247</v>
      </c>
      <c r="C119" s="371" t="s">
        <v>667</v>
      </c>
      <c r="D119" s="1093"/>
      <c r="E119" s="370">
        <v>0</v>
      </c>
      <c r="F119" s="371"/>
      <c r="G119" s="371"/>
      <c r="H119" s="1498"/>
      <c r="I119" s="1499"/>
      <c r="J119" s="372"/>
      <c r="K119" s="372"/>
      <c r="L119" s="372"/>
      <c r="M119" s="372"/>
      <c r="N119" s="2479"/>
      <c r="O119" s="2479"/>
      <c r="P119" s="100"/>
      <c r="Q119" s="110"/>
      <c r="R119" s="110"/>
      <c r="S119" s="110"/>
      <c r="T119" s="110"/>
      <c r="U119" s="109"/>
      <c r="V119" s="109"/>
      <c r="W119" s="109"/>
      <c r="X119" s="617"/>
    </row>
    <row r="120" spans="1:24" hidden="1" x14ac:dyDescent="0.3">
      <c r="A120" s="4014"/>
      <c r="B120" s="2514" t="s">
        <v>1267</v>
      </c>
      <c r="C120" s="2557"/>
      <c r="D120" s="2516"/>
      <c r="E120" s="2517"/>
      <c r="F120" s="2518"/>
      <c r="G120" s="2518"/>
      <c r="H120" s="2519"/>
      <c r="I120" s="2520"/>
      <c r="J120" s="2521"/>
      <c r="K120" s="2521"/>
      <c r="L120" s="2521"/>
      <c r="M120" s="2521"/>
      <c r="N120" s="2522"/>
      <c r="O120" s="2522"/>
      <c r="P120" s="100"/>
      <c r="Q120" s="110"/>
      <c r="R120" s="110"/>
      <c r="S120" s="110"/>
      <c r="T120" s="110"/>
      <c r="U120" s="109"/>
      <c r="V120" s="109"/>
      <c r="W120" s="109"/>
      <c r="X120" s="617"/>
    </row>
    <row r="121" spans="1:24" hidden="1" x14ac:dyDescent="0.3">
      <c r="A121" s="4014"/>
      <c r="B121" s="2339" t="s">
        <v>1248</v>
      </c>
      <c r="C121" s="2526" t="s">
        <v>667</v>
      </c>
      <c r="D121" s="2525"/>
      <c r="E121" s="2353"/>
      <c r="F121" s="2526"/>
      <c r="G121" s="2526"/>
      <c r="H121" s="2431"/>
      <c r="I121" s="2527"/>
      <c r="J121" s="2528"/>
      <c r="K121" s="2528"/>
      <c r="L121" s="2528"/>
      <c r="M121" s="2528"/>
      <c r="N121" s="2529"/>
      <c r="O121" s="2529"/>
      <c r="P121" s="100"/>
      <c r="Q121" s="110"/>
      <c r="R121" s="110"/>
      <c r="S121" s="110"/>
      <c r="T121" s="110"/>
      <c r="U121" s="109"/>
      <c r="V121" s="109"/>
      <c r="W121" s="109"/>
      <c r="X121" s="617"/>
    </row>
    <row r="122" spans="1:24" hidden="1" x14ac:dyDescent="0.3">
      <c r="A122" s="4014"/>
      <c r="B122" s="2531" t="s">
        <v>1268</v>
      </c>
      <c r="C122" s="2503" t="s">
        <v>667</v>
      </c>
      <c r="D122" s="2379"/>
      <c r="E122" s="2328"/>
      <c r="F122" s="2532"/>
      <c r="G122" s="2532"/>
      <c r="H122" s="1188"/>
      <c r="I122" s="2533"/>
      <c r="J122" s="2534"/>
      <c r="K122" s="2534"/>
      <c r="L122" s="2534"/>
      <c r="M122" s="2534"/>
      <c r="N122" s="2535"/>
      <c r="O122" s="2535"/>
      <c r="P122" s="100"/>
      <c r="Q122" s="110"/>
      <c r="R122" s="110"/>
      <c r="S122" s="110"/>
      <c r="T122" s="110"/>
      <c r="U122" s="109"/>
      <c r="V122" s="109"/>
      <c r="W122" s="109"/>
      <c r="X122" s="617"/>
    </row>
    <row r="123" spans="1:24" s="125" customFormat="1" hidden="1" x14ac:dyDescent="0.3">
      <c r="A123" s="4014"/>
      <c r="B123" s="2040" t="s">
        <v>1250</v>
      </c>
      <c r="C123" s="2390" t="s">
        <v>667</v>
      </c>
      <c r="D123" s="2387"/>
      <c r="E123" s="2330"/>
      <c r="F123" s="2503"/>
      <c r="G123" s="2503"/>
      <c r="H123" s="341"/>
      <c r="I123" s="503"/>
      <c r="J123" s="504"/>
      <c r="K123" s="504"/>
      <c r="L123" s="504"/>
      <c r="M123" s="504"/>
      <c r="N123" s="2558"/>
      <c r="O123" s="2558"/>
      <c r="P123" s="100"/>
      <c r="Q123" s="110"/>
      <c r="R123" s="110"/>
      <c r="S123" s="110"/>
      <c r="T123" s="110"/>
      <c r="U123" s="109"/>
      <c r="V123" s="109"/>
      <c r="W123" s="109"/>
      <c r="X123" s="617"/>
    </row>
    <row r="124" spans="1:24" s="125" customFormat="1" hidden="1" x14ac:dyDescent="0.3">
      <c r="A124" s="4014"/>
      <c r="B124" s="2406" t="s">
        <v>1251</v>
      </c>
      <c r="C124" s="2559" t="s">
        <v>667</v>
      </c>
      <c r="D124" s="2379"/>
      <c r="E124" s="2328"/>
      <c r="F124" s="2532"/>
      <c r="G124" s="2532"/>
      <c r="H124" s="1188"/>
      <c r="I124" s="2533"/>
      <c r="J124" s="2534"/>
      <c r="K124" s="2534"/>
      <c r="L124" s="2534"/>
      <c r="M124" s="2534"/>
      <c r="N124" s="2535"/>
      <c r="O124" s="2535"/>
      <c r="P124" s="100"/>
      <c r="Q124" s="110"/>
      <c r="R124" s="110"/>
      <c r="S124" s="110"/>
      <c r="T124" s="110"/>
      <c r="U124" s="109"/>
      <c r="V124" s="109"/>
      <c r="W124" s="109"/>
      <c r="X124" s="617"/>
    </row>
    <row r="125" spans="1:24" s="125" customFormat="1" hidden="1" x14ac:dyDescent="0.3">
      <c r="A125" s="4014"/>
      <c r="B125" s="2040" t="s">
        <v>1252</v>
      </c>
      <c r="C125" s="2390" t="s">
        <v>667</v>
      </c>
      <c r="D125" s="2387"/>
      <c r="E125" s="2330"/>
      <c r="F125" s="2503"/>
      <c r="G125" s="2503"/>
      <c r="H125" s="341"/>
      <c r="I125" s="503"/>
      <c r="J125" s="504"/>
      <c r="K125" s="504"/>
      <c r="L125" s="504"/>
      <c r="M125" s="504"/>
      <c r="N125" s="2558"/>
      <c r="O125" s="2558"/>
      <c r="P125" s="100"/>
      <c r="Q125" s="110"/>
      <c r="R125" s="110"/>
      <c r="S125" s="110"/>
      <c r="T125" s="110"/>
      <c r="U125" s="109"/>
      <c r="V125" s="109"/>
      <c r="W125" s="109"/>
      <c r="X125" s="617"/>
    </row>
    <row r="126" spans="1:24" s="125" customFormat="1" hidden="1" x14ac:dyDescent="0.3">
      <c r="A126" s="4014"/>
      <c r="B126" s="2020" t="s">
        <v>1253</v>
      </c>
      <c r="C126" s="2525" t="s">
        <v>667</v>
      </c>
      <c r="D126" s="2560"/>
      <c r="E126" s="2323"/>
      <c r="F126" s="2561"/>
      <c r="G126" s="2561"/>
      <c r="H126" s="1643"/>
      <c r="I126" s="2562"/>
      <c r="J126" s="2563"/>
      <c r="K126" s="2563"/>
      <c r="L126" s="2563"/>
      <c r="M126" s="2563"/>
      <c r="N126" s="2564"/>
      <c r="O126" s="2564"/>
      <c r="P126" s="100"/>
      <c r="Q126" s="110"/>
      <c r="R126" s="110"/>
      <c r="S126" s="110"/>
      <c r="T126" s="110"/>
      <c r="U126" s="109"/>
      <c r="V126" s="109"/>
      <c r="W126" s="109"/>
      <c r="X126" s="617"/>
    </row>
    <row r="127" spans="1:24" s="125" customFormat="1" hidden="1" x14ac:dyDescent="0.3">
      <c r="A127" s="4014"/>
      <c r="B127" s="2040" t="s">
        <v>1254</v>
      </c>
      <c r="C127" s="2387"/>
      <c r="D127" s="2387"/>
      <c r="E127" s="2330"/>
      <c r="F127" s="2503"/>
      <c r="G127" s="2503"/>
      <c r="H127" s="341"/>
      <c r="I127" s="503"/>
      <c r="J127" s="504"/>
      <c r="K127" s="504"/>
      <c r="L127" s="504"/>
      <c r="M127" s="504"/>
      <c r="N127" s="2558"/>
      <c r="O127" s="2558"/>
      <c r="P127" s="100"/>
      <c r="Q127" s="110"/>
      <c r="R127" s="110"/>
      <c r="S127" s="110"/>
      <c r="T127" s="110"/>
      <c r="U127" s="109"/>
      <c r="V127" s="109"/>
      <c r="W127" s="109"/>
      <c r="X127" s="617"/>
    </row>
    <row r="128" spans="1:24" x14ac:dyDescent="0.3">
      <c r="A128" s="4014"/>
      <c r="B128" s="2565" t="s">
        <v>1271</v>
      </c>
      <c r="C128" s="865"/>
      <c r="D128" s="2566"/>
      <c r="E128" s="867"/>
      <c r="F128" s="865"/>
      <c r="G128" s="2566"/>
      <c r="H128" s="2567"/>
      <c r="I128" s="2568"/>
      <c r="J128" s="866"/>
      <c r="K128" s="866"/>
      <c r="L128" s="866"/>
      <c r="M128" s="866"/>
      <c r="N128" s="2569"/>
      <c r="O128" s="2569"/>
      <c r="P128" s="100"/>
      <c r="Q128" s="110"/>
      <c r="R128" s="110"/>
      <c r="S128" s="110"/>
      <c r="T128" s="110"/>
      <c r="U128" s="109"/>
      <c r="V128" s="109"/>
      <c r="W128" s="109"/>
      <c r="X128" s="617"/>
    </row>
    <row r="129" spans="1:29" s="125" customFormat="1" ht="15" x14ac:dyDescent="0.3">
      <c r="A129" s="4014"/>
      <c r="B129" s="1124" t="s">
        <v>1272</v>
      </c>
      <c r="C129" s="2570" t="s">
        <v>852</v>
      </c>
      <c r="D129" s="1415">
        <v>1955.3999708970898</v>
      </c>
      <c r="E129" s="955">
        <v>1986.1933379336588</v>
      </c>
      <c r="F129" s="178">
        <v>2025.9172514351849</v>
      </c>
      <c r="G129" s="1415">
        <v>1720.1519477051563</v>
      </c>
      <c r="H129" s="417">
        <v>2083.2451892132049</v>
      </c>
      <c r="I129" s="1416">
        <v>888.34513040733827</v>
      </c>
      <c r="J129" s="954">
        <v>264.4165557587595</v>
      </c>
      <c r="K129" s="954">
        <v>107.91787271103296</v>
      </c>
      <c r="L129" s="954">
        <v>30.433976678562505</v>
      </c>
      <c r="M129" s="954">
        <v>2.6375444717910641</v>
      </c>
      <c r="N129" s="2545">
        <v>7.0329158808624462E-2</v>
      </c>
      <c r="O129" s="2419"/>
      <c r="P129" s="100"/>
      <c r="Q129" s="110"/>
      <c r="R129" s="110"/>
      <c r="S129" s="110"/>
      <c r="T129" s="110"/>
      <c r="U129" s="109"/>
      <c r="V129" s="109"/>
      <c r="W129" s="109"/>
      <c r="X129" s="617"/>
    </row>
    <row r="130" spans="1:29" s="125" customFormat="1" ht="15" x14ac:dyDescent="0.3">
      <c r="A130" s="4014"/>
      <c r="B130" s="2571" t="s">
        <v>1274</v>
      </c>
      <c r="C130" s="1904" t="s">
        <v>781</v>
      </c>
      <c r="D130" s="1418">
        <v>384.23892902943351</v>
      </c>
      <c r="E130" s="1419">
        <v>377.41005609237283</v>
      </c>
      <c r="F130" s="196">
        <v>377.41006572865587</v>
      </c>
      <c r="G130" s="1418">
        <v>348.59907580673115</v>
      </c>
      <c r="H130" s="1765">
        <v>395.49972524168061</v>
      </c>
      <c r="I130" s="1766">
        <v>170.56682427094063</v>
      </c>
      <c r="J130" s="1767">
        <v>48.893647539803311</v>
      </c>
      <c r="K130" s="1767">
        <v>20.147925340367852</v>
      </c>
      <c r="L130" s="1767">
        <v>4.4825702037646602</v>
      </c>
      <c r="M130" s="1767">
        <v>0.1179934433458955</v>
      </c>
      <c r="N130" s="2572">
        <v>9.8016042917469012E-3</v>
      </c>
      <c r="O130" s="2572"/>
      <c r="P130" s="100"/>
      <c r="Q130" s="110"/>
      <c r="R130" s="110"/>
      <c r="S130" s="110"/>
      <c r="T130" s="110"/>
      <c r="U130" s="109"/>
      <c r="V130" s="109"/>
      <c r="W130" s="109"/>
      <c r="X130" s="617"/>
    </row>
    <row r="131" spans="1:29" s="125" customFormat="1" ht="15" hidden="1" x14ac:dyDescent="0.3">
      <c r="A131" s="4014"/>
      <c r="B131" s="2040" t="s">
        <v>1275</v>
      </c>
      <c r="C131" s="1128" t="s">
        <v>852</v>
      </c>
      <c r="D131" s="1219"/>
      <c r="E131" s="343"/>
      <c r="F131" s="340"/>
      <c r="G131" s="2573"/>
      <c r="H131" s="1219"/>
      <c r="I131" s="342"/>
      <c r="J131" s="344"/>
      <c r="K131" s="344"/>
      <c r="L131" s="344"/>
      <c r="M131" s="344"/>
      <c r="N131" s="2396"/>
      <c r="O131" s="2396"/>
      <c r="P131" s="100"/>
      <c r="Q131" s="110"/>
      <c r="R131" s="110"/>
      <c r="S131" s="110"/>
      <c r="T131" s="110"/>
      <c r="U131" s="109"/>
      <c r="V131" s="109"/>
      <c r="W131" s="109"/>
      <c r="X131" s="617"/>
    </row>
    <row r="132" spans="1:29" s="125" customFormat="1" hidden="1" x14ac:dyDescent="0.3">
      <c r="A132" s="4014"/>
      <c r="B132" s="2406"/>
      <c r="C132" s="2076"/>
      <c r="D132" s="1109"/>
      <c r="E132" s="339"/>
      <c r="F132" s="137"/>
      <c r="G132" s="2574"/>
      <c r="H132" s="1109"/>
      <c r="I132" s="1189"/>
      <c r="J132" s="1190"/>
      <c r="K132" s="1190"/>
      <c r="L132" s="1190"/>
      <c r="M132" s="1190"/>
      <c r="N132" s="2437"/>
      <c r="O132" s="2437"/>
      <c r="P132" s="100"/>
      <c r="Q132" s="110"/>
      <c r="R132" s="110"/>
      <c r="S132" s="110"/>
      <c r="T132" s="110"/>
      <c r="U132" s="109"/>
      <c r="V132" s="109"/>
      <c r="W132" s="109"/>
      <c r="X132" s="617"/>
    </row>
    <row r="133" spans="1:29" s="125" customFormat="1" hidden="1" x14ac:dyDescent="0.3">
      <c r="A133" s="4014"/>
      <c r="B133" s="2040"/>
      <c r="C133" s="2457"/>
      <c r="D133" s="1219"/>
      <c r="E133" s="343"/>
      <c r="F133" s="340"/>
      <c r="G133" s="2573"/>
      <c r="H133" s="1219"/>
      <c r="I133" s="342"/>
      <c r="J133" s="344"/>
      <c r="K133" s="344"/>
      <c r="L133" s="344"/>
      <c r="M133" s="344"/>
      <c r="N133" s="2396"/>
      <c r="O133" s="2396"/>
      <c r="P133" s="100"/>
      <c r="Q133" s="110"/>
      <c r="R133" s="110"/>
      <c r="S133" s="110"/>
      <c r="T133" s="110"/>
      <c r="U133" s="109"/>
      <c r="V133" s="109"/>
      <c r="W133" s="109"/>
      <c r="X133" s="617"/>
    </row>
    <row r="134" spans="1:29" s="125" customFormat="1" ht="14.4" hidden="1" thickBot="1" x14ac:dyDescent="0.35">
      <c r="A134" s="4014"/>
      <c r="B134" s="2444"/>
      <c r="C134" s="2458"/>
      <c r="D134" s="1145"/>
      <c r="E134" s="1144"/>
      <c r="F134" s="2304"/>
      <c r="G134" s="2575"/>
      <c r="H134" s="1145"/>
      <c r="I134" s="1323"/>
      <c r="J134" s="1324"/>
      <c r="K134" s="1324"/>
      <c r="L134" s="1324"/>
      <c r="M134" s="1324"/>
      <c r="N134" s="1325"/>
      <c r="O134" s="1325"/>
      <c r="P134" s="100"/>
      <c r="Q134" s="110"/>
      <c r="R134" s="110"/>
      <c r="S134" s="110"/>
      <c r="T134" s="110"/>
      <c r="U134" s="109"/>
      <c r="V134" s="109"/>
      <c r="W134" s="109"/>
      <c r="X134" s="617"/>
    </row>
    <row r="135" spans="1:29" s="125" customFormat="1" hidden="1" x14ac:dyDescent="0.3">
      <c r="A135" s="4172" t="s">
        <v>866</v>
      </c>
      <c r="B135" s="2016" t="s">
        <v>1258</v>
      </c>
      <c r="C135" s="2017"/>
      <c r="D135" s="2275"/>
      <c r="E135" s="2017"/>
      <c r="F135" s="2017"/>
      <c r="G135" s="2491"/>
      <c r="H135" s="2155"/>
      <c r="I135" s="2492"/>
      <c r="J135" s="2492"/>
      <c r="K135" s="2492"/>
      <c r="L135" s="2492"/>
      <c r="M135" s="2492"/>
      <c r="N135" s="2183"/>
      <c r="O135" s="2017"/>
      <c r="P135" s="100"/>
      <c r="Q135" s="110"/>
      <c r="R135" s="110"/>
      <c r="S135" s="110"/>
      <c r="T135" s="110"/>
      <c r="U135" s="109"/>
      <c r="V135" s="109"/>
      <c r="W135" s="109"/>
      <c r="X135" s="617"/>
      <c r="Z135" s="101"/>
      <c r="AA135" s="101"/>
      <c r="AB135" s="101"/>
      <c r="AC135" s="101"/>
    </row>
    <row r="136" spans="1:29" s="125" customFormat="1" ht="15" hidden="1" x14ac:dyDescent="0.3">
      <c r="A136" s="4030"/>
      <c r="B136" s="2020" t="s">
        <v>1259</v>
      </c>
      <c r="C136" s="354" t="s">
        <v>869</v>
      </c>
      <c r="D136" s="1614"/>
      <c r="E136" s="354"/>
      <c r="F136" s="354"/>
      <c r="G136" s="2087"/>
      <c r="H136" s="2157"/>
      <c r="I136" s="2089"/>
      <c r="J136" s="2089"/>
      <c r="K136" s="2089"/>
      <c r="L136" s="2089"/>
      <c r="M136" s="2089"/>
      <c r="N136" s="2490"/>
      <c r="O136" s="343"/>
      <c r="P136" s="100"/>
      <c r="Q136" s="110"/>
      <c r="R136" s="110"/>
      <c r="S136" s="110"/>
      <c r="T136" s="110"/>
      <c r="U136" s="109"/>
      <c r="V136" s="109"/>
      <c r="W136" s="109"/>
      <c r="X136" s="617"/>
      <c r="Z136" s="101"/>
      <c r="AA136" s="101"/>
      <c r="AB136" s="101"/>
      <c r="AC136" s="101"/>
    </row>
    <row r="137" spans="1:29" s="125" customFormat="1" hidden="1" x14ac:dyDescent="0.3">
      <c r="A137" s="4030"/>
      <c r="B137" s="2020" t="s">
        <v>1260</v>
      </c>
      <c r="C137" s="354" t="s">
        <v>194</v>
      </c>
      <c r="D137" s="1614"/>
      <c r="E137" s="354"/>
      <c r="F137" s="354"/>
      <c r="G137" s="2087"/>
      <c r="H137" s="2157"/>
      <c r="I137" s="2089"/>
      <c r="J137" s="2089"/>
      <c r="K137" s="2089"/>
      <c r="L137" s="2089"/>
      <c r="M137" s="2089"/>
      <c r="N137" s="2490"/>
      <c r="O137" s="343"/>
      <c r="P137" s="100"/>
      <c r="Q137" s="110"/>
      <c r="R137" s="110"/>
      <c r="S137" s="110"/>
      <c r="T137" s="110"/>
      <c r="U137" s="109"/>
      <c r="V137" s="109"/>
      <c r="W137" s="109"/>
      <c r="X137" s="617"/>
      <c r="Z137" s="101"/>
      <c r="AA137" s="101"/>
      <c r="AB137" s="101"/>
      <c r="AC137" s="101"/>
    </row>
    <row r="138" spans="1:29" s="125" customFormat="1" ht="14.4" hidden="1" thickBot="1" x14ac:dyDescent="0.35">
      <c r="A138" s="4031"/>
      <c r="B138" s="360"/>
      <c r="C138" s="360"/>
      <c r="D138" s="1696"/>
      <c r="E138" s="360"/>
      <c r="F138" s="360"/>
      <c r="G138" s="2031"/>
      <c r="H138" s="2162"/>
      <c r="I138" s="1698"/>
      <c r="J138" s="1698"/>
      <c r="K138" s="1698"/>
      <c r="L138" s="1698"/>
      <c r="M138" s="1698"/>
      <c r="N138" s="2451"/>
      <c r="O138" s="343"/>
      <c r="P138" s="100"/>
      <c r="Q138" s="110"/>
      <c r="R138" s="110"/>
      <c r="S138" s="110"/>
      <c r="T138" s="110"/>
      <c r="U138" s="109"/>
      <c r="V138" s="109"/>
      <c r="W138" s="109"/>
      <c r="X138" s="617"/>
      <c r="Z138" s="101"/>
      <c r="AA138" s="101"/>
      <c r="AB138" s="101"/>
      <c r="AC138" s="101"/>
    </row>
    <row r="139" spans="1:29" s="125" customFormat="1" ht="14.4" thickBot="1" x14ac:dyDescent="0.35">
      <c r="A139" s="1068"/>
      <c r="B139" s="1068"/>
      <c r="C139" s="1068"/>
      <c r="D139" s="1068"/>
      <c r="E139" s="1068"/>
      <c r="F139" s="1068"/>
      <c r="G139" s="2094"/>
      <c r="H139" s="1068"/>
      <c r="I139" s="1068"/>
      <c r="J139" s="1068"/>
      <c r="K139" s="1068"/>
      <c r="L139" s="1068"/>
      <c r="M139" s="1068"/>
      <c r="N139" s="1068"/>
      <c r="O139" s="1068"/>
      <c r="P139" s="100"/>
      <c r="Q139" s="110"/>
      <c r="R139" s="110"/>
      <c r="S139" s="110"/>
      <c r="T139" s="110"/>
      <c r="U139" s="109"/>
      <c r="V139" s="109"/>
      <c r="W139" s="109"/>
      <c r="X139" s="617"/>
      <c r="Z139" s="1690"/>
      <c r="AA139" s="1690"/>
      <c r="AB139" s="1690"/>
    </row>
    <row r="140" spans="1:29" ht="18.600000000000001" hidden="1" thickBot="1" x14ac:dyDescent="0.35">
      <c r="A140" s="4109" t="s">
        <v>470</v>
      </c>
      <c r="B140" s="4110"/>
      <c r="C140" s="4110"/>
      <c r="D140" s="4110"/>
      <c r="E140" s="4110"/>
      <c r="F140" s="4110"/>
      <c r="G140" s="4110"/>
      <c r="H140" s="4110"/>
      <c r="I140" s="4110"/>
      <c r="J140" s="4110"/>
      <c r="K140" s="4110"/>
      <c r="L140" s="4110"/>
      <c r="M140" s="4110"/>
      <c r="N140" s="4111"/>
      <c r="O140" s="2576"/>
      <c r="P140" s="100"/>
      <c r="Q140" s="110"/>
      <c r="R140" s="110"/>
      <c r="S140" s="110"/>
      <c r="T140" s="110"/>
      <c r="U140" s="109"/>
      <c r="V140" s="109"/>
      <c r="W140" s="109"/>
      <c r="X140" s="617"/>
      <c r="Y140" s="125"/>
    </row>
    <row r="141" spans="1:29" ht="14.4" hidden="1" thickBot="1" x14ac:dyDescent="0.35">
      <c r="A141" s="1268"/>
      <c r="B141" s="2577"/>
      <c r="C141" s="2578"/>
      <c r="D141" s="2579"/>
      <c r="E141" s="2438"/>
      <c r="F141" s="2438"/>
      <c r="G141" s="2438"/>
      <c r="H141" s="2573"/>
      <c r="I141" s="2438"/>
      <c r="J141" s="2580"/>
      <c r="K141" s="2580"/>
      <c r="L141" s="2580"/>
      <c r="M141" s="2580"/>
      <c r="N141" s="2396"/>
      <c r="O141" s="343"/>
      <c r="P141" s="100"/>
      <c r="Q141" s="110"/>
      <c r="R141" s="110"/>
      <c r="S141" s="110"/>
      <c r="T141" s="110"/>
      <c r="U141" s="109"/>
      <c r="V141" s="109"/>
      <c r="W141" s="109"/>
      <c r="X141" s="617"/>
      <c r="Y141" s="125"/>
    </row>
    <row r="142" spans="1:29" ht="14.4" hidden="1" thickBot="1" x14ac:dyDescent="0.35">
      <c r="A142" s="1268"/>
      <c r="B142" s="2581"/>
      <c r="C142" s="2119"/>
      <c r="D142" s="2582"/>
      <c r="E142" s="2442"/>
      <c r="F142" s="2442"/>
      <c r="G142" s="2442"/>
      <c r="H142" s="2583"/>
      <c r="I142" s="2442"/>
      <c r="J142" s="1287"/>
      <c r="K142" s="1287"/>
      <c r="L142" s="1287"/>
      <c r="M142" s="1287"/>
      <c r="N142" s="2479"/>
      <c r="O142" s="343"/>
      <c r="P142" s="100"/>
      <c r="Q142" s="110"/>
      <c r="R142" s="110"/>
      <c r="S142" s="110"/>
      <c r="T142" s="110"/>
      <c r="U142" s="109"/>
      <c r="V142" s="109"/>
      <c r="W142" s="109"/>
      <c r="X142" s="617"/>
      <c r="Y142" s="125"/>
    </row>
    <row r="143" spans="1:29" ht="14.4" hidden="1" thickBot="1" x14ac:dyDescent="0.35">
      <c r="A143" s="1268"/>
      <c r="B143" s="2581"/>
      <c r="C143" s="2119"/>
      <c r="D143" s="2582"/>
      <c r="E143" s="2442"/>
      <c r="F143" s="2442"/>
      <c r="G143" s="2442"/>
      <c r="H143" s="2583"/>
      <c r="I143" s="2442"/>
      <c r="J143" s="1287"/>
      <c r="K143" s="1287"/>
      <c r="L143" s="1287"/>
      <c r="M143" s="1287"/>
      <c r="N143" s="2479"/>
      <c r="O143" s="343"/>
      <c r="P143" s="100"/>
      <c r="Q143" s="110"/>
      <c r="R143" s="110"/>
      <c r="S143" s="110"/>
      <c r="T143" s="110"/>
      <c r="U143" s="109"/>
      <c r="V143" s="109"/>
      <c r="W143" s="109"/>
      <c r="X143" s="617"/>
      <c r="Y143" s="125"/>
    </row>
    <row r="144" spans="1:29" ht="14.4" hidden="1" thickBot="1" x14ac:dyDescent="0.35">
      <c r="A144" s="1259"/>
      <c r="B144" s="2581"/>
      <c r="C144" s="2119"/>
      <c r="D144" s="2582"/>
      <c r="E144" s="2442"/>
      <c r="F144" s="2442"/>
      <c r="G144" s="2442"/>
      <c r="H144" s="2583"/>
      <c r="I144" s="2442"/>
      <c r="J144" s="1287"/>
      <c r="K144" s="1287"/>
      <c r="L144" s="1287"/>
      <c r="M144" s="1287"/>
      <c r="N144" s="2479"/>
      <c r="O144" s="343"/>
      <c r="P144" s="100"/>
      <c r="Q144" s="110"/>
      <c r="R144" s="110"/>
      <c r="S144" s="110"/>
      <c r="T144" s="110"/>
      <c r="U144" s="109"/>
      <c r="V144" s="109"/>
      <c r="W144" s="109"/>
      <c r="X144" s="617"/>
      <c r="Y144" s="125"/>
    </row>
    <row r="145" spans="1:25" ht="14.4" hidden="1" thickBot="1" x14ac:dyDescent="0.35">
      <c r="A145" s="1268"/>
      <c r="B145" s="2581"/>
      <c r="C145" s="2119"/>
      <c r="D145" s="2582"/>
      <c r="E145" s="2442"/>
      <c r="F145" s="2442"/>
      <c r="G145" s="2442"/>
      <c r="H145" s="2583"/>
      <c r="I145" s="2442"/>
      <c r="J145" s="1287"/>
      <c r="K145" s="1287"/>
      <c r="L145" s="1287"/>
      <c r="M145" s="1287"/>
      <c r="N145" s="2479"/>
      <c r="O145" s="343"/>
      <c r="P145" s="100"/>
      <c r="Q145" s="110"/>
      <c r="R145" s="110"/>
      <c r="S145" s="110"/>
      <c r="T145" s="110"/>
      <c r="U145" s="109"/>
      <c r="V145" s="109"/>
      <c r="W145" s="109"/>
      <c r="X145" s="617"/>
      <c r="Y145" s="125"/>
    </row>
    <row r="146" spans="1:25" ht="14.4" hidden="1" thickBot="1" x14ac:dyDescent="0.35">
      <c r="A146" s="1268"/>
      <c r="B146" s="2581"/>
      <c r="C146" s="2119"/>
      <c r="D146" s="2582"/>
      <c r="E146" s="2442"/>
      <c r="F146" s="2442"/>
      <c r="G146" s="2442"/>
      <c r="H146" s="2583"/>
      <c r="I146" s="2442"/>
      <c r="J146" s="1287"/>
      <c r="K146" s="1287"/>
      <c r="L146" s="1287"/>
      <c r="M146" s="1287"/>
      <c r="N146" s="2479"/>
      <c r="O146" s="343"/>
      <c r="P146" s="100"/>
      <c r="Q146" s="110"/>
      <c r="R146" s="110"/>
      <c r="S146" s="110"/>
      <c r="T146" s="110"/>
      <c r="U146" s="109"/>
      <c r="V146" s="109"/>
      <c r="W146" s="109"/>
      <c r="X146" s="617"/>
      <c r="Y146" s="125"/>
    </row>
    <row r="147" spans="1:25" ht="14.4" hidden="1" thickBot="1" x14ac:dyDescent="0.35">
      <c r="A147" s="1268"/>
      <c r="B147" s="2581"/>
      <c r="C147" s="2119"/>
      <c r="D147" s="2582"/>
      <c r="E147" s="2442"/>
      <c r="F147" s="2442"/>
      <c r="G147" s="2442"/>
      <c r="H147" s="2583"/>
      <c r="I147" s="2442"/>
      <c r="J147" s="1287"/>
      <c r="K147" s="1287"/>
      <c r="L147" s="1287"/>
      <c r="M147" s="1287"/>
      <c r="N147" s="2479"/>
      <c r="O147" s="343"/>
      <c r="P147" s="100"/>
      <c r="Q147" s="110"/>
      <c r="R147" s="110"/>
      <c r="S147" s="110"/>
      <c r="T147" s="110"/>
      <c r="U147" s="109"/>
      <c r="V147" s="109"/>
      <c r="W147" s="109"/>
      <c r="X147" s="617"/>
      <c r="Y147" s="125"/>
    </row>
    <row r="148" spans="1:25" ht="14.4" hidden="1" thickBot="1" x14ac:dyDescent="0.35">
      <c r="A148" s="1268"/>
      <c r="B148" s="2581"/>
      <c r="C148" s="2119"/>
      <c r="D148" s="2582"/>
      <c r="E148" s="2442"/>
      <c r="F148" s="2442"/>
      <c r="G148" s="2442"/>
      <c r="H148" s="2583"/>
      <c r="I148" s="2442"/>
      <c r="J148" s="1287"/>
      <c r="K148" s="1287"/>
      <c r="L148" s="1287"/>
      <c r="M148" s="1287"/>
      <c r="N148" s="2479"/>
      <c r="O148" s="343"/>
      <c r="P148" s="100"/>
      <c r="Q148" s="110"/>
      <c r="R148" s="110"/>
      <c r="S148" s="110"/>
      <c r="T148" s="110"/>
      <c r="U148" s="109"/>
      <c r="V148" s="109"/>
      <c r="W148" s="109"/>
      <c r="X148" s="617"/>
      <c r="Y148" s="125"/>
    </row>
    <row r="149" spans="1:25" ht="14.4" hidden="1" thickBot="1" x14ac:dyDescent="0.35">
      <c r="A149" s="1268"/>
      <c r="B149" s="2581"/>
      <c r="C149" s="2119"/>
      <c r="D149" s="2582"/>
      <c r="E149" s="2442"/>
      <c r="F149" s="2442"/>
      <c r="G149" s="2442"/>
      <c r="H149" s="2583"/>
      <c r="I149" s="2442"/>
      <c r="J149" s="1287"/>
      <c r="K149" s="1287"/>
      <c r="L149" s="1287"/>
      <c r="M149" s="1287"/>
      <c r="N149" s="2479"/>
      <c r="O149" s="343"/>
      <c r="P149" s="100"/>
      <c r="Q149" s="110"/>
      <c r="R149" s="110"/>
      <c r="S149" s="110"/>
      <c r="T149" s="110"/>
      <c r="U149" s="109"/>
      <c r="V149" s="109"/>
      <c r="W149" s="109"/>
      <c r="X149" s="617"/>
      <c r="Y149" s="125"/>
    </row>
    <row r="150" spans="1:25" ht="14.4" hidden="1" thickBot="1" x14ac:dyDescent="0.35">
      <c r="A150" s="611"/>
      <c r="B150" s="2584"/>
      <c r="C150" s="2585"/>
      <c r="D150" s="2586"/>
      <c r="E150" s="2445"/>
      <c r="F150" s="2445"/>
      <c r="G150" s="2445"/>
      <c r="H150" s="2575"/>
      <c r="I150" s="2445"/>
      <c r="J150" s="2587"/>
      <c r="K150" s="2587"/>
      <c r="L150" s="2587"/>
      <c r="M150" s="2587"/>
      <c r="N150" s="1325"/>
      <c r="O150" s="343"/>
      <c r="P150" s="100"/>
      <c r="Q150" s="110"/>
      <c r="R150" s="110"/>
      <c r="S150" s="110"/>
      <c r="T150" s="110"/>
      <c r="U150" s="109"/>
      <c r="V150" s="109"/>
      <c r="W150" s="109"/>
      <c r="X150" s="617"/>
      <c r="Y150" s="125"/>
    </row>
    <row r="151" spans="1:25" ht="14.4" hidden="1" thickBot="1" x14ac:dyDescent="0.35">
      <c r="P151" s="100"/>
      <c r="Q151" s="110"/>
      <c r="R151" s="110"/>
      <c r="S151" s="110"/>
      <c r="T151" s="110"/>
      <c r="U151" s="109"/>
      <c r="V151" s="109"/>
      <c r="W151" s="109"/>
      <c r="X151" s="617"/>
      <c r="Y151" s="125"/>
    </row>
    <row r="152" spans="1:25" ht="18.600000000000001" hidden="1" thickBot="1" x14ac:dyDescent="0.35">
      <c r="A152" s="4109" t="s">
        <v>498</v>
      </c>
      <c r="B152" s="4110"/>
      <c r="C152" s="4110"/>
      <c r="D152" s="4110"/>
      <c r="E152" s="4110"/>
      <c r="F152" s="4110"/>
      <c r="G152" s="4110"/>
      <c r="H152" s="4110"/>
      <c r="I152" s="4110"/>
      <c r="J152" s="4110"/>
      <c r="K152" s="4110"/>
      <c r="L152" s="4110"/>
      <c r="M152" s="4110"/>
      <c r="N152" s="4111"/>
      <c r="O152" s="2576"/>
      <c r="P152" s="100"/>
      <c r="Q152" s="110"/>
      <c r="R152" s="110"/>
      <c r="S152" s="110"/>
      <c r="T152" s="110"/>
      <c r="U152" s="109"/>
      <c r="V152" s="109"/>
      <c r="W152" s="109"/>
      <c r="X152" s="617"/>
      <c r="Y152" s="125"/>
    </row>
    <row r="153" spans="1:25" ht="14.4" hidden="1" thickBot="1" x14ac:dyDescent="0.35">
      <c r="A153" s="102" t="s">
        <v>471</v>
      </c>
      <c r="B153" s="1327" t="s">
        <v>282</v>
      </c>
      <c r="C153" s="1328" t="s">
        <v>499</v>
      </c>
      <c r="D153" s="4071" t="s">
        <v>500</v>
      </c>
      <c r="E153" s="4219"/>
      <c r="F153" s="4219"/>
      <c r="G153" s="4219"/>
      <c r="H153" s="4219"/>
      <c r="I153" s="4219"/>
      <c r="J153" s="4219"/>
      <c r="K153" s="4219"/>
      <c r="L153" s="4219"/>
      <c r="M153" s="4219"/>
      <c r="N153" s="4220"/>
      <c r="O153" s="2588"/>
      <c r="P153" s="100"/>
      <c r="Q153" s="110"/>
      <c r="R153" s="110"/>
      <c r="S153" s="110"/>
      <c r="T153" s="110"/>
      <c r="U153" s="109"/>
      <c r="V153" s="109"/>
      <c r="W153" s="109"/>
      <c r="X153" s="617"/>
      <c r="Y153" s="125"/>
    </row>
    <row r="154" spans="1:25" ht="14.4" hidden="1" thickBot="1" x14ac:dyDescent="0.35">
      <c r="A154" s="102"/>
      <c r="B154" s="1327"/>
      <c r="C154" s="1328"/>
      <c r="D154" s="1328" t="s">
        <v>501</v>
      </c>
      <c r="E154" s="1329" t="s">
        <v>282</v>
      </c>
      <c r="F154" s="1330"/>
      <c r="G154" s="2133"/>
      <c r="H154" s="1331" t="s">
        <v>502</v>
      </c>
      <c r="I154" s="4071" t="s">
        <v>503</v>
      </c>
      <c r="J154" s="4221"/>
      <c r="K154" s="1329" t="s">
        <v>282</v>
      </c>
      <c r="L154" s="4073" t="s">
        <v>504</v>
      </c>
      <c r="M154" s="4222"/>
      <c r="N154" s="4223"/>
      <c r="O154" s="2588"/>
      <c r="P154" s="100"/>
      <c r="Q154" s="110" t="s">
        <v>503</v>
      </c>
      <c r="R154" s="110"/>
      <c r="S154" s="110" t="s">
        <v>282</v>
      </c>
      <c r="T154" s="110" t="s">
        <v>504</v>
      </c>
      <c r="U154" s="109"/>
      <c r="V154" s="109"/>
      <c r="W154" s="109"/>
      <c r="X154" s="617"/>
      <c r="Y154" s="125"/>
    </row>
    <row r="155" spans="1:25" ht="14.4" hidden="1" thickBot="1" x14ac:dyDescent="0.35">
      <c r="A155" s="2589"/>
      <c r="B155" s="2581"/>
      <c r="C155" s="2119"/>
      <c r="D155" s="2119"/>
      <c r="E155" s="2590"/>
      <c r="F155" s="2134"/>
      <c r="G155" s="2134"/>
      <c r="H155" s="2591"/>
      <c r="I155" s="4210"/>
      <c r="J155" s="4211"/>
      <c r="K155" s="2590"/>
      <c r="L155" s="4212"/>
      <c r="M155" s="4213"/>
      <c r="N155" s="4214"/>
      <c r="O155" s="2592"/>
      <c r="P155" s="100"/>
      <c r="Q155" s="110"/>
      <c r="R155" s="110"/>
      <c r="S155" s="110"/>
      <c r="T155" s="110"/>
      <c r="U155" s="109"/>
      <c r="V155" s="109"/>
      <c r="W155" s="109"/>
      <c r="X155" s="617"/>
      <c r="Y155" s="125"/>
    </row>
    <row r="156" spans="1:25" ht="14.4" hidden="1" thickBot="1" x14ac:dyDescent="0.35">
      <c r="A156" s="2589"/>
      <c r="B156" s="2581"/>
      <c r="C156" s="2119"/>
      <c r="D156" s="2119"/>
      <c r="E156" s="2590"/>
      <c r="F156" s="2134"/>
      <c r="G156" s="2134"/>
      <c r="H156" s="2591"/>
      <c r="I156" s="4210"/>
      <c r="J156" s="4211"/>
      <c r="K156" s="2590"/>
      <c r="L156" s="4212"/>
      <c r="M156" s="4213"/>
      <c r="N156" s="4214"/>
      <c r="O156" s="2592"/>
      <c r="P156" s="100"/>
      <c r="Q156" s="110"/>
      <c r="R156" s="110"/>
      <c r="S156" s="110"/>
      <c r="T156" s="110"/>
      <c r="U156" s="109"/>
      <c r="V156" s="109"/>
      <c r="W156" s="109"/>
      <c r="X156" s="617"/>
      <c r="Y156" s="125"/>
    </row>
    <row r="157" spans="1:25" ht="14.4" hidden="1" thickBot="1" x14ac:dyDescent="0.35">
      <c r="A157" s="2593"/>
      <c r="B157" s="2581"/>
      <c r="C157" s="2119"/>
      <c r="D157" s="2119"/>
      <c r="E157" s="2590"/>
      <c r="F157" s="2134"/>
      <c r="G157" s="2134"/>
      <c r="H157" s="2591"/>
      <c r="I157" s="4210"/>
      <c r="J157" s="4211"/>
      <c r="K157" s="2590"/>
      <c r="L157" s="4212"/>
      <c r="M157" s="4213"/>
      <c r="N157" s="4214"/>
      <c r="O157" s="2592"/>
      <c r="P157" s="100"/>
      <c r="Q157" s="110"/>
      <c r="R157" s="110"/>
      <c r="S157" s="110"/>
      <c r="T157" s="110"/>
      <c r="U157" s="109"/>
      <c r="V157" s="109"/>
      <c r="W157" s="109"/>
      <c r="X157" s="617"/>
      <c r="Y157" s="125"/>
    </row>
    <row r="158" spans="1:25" ht="14.4" hidden="1" thickBot="1" x14ac:dyDescent="0.35">
      <c r="A158" s="2589"/>
      <c r="B158" s="2581"/>
      <c r="C158" s="2119"/>
      <c r="D158" s="2119"/>
      <c r="E158" s="2590"/>
      <c r="F158" s="2134"/>
      <c r="G158" s="2134"/>
      <c r="H158" s="2591"/>
      <c r="I158" s="4210"/>
      <c r="J158" s="4211"/>
      <c r="K158" s="2590"/>
      <c r="L158" s="4212"/>
      <c r="M158" s="4213"/>
      <c r="N158" s="4214"/>
      <c r="O158" s="2592"/>
      <c r="P158" s="100"/>
      <c r="Q158" s="110"/>
      <c r="R158" s="110"/>
      <c r="S158" s="110"/>
      <c r="T158" s="110"/>
      <c r="U158" s="109"/>
      <c r="V158" s="109"/>
      <c r="W158" s="109"/>
      <c r="X158" s="617"/>
      <c r="Y158" s="125"/>
    </row>
    <row r="159" spans="1:25" ht="14.4" hidden="1" thickBot="1" x14ac:dyDescent="0.35">
      <c r="A159" s="2589"/>
      <c r="B159" s="2581"/>
      <c r="C159" s="2119"/>
      <c r="D159" s="2119"/>
      <c r="E159" s="2590"/>
      <c r="F159" s="2134"/>
      <c r="G159" s="2134"/>
      <c r="H159" s="2591"/>
      <c r="I159" s="4210"/>
      <c r="J159" s="4211"/>
      <c r="K159" s="2590"/>
      <c r="L159" s="4212"/>
      <c r="M159" s="4213"/>
      <c r="N159" s="4214"/>
      <c r="O159" s="2592"/>
      <c r="P159" s="100"/>
      <c r="Q159" s="110"/>
      <c r="R159" s="110"/>
      <c r="S159" s="110"/>
      <c r="T159" s="110"/>
      <c r="U159" s="109"/>
      <c r="V159" s="109"/>
      <c r="W159" s="109"/>
      <c r="X159" s="617"/>
      <c r="Y159" s="125"/>
    </row>
    <row r="160" spans="1:25" ht="14.4" hidden="1" thickBot="1" x14ac:dyDescent="0.35">
      <c r="A160" s="611"/>
      <c r="B160" s="1320"/>
      <c r="C160" s="1321"/>
      <c r="D160" s="1321"/>
      <c r="E160" s="1334"/>
      <c r="F160" s="1335"/>
      <c r="G160" s="2135"/>
      <c r="H160" s="1336"/>
      <c r="I160" s="4066"/>
      <c r="J160" s="4206"/>
      <c r="K160" s="1334"/>
      <c r="L160" s="4207"/>
      <c r="M160" s="4208"/>
      <c r="N160" s="4209"/>
      <c r="O160" s="2588"/>
      <c r="P160" s="100"/>
      <c r="Q160" s="110"/>
      <c r="R160" s="110"/>
      <c r="S160" s="110"/>
      <c r="T160" s="110"/>
      <c r="U160" s="109"/>
      <c r="V160" s="109"/>
      <c r="W160" s="109"/>
      <c r="X160" s="617"/>
      <c r="Y160" s="125"/>
    </row>
    <row r="161" spans="1:40" ht="14.4" hidden="1" thickBot="1" x14ac:dyDescent="0.35">
      <c r="P161" s="100"/>
      <c r="Q161" s="110"/>
      <c r="R161" s="110"/>
      <c r="S161" s="110"/>
      <c r="T161" s="110"/>
      <c r="U161" s="109"/>
      <c r="V161" s="109"/>
      <c r="W161" s="109"/>
      <c r="X161" s="617"/>
      <c r="Y161" s="125"/>
    </row>
    <row r="162" spans="1:40" ht="14.4" hidden="1" thickBot="1" x14ac:dyDescent="0.35">
      <c r="P162" s="100"/>
      <c r="Q162" s="110"/>
      <c r="R162" s="110"/>
      <c r="S162" s="110"/>
      <c r="T162" s="110"/>
      <c r="U162" s="109"/>
      <c r="V162" s="109"/>
      <c r="W162" s="109"/>
      <c r="X162" s="617"/>
      <c r="Y162" s="125"/>
    </row>
    <row r="163" spans="1:40" ht="14.4" hidden="1" thickBot="1" x14ac:dyDescent="0.35">
      <c r="P163" s="100"/>
      <c r="Q163" s="110"/>
      <c r="R163" s="110"/>
      <c r="S163" s="110"/>
      <c r="T163" s="110"/>
      <c r="U163" s="109"/>
      <c r="V163" s="109"/>
      <c r="W163" s="109"/>
      <c r="X163" s="617"/>
      <c r="Y163" s="125"/>
    </row>
    <row r="164" spans="1:40" s="125" customFormat="1" ht="18" x14ac:dyDescent="0.3">
      <c r="A164" s="2595"/>
      <c r="B164" s="2596"/>
      <c r="C164" s="2596"/>
      <c r="D164" s="2596"/>
      <c r="E164" s="2596"/>
      <c r="F164" s="2596"/>
      <c r="G164" s="2597"/>
      <c r="H164" s="2596"/>
      <c r="I164" s="2596"/>
      <c r="J164" s="2596"/>
      <c r="K164" s="2596"/>
      <c r="L164" s="2596"/>
      <c r="M164" s="2596"/>
      <c r="N164" s="2596"/>
      <c r="O164" s="2598"/>
      <c r="P164" s="100"/>
      <c r="Q164" s="110"/>
      <c r="R164" s="110"/>
      <c r="S164" s="110"/>
      <c r="T164" s="110"/>
      <c r="U164" s="109"/>
      <c r="V164" s="109"/>
      <c r="W164" s="109"/>
    </row>
    <row r="165" spans="1:40" s="125" customFormat="1" ht="36" customHeight="1" x14ac:dyDescent="0.3">
      <c r="A165" s="2095"/>
      <c r="B165" s="1269" t="s">
        <v>1276</v>
      </c>
      <c r="C165" s="1314" t="s">
        <v>194</v>
      </c>
      <c r="D165" s="2096">
        <v>-7.4999999999999997E-2</v>
      </c>
      <c r="E165" s="4165" t="s">
        <v>1277</v>
      </c>
      <c r="F165" s="4166"/>
      <c r="G165" s="4166"/>
      <c r="H165" s="4166"/>
      <c r="I165" s="4166"/>
      <c r="J165" s="4166"/>
      <c r="K165" s="4166"/>
      <c r="L165" s="4166"/>
      <c r="M165" s="4166"/>
      <c r="N165" s="4166"/>
      <c r="O165" s="4167"/>
      <c r="P165" s="100"/>
      <c r="Q165" s="110"/>
      <c r="R165" s="110"/>
      <c r="S165" s="110"/>
      <c r="T165" s="110"/>
      <c r="U165" s="109"/>
      <c r="V165" s="109"/>
      <c r="W165" s="109"/>
    </row>
    <row r="166" spans="1:40" s="125" customFormat="1" ht="36" customHeight="1" x14ac:dyDescent="0.3">
      <c r="A166" s="2095"/>
      <c r="B166" s="1269" t="s">
        <v>1278</v>
      </c>
      <c r="C166" s="1314" t="s">
        <v>194</v>
      </c>
      <c r="D166" s="2096">
        <v>0.1</v>
      </c>
      <c r="E166" s="4165" t="s">
        <v>1279</v>
      </c>
      <c r="F166" s="4166"/>
      <c r="G166" s="4166"/>
      <c r="H166" s="4166"/>
      <c r="I166" s="4166"/>
      <c r="J166" s="4166"/>
      <c r="K166" s="4166"/>
      <c r="L166" s="4166"/>
      <c r="M166" s="4166"/>
      <c r="N166" s="4166"/>
      <c r="O166" s="4167"/>
      <c r="P166" s="100"/>
      <c r="Q166" s="110"/>
      <c r="R166" s="110"/>
      <c r="S166" s="110"/>
      <c r="T166" s="110"/>
      <c r="U166" s="109"/>
      <c r="V166" s="109"/>
      <c r="W166" s="109"/>
    </row>
    <row r="167" spans="1:40" s="125" customFormat="1" ht="36" customHeight="1" x14ac:dyDescent="0.3">
      <c r="A167" s="2095"/>
      <c r="B167" s="1269" t="s">
        <v>1280</v>
      </c>
      <c r="C167" s="1314" t="s">
        <v>194</v>
      </c>
      <c r="D167" s="2096">
        <v>-7.4999999999999997E-2</v>
      </c>
      <c r="E167" s="4165" t="s">
        <v>1281</v>
      </c>
      <c r="F167" s="4166"/>
      <c r="G167" s="4166"/>
      <c r="H167" s="4166"/>
      <c r="I167" s="4166"/>
      <c r="J167" s="4166"/>
      <c r="K167" s="4166"/>
      <c r="L167" s="4166"/>
      <c r="M167" s="4166"/>
      <c r="N167" s="4166"/>
      <c r="O167" s="4167"/>
      <c r="P167" s="100"/>
      <c r="Q167" s="110"/>
      <c r="R167" s="110"/>
      <c r="S167" s="110"/>
      <c r="T167" s="110"/>
      <c r="U167" s="109"/>
      <c r="V167" s="109"/>
      <c r="W167" s="109"/>
    </row>
    <row r="168" spans="1:40" s="125" customFormat="1" ht="27" customHeight="1" x14ac:dyDescent="0.3">
      <c r="A168" s="2098"/>
      <c r="B168" s="1494" t="s">
        <v>471</v>
      </c>
      <c r="C168" s="1494" t="s">
        <v>472</v>
      </c>
      <c r="D168" s="1494">
        <v>2017</v>
      </c>
      <c r="E168" s="1494">
        <v>2018</v>
      </c>
      <c r="F168" s="1494" t="s">
        <v>473</v>
      </c>
      <c r="G168" s="1494" t="s">
        <v>474</v>
      </c>
      <c r="H168" s="1494" t="s">
        <v>475</v>
      </c>
      <c r="I168" s="1494">
        <v>2025</v>
      </c>
      <c r="J168" s="1494">
        <v>2030</v>
      </c>
      <c r="K168" s="1494">
        <v>2035</v>
      </c>
      <c r="L168" s="1494">
        <v>2040</v>
      </c>
      <c r="M168" s="1494">
        <v>2045</v>
      </c>
      <c r="N168" s="1494">
        <v>2050</v>
      </c>
      <c r="O168" s="2099"/>
      <c r="P168" s="100"/>
      <c r="Q168" s="110"/>
      <c r="R168" s="110"/>
      <c r="S168" s="110"/>
      <c r="T168" s="110"/>
      <c r="U168" s="109"/>
      <c r="V168" s="109"/>
      <c r="W168" s="109"/>
      <c r="AF168" s="109"/>
      <c r="AG168" s="109"/>
      <c r="AH168" s="109"/>
      <c r="AI168" s="109"/>
      <c r="AJ168" s="109"/>
      <c r="AK168" s="109"/>
      <c r="AL168" s="109"/>
      <c r="AM168" s="109"/>
      <c r="AN168" s="113"/>
    </row>
    <row r="169" spans="1:40" s="125" customFormat="1" x14ac:dyDescent="0.3">
      <c r="A169" s="2599"/>
      <c r="B169" s="1311"/>
      <c r="C169" s="1639"/>
      <c r="D169" s="2375"/>
      <c r="E169" s="1291"/>
      <c r="F169" s="2376"/>
      <c r="G169" s="2195"/>
      <c r="H169" s="2125"/>
      <c r="I169" s="2600"/>
      <c r="J169" s="2601"/>
      <c r="K169" s="2601"/>
      <c r="L169" s="2601"/>
      <c r="M169" s="2601"/>
      <c r="N169" s="2602"/>
      <c r="O169" s="2603"/>
      <c r="P169" s="100"/>
      <c r="Q169" s="110"/>
      <c r="R169" s="110"/>
      <c r="S169" s="110"/>
      <c r="T169" s="110"/>
      <c r="U169" s="109"/>
      <c r="V169" s="109"/>
      <c r="W169" s="109"/>
    </row>
    <row r="170" spans="1:40" s="125" customFormat="1" x14ac:dyDescent="0.3">
      <c r="A170" s="2604"/>
      <c r="B170" s="1269" t="s">
        <v>1282</v>
      </c>
      <c r="C170" s="1270" t="s">
        <v>1283</v>
      </c>
      <c r="D170" s="2187">
        <v>0.25</v>
      </c>
      <c r="E170" s="3133">
        <v>0.25</v>
      </c>
      <c r="F170" s="2191">
        <v>0.25</v>
      </c>
      <c r="G170" s="2187">
        <v>0.25</v>
      </c>
      <c r="H170" s="2188">
        <v>0.25</v>
      </c>
      <c r="I170" s="2189">
        <v>0.25</v>
      </c>
      <c r="J170" s="2190">
        <v>0.25</v>
      </c>
      <c r="K170" s="2190">
        <v>0.25</v>
      </c>
      <c r="L170" s="2190">
        <v>0.25</v>
      </c>
      <c r="M170" s="2190">
        <v>0.25</v>
      </c>
      <c r="N170" s="3134">
        <v>0.25</v>
      </c>
      <c r="O170" s="2605"/>
      <c r="P170" s="100"/>
      <c r="Q170" s="110"/>
      <c r="R170" s="110"/>
      <c r="S170" s="110"/>
      <c r="T170" s="110"/>
      <c r="U170" s="109"/>
      <c r="V170" s="109"/>
      <c r="W170" s="109"/>
    </row>
    <row r="171" spans="1:40" s="125" customFormat="1" x14ac:dyDescent="0.3">
      <c r="A171" s="2606"/>
      <c r="B171" s="1289" t="s">
        <v>1284</v>
      </c>
      <c r="C171" s="1290" t="s">
        <v>1285</v>
      </c>
      <c r="D171" s="3135">
        <v>36.643000000000001</v>
      </c>
      <c r="E171" s="3136">
        <v>38.457999999999998</v>
      </c>
      <c r="F171" s="3137">
        <v>40.25</v>
      </c>
      <c r="G171" s="3135">
        <v>41.25</v>
      </c>
      <c r="H171" s="3138">
        <v>41</v>
      </c>
      <c r="I171" s="3139"/>
      <c r="J171" s="3140"/>
      <c r="K171" s="3140"/>
      <c r="L171" s="3140"/>
      <c r="M171" s="3140"/>
      <c r="N171" s="3141"/>
      <c r="O171" s="2607" t="s">
        <v>1286</v>
      </c>
      <c r="P171" s="100"/>
      <c r="Q171" s="110"/>
      <c r="R171" s="110"/>
      <c r="S171" s="110"/>
      <c r="T171" s="110"/>
      <c r="U171" s="109"/>
      <c r="V171" s="109"/>
      <c r="W171" s="109"/>
    </row>
    <row r="172" spans="1:40" s="125" customFormat="1" x14ac:dyDescent="0.3">
      <c r="A172" s="2604"/>
      <c r="B172" s="1269" t="s">
        <v>1287</v>
      </c>
      <c r="C172" s="1270" t="s">
        <v>194</v>
      </c>
      <c r="D172" s="2187">
        <v>0.45</v>
      </c>
      <c r="E172" s="3133">
        <v>0.45</v>
      </c>
      <c r="F172" s="2191">
        <v>0.47499999999999998</v>
      </c>
      <c r="G172" s="2187">
        <v>0.47499999999999998</v>
      </c>
      <c r="H172" s="2188">
        <v>0.5</v>
      </c>
      <c r="I172" s="2189"/>
      <c r="J172" s="2190"/>
      <c r="K172" s="2190"/>
      <c r="L172" s="2190"/>
      <c r="M172" s="2190"/>
      <c r="N172" s="3134"/>
      <c r="O172" s="2608" t="s">
        <v>1288</v>
      </c>
      <c r="P172" s="100"/>
      <c r="Q172" s="110"/>
      <c r="R172" s="110"/>
      <c r="S172" s="110"/>
      <c r="T172" s="110"/>
      <c r="U172" s="109"/>
      <c r="V172" s="109"/>
      <c r="W172" s="109"/>
    </row>
    <row r="173" spans="1:40" s="125" customFormat="1" x14ac:dyDescent="0.3">
      <c r="A173" s="2609"/>
      <c r="B173" s="1296" t="s">
        <v>1289</v>
      </c>
      <c r="C173" s="1297" t="s">
        <v>194</v>
      </c>
      <c r="D173" s="2383">
        <v>0.55000000000000004</v>
      </c>
      <c r="E173" s="3142">
        <v>0.55000000000000004</v>
      </c>
      <c r="F173" s="2384">
        <v>0.52500000000000002</v>
      </c>
      <c r="G173" s="2383">
        <v>0.52500000000000002</v>
      </c>
      <c r="H173" s="3044">
        <v>0.5</v>
      </c>
      <c r="I173" s="3045"/>
      <c r="J173" s="3046"/>
      <c r="K173" s="3046"/>
      <c r="L173" s="3046"/>
      <c r="M173" s="3046"/>
      <c r="N173" s="3143"/>
      <c r="O173" s="2610" t="s">
        <v>1288</v>
      </c>
      <c r="P173" s="100"/>
      <c r="Q173" s="110"/>
      <c r="R173" s="110"/>
      <c r="S173" s="110"/>
      <c r="T173" s="110"/>
      <c r="U173" s="109"/>
      <c r="V173" s="109"/>
      <c r="W173" s="109"/>
    </row>
    <row r="174" spans="1:40" s="125" customFormat="1" x14ac:dyDescent="0.3">
      <c r="A174" s="2599"/>
      <c r="B174" s="1311" t="s">
        <v>1290</v>
      </c>
      <c r="C174" s="1639" t="s">
        <v>1285</v>
      </c>
      <c r="D174" s="3144">
        <v>1.556</v>
      </c>
      <c r="E174" s="3145">
        <v>1.601</v>
      </c>
      <c r="F174" s="3146">
        <v>1.65</v>
      </c>
      <c r="G174" s="3144">
        <v>2.65</v>
      </c>
      <c r="H174" s="1959">
        <v>1.675</v>
      </c>
      <c r="I174" s="3147"/>
      <c r="J174" s="3148"/>
      <c r="K174" s="3148"/>
      <c r="L174" s="3148"/>
      <c r="M174" s="3148"/>
      <c r="N174" s="3149"/>
      <c r="O174" s="2607" t="s">
        <v>1286</v>
      </c>
      <c r="P174" s="100"/>
      <c r="Q174" s="110"/>
      <c r="R174" s="110"/>
      <c r="S174" s="110"/>
      <c r="T174" s="110"/>
      <c r="U174" s="109"/>
      <c r="V174" s="109"/>
      <c r="W174" s="109"/>
    </row>
    <row r="175" spans="1:40" s="125" customFormat="1" x14ac:dyDescent="0.3">
      <c r="A175" s="2604"/>
      <c r="B175" s="1269" t="s">
        <v>1291</v>
      </c>
      <c r="C175" s="1270" t="s">
        <v>194</v>
      </c>
      <c r="D175" s="2187">
        <v>0.75</v>
      </c>
      <c r="E175" s="3133">
        <v>0.75</v>
      </c>
      <c r="F175" s="2191">
        <v>0.75</v>
      </c>
      <c r="G175" s="2187">
        <v>1.75</v>
      </c>
      <c r="H175" s="2188">
        <v>0.7</v>
      </c>
      <c r="I175" s="2189"/>
      <c r="J175" s="2190"/>
      <c r="K175" s="2190"/>
      <c r="L175" s="2190"/>
      <c r="M175" s="2190"/>
      <c r="N175" s="3134"/>
      <c r="O175" s="2608" t="s">
        <v>1288</v>
      </c>
      <c r="P175" s="100"/>
      <c r="Q175" s="110"/>
      <c r="R175" s="110"/>
      <c r="S175" s="110"/>
      <c r="T175" s="110"/>
      <c r="U175" s="109"/>
      <c r="V175" s="109"/>
      <c r="W175" s="109"/>
    </row>
    <row r="176" spans="1:40" s="125" customFormat="1" x14ac:dyDescent="0.3">
      <c r="A176" s="2609"/>
      <c r="B176" s="1296" t="s">
        <v>1292</v>
      </c>
      <c r="C176" s="1297" t="s">
        <v>194</v>
      </c>
      <c r="D176" s="2383">
        <v>0.25</v>
      </c>
      <c r="E176" s="2383">
        <v>0.25</v>
      </c>
      <c r="F176" s="2385">
        <v>0.25</v>
      </c>
      <c r="G176" s="2383">
        <v>-0.75</v>
      </c>
      <c r="H176" s="3044">
        <v>0.30000000000000004</v>
      </c>
      <c r="I176" s="3045"/>
      <c r="J176" s="3046"/>
      <c r="K176" s="3046"/>
      <c r="L176" s="3046"/>
      <c r="M176" s="3046"/>
      <c r="N176" s="3143"/>
      <c r="O176" s="2610" t="s">
        <v>1288</v>
      </c>
      <c r="P176" s="100"/>
      <c r="Q176" s="110"/>
      <c r="R176" s="110"/>
      <c r="S176" s="110"/>
      <c r="T176" s="110"/>
      <c r="U176" s="109"/>
      <c r="V176" s="109"/>
      <c r="W176" s="109"/>
    </row>
    <row r="177" spans="1:23" s="125" customFormat="1" x14ac:dyDescent="0.3">
      <c r="A177" s="2611"/>
      <c r="B177" s="2612" t="s">
        <v>1293</v>
      </c>
      <c r="C177" s="2613"/>
      <c r="D177" s="2614"/>
      <c r="E177" s="2615"/>
      <c r="F177" s="2616"/>
      <c r="G177" s="2614"/>
      <c r="H177" s="2617"/>
      <c r="I177" s="2618"/>
      <c r="J177" s="2619"/>
      <c r="K177" s="2619"/>
      <c r="L177" s="2619"/>
      <c r="M177" s="2619"/>
      <c r="N177" s="2620"/>
      <c r="O177" s="2621"/>
      <c r="P177" s="100"/>
      <c r="Q177" s="110"/>
      <c r="R177" s="110"/>
      <c r="S177" s="110"/>
      <c r="T177" s="110"/>
      <c r="U177" s="109"/>
      <c r="V177" s="109"/>
      <c r="W177" s="109"/>
    </row>
    <row r="178" spans="1:23" s="125" customFormat="1" x14ac:dyDescent="0.3">
      <c r="A178" s="2604"/>
      <c r="B178" s="1269" t="s">
        <v>1224</v>
      </c>
      <c r="C178" s="1270" t="s">
        <v>1294</v>
      </c>
      <c r="D178" s="2197">
        <v>1085.4533806561242</v>
      </c>
      <c r="E178" s="2197">
        <v>1085.4533806561242</v>
      </c>
      <c r="F178" s="128">
        <v>1085.4533806561242</v>
      </c>
      <c r="G178" s="2197">
        <v>1085.4533806561242</v>
      </c>
      <c r="H178" s="129">
        <v>1085.4533806561242</v>
      </c>
      <c r="I178" s="2197">
        <v>1093.1876265431367</v>
      </c>
      <c r="J178" s="2197">
        <v>1098.9316467310491</v>
      </c>
      <c r="K178" s="2197">
        <v>1131.7432303106648</v>
      </c>
      <c r="L178" s="2197">
        <v>1161.7881839827924</v>
      </c>
      <c r="M178" s="2197">
        <v>1176.7881839827924</v>
      </c>
      <c r="N178" s="2197">
        <v>1176.7881839827924</v>
      </c>
      <c r="O178" s="352" t="s">
        <v>1295</v>
      </c>
      <c r="P178" s="100"/>
      <c r="Q178" s="110"/>
      <c r="R178" s="110"/>
      <c r="S178" s="110"/>
      <c r="T178" s="110"/>
      <c r="U178" s="109"/>
      <c r="V178" s="109"/>
      <c r="W178" s="109"/>
    </row>
    <row r="179" spans="1:23" s="125" customFormat="1" x14ac:dyDescent="0.3">
      <c r="A179" s="2604"/>
      <c r="B179" s="1269" t="s">
        <v>1567</v>
      </c>
      <c r="C179" s="1270" t="s">
        <v>1294</v>
      </c>
      <c r="D179" s="2197">
        <v>1085.4533806561242</v>
      </c>
      <c r="E179" s="2197">
        <v>1085.4533806561242</v>
      </c>
      <c r="F179" s="128">
        <v>1085.4533806561242</v>
      </c>
      <c r="G179" s="2197">
        <v>1085.4533806561242</v>
      </c>
      <c r="H179" s="129">
        <v>1085.4533806561242</v>
      </c>
      <c r="I179" s="2197">
        <v>1093.1876265431367</v>
      </c>
      <c r="J179" s="2197">
        <v>1098.9316467310491</v>
      </c>
      <c r="K179" s="2197">
        <v>1131.7432303106648</v>
      </c>
      <c r="L179" s="2197">
        <v>1161.7881839827924</v>
      </c>
      <c r="M179" s="2197">
        <v>1176.7881839827924</v>
      </c>
      <c r="N179" s="2197">
        <v>1176.7881839827924</v>
      </c>
      <c r="O179" s="352" t="s">
        <v>1295</v>
      </c>
      <c r="P179" s="100"/>
      <c r="Q179" s="110"/>
      <c r="R179" s="110"/>
      <c r="S179" s="110"/>
      <c r="T179" s="110"/>
      <c r="U179" s="109"/>
      <c r="V179" s="109"/>
      <c r="W179" s="109"/>
    </row>
    <row r="180" spans="1:23" s="125" customFormat="1" x14ac:dyDescent="0.3">
      <c r="A180" s="2604"/>
      <c r="B180" s="1269" t="s">
        <v>1228</v>
      </c>
      <c r="C180" s="1270" t="s">
        <v>1294</v>
      </c>
      <c r="D180" s="2197">
        <v>3499.9999999999995</v>
      </c>
      <c r="E180" s="2197">
        <v>3499.9999999999995</v>
      </c>
      <c r="F180" s="128">
        <v>3499.9999999999995</v>
      </c>
      <c r="G180" s="2197">
        <v>3499.9999999999995</v>
      </c>
      <c r="H180" s="129">
        <v>3499.9999999999995</v>
      </c>
      <c r="I180" s="2197">
        <v>3800</v>
      </c>
      <c r="J180" s="2197">
        <v>4000</v>
      </c>
      <c r="K180" s="2197">
        <v>4000</v>
      </c>
      <c r="L180" s="2197">
        <v>3900</v>
      </c>
      <c r="M180" s="2197">
        <v>3900</v>
      </c>
      <c r="N180" s="2197">
        <v>3900</v>
      </c>
      <c r="O180" s="352" t="s">
        <v>1295</v>
      </c>
      <c r="P180" s="100"/>
      <c r="Q180" s="110"/>
      <c r="R180" s="110"/>
      <c r="S180" s="110"/>
      <c r="T180" s="110"/>
      <c r="U180" s="109"/>
      <c r="V180" s="109"/>
      <c r="W180" s="109"/>
    </row>
    <row r="181" spans="1:23" s="125" customFormat="1" x14ac:dyDescent="0.3">
      <c r="A181" s="2604"/>
      <c r="B181" s="1269" t="s">
        <v>1230</v>
      </c>
      <c r="C181" s="1270" t="s">
        <v>1294</v>
      </c>
      <c r="D181" s="2197">
        <v>1400</v>
      </c>
      <c r="E181" s="2197">
        <v>1400</v>
      </c>
      <c r="F181" s="128">
        <v>1400</v>
      </c>
      <c r="G181" s="2197">
        <v>1400</v>
      </c>
      <c r="H181" s="129">
        <v>1400</v>
      </c>
      <c r="I181" s="2197">
        <v>1400</v>
      </c>
      <c r="J181" s="2197">
        <v>1400</v>
      </c>
      <c r="K181" s="2197">
        <v>1400</v>
      </c>
      <c r="L181" s="2197">
        <v>1400</v>
      </c>
      <c r="M181" s="2197">
        <v>1400</v>
      </c>
      <c r="N181" s="2197">
        <v>1400</v>
      </c>
      <c r="O181" s="352" t="s">
        <v>1295</v>
      </c>
      <c r="P181" s="100"/>
      <c r="Q181" s="110"/>
      <c r="R181" s="110"/>
      <c r="S181" s="110"/>
      <c r="T181" s="110"/>
      <c r="U181" s="109"/>
      <c r="V181" s="109"/>
      <c r="W181" s="109"/>
    </row>
    <row r="182" spans="1:23" s="125" customFormat="1" x14ac:dyDescent="0.3">
      <c r="A182" s="2604"/>
      <c r="B182" s="1269" t="s">
        <v>1233</v>
      </c>
      <c r="C182" s="1270" t="s">
        <v>1294</v>
      </c>
      <c r="D182" s="2197">
        <v>2253.6708801493146</v>
      </c>
      <c r="E182" s="2197">
        <v>2253.6708801493146</v>
      </c>
      <c r="F182" s="128">
        <v>2253.6708801493146</v>
      </c>
      <c r="G182" s="2197">
        <v>2253.6708801493146</v>
      </c>
      <c r="H182" s="129">
        <v>2253.6708801493146</v>
      </c>
      <c r="I182" s="2197">
        <v>2372.7267104527273</v>
      </c>
      <c r="J182" s="2197">
        <v>2456.1414638899314</v>
      </c>
      <c r="K182" s="2197">
        <v>2557.7702913365138</v>
      </c>
      <c r="L182" s="2197">
        <v>2644.465615218523</v>
      </c>
      <c r="M182" s="2197">
        <v>2674.4656152185235</v>
      </c>
      <c r="N182" s="2197">
        <v>2674.4656152185235</v>
      </c>
      <c r="O182" s="352" t="s">
        <v>1295</v>
      </c>
      <c r="P182" s="100"/>
      <c r="Q182" s="110"/>
      <c r="R182" s="110"/>
      <c r="S182" s="110"/>
      <c r="T182" s="110"/>
      <c r="U182" s="109"/>
      <c r="V182" s="109"/>
      <c r="W182" s="109"/>
    </row>
    <row r="183" spans="1:23" s="125" customFormat="1" x14ac:dyDescent="0.3">
      <c r="A183" s="2604"/>
      <c r="B183" s="1269" t="s">
        <v>1234</v>
      </c>
      <c r="C183" s="1270" t="s">
        <v>1294</v>
      </c>
      <c r="D183" s="2197">
        <v>3800.0000000000005</v>
      </c>
      <c r="E183" s="2197">
        <v>3800.0000000000005</v>
      </c>
      <c r="F183" s="128">
        <v>3800.0000000000005</v>
      </c>
      <c r="G183" s="2197">
        <v>3800.0000000000005</v>
      </c>
      <c r="H183" s="129">
        <v>3800.0000000000005</v>
      </c>
      <c r="I183" s="2197">
        <v>3800</v>
      </c>
      <c r="J183" s="2197">
        <v>3800</v>
      </c>
      <c r="K183" s="2197">
        <v>3850</v>
      </c>
      <c r="L183" s="2197">
        <v>3900</v>
      </c>
      <c r="M183" s="2197">
        <v>3949.9999999999995</v>
      </c>
      <c r="N183" s="2197">
        <v>3949.9999999999995</v>
      </c>
      <c r="O183" s="352" t="s">
        <v>1295</v>
      </c>
      <c r="P183" s="100"/>
      <c r="Q183" s="110"/>
      <c r="R183" s="110"/>
      <c r="S183" s="110"/>
      <c r="T183" s="110"/>
      <c r="U183" s="109"/>
      <c r="V183" s="109"/>
      <c r="W183" s="109"/>
    </row>
    <row r="184" spans="1:23" x14ac:dyDescent="0.3">
      <c r="A184" s="2604"/>
      <c r="B184" s="1269" t="s">
        <v>1235</v>
      </c>
      <c r="C184" s="1270" t="s">
        <v>1294</v>
      </c>
      <c r="D184" s="2197">
        <v>2761.5337057583993</v>
      </c>
      <c r="E184" s="2197">
        <v>2761.5337057583993</v>
      </c>
      <c r="F184" s="128">
        <v>2761.5337057583993</v>
      </c>
      <c r="G184" s="2197">
        <v>2761.5337057583993</v>
      </c>
      <c r="H184" s="129">
        <v>2761.5337057583993</v>
      </c>
      <c r="I184" s="2197">
        <v>2761.5337057583993</v>
      </c>
      <c r="J184" s="2197">
        <v>2761.5337057583988</v>
      </c>
      <c r="K184" s="2197">
        <v>2761.5337057583993</v>
      </c>
      <c r="L184" s="2197">
        <v>2761.5337057583993</v>
      </c>
      <c r="M184" s="2197">
        <v>2761.5337057583988</v>
      </c>
      <c r="N184" s="2197">
        <v>2761.5337057583988</v>
      </c>
      <c r="O184" s="352" t="s">
        <v>1295</v>
      </c>
      <c r="P184" s="100"/>
      <c r="Q184" s="110"/>
      <c r="R184" s="110"/>
      <c r="S184" s="110"/>
      <c r="T184" s="110"/>
      <c r="U184" s="109"/>
      <c r="V184" s="109"/>
      <c r="W184" s="109"/>
    </row>
    <row r="185" spans="1:23" x14ac:dyDescent="0.3">
      <c r="A185" s="2604"/>
      <c r="B185" s="1269" t="s">
        <v>1236</v>
      </c>
      <c r="C185" s="1270" t="s">
        <v>1294</v>
      </c>
      <c r="D185" s="2197">
        <v>2069.3218514531754</v>
      </c>
      <c r="E185" s="2197">
        <v>2069.3218514531754</v>
      </c>
      <c r="F185" s="128">
        <v>2069.3218514531754</v>
      </c>
      <c r="G185" s="2197">
        <v>2069.3218514531754</v>
      </c>
      <c r="H185" s="129">
        <v>2069.3218514531754</v>
      </c>
      <c r="I185" s="2197">
        <v>2121.3523965779914</v>
      </c>
      <c r="J185" s="2197">
        <v>2171.3523965779914</v>
      </c>
      <c r="K185" s="2197">
        <v>2231.3523965779914</v>
      </c>
      <c r="L185" s="2197">
        <v>2650.0000000000005</v>
      </c>
      <c r="M185" s="2197">
        <v>2850</v>
      </c>
      <c r="N185" s="2197">
        <v>2850</v>
      </c>
      <c r="O185" s="352" t="s">
        <v>1295</v>
      </c>
      <c r="P185" s="100"/>
      <c r="Q185" s="110"/>
      <c r="R185" s="110"/>
      <c r="S185" s="110"/>
      <c r="T185" s="110"/>
      <c r="U185" s="109"/>
      <c r="V185" s="109"/>
      <c r="W185" s="109"/>
    </row>
    <row r="186" spans="1:23" s="125" customFormat="1" x14ac:dyDescent="0.3">
      <c r="A186" s="2604"/>
      <c r="B186" s="1269" t="s">
        <v>1237</v>
      </c>
      <c r="C186" s="1270" t="s">
        <v>1294</v>
      </c>
      <c r="D186" s="2197">
        <v>4907.9045088189368</v>
      </c>
      <c r="E186" s="2197">
        <v>4907.9045088189368</v>
      </c>
      <c r="F186" s="128">
        <v>4907.9045088189368</v>
      </c>
      <c r="G186" s="2197">
        <v>4907.9045088189368</v>
      </c>
      <c r="H186" s="129">
        <v>4907.9045088189368</v>
      </c>
      <c r="I186" s="2197">
        <v>4970.585380480059</v>
      </c>
      <c r="J186" s="2197">
        <v>4000</v>
      </c>
      <c r="K186" s="2197">
        <v>3800.0000000000005</v>
      </c>
      <c r="L186" s="2197">
        <v>3449.9999999999995</v>
      </c>
      <c r="M186" s="2197">
        <v>3200</v>
      </c>
      <c r="N186" s="2197">
        <v>3200</v>
      </c>
      <c r="O186" s="352" t="s">
        <v>1295</v>
      </c>
      <c r="P186" s="100"/>
      <c r="Q186" s="110"/>
      <c r="R186" s="110"/>
      <c r="S186" s="110"/>
      <c r="T186" s="110"/>
      <c r="U186" s="109"/>
      <c r="V186" s="109"/>
      <c r="W186" s="109"/>
    </row>
    <row r="187" spans="1:23" x14ac:dyDescent="0.3">
      <c r="A187" s="2604"/>
      <c r="B187" s="1269" t="s">
        <v>1238</v>
      </c>
      <c r="C187" s="1270" t="s">
        <v>1294</v>
      </c>
      <c r="D187" s="2197">
        <v>5237.0754267284665</v>
      </c>
      <c r="E187" s="2197">
        <v>5237.0754267284665</v>
      </c>
      <c r="F187" s="128">
        <v>5237.0754267284665</v>
      </c>
      <c r="G187" s="2197">
        <v>5237.0754267284665</v>
      </c>
      <c r="H187" s="129">
        <v>5237.0754267284665</v>
      </c>
      <c r="I187" s="2197">
        <v>5234.2084062420354</v>
      </c>
      <c r="J187" s="2197">
        <v>5232.183432826535</v>
      </c>
      <c r="K187" s="2197">
        <v>5200.9047956010281</v>
      </c>
      <c r="L187" s="2197">
        <v>5172.2152192028198</v>
      </c>
      <c r="M187" s="2197">
        <v>5172.2152192028188</v>
      </c>
      <c r="N187" s="2197">
        <v>5172.2152192028188</v>
      </c>
      <c r="O187" s="352" t="s">
        <v>1295</v>
      </c>
      <c r="P187" s="100"/>
      <c r="Q187" s="110"/>
      <c r="R187" s="110"/>
      <c r="S187" s="110"/>
      <c r="T187" s="110"/>
      <c r="U187" s="109"/>
      <c r="V187" s="109"/>
      <c r="W187" s="109"/>
    </row>
    <row r="188" spans="1:23" x14ac:dyDescent="0.3">
      <c r="A188" s="2604"/>
      <c r="B188" s="1269" t="s">
        <v>1239</v>
      </c>
      <c r="C188" s="1270" t="s">
        <v>1294</v>
      </c>
      <c r="D188" s="2197">
        <v>400.55782963185078</v>
      </c>
      <c r="E188" s="2197">
        <v>400.55782963185078</v>
      </c>
      <c r="F188" s="128">
        <v>400.55782963185078</v>
      </c>
      <c r="G188" s="2197">
        <v>400.55782963185078</v>
      </c>
      <c r="H188" s="129">
        <v>400.55782963185078</v>
      </c>
      <c r="I188" s="2197">
        <v>482.96404759231405</v>
      </c>
      <c r="J188" s="2197">
        <v>475.72781818265253</v>
      </c>
      <c r="K188" s="2197">
        <v>348.307507286413</v>
      </c>
      <c r="L188" s="2197">
        <v>235.10683797586626</v>
      </c>
      <c r="M188" s="2197">
        <v>171.96173242314023</v>
      </c>
      <c r="N188" s="2197">
        <v>171.96173242314023</v>
      </c>
      <c r="O188" s="352" t="s">
        <v>1295</v>
      </c>
      <c r="P188" s="100"/>
      <c r="Q188" s="110"/>
      <c r="R188" s="110"/>
      <c r="S188" s="110"/>
      <c r="T188" s="110"/>
      <c r="U188" s="109"/>
      <c r="V188" s="109"/>
      <c r="W188" s="109"/>
    </row>
    <row r="189" spans="1:23" x14ac:dyDescent="0.3">
      <c r="A189" s="2604"/>
      <c r="B189" s="1269" t="s">
        <v>1240</v>
      </c>
      <c r="C189" s="1270" t="s">
        <v>1294</v>
      </c>
      <c r="D189" s="2197">
        <v>7413.220781339206</v>
      </c>
      <c r="E189" s="2197">
        <v>7413.220781339206</v>
      </c>
      <c r="F189" s="128">
        <v>7413.220781339206</v>
      </c>
      <c r="G189" s="2197">
        <v>7413.220781339206</v>
      </c>
      <c r="H189" s="129">
        <v>7413.220781339206</v>
      </c>
      <c r="I189" s="2197">
        <v>7408.5737776584647</v>
      </c>
      <c r="J189" s="2197">
        <v>7404.547475386772</v>
      </c>
      <c r="K189" s="2197">
        <v>7427.0049723496086</v>
      </c>
      <c r="L189" s="2197">
        <v>7445.7832832547811</v>
      </c>
      <c r="M189" s="2197">
        <v>7445.7832832547811</v>
      </c>
      <c r="N189" s="2197">
        <v>7445.7832832547811</v>
      </c>
      <c r="O189" s="352" t="s">
        <v>1295</v>
      </c>
      <c r="P189" s="100"/>
      <c r="Q189" s="110"/>
      <c r="R189" s="110"/>
      <c r="S189" s="110"/>
      <c r="T189" s="110"/>
      <c r="U189" s="109"/>
      <c r="V189" s="109"/>
      <c r="W189" s="109"/>
    </row>
    <row r="190" spans="1:23" x14ac:dyDescent="0.3">
      <c r="A190" s="2604"/>
      <c r="B190" s="1269" t="s">
        <v>1241</v>
      </c>
      <c r="C190" s="1270" t="s">
        <v>1294</v>
      </c>
      <c r="D190" s="2197">
        <v>6870.6592631764506</v>
      </c>
      <c r="E190" s="2197">
        <v>6870.6592631764506</v>
      </c>
      <c r="F190" s="128">
        <v>6870.6592631764506</v>
      </c>
      <c r="G190" s="2197">
        <v>6870.6592631764506</v>
      </c>
      <c r="H190" s="129">
        <v>6870.6592631764506</v>
      </c>
      <c r="I190" s="2197">
        <v>6815.7353434881998</v>
      </c>
      <c r="J190" s="2197">
        <v>6789.6070100079924</v>
      </c>
      <c r="K190" s="2197">
        <v>6781.9553061232418</v>
      </c>
      <c r="L190" s="2197">
        <v>6777.0369830924637</v>
      </c>
      <c r="M190" s="2197">
        <v>6777.0369830924647</v>
      </c>
      <c r="N190" s="2197">
        <v>6777.0369830924647</v>
      </c>
      <c r="O190" s="352" t="s">
        <v>1295</v>
      </c>
      <c r="P190" s="2097"/>
      <c r="Q190" s="100"/>
      <c r="R190" s="100"/>
      <c r="S190" s="100"/>
      <c r="T190" s="100"/>
      <c r="U190" s="100"/>
      <c r="V190" s="100"/>
      <c r="W190" s="100"/>
    </row>
    <row r="191" spans="1:23" x14ac:dyDescent="0.3">
      <c r="A191" s="2604"/>
      <c r="B191" s="1269" t="s">
        <v>1242</v>
      </c>
      <c r="C191" s="1270" t="s">
        <v>1294</v>
      </c>
      <c r="D191" s="2197">
        <v>0</v>
      </c>
      <c r="E191" s="2197">
        <v>0</v>
      </c>
      <c r="F191" s="128">
        <v>0</v>
      </c>
      <c r="G191" s="2197">
        <v>0</v>
      </c>
      <c r="H191" s="129">
        <v>0</v>
      </c>
      <c r="I191" s="2197">
        <v>0</v>
      </c>
      <c r="J191" s="2197">
        <v>3799.9999999999995</v>
      </c>
      <c r="K191" s="2197">
        <v>3499.9999999999995</v>
      </c>
      <c r="L191" s="2197">
        <v>2349.9999999999995</v>
      </c>
      <c r="M191" s="2197">
        <v>1000</v>
      </c>
      <c r="N191" s="2197">
        <v>1000</v>
      </c>
      <c r="O191" s="352" t="s">
        <v>1295</v>
      </c>
      <c r="P191" s="2097"/>
      <c r="Q191" s="100"/>
      <c r="R191" s="100"/>
      <c r="S191" s="100"/>
      <c r="T191" s="100"/>
      <c r="U191" s="100"/>
      <c r="V191" s="100"/>
      <c r="W191" s="100"/>
    </row>
    <row r="192" spans="1:23" x14ac:dyDescent="0.3">
      <c r="A192" s="2604"/>
      <c r="B192" s="1269" t="s">
        <v>1243</v>
      </c>
      <c r="C192" s="1270" t="s">
        <v>1294</v>
      </c>
      <c r="D192" s="2197">
        <v>0</v>
      </c>
      <c r="E192" s="2197">
        <v>0</v>
      </c>
      <c r="F192" s="128">
        <v>0</v>
      </c>
      <c r="G192" s="2197">
        <v>0</v>
      </c>
      <c r="H192" s="129">
        <v>0</v>
      </c>
      <c r="I192" s="2197">
        <v>0</v>
      </c>
      <c r="J192" s="2197">
        <v>4075.114913455825</v>
      </c>
      <c r="K192" s="2197">
        <v>3920.6834388834877</v>
      </c>
      <c r="L192" s="2197">
        <v>4300</v>
      </c>
      <c r="M192" s="2197">
        <v>4300</v>
      </c>
      <c r="N192" s="2197">
        <v>4300</v>
      </c>
      <c r="O192" s="352" t="s">
        <v>1295</v>
      </c>
      <c r="P192" s="2097"/>
      <c r="Q192" s="100"/>
      <c r="R192" s="100"/>
      <c r="S192" s="100"/>
      <c r="T192" s="100"/>
      <c r="U192" s="100"/>
      <c r="V192" s="100"/>
      <c r="W192" s="100"/>
    </row>
    <row r="193" spans="1:23" x14ac:dyDescent="0.3">
      <c r="A193" s="2604"/>
      <c r="B193" s="1269" t="s">
        <v>1244</v>
      </c>
      <c r="C193" s="1270" t="s">
        <v>1294</v>
      </c>
      <c r="D193" s="2197">
        <v>3714</v>
      </c>
      <c r="E193" s="2197">
        <v>3714</v>
      </c>
      <c r="F193" s="128">
        <v>3714</v>
      </c>
      <c r="G193" s="2197">
        <v>3714</v>
      </c>
      <c r="H193" s="129">
        <v>3714</v>
      </c>
      <c r="I193" s="2197">
        <v>3714</v>
      </c>
      <c r="J193" s="2197">
        <v>3714</v>
      </c>
      <c r="K193" s="2197">
        <v>3714</v>
      </c>
      <c r="L193" s="2197">
        <v>3714</v>
      </c>
      <c r="M193" s="2197">
        <v>3714.0000000000005</v>
      </c>
      <c r="N193" s="2197">
        <v>3714.0000000000005</v>
      </c>
      <c r="O193" s="352" t="s">
        <v>1295</v>
      </c>
      <c r="P193" s="2097"/>
      <c r="Q193" s="100"/>
      <c r="R193" s="100"/>
      <c r="S193" s="100"/>
      <c r="T193" s="100"/>
      <c r="U193" s="100"/>
      <c r="V193" s="100"/>
      <c r="W193" s="100"/>
    </row>
    <row r="194" spans="1:23" x14ac:dyDescent="0.3">
      <c r="A194" s="2604"/>
      <c r="B194" s="1269" t="s">
        <v>1245</v>
      </c>
      <c r="C194" s="1270" t="s">
        <v>1294</v>
      </c>
      <c r="D194" s="2197">
        <v>6000</v>
      </c>
      <c r="E194" s="2197">
        <v>6000</v>
      </c>
      <c r="F194" s="128">
        <v>6000</v>
      </c>
      <c r="G194" s="2197">
        <v>6000</v>
      </c>
      <c r="H194" s="129">
        <v>6919.6783223733246</v>
      </c>
      <c r="I194" s="2197">
        <v>6937.4180063694766</v>
      </c>
      <c r="J194" s="2197">
        <v>6960.3764794999188</v>
      </c>
      <c r="K194" s="2197">
        <v>7012.7773054065074</v>
      </c>
      <c r="L194" s="2197">
        <v>7012.7773054065074</v>
      </c>
      <c r="M194" s="2197">
        <v>7012.7773054065074</v>
      </c>
      <c r="N194" s="2197">
        <v>7012.7773054065074</v>
      </c>
      <c r="O194" s="352" t="s">
        <v>1295</v>
      </c>
      <c r="P194" s="2097"/>
      <c r="Q194" s="100"/>
      <c r="R194" s="100"/>
      <c r="S194" s="100"/>
      <c r="T194" s="100"/>
      <c r="U194" s="100"/>
      <c r="V194" s="100"/>
      <c r="W194" s="100"/>
    </row>
    <row r="195" spans="1:23" x14ac:dyDescent="0.3">
      <c r="A195" s="2604"/>
      <c r="B195" s="1296" t="s">
        <v>1247</v>
      </c>
      <c r="C195" s="1297" t="s">
        <v>1294</v>
      </c>
      <c r="D195" s="1989">
        <v>700</v>
      </c>
      <c r="E195" s="1989">
        <v>700</v>
      </c>
      <c r="F195" s="2166">
        <v>700</v>
      </c>
      <c r="G195" s="1989">
        <v>700</v>
      </c>
      <c r="H195" s="1765">
        <v>1000</v>
      </c>
      <c r="I195" s="1989">
        <v>1000</v>
      </c>
      <c r="J195" s="1989">
        <v>1000</v>
      </c>
      <c r="K195" s="1989">
        <v>1000</v>
      </c>
      <c r="L195" s="1989">
        <v>1000</v>
      </c>
      <c r="M195" s="1989">
        <v>1000</v>
      </c>
      <c r="N195" s="1989">
        <v>1000</v>
      </c>
      <c r="O195" s="3567" t="s">
        <v>1295</v>
      </c>
      <c r="P195" s="2097"/>
      <c r="Q195" s="100"/>
      <c r="R195" s="100"/>
      <c r="S195" s="100"/>
      <c r="T195" s="100"/>
      <c r="U195" s="100"/>
      <c r="V195" s="100"/>
      <c r="W195" s="100"/>
    </row>
    <row r="196" spans="1:23" x14ac:dyDescent="0.3">
      <c r="P196" s="100"/>
      <c r="Q196" s="100"/>
      <c r="R196" s="100"/>
      <c r="S196" s="100"/>
      <c r="T196" s="100"/>
      <c r="U196" s="100"/>
      <c r="V196" s="100"/>
      <c r="W196" s="100"/>
    </row>
  </sheetData>
  <mergeCells count="30">
    <mergeCell ref="A152:N152"/>
    <mergeCell ref="I4:N4"/>
    <mergeCell ref="Q4:V4"/>
    <mergeCell ref="I6:N6"/>
    <mergeCell ref="A7:A34"/>
    <mergeCell ref="A36:A62"/>
    <mergeCell ref="A63:A66"/>
    <mergeCell ref="I71:N71"/>
    <mergeCell ref="A72:A101"/>
    <mergeCell ref="A102:A134"/>
    <mergeCell ref="A135:A138"/>
    <mergeCell ref="A140:N140"/>
    <mergeCell ref="D153:N153"/>
    <mergeCell ref="I154:J154"/>
    <mergeCell ref="L154:N154"/>
    <mergeCell ref="I155:J155"/>
    <mergeCell ref="L155:N155"/>
    <mergeCell ref="I158:J158"/>
    <mergeCell ref="L158:N158"/>
    <mergeCell ref="I159:J159"/>
    <mergeCell ref="L159:N159"/>
    <mergeCell ref="I156:J156"/>
    <mergeCell ref="L156:N156"/>
    <mergeCell ref="I157:J157"/>
    <mergeCell ref="L157:N157"/>
    <mergeCell ref="I160:J160"/>
    <mergeCell ref="L160:N160"/>
    <mergeCell ref="E165:O165"/>
    <mergeCell ref="E166:O166"/>
    <mergeCell ref="E167:O167"/>
  </mergeCells>
  <pageMargins left="0.70866141732283472" right="0.70866141732283472" top="0.74803149606299213" bottom="0.74803149606299213" header="0.31496062992125984" footer="0.31496062992125984"/>
  <pageSetup paperSize="8" scale="3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2060"/>
    <pageSetUpPr fitToPage="1"/>
  </sheetPr>
  <dimension ref="A1:AX105"/>
  <sheetViews>
    <sheetView topLeftCell="A4" zoomScale="70" zoomScaleNormal="70" workbookViewId="0">
      <selection activeCell="E14" sqref="E14"/>
    </sheetView>
  </sheetViews>
  <sheetFormatPr defaultColWidth="9.21875" defaultRowHeight="13.8" x14ac:dyDescent="0.3"/>
  <cols>
    <col min="1" max="1" width="15.77734375" style="101" customWidth="1"/>
    <col min="2" max="2" width="50.77734375" style="101" customWidth="1"/>
    <col min="3" max="3" width="22.5546875" style="101" customWidth="1"/>
    <col min="4" max="5" width="12.5546875" style="101" customWidth="1"/>
    <col min="6" max="7" width="12.5546875" style="2136" customWidth="1"/>
    <col min="8" max="14" width="12.5546875" style="101" customWidth="1"/>
    <col min="15" max="15" width="110.77734375" style="2724" customWidth="1"/>
    <col min="16" max="16" width="5" style="101" customWidth="1"/>
    <col min="17" max="21" width="9.21875" style="101" customWidth="1"/>
    <col min="22" max="28" width="9.21875" style="125" bestFit="1" customWidth="1"/>
    <col min="29" max="29" width="11.44140625" style="125" customWidth="1"/>
    <col min="30" max="31" width="9.21875" style="125" bestFit="1" customWidth="1"/>
    <col min="32" max="40" width="9.21875" style="125"/>
    <col min="41" max="16384" width="9.21875" style="101"/>
  </cols>
  <sheetData>
    <row r="1" spans="1:40" ht="21.75" customHeight="1" x14ac:dyDescent="0.3">
      <c r="A1" s="96" t="s">
        <v>172</v>
      </c>
      <c r="B1" s="97"/>
      <c r="C1" s="97"/>
      <c r="D1" s="97"/>
      <c r="E1" s="97"/>
      <c r="F1" s="2624"/>
      <c r="G1" s="2624"/>
      <c r="H1" s="97"/>
      <c r="I1" s="97"/>
      <c r="J1" s="97"/>
      <c r="K1" s="97"/>
      <c r="L1" s="97"/>
      <c r="M1" s="97"/>
      <c r="N1" s="97"/>
      <c r="O1" s="3414"/>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7"/>
    </row>
    <row r="2" spans="1:40" ht="24" customHeight="1" x14ac:dyDescent="0.3">
      <c r="A2" s="102" t="s">
        <v>173</v>
      </c>
      <c r="B2" s="103" t="s">
        <v>1694</v>
      </c>
      <c r="C2" s="103" t="s">
        <v>174</v>
      </c>
      <c r="D2" s="103"/>
      <c r="E2" s="105" t="s">
        <v>1542</v>
      </c>
      <c r="F2" s="2628"/>
      <c r="G2" s="2628"/>
      <c r="H2" s="103"/>
      <c r="I2" s="103"/>
      <c r="J2" s="105"/>
      <c r="K2" s="103"/>
      <c r="L2" s="103"/>
      <c r="M2" s="103"/>
      <c r="N2" s="103"/>
      <c r="O2" s="3415"/>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1"/>
    </row>
    <row r="3" spans="1:40" ht="24" customHeight="1" x14ac:dyDescent="0.3">
      <c r="A3" s="108" t="s">
        <v>385</v>
      </c>
      <c r="B3" s="109" t="s">
        <v>87</v>
      </c>
      <c r="C3" s="109"/>
      <c r="D3" s="109"/>
      <c r="E3" s="109"/>
      <c r="F3" s="303"/>
      <c r="G3" s="303"/>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x14ac:dyDescent="0.3">
      <c r="A4" s="2632"/>
      <c r="B4" s="2633" t="s">
        <v>178</v>
      </c>
      <c r="C4" s="2633" t="s">
        <v>179</v>
      </c>
      <c r="D4" s="2633">
        <v>2017</v>
      </c>
      <c r="E4" s="2633">
        <v>2018</v>
      </c>
      <c r="F4" s="2633">
        <v>2019</v>
      </c>
      <c r="G4" s="2634">
        <v>2020</v>
      </c>
      <c r="H4" s="2635">
        <v>2020</v>
      </c>
      <c r="I4" s="2636">
        <v>2025</v>
      </c>
      <c r="J4" s="2637">
        <v>2030</v>
      </c>
      <c r="K4" s="2637">
        <v>2035</v>
      </c>
      <c r="L4" s="2637">
        <v>2040</v>
      </c>
      <c r="M4" s="2637">
        <v>2045</v>
      </c>
      <c r="N4" s="2633">
        <v>2050</v>
      </c>
      <c r="O4" s="3415"/>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40"/>
    </row>
    <row r="5" spans="1:40" ht="15" thickBot="1" x14ac:dyDescent="0.35">
      <c r="A5" s="2641"/>
      <c r="B5" s="2633"/>
      <c r="C5" s="2633"/>
      <c r="D5" s="2633" t="s">
        <v>180</v>
      </c>
      <c r="E5" s="2633" t="s">
        <v>180</v>
      </c>
      <c r="F5" s="2633" t="s">
        <v>181</v>
      </c>
      <c r="G5" s="2634" t="s">
        <v>181</v>
      </c>
      <c r="H5" s="2634" t="s">
        <v>1747</v>
      </c>
      <c r="I5" s="4229" t="s">
        <v>183</v>
      </c>
      <c r="J5" s="4230"/>
      <c r="K5" s="4230"/>
      <c r="L5" s="4230"/>
      <c r="M5" s="4230"/>
      <c r="N5" s="4230"/>
      <c r="O5" s="3415"/>
      <c r="P5" s="2642"/>
      <c r="Q5" s="2642"/>
      <c r="R5" s="2642"/>
      <c r="S5" s="2642"/>
      <c r="T5" s="2642"/>
      <c r="U5" s="2642"/>
      <c r="V5" s="2642"/>
      <c r="W5" s="2642"/>
      <c r="X5" s="2642"/>
      <c r="Y5" s="2642"/>
      <c r="Z5" s="2642"/>
      <c r="AA5" s="2642"/>
      <c r="AB5" s="2642"/>
      <c r="AC5" s="2642"/>
      <c r="AD5" s="2642"/>
      <c r="AE5" s="2642"/>
      <c r="AF5" s="2642"/>
      <c r="AG5" s="2642"/>
      <c r="AH5" s="2642"/>
      <c r="AI5" s="2642"/>
      <c r="AJ5" s="2642"/>
      <c r="AK5" s="2642"/>
      <c r="AL5" s="2642"/>
      <c r="AM5" s="2642"/>
      <c r="AN5" s="2643"/>
    </row>
    <row r="6" spans="1:40" s="125" customFormat="1" x14ac:dyDescent="0.3">
      <c r="A6" s="4140" t="s">
        <v>87</v>
      </c>
      <c r="B6" s="275" t="s">
        <v>102</v>
      </c>
      <c r="C6" s="2644"/>
      <c r="D6" s="2644"/>
      <c r="E6" s="2644"/>
      <c r="F6" s="2645"/>
      <c r="G6" s="2645"/>
      <c r="H6" s="2646"/>
      <c r="I6" s="2644"/>
      <c r="J6" s="2644"/>
      <c r="K6" s="2644"/>
      <c r="L6" s="2644"/>
      <c r="M6" s="2644"/>
      <c r="N6" s="2644"/>
      <c r="O6" s="3416"/>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s="125" customFormat="1" ht="15" customHeight="1" x14ac:dyDescent="0.3">
      <c r="A7" s="4231"/>
      <c r="B7" s="1840" t="s">
        <v>1296</v>
      </c>
      <c r="C7" s="253" t="s">
        <v>197</v>
      </c>
      <c r="D7" s="2268">
        <v>387.52009563184703</v>
      </c>
      <c r="E7" s="2268">
        <v>399.05797397341291</v>
      </c>
      <c r="F7" s="2268">
        <v>408.63536534877483</v>
      </c>
      <c r="G7" s="2268">
        <v>300.85014017396981</v>
      </c>
      <c r="H7" s="2269">
        <v>342.80013870534651</v>
      </c>
      <c r="I7" s="2270">
        <v>261.65837556990073</v>
      </c>
      <c r="J7" s="2267">
        <v>152.69629992331039</v>
      </c>
      <c r="K7" s="2271">
        <v>71.502047698123377</v>
      </c>
      <c r="L7" s="2267">
        <v>21.004632325300641</v>
      </c>
      <c r="M7" s="2271">
        <v>2.7285251031870628</v>
      </c>
      <c r="N7" s="2648">
        <v>2.1589561129444233E-4</v>
      </c>
      <c r="O7" s="3417" t="s">
        <v>1563</v>
      </c>
      <c r="P7" s="111" t="s">
        <v>35</v>
      </c>
      <c r="Q7" s="109"/>
      <c r="R7" s="109"/>
      <c r="S7" s="1091" t="s">
        <v>1297</v>
      </c>
      <c r="T7" s="109"/>
      <c r="U7" s="109"/>
      <c r="V7" s="109"/>
      <c r="W7" s="109"/>
      <c r="X7" s="109"/>
      <c r="Y7" s="109"/>
      <c r="Z7" s="109"/>
      <c r="AA7" s="109"/>
      <c r="AB7" s="109"/>
      <c r="AC7" s="109"/>
      <c r="AD7" s="109"/>
      <c r="AE7" s="109"/>
      <c r="AF7" s="109"/>
      <c r="AG7" s="109"/>
      <c r="AH7" s="109"/>
      <c r="AI7" s="109"/>
      <c r="AJ7" s="109"/>
      <c r="AK7" s="109"/>
      <c r="AL7" s="109"/>
      <c r="AM7" s="109"/>
      <c r="AN7" s="113"/>
    </row>
    <row r="8" spans="1:40" s="125" customFormat="1" ht="15" customHeight="1" x14ac:dyDescent="0.3">
      <c r="A8" s="4231"/>
      <c r="B8" s="135" t="s">
        <v>199</v>
      </c>
      <c r="C8" s="1419" t="s">
        <v>194</v>
      </c>
      <c r="D8" s="398"/>
      <c r="E8" s="398"/>
      <c r="F8" s="398"/>
      <c r="G8" s="398"/>
      <c r="H8" s="138">
        <v>-0.16110995823192453</v>
      </c>
      <c r="I8" s="139">
        <v>-0.35967760561650752</v>
      </c>
      <c r="J8" s="1843">
        <v>-0.62632627307481714</v>
      </c>
      <c r="K8" s="140">
        <v>-0.82502237015855062</v>
      </c>
      <c r="L8" s="1843">
        <v>-0.94859810455374327</v>
      </c>
      <c r="M8" s="140">
        <v>-0.99332283660554388</v>
      </c>
      <c r="N8" s="141">
        <v>-0.99999947166684633</v>
      </c>
      <c r="O8" s="3418"/>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s="125" customFormat="1" ht="15" customHeight="1" x14ac:dyDescent="0.3">
      <c r="A9" s="4231"/>
      <c r="B9" s="199" t="s">
        <v>1298</v>
      </c>
      <c r="C9" s="964" t="s">
        <v>197</v>
      </c>
      <c r="D9" s="406">
        <v>0</v>
      </c>
      <c r="E9" s="406">
        <v>0</v>
      </c>
      <c r="F9" s="406">
        <v>0</v>
      </c>
      <c r="G9" s="406">
        <v>0</v>
      </c>
      <c r="H9" s="334">
        <v>0</v>
      </c>
      <c r="I9" s="407">
        <v>38.453894634293697</v>
      </c>
      <c r="J9" s="408">
        <v>35.21619460883263</v>
      </c>
      <c r="K9" s="409">
        <v>17.549891158371832</v>
      </c>
      <c r="L9" s="408">
        <v>8.0119246209381938</v>
      </c>
      <c r="M9" s="409">
        <v>3.3508098350084414</v>
      </c>
      <c r="N9" s="2652">
        <v>9.7608508329345567E-5</v>
      </c>
      <c r="O9" s="2653" t="s">
        <v>1564</v>
      </c>
      <c r="P9" s="111" t="s">
        <v>35</v>
      </c>
      <c r="Q9" s="109"/>
      <c r="R9" s="109"/>
      <c r="S9" s="109"/>
      <c r="T9" s="1124"/>
      <c r="U9" s="109"/>
      <c r="V9" s="387">
        <v>2017</v>
      </c>
      <c r="W9" s="387">
        <v>2018</v>
      </c>
      <c r="X9" s="387" t="s">
        <v>187</v>
      </c>
      <c r="Y9" s="387" t="s">
        <v>188</v>
      </c>
      <c r="Z9" s="387" t="s">
        <v>1691</v>
      </c>
      <c r="AA9" s="387">
        <v>2025</v>
      </c>
      <c r="AB9" s="387">
        <v>2030</v>
      </c>
      <c r="AC9" s="387">
        <v>2035</v>
      </c>
      <c r="AD9" s="387">
        <v>2040</v>
      </c>
      <c r="AE9" s="387">
        <v>2045</v>
      </c>
      <c r="AF9" s="387">
        <v>2050</v>
      </c>
      <c r="AG9" s="109"/>
      <c r="AH9" s="109"/>
      <c r="AI9" s="109"/>
      <c r="AJ9" s="109"/>
      <c r="AK9" s="109"/>
      <c r="AL9" s="109"/>
      <c r="AM9" s="109"/>
      <c r="AN9" s="113"/>
    </row>
    <row r="10" spans="1:40" s="125" customFormat="1" ht="15" customHeight="1" thickBot="1" x14ac:dyDescent="0.35">
      <c r="A10" s="4231"/>
      <c r="B10" s="268" t="s">
        <v>199</v>
      </c>
      <c r="C10" s="2064" t="s">
        <v>194</v>
      </c>
      <c r="D10" s="270"/>
      <c r="E10" s="270"/>
      <c r="F10" s="270"/>
      <c r="G10" s="270"/>
      <c r="H10" s="1322"/>
      <c r="I10" s="2654"/>
      <c r="J10" s="471"/>
      <c r="K10" s="2655"/>
      <c r="L10" s="471"/>
      <c r="M10" s="2655"/>
      <c r="N10" s="2594"/>
      <c r="O10" s="2656" t="s">
        <v>1398</v>
      </c>
      <c r="P10" s="111" t="s">
        <v>35</v>
      </c>
      <c r="Q10" s="109"/>
      <c r="R10" s="1124"/>
      <c r="S10" s="4234" t="s">
        <v>1299</v>
      </c>
      <c r="T10" s="1124" t="s">
        <v>1300</v>
      </c>
      <c r="U10" s="109"/>
      <c r="V10" s="134">
        <v>2360.2600000000002</v>
      </c>
      <c r="W10" s="134">
        <v>2360.2600000000002</v>
      </c>
      <c r="X10" s="134">
        <v>2237.116</v>
      </c>
      <c r="Y10" s="134">
        <v>2237.116</v>
      </c>
      <c r="Z10" s="134">
        <v>2237.116</v>
      </c>
      <c r="AA10" s="134">
        <v>1878.3564799999997</v>
      </c>
      <c r="AB10" s="134">
        <v>1458.2815099999998</v>
      </c>
      <c r="AC10" s="134">
        <v>1260.6867000000002</v>
      </c>
      <c r="AD10" s="134">
        <v>944.10400000000038</v>
      </c>
      <c r="AE10" s="134">
        <v>280.15260000000012</v>
      </c>
      <c r="AF10" s="134">
        <v>0</v>
      </c>
      <c r="AG10" s="134"/>
      <c r="AH10" s="109"/>
      <c r="AI10" s="109"/>
      <c r="AJ10" s="109"/>
      <c r="AK10" s="109"/>
      <c r="AL10" s="109"/>
      <c r="AM10" s="109"/>
      <c r="AN10" s="113"/>
    </row>
    <row r="11" spans="1:40" s="125" customFormat="1" ht="15" customHeight="1" x14ac:dyDescent="0.3">
      <c r="A11" s="4231"/>
      <c r="B11" s="318" t="s">
        <v>1301</v>
      </c>
      <c r="C11" s="319"/>
      <c r="D11" s="319"/>
      <c r="E11" s="319"/>
      <c r="F11" s="319"/>
      <c r="G11" s="319"/>
      <c r="H11" s="319"/>
      <c r="I11" s="319"/>
      <c r="J11" s="319"/>
      <c r="K11" s="319"/>
      <c r="L11" s="319"/>
      <c r="M11" s="319"/>
      <c r="N11" s="319"/>
      <c r="O11" s="1252"/>
      <c r="P11" s="111" t="s">
        <v>35</v>
      </c>
      <c r="Q11" s="109"/>
      <c r="R11" s="1124"/>
      <c r="S11" s="4235"/>
      <c r="T11" s="1124" t="s">
        <v>1302</v>
      </c>
      <c r="U11" s="109"/>
      <c r="V11" s="134">
        <v>15.479520000000001</v>
      </c>
      <c r="W11" s="134">
        <v>15.349440000000001</v>
      </c>
      <c r="X11" s="134">
        <v>15.349440000000001</v>
      </c>
      <c r="Y11" s="134">
        <v>15.349440000000001</v>
      </c>
      <c r="Z11" s="134">
        <v>15.349440000000001</v>
      </c>
      <c r="AA11" s="134">
        <v>13.278566400000001</v>
      </c>
      <c r="AB11" s="134">
        <v>9.9355104000000001</v>
      </c>
      <c r="AC11" s="134">
        <v>5.8275840000000017</v>
      </c>
      <c r="AD11" s="134">
        <v>0</v>
      </c>
      <c r="AE11" s="134">
        <v>0</v>
      </c>
      <c r="AF11" s="134">
        <v>0</v>
      </c>
      <c r="AG11" s="109"/>
      <c r="AH11" s="109"/>
      <c r="AI11" s="109"/>
      <c r="AJ11" s="109"/>
      <c r="AK11" s="109"/>
      <c r="AL11" s="109"/>
      <c r="AM11" s="109"/>
      <c r="AN11" s="113"/>
    </row>
    <row r="12" spans="1:40" s="125" customFormat="1" ht="15" customHeight="1" x14ac:dyDescent="0.3">
      <c r="A12" s="4231"/>
      <c r="B12" s="2657" t="s">
        <v>1303</v>
      </c>
      <c r="C12" s="2324" t="s">
        <v>191</v>
      </c>
      <c r="D12" s="322">
        <v>360.39368893761775</v>
      </c>
      <c r="E12" s="322">
        <v>371.123915795274</v>
      </c>
      <c r="F12" s="322">
        <v>380.03088977436062</v>
      </c>
      <c r="G12" s="322">
        <v>279.79063036179195</v>
      </c>
      <c r="H12" s="466">
        <v>318.45797901877796</v>
      </c>
      <c r="I12" s="1522">
        <v>242.82776704383886</v>
      </c>
      <c r="J12" s="324">
        <v>141.46936027545684</v>
      </c>
      <c r="K12" s="323">
        <v>66.1997612332936</v>
      </c>
      <c r="L12" s="324">
        <v>19.432793469777032</v>
      </c>
      <c r="M12" s="323">
        <v>2.5186115354447316</v>
      </c>
      <c r="N12" s="2658">
        <v>1.9895726891743521E-4</v>
      </c>
      <c r="O12" s="3419" t="s">
        <v>434</v>
      </c>
      <c r="P12" s="111" t="s">
        <v>35</v>
      </c>
      <c r="Q12" s="109"/>
      <c r="R12" s="1124"/>
      <c r="S12" s="4235"/>
      <c r="T12" s="1124" t="s">
        <v>1304</v>
      </c>
      <c r="U12" s="109"/>
      <c r="V12" s="134">
        <v>856.5421797269579</v>
      </c>
      <c r="W12" s="134">
        <v>873.71749329337752</v>
      </c>
      <c r="X12" s="134">
        <v>939.76529647269945</v>
      </c>
      <c r="Y12" s="134">
        <v>953.52161269477551</v>
      </c>
      <c r="Z12" s="134">
        <v>884.42611260172589</v>
      </c>
      <c r="AA12" s="134">
        <v>766.84086802053582</v>
      </c>
      <c r="AB12" s="134">
        <v>425.64740456974124</v>
      </c>
      <c r="AC12" s="134">
        <v>199.79213028720372</v>
      </c>
      <c r="AD12" s="134">
        <v>63.149124478590331</v>
      </c>
      <c r="AE12" s="134">
        <v>9.448655348623781</v>
      </c>
      <c r="AF12" s="134">
        <v>8.3430453627975196E-4</v>
      </c>
      <c r="AG12" s="109"/>
      <c r="AH12" s="109"/>
      <c r="AI12" s="109"/>
      <c r="AJ12" s="109"/>
      <c r="AK12" s="109"/>
      <c r="AL12" s="109"/>
      <c r="AM12" s="109"/>
      <c r="AN12" s="113"/>
    </row>
    <row r="13" spans="1:40" s="125" customFormat="1" ht="15" customHeight="1" x14ac:dyDescent="0.3">
      <c r="A13" s="4231"/>
      <c r="B13" s="2660" t="s">
        <v>456</v>
      </c>
      <c r="C13" s="2328" t="s">
        <v>194</v>
      </c>
      <c r="D13" s="310"/>
      <c r="E13" s="310"/>
      <c r="F13" s="310"/>
      <c r="G13" s="310"/>
      <c r="H13" s="138">
        <v>-0.1620208051828127</v>
      </c>
      <c r="I13" s="1110">
        <v>-0.36103150144448704</v>
      </c>
      <c r="J13" s="1112">
        <v>-0.62774247019905993</v>
      </c>
      <c r="K13" s="1111">
        <v>-0.82580426219405734</v>
      </c>
      <c r="L13" s="1112">
        <v>-0.9488652265048374</v>
      </c>
      <c r="M13" s="1111">
        <v>-0.99337261363953833</v>
      </c>
      <c r="N13" s="2661">
        <v>-0.99999947647079679</v>
      </c>
      <c r="O13" s="3420"/>
      <c r="P13" s="111" t="s">
        <v>35</v>
      </c>
      <c r="Q13" s="109"/>
      <c r="R13" s="1124"/>
      <c r="S13" s="4235"/>
      <c r="T13" s="1124"/>
      <c r="U13" s="109"/>
      <c r="V13" s="388"/>
      <c r="W13" s="388"/>
      <c r="X13" s="388"/>
      <c r="Y13" s="388"/>
      <c r="Z13" s="388"/>
      <c r="AA13" s="388"/>
      <c r="AB13" s="388"/>
      <c r="AC13" s="388"/>
      <c r="AD13" s="388"/>
      <c r="AE13" s="388"/>
      <c r="AF13" s="388"/>
      <c r="AG13" s="389"/>
      <c r="AH13" s="109"/>
      <c r="AI13" s="109"/>
      <c r="AJ13" s="109"/>
      <c r="AK13" s="109"/>
      <c r="AL13" s="109"/>
      <c r="AM13" s="109"/>
      <c r="AN13" s="113"/>
    </row>
    <row r="14" spans="1:40" s="125" customFormat="1" ht="15" customHeight="1" x14ac:dyDescent="0.3">
      <c r="A14" s="4231"/>
      <c r="B14" s="2663" t="s">
        <v>1305</v>
      </c>
      <c r="C14" s="2330" t="s">
        <v>1306</v>
      </c>
      <c r="D14" s="2229">
        <v>125.57389500000001</v>
      </c>
      <c r="E14" s="2229">
        <v>125.57389500000001</v>
      </c>
      <c r="F14" s="2229">
        <v>117.202302</v>
      </c>
      <c r="G14" s="2229">
        <v>117.202302</v>
      </c>
      <c r="H14" s="417">
        <v>117.202302</v>
      </c>
      <c r="I14" s="1468">
        <v>96.998857560000005</v>
      </c>
      <c r="J14" s="350">
        <v>73.586302470000007</v>
      </c>
      <c r="K14" s="351">
        <v>63.031118962500003</v>
      </c>
      <c r="L14" s="350">
        <v>46.741394250000006</v>
      </c>
      <c r="M14" s="351">
        <v>13.813128449999994</v>
      </c>
      <c r="N14" s="2664">
        <v>0</v>
      </c>
      <c r="O14" s="3421" t="s">
        <v>1376</v>
      </c>
      <c r="P14" s="111" t="s">
        <v>35</v>
      </c>
      <c r="Q14" s="109"/>
      <c r="R14" s="1124"/>
      <c r="S14" s="4235"/>
      <c r="T14" s="1124"/>
      <c r="U14" s="109"/>
      <c r="V14" s="388"/>
      <c r="W14" s="388"/>
      <c r="X14" s="388"/>
      <c r="Y14" s="388"/>
      <c r="Z14" s="388"/>
      <c r="AA14" s="388"/>
      <c r="AB14" s="388"/>
      <c r="AC14" s="388"/>
      <c r="AD14" s="388"/>
      <c r="AE14" s="388"/>
      <c r="AF14" s="388"/>
      <c r="AG14" s="389"/>
      <c r="AH14" s="109"/>
      <c r="AI14" s="109"/>
      <c r="AJ14" s="109"/>
      <c r="AK14" s="109"/>
      <c r="AL14" s="109"/>
      <c r="AM14" s="109"/>
      <c r="AN14" s="113"/>
    </row>
    <row r="15" spans="1:40" s="125" customFormat="1" ht="15" customHeight="1" x14ac:dyDescent="0.3">
      <c r="A15" s="4231"/>
      <c r="B15" s="2660" t="s">
        <v>1307</v>
      </c>
      <c r="C15" s="2328" t="s">
        <v>194</v>
      </c>
      <c r="D15" s="310">
        <v>0</v>
      </c>
      <c r="E15" s="310">
        <v>0</v>
      </c>
      <c r="F15" s="310">
        <v>0</v>
      </c>
      <c r="G15" s="310">
        <v>0</v>
      </c>
      <c r="H15" s="138">
        <v>0</v>
      </c>
      <c r="I15" s="1110">
        <v>-0.17238095238095241</v>
      </c>
      <c r="J15" s="1112">
        <v>-0.37214285714285711</v>
      </c>
      <c r="K15" s="1111">
        <v>-0.46220238095238098</v>
      </c>
      <c r="L15" s="1112">
        <v>-0.60119047619047616</v>
      </c>
      <c r="M15" s="1111">
        <v>-0.88214285714285723</v>
      </c>
      <c r="N15" s="2661">
        <v>-1</v>
      </c>
      <c r="O15" s="3420"/>
      <c r="P15" s="111" t="s">
        <v>35</v>
      </c>
      <c r="Q15" s="109"/>
      <c r="R15" s="1124"/>
      <c r="S15" s="4235"/>
      <c r="T15" s="1223" t="s">
        <v>1308</v>
      </c>
      <c r="U15" s="1114"/>
      <c r="V15" s="2666">
        <v>391.80315999999999</v>
      </c>
      <c r="W15" s="2666">
        <v>391.80315999999999</v>
      </c>
      <c r="X15" s="2666">
        <v>371.36125599999991</v>
      </c>
      <c r="Y15" s="2666">
        <v>371.36125599999991</v>
      </c>
      <c r="Z15" s="2666">
        <v>371.36125599999991</v>
      </c>
      <c r="AA15" s="2666">
        <v>311.80717567999994</v>
      </c>
      <c r="AB15" s="2666">
        <v>242.07473065999994</v>
      </c>
      <c r="AC15" s="2666">
        <v>209.27399220000001</v>
      </c>
      <c r="AD15" s="2666">
        <v>156.72126400000002</v>
      </c>
      <c r="AE15" s="2666">
        <v>46.505331599999977</v>
      </c>
      <c r="AF15" s="2666">
        <v>0</v>
      </c>
      <c r="AG15" s="389"/>
      <c r="AH15" s="109"/>
      <c r="AI15" s="109"/>
      <c r="AJ15" s="109"/>
      <c r="AK15" s="109"/>
      <c r="AL15" s="109"/>
      <c r="AM15" s="109"/>
      <c r="AN15" s="113"/>
    </row>
    <row r="16" spans="1:40" s="125" customFormat="1" ht="15" customHeight="1" x14ac:dyDescent="0.3">
      <c r="A16" s="4231"/>
      <c r="B16" s="2663" t="s">
        <v>1309</v>
      </c>
      <c r="C16" s="2330" t="s">
        <v>1310</v>
      </c>
      <c r="D16" s="333">
        <v>1.7131500000000002</v>
      </c>
      <c r="E16" s="333">
        <v>1.7131500000000002</v>
      </c>
      <c r="F16" s="333">
        <v>1.59894</v>
      </c>
      <c r="G16" s="333">
        <v>1.59894</v>
      </c>
      <c r="H16" s="334">
        <v>1.59894</v>
      </c>
      <c r="I16" s="335">
        <v>1.5037650000000002</v>
      </c>
      <c r="J16" s="336">
        <v>1.3705200000000002</v>
      </c>
      <c r="K16" s="337">
        <v>1.3229325000000003</v>
      </c>
      <c r="L16" s="336">
        <v>1.2753450000000002</v>
      </c>
      <c r="M16" s="337">
        <v>1.2563100000000003</v>
      </c>
      <c r="N16" s="2667">
        <v>1.2372750000000001</v>
      </c>
      <c r="O16" s="3422" t="s">
        <v>1351</v>
      </c>
      <c r="P16" s="111" t="s">
        <v>35</v>
      </c>
      <c r="Q16" s="109"/>
      <c r="R16" s="1124"/>
      <c r="S16" s="4235"/>
      <c r="T16" s="1124" t="s">
        <v>1311</v>
      </c>
      <c r="U16" s="109"/>
      <c r="V16" s="134">
        <v>4.5527999999999995</v>
      </c>
      <c r="W16" s="134">
        <v>4.5527999999999995</v>
      </c>
      <c r="X16" s="134">
        <v>4.5527999999999995</v>
      </c>
      <c r="Y16" s="134">
        <v>4.5527999999999995</v>
      </c>
      <c r="Z16" s="134">
        <v>4.5072720000000004</v>
      </c>
      <c r="AA16" s="134">
        <v>3.9267353664</v>
      </c>
      <c r="AB16" s="134">
        <v>2.9597767824239996</v>
      </c>
      <c r="AC16" s="134">
        <v>1.7493606057312001</v>
      </c>
      <c r="AD16" s="134">
        <v>0</v>
      </c>
      <c r="AE16" s="134">
        <v>0</v>
      </c>
      <c r="AF16" s="134">
        <v>0</v>
      </c>
      <c r="AG16" s="389"/>
      <c r="AH16" s="109"/>
      <c r="AI16" s="109"/>
      <c r="AJ16" s="109"/>
      <c r="AK16" s="109"/>
      <c r="AL16" s="109"/>
      <c r="AM16" s="109"/>
      <c r="AN16" s="113"/>
    </row>
    <row r="17" spans="1:40" s="125" customFormat="1" ht="15" customHeight="1" x14ac:dyDescent="0.3">
      <c r="A17" s="4231"/>
      <c r="B17" s="2660" t="s">
        <v>1307</v>
      </c>
      <c r="C17" s="2328" t="s">
        <v>194</v>
      </c>
      <c r="D17" s="310"/>
      <c r="E17" s="310"/>
      <c r="F17" s="310"/>
      <c r="G17" s="310"/>
      <c r="H17" s="138">
        <v>0</v>
      </c>
      <c r="I17" s="1110">
        <v>-5.9523809523809423E-2</v>
      </c>
      <c r="J17" s="1112">
        <v>-0.14285714285714279</v>
      </c>
      <c r="K17" s="1111">
        <v>-0.17261904761904745</v>
      </c>
      <c r="L17" s="1112">
        <v>-0.20238095238095233</v>
      </c>
      <c r="M17" s="1111">
        <v>-0.21428571428571419</v>
      </c>
      <c r="N17" s="2661">
        <v>-0.22619047619047616</v>
      </c>
      <c r="O17" s="3420"/>
      <c r="P17" s="111" t="s">
        <v>35</v>
      </c>
      <c r="Q17" s="109"/>
      <c r="R17" s="1124"/>
      <c r="S17" s="4235"/>
      <c r="T17" s="1124" t="s">
        <v>1312</v>
      </c>
      <c r="U17" s="109"/>
      <c r="V17" s="134">
        <v>715.34893371711064</v>
      </c>
      <c r="W17" s="134">
        <v>718.90733101632475</v>
      </c>
      <c r="X17" s="134">
        <v>738.65908532477829</v>
      </c>
      <c r="Y17" s="134">
        <v>752.8151296706734</v>
      </c>
      <c r="Z17" s="134">
        <v>753.39643620610468</v>
      </c>
      <c r="AA17" s="134">
        <v>620.3428573770135</v>
      </c>
      <c r="AB17" s="134">
        <v>288.44752641576025</v>
      </c>
      <c r="AC17" s="134">
        <v>111.08117413221692</v>
      </c>
      <c r="AD17" s="134">
        <v>34.164912997282457</v>
      </c>
      <c r="AE17" s="134">
        <v>4.7156781909675001</v>
      </c>
      <c r="AF17" s="134">
        <v>3.8156136966711136E-4</v>
      </c>
      <c r="AG17" s="389"/>
      <c r="AH17" s="109"/>
      <c r="AI17" s="109"/>
      <c r="AJ17" s="109"/>
      <c r="AK17" s="109"/>
      <c r="AL17" s="109"/>
      <c r="AM17" s="109"/>
      <c r="AN17" s="113"/>
    </row>
    <row r="18" spans="1:40" s="125" customFormat="1" ht="15" customHeight="1" x14ac:dyDescent="0.3">
      <c r="A18" s="4231"/>
      <c r="B18" s="318" t="s">
        <v>1300</v>
      </c>
      <c r="C18" s="319"/>
      <c r="D18" s="319"/>
      <c r="E18" s="319"/>
      <c r="F18" s="319"/>
      <c r="G18" s="319"/>
      <c r="H18" s="319"/>
      <c r="I18" s="319"/>
      <c r="J18" s="319"/>
      <c r="K18" s="319"/>
      <c r="L18" s="319"/>
      <c r="M18" s="319"/>
      <c r="N18" s="319"/>
      <c r="O18" s="1252"/>
      <c r="P18" s="111" t="s">
        <v>35</v>
      </c>
      <c r="Q18" s="109"/>
      <c r="R18" s="1124"/>
      <c r="S18" s="4235"/>
      <c r="T18" s="389"/>
      <c r="U18" s="109"/>
      <c r="V18" s="397"/>
      <c r="W18" s="397"/>
      <c r="X18" s="397"/>
      <c r="Y18" s="397"/>
      <c r="Z18" s="397"/>
      <c r="AA18" s="397"/>
      <c r="AB18" s="397"/>
      <c r="AC18" s="397"/>
      <c r="AD18" s="397"/>
      <c r="AE18" s="397"/>
      <c r="AF18" s="397"/>
      <c r="AG18" s="389"/>
      <c r="AH18" s="109"/>
      <c r="AI18" s="109"/>
      <c r="AJ18" s="109"/>
      <c r="AK18" s="109"/>
      <c r="AL18" s="109"/>
      <c r="AM18" s="109"/>
      <c r="AN18" s="113"/>
    </row>
    <row r="19" spans="1:40" s="125" customFormat="1" ht="15" customHeight="1" x14ac:dyDescent="0.3">
      <c r="A19" s="4231"/>
      <c r="B19" s="2657" t="s">
        <v>190</v>
      </c>
      <c r="C19" s="2324" t="s">
        <v>191</v>
      </c>
      <c r="D19" s="322">
        <v>27.126406694229274</v>
      </c>
      <c r="E19" s="322">
        <v>27.934058178138887</v>
      </c>
      <c r="F19" s="322">
        <v>28.604475574414213</v>
      </c>
      <c r="G19" s="322">
        <v>21.059509812177868</v>
      </c>
      <c r="H19" s="466">
        <v>24.342159686568561</v>
      </c>
      <c r="I19" s="1522">
        <v>18.830608526061877</v>
      </c>
      <c r="J19" s="324">
        <v>11.226939647853563</v>
      </c>
      <c r="K19" s="323">
        <v>5.3022864648297707</v>
      </c>
      <c r="L19" s="324">
        <v>1.57183885552361</v>
      </c>
      <c r="M19" s="323">
        <v>0.20991356774233122</v>
      </c>
      <c r="N19" s="2658">
        <v>1.6938342377007129E-5</v>
      </c>
      <c r="O19" s="3419" t="s">
        <v>434</v>
      </c>
      <c r="P19" s="111" t="s">
        <v>35</v>
      </c>
      <c r="Q19" s="109"/>
      <c r="R19" s="1124"/>
      <c r="S19" s="4235"/>
      <c r="T19" s="109"/>
      <c r="U19" s="109"/>
      <c r="V19" s="397"/>
      <c r="W19" s="397"/>
      <c r="X19" s="397"/>
      <c r="Y19" s="397"/>
      <c r="Z19" s="397"/>
      <c r="AA19" s="397"/>
      <c r="AB19" s="397"/>
      <c r="AC19" s="397"/>
      <c r="AD19" s="397"/>
      <c r="AE19" s="397"/>
      <c r="AF19" s="397"/>
      <c r="AG19" s="389"/>
      <c r="AH19" s="109"/>
      <c r="AI19" s="109"/>
      <c r="AJ19" s="109"/>
      <c r="AK19" s="109"/>
      <c r="AL19" s="109"/>
      <c r="AM19" s="109"/>
      <c r="AN19" s="113"/>
    </row>
    <row r="20" spans="1:40" s="125" customFormat="1" ht="15" customHeight="1" x14ac:dyDescent="0.3">
      <c r="A20" s="4231"/>
      <c r="B20" s="2660" t="s">
        <v>456</v>
      </c>
      <c r="C20" s="2328" t="s">
        <v>194</v>
      </c>
      <c r="D20" s="310"/>
      <c r="E20" s="310"/>
      <c r="F20" s="310"/>
      <c r="G20" s="310"/>
      <c r="H20" s="138">
        <v>-0.14900870588440918</v>
      </c>
      <c r="I20" s="1110">
        <v>-0.34169013247335134</v>
      </c>
      <c r="J20" s="1112">
        <v>-0.60751108270987841</v>
      </c>
      <c r="K20" s="1111">
        <v>-0.81463437597253152</v>
      </c>
      <c r="L20" s="1112">
        <v>-0.94504919863206405</v>
      </c>
      <c r="M20" s="1111">
        <v>-0.99266151315390339</v>
      </c>
      <c r="N20" s="2661">
        <v>-0.9999994078429324</v>
      </c>
      <c r="O20" s="3420"/>
      <c r="P20" s="111" t="s">
        <v>35</v>
      </c>
      <c r="Q20" s="109"/>
      <c r="R20" s="1124"/>
      <c r="S20" s="4235"/>
      <c r="T20" s="109"/>
      <c r="U20" s="109"/>
      <c r="V20" s="397"/>
      <c r="W20" s="397"/>
      <c r="X20" s="397"/>
      <c r="Y20" s="397"/>
      <c r="Z20" s="397"/>
      <c r="AA20" s="397"/>
      <c r="AB20" s="397"/>
      <c r="AC20" s="397"/>
      <c r="AD20" s="397"/>
      <c r="AE20" s="397"/>
      <c r="AF20" s="397"/>
      <c r="AG20" s="389"/>
      <c r="AH20" s="109"/>
      <c r="AI20" s="109"/>
      <c r="AJ20" s="109"/>
      <c r="AK20" s="109"/>
      <c r="AL20" s="109"/>
      <c r="AM20" s="109"/>
      <c r="AN20" s="113"/>
    </row>
    <row r="21" spans="1:40" s="125" customFormat="1" ht="15" customHeight="1" x14ac:dyDescent="0.3">
      <c r="A21" s="4231"/>
      <c r="B21" s="2663" t="s">
        <v>1305</v>
      </c>
      <c r="C21" s="2330" t="s">
        <v>1314</v>
      </c>
      <c r="D21" s="2229">
        <v>2360.2600000000002</v>
      </c>
      <c r="E21" s="2229">
        <v>2360.2600000000002</v>
      </c>
      <c r="F21" s="2229">
        <v>2237.116</v>
      </c>
      <c r="G21" s="2229">
        <v>2237.116</v>
      </c>
      <c r="H21" s="417">
        <v>2237.116</v>
      </c>
      <c r="I21" s="1468">
        <v>1878.3564799999997</v>
      </c>
      <c r="J21" s="350">
        <v>1458.2815099999998</v>
      </c>
      <c r="K21" s="351">
        <v>1260.6867000000002</v>
      </c>
      <c r="L21" s="350">
        <v>944.10399999999993</v>
      </c>
      <c r="M21" s="351">
        <v>280.15260000000012</v>
      </c>
      <c r="N21" s="2664">
        <v>0</v>
      </c>
      <c r="O21" s="3422" t="s">
        <v>1376</v>
      </c>
      <c r="P21" s="111" t="s">
        <v>35</v>
      </c>
      <c r="Q21" s="109"/>
      <c r="R21" s="1124"/>
      <c r="S21" s="4235"/>
      <c r="T21" s="109"/>
      <c r="U21" s="109"/>
      <c r="V21" s="397"/>
      <c r="W21" s="397"/>
      <c r="X21" s="397"/>
      <c r="Y21" s="397"/>
      <c r="Z21" s="397"/>
      <c r="AA21" s="397"/>
      <c r="AB21" s="397"/>
      <c r="AC21" s="397"/>
      <c r="AD21" s="397"/>
      <c r="AE21" s="397"/>
      <c r="AF21" s="397"/>
      <c r="AG21" s="389"/>
      <c r="AH21" s="109"/>
      <c r="AI21" s="109"/>
      <c r="AJ21" s="109"/>
      <c r="AK21" s="109"/>
      <c r="AL21" s="109"/>
      <c r="AM21" s="109"/>
      <c r="AN21" s="113"/>
    </row>
    <row r="22" spans="1:40" s="125" customFormat="1" ht="15" customHeight="1" x14ac:dyDescent="0.3">
      <c r="A22" s="4231"/>
      <c r="B22" s="2660" t="s">
        <v>1307</v>
      </c>
      <c r="C22" s="2328" t="s">
        <v>194</v>
      </c>
      <c r="D22" s="310"/>
      <c r="E22" s="310"/>
      <c r="F22" s="310"/>
      <c r="G22" s="310"/>
      <c r="H22" s="138">
        <v>0</v>
      </c>
      <c r="I22" s="1110">
        <v>-0.16036697247706433</v>
      </c>
      <c r="J22" s="1112">
        <v>-0.34814220183486244</v>
      </c>
      <c r="K22" s="1111">
        <v>-0.4364678899082568</v>
      </c>
      <c r="L22" s="1112">
        <v>-0.57798165137614688</v>
      </c>
      <c r="M22" s="1111">
        <v>-0.87477064220183487</v>
      </c>
      <c r="N22" s="2661">
        <v>-1</v>
      </c>
      <c r="O22" s="3420"/>
      <c r="P22" s="111" t="s">
        <v>35</v>
      </c>
      <c r="Q22" s="109"/>
      <c r="R22" s="1124"/>
      <c r="S22" s="4235"/>
      <c r="T22" s="109"/>
      <c r="U22" s="109"/>
      <c r="V22" s="109"/>
      <c r="W22" s="109"/>
      <c r="X22" s="109"/>
      <c r="Y22" s="109"/>
      <c r="Z22" s="109"/>
      <c r="AA22" s="109"/>
      <c r="AB22" s="109"/>
      <c r="AC22" s="109"/>
      <c r="AD22" s="109"/>
      <c r="AE22" s="109"/>
      <c r="AF22" s="109"/>
      <c r="AG22" s="109"/>
      <c r="AH22" s="109"/>
      <c r="AI22" s="109"/>
      <c r="AJ22" s="109"/>
      <c r="AK22" s="109"/>
      <c r="AL22" s="109"/>
      <c r="AM22" s="109"/>
      <c r="AN22" s="113"/>
    </row>
    <row r="23" spans="1:40" s="125" customFormat="1" ht="15" customHeight="1" x14ac:dyDescent="0.3">
      <c r="A23" s="4231"/>
      <c r="B23" s="2663" t="s">
        <v>1309</v>
      </c>
      <c r="C23" s="2330" t="s">
        <v>1317</v>
      </c>
      <c r="D23" s="340">
        <v>32.200000000000003</v>
      </c>
      <c r="E23" s="340">
        <v>32.200000000000003</v>
      </c>
      <c r="F23" s="340">
        <v>30.52</v>
      </c>
      <c r="G23" s="340">
        <v>30.52</v>
      </c>
      <c r="H23" s="341">
        <v>30.52</v>
      </c>
      <c r="I23" s="342">
        <v>29.119999999999997</v>
      </c>
      <c r="J23" s="343">
        <v>27.159999999999997</v>
      </c>
      <c r="K23" s="344">
        <v>26.46</v>
      </c>
      <c r="L23" s="343">
        <v>25.759999999999998</v>
      </c>
      <c r="M23" s="344">
        <v>25.48</v>
      </c>
      <c r="N23" s="2282">
        <v>25.2</v>
      </c>
      <c r="O23" s="3422" t="s">
        <v>1351</v>
      </c>
      <c r="P23" s="111" t="s">
        <v>35</v>
      </c>
      <c r="Q23" s="109"/>
      <c r="R23" s="1124"/>
      <c r="S23" s="109"/>
      <c r="T23" s="109"/>
      <c r="U23" s="109"/>
      <c r="V23" s="109"/>
      <c r="W23" s="109"/>
      <c r="X23" s="109"/>
      <c r="Y23" s="109"/>
      <c r="Z23" s="109"/>
      <c r="AA23" s="109"/>
      <c r="AB23" s="109"/>
      <c r="AC23" s="109"/>
      <c r="AD23" s="109"/>
      <c r="AE23" s="109"/>
      <c r="AF23" s="109"/>
      <c r="AG23" s="109"/>
      <c r="AH23" s="109"/>
      <c r="AI23" s="109"/>
      <c r="AJ23" s="109"/>
      <c r="AK23" s="109"/>
      <c r="AL23" s="109"/>
      <c r="AM23" s="109"/>
      <c r="AN23" s="113"/>
    </row>
    <row r="24" spans="1:40" s="125" customFormat="1" ht="15" customHeight="1" x14ac:dyDescent="0.3">
      <c r="A24" s="4231"/>
      <c r="B24" s="2660" t="s">
        <v>1307</v>
      </c>
      <c r="C24" s="2328" t="s">
        <v>194</v>
      </c>
      <c r="D24" s="310">
        <v>0</v>
      </c>
      <c r="E24" s="310">
        <v>0</v>
      </c>
      <c r="F24" s="310">
        <v>0</v>
      </c>
      <c r="G24" s="310">
        <v>0</v>
      </c>
      <c r="H24" s="138">
        <v>0</v>
      </c>
      <c r="I24" s="1110">
        <v>-4.5871559633027581E-2</v>
      </c>
      <c r="J24" s="1112">
        <v>-0.11009174311926617</v>
      </c>
      <c r="K24" s="1111">
        <v>-0.1330275229357798</v>
      </c>
      <c r="L24" s="1112">
        <v>-0.15596330275229364</v>
      </c>
      <c r="M24" s="1111">
        <v>-0.16513761467889909</v>
      </c>
      <c r="N24" s="2661">
        <v>-0.17431192660550465</v>
      </c>
      <c r="O24" s="3420"/>
      <c r="P24" s="111" t="s">
        <v>35</v>
      </c>
      <c r="Q24" s="109"/>
      <c r="R24" s="1124"/>
      <c r="S24" s="109"/>
      <c r="T24" s="109"/>
      <c r="U24" s="109"/>
      <c r="V24" s="109"/>
      <c r="W24" s="109"/>
      <c r="X24" s="109"/>
      <c r="Y24" s="109"/>
      <c r="Z24" s="109"/>
      <c r="AA24" s="109"/>
      <c r="AB24" s="109"/>
      <c r="AC24" s="109"/>
      <c r="AD24" s="109"/>
      <c r="AE24" s="109"/>
      <c r="AF24" s="109"/>
      <c r="AG24" s="109"/>
      <c r="AH24" s="109"/>
      <c r="AI24" s="109"/>
      <c r="AJ24" s="109"/>
      <c r="AK24" s="109"/>
      <c r="AL24" s="109"/>
      <c r="AM24" s="109"/>
      <c r="AN24" s="113"/>
    </row>
    <row r="25" spans="1:40" s="125" customFormat="1" ht="15" customHeight="1" x14ac:dyDescent="0.3">
      <c r="A25" s="4231"/>
      <c r="B25" s="347" t="s">
        <v>1320</v>
      </c>
      <c r="C25" s="319"/>
      <c r="D25" s="319"/>
      <c r="E25" s="319"/>
      <c r="F25" s="319"/>
      <c r="G25" s="319"/>
      <c r="H25" s="319"/>
      <c r="I25" s="319"/>
      <c r="J25" s="319"/>
      <c r="K25" s="319"/>
      <c r="L25" s="319"/>
      <c r="M25" s="319"/>
      <c r="N25" s="319"/>
      <c r="O25" s="1252"/>
      <c r="P25" s="111" t="s">
        <v>35</v>
      </c>
      <c r="Q25" s="109"/>
      <c r="R25" s="1124"/>
      <c r="S25" s="109"/>
      <c r="T25" s="109"/>
      <c r="U25" s="109"/>
      <c r="V25" s="109"/>
      <c r="W25" s="109"/>
      <c r="X25" s="109"/>
      <c r="Y25" s="109"/>
      <c r="Z25" s="109"/>
      <c r="AA25" s="109"/>
      <c r="AB25" s="109"/>
      <c r="AC25" s="109"/>
      <c r="AD25" s="109"/>
      <c r="AE25" s="109"/>
      <c r="AF25" s="109"/>
      <c r="AG25" s="109"/>
      <c r="AH25" s="109"/>
      <c r="AI25" s="109"/>
      <c r="AJ25" s="109"/>
      <c r="AK25" s="109"/>
      <c r="AL25" s="109"/>
      <c r="AM25" s="109"/>
      <c r="AN25" s="113"/>
    </row>
    <row r="26" spans="1:40" s="125" customFormat="1" ht="15" customHeight="1" x14ac:dyDescent="0.3">
      <c r="A26" s="4231"/>
      <c r="B26" s="2669" t="s">
        <v>784</v>
      </c>
      <c r="C26" s="2323" t="s">
        <v>205</v>
      </c>
      <c r="D26" s="1983">
        <v>5488.3655802000003</v>
      </c>
      <c r="E26" s="1983">
        <v>5668.9051271999997</v>
      </c>
      <c r="F26" s="1983">
        <v>5804.9588502527995</v>
      </c>
      <c r="G26" s="1983">
        <v>4296.1693374597116</v>
      </c>
      <c r="H26" s="2670">
        <v>4904.5628849322684</v>
      </c>
      <c r="I26" s="1174">
        <v>3672.8957651061128</v>
      </c>
      <c r="J26" s="355">
        <v>2522.8949834615887</v>
      </c>
      <c r="K26" s="356">
        <v>1954.7153345030015</v>
      </c>
      <c r="L26" s="355">
        <v>1245.6803952892133</v>
      </c>
      <c r="M26" s="356">
        <v>308.75962203340009</v>
      </c>
      <c r="N26" s="2671">
        <v>0</v>
      </c>
      <c r="O26" s="2547" t="s">
        <v>1322</v>
      </c>
      <c r="P26" s="111" t="s">
        <v>35</v>
      </c>
      <c r="Q26" s="109"/>
      <c r="R26" s="1124"/>
      <c r="S26" s="109"/>
      <c r="T26" s="109"/>
      <c r="U26" s="109"/>
      <c r="V26" s="109"/>
      <c r="W26" s="109"/>
      <c r="X26" s="109"/>
      <c r="Y26" s="109"/>
      <c r="Z26" s="109"/>
      <c r="AA26" s="109"/>
      <c r="AB26" s="109"/>
      <c r="AC26" s="109"/>
      <c r="AD26" s="109"/>
      <c r="AE26" s="109"/>
      <c r="AF26" s="109"/>
      <c r="AG26" s="109"/>
      <c r="AH26" s="109"/>
      <c r="AI26" s="109"/>
      <c r="AJ26" s="109"/>
      <c r="AK26" s="109"/>
      <c r="AL26" s="109"/>
      <c r="AM26" s="109"/>
      <c r="AN26" s="113"/>
    </row>
    <row r="27" spans="1:40" s="125" customFormat="1" ht="15" customHeight="1" x14ac:dyDescent="0.3">
      <c r="A27" s="4231"/>
      <c r="B27" s="2669" t="s">
        <v>749</v>
      </c>
      <c r="C27" s="2323" t="s">
        <v>205</v>
      </c>
      <c r="D27" s="1983" t="s">
        <v>1324</v>
      </c>
      <c r="E27" s="1983" t="s">
        <v>1324</v>
      </c>
      <c r="F27" s="1983" t="s">
        <v>1324</v>
      </c>
      <c r="G27" s="1983" t="s">
        <v>1324</v>
      </c>
      <c r="H27" s="2670" t="s">
        <v>1324</v>
      </c>
      <c r="I27" s="1174" t="s">
        <v>1324</v>
      </c>
      <c r="J27" s="355" t="s">
        <v>1324</v>
      </c>
      <c r="K27" s="356" t="s">
        <v>1324</v>
      </c>
      <c r="L27" s="355" t="s">
        <v>1324</v>
      </c>
      <c r="M27" s="356" t="s">
        <v>1324</v>
      </c>
      <c r="N27" s="2671" t="s">
        <v>1324</v>
      </c>
      <c r="O27" s="2547" t="s">
        <v>1322</v>
      </c>
      <c r="P27" s="111" t="s">
        <v>35</v>
      </c>
      <c r="Q27" s="109"/>
      <c r="R27" s="1124"/>
      <c r="S27" s="109"/>
      <c r="T27" s="109"/>
      <c r="U27" s="109"/>
      <c r="V27" s="109"/>
      <c r="W27" s="109"/>
      <c r="X27" s="109"/>
      <c r="Y27" s="109"/>
      <c r="Z27" s="109"/>
      <c r="AA27" s="109"/>
      <c r="AB27" s="109"/>
      <c r="AC27" s="109"/>
      <c r="AD27" s="109"/>
      <c r="AE27" s="109"/>
      <c r="AF27" s="109"/>
      <c r="AG27" s="109"/>
      <c r="AH27" s="109"/>
      <c r="AI27" s="109"/>
      <c r="AJ27" s="109"/>
      <c r="AK27" s="109"/>
      <c r="AL27" s="109"/>
      <c r="AM27" s="109"/>
      <c r="AN27" s="113"/>
    </row>
    <row r="28" spans="1:40" s="125" customFormat="1" ht="15" customHeight="1" x14ac:dyDescent="0.3">
      <c r="A28" s="4231"/>
      <c r="B28" s="2669" t="s">
        <v>1326</v>
      </c>
      <c r="C28" s="2323" t="s">
        <v>205</v>
      </c>
      <c r="D28" s="1983">
        <v>0</v>
      </c>
      <c r="E28" s="1983">
        <v>0</v>
      </c>
      <c r="F28" s="1983">
        <v>0</v>
      </c>
      <c r="G28" s="1983">
        <v>0</v>
      </c>
      <c r="H28" s="2670">
        <v>0</v>
      </c>
      <c r="I28" s="1174">
        <v>500.84942251446989</v>
      </c>
      <c r="J28" s="355">
        <v>921.33024993307174</v>
      </c>
      <c r="K28" s="356">
        <v>1052.539026270847</v>
      </c>
      <c r="L28" s="355">
        <v>1245.6803952892133</v>
      </c>
      <c r="M28" s="356">
        <v>1749.6378581892677</v>
      </c>
      <c r="N28" s="2671">
        <v>1714.251323231173</v>
      </c>
      <c r="O28" s="2547" t="s">
        <v>1322</v>
      </c>
      <c r="P28" s="111" t="s">
        <v>35</v>
      </c>
      <c r="Q28" s="109"/>
      <c r="R28" s="1124"/>
      <c r="S28" s="109"/>
      <c r="T28" s="109"/>
      <c r="U28" s="109"/>
      <c r="V28" s="109"/>
      <c r="W28" s="109"/>
      <c r="X28" s="109"/>
      <c r="Y28" s="109"/>
      <c r="Z28" s="109"/>
      <c r="AA28" s="109"/>
      <c r="AB28" s="109"/>
      <c r="AC28" s="109"/>
      <c r="AD28" s="109"/>
      <c r="AE28" s="109"/>
      <c r="AF28" s="109"/>
      <c r="AG28" s="109"/>
      <c r="AH28" s="109"/>
      <c r="AI28" s="109"/>
      <c r="AJ28" s="109"/>
      <c r="AK28" s="109"/>
      <c r="AL28" s="109"/>
      <c r="AM28" s="109"/>
      <c r="AN28" s="113"/>
    </row>
    <row r="29" spans="1:40" s="125" customFormat="1" ht="15" customHeight="1" thickBot="1" x14ac:dyDescent="0.35">
      <c r="A29" s="4231"/>
      <c r="B29" s="2672" t="s">
        <v>817</v>
      </c>
      <c r="C29" s="2338" t="s">
        <v>194</v>
      </c>
      <c r="D29" s="2673">
        <v>0</v>
      </c>
      <c r="E29" s="2673">
        <v>0</v>
      </c>
      <c r="F29" s="2673">
        <v>0</v>
      </c>
      <c r="G29" s="2673">
        <v>0</v>
      </c>
      <c r="H29" s="2674">
        <v>0</v>
      </c>
      <c r="I29" s="2675">
        <v>0.13636363636363635</v>
      </c>
      <c r="J29" s="361">
        <v>0.36518771331058025</v>
      </c>
      <c r="K29" s="362">
        <v>0.53846153846153844</v>
      </c>
      <c r="L29" s="361">
        <v>1</v>
      </c>
      <c r="M29" s="362">
        <v>5.6666666666666687</v>
      </c>
      <c r="N29" s="2676">
        <v>0</v>
      </c>
      <c r="O29" s="3423" t="s">
        <v>1322</v>
      </c>
      <c r="P29" s="111" t="s">
        <v>35</v>
      </c>
      <c r="Q29" s="109"/>
      <c r="R29" s="1124"/>
      <c r="S29" s="109"/>
      <c r="T29" s="109"/>
      <c r="U29" s="109"/>
      <c r="V29" s="109"/>
      <c r="W29" s="109"/>
      <c r="X29" s="109"/>
      <c r="Y29" s="109"/>
      <c r="Z29" s="109"/>
      <c r="AA29" s="109"/>
      <c r="AB29" s="109"/>
      <c r="AC29" s="109"/>
      <c r="AD29" s="109"/>
      <c r="AE29" s="109"/>
      <c r="AF29" s="109"/>
      <c r="AG29" s="109"/>
      <c r="AH29" s="109"/>
      <c r="AI29" s="109"/>
      <c r="AJ29" s="109"/>
      <c r="AK29" s="109"/>
      <c r="AL29" s="109"/>
      <c r="AM29" s="109"/>
      <c r="AN29" s="113"/>
    </row>
    <row r="30" spans="1:40" s="125" customFormat="1" ht="19.95" customHeight="1" x14ac:dyDescent="0.3">
      <c r="A30" s="4231"/>
      <c r="B30" s="2677" t="s">
        <v>1329</v>
      </c>
      <c r="C30" s="2678"/>
      <c r="D30" s="2678"/>
      <c r="E30" s="2678"/>
      <c r="F30" s="2678"/>
      <c r="G30" s="2678"/>
      <c r="H30" s="2678"/>
      <c r="I30" s="2678"/>
      <c r="J30" s="2678"/>
      <c r="K30" s="2678"/>
      <c r="L30" s="2678"/>
      <c r="M30" s="2678"/>
      <c r="N30" s="2678"/>
      <c r="O30" s="1897"/>
      <c r="P30" s="111" t="s">
        <v>35</v>
      </c>
      <c r="Q30" s="109"/>
      <c r="R30" s="1124"/>
      <c r="S30" s="109"/>
      <c r="T30" s="109"/>
      <c r="U30" s="109"/>
      <c r="V30" s="109"/>
      <c r="W30" s="109"/>
      <c r="X30" s="109"/>
      <c r="Y30" s="109"/>
      <c r="Z30" s="109"/>
      <c r="AA30" s="109"/>
      <c r="AB30" s="109"/>
      <c r="AC30" s="109"/>
      <c r="AD30" s="109"/>
      <c r="AE30" s="109"/>
      <c r="AF30" s="109"/>
      <c r="AG30" s="109"/>
      <c r="AH30" s="109"/>
      <c r="AI30" s="109"/>
      <c r="AJ30" s="109"/>
      <c r="AK30" s="109"/>
      <c r="AL30" s="109"/>
      <c r="AM30" s="109"/>
      <c r="AN30" s="113"/>
    </row>
    <row r="31" spans="1:40" s="125" customFormat="1" ht="15" customHeight="1" x14ac:dyDescent="0.3">
      <c r="A31" s="4231"/>
      <c r="B31" s="1971" t="s">
        <v>1330</v>
      </c>
      <c r="C31" s="964" t="s">
        <v>197</v>
      </c>
      <c r="D31" s="2680">
        <v>153.61468562901638</v>
      </c>
      <c r="E31" s="2680">
        <v>153.16581626083209</v>
      </c>
      <c r="F31" s="2680">
        <v>151.91068926545222</v>
      </c>
      <c r="G31" s="2680">
        <v>141.60378406687698</v>
      </c>
      <c r="H31" s="1740">
        <v>155.33176510549347</v>
      </c>
      <c r="I31" s="2681">
        <v>143.94982991912127</v>
      </c>
      <c r="J31" s="2682">
        <v>105.61549598450208</v>
      </c>
      <c r="K31" s="2683">
        <v>58.486957501668662</v>
      </c>
      <c r="L31" s="2682">
        <v>21.286248172344191</v>
      </c>
      <c r="M31" s="2683">
        <v>3.4225607537273128</v>
      </c>
      <c r="N31" s="2684">
        <v>3.2846191226626584E-4</v>
      </c>
      <c r="O31" s="3424" t="s">
        <v>1563</v>
      </c>
      <c r="P31" s="111" t="s">
        <v>35</v>
      </c>
      <c r="Q31" s="109"/>
      <c r="R31" s="1124"/>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s="125" customFormat="1" ht="15" customHeight="1" x14ac:dyDescent="0.3">
      <c r="A32" s="4231"/>
      <c r="B32" s="135" t="s">
        <v>199</v>
      </c>
      <c r="C32" s="1419" t="s">
        <v>194</v>
      </c>
      <c r="D32" s="310"/>
      <c r="E32" s="310"/>
      <c r="F32" s="310"/>
      <c r="G32" s="310"/>
      <c r="H32" s="138">
        <v>1.4141202636056338E-2</v>
      </c>
      <c r="I32" s="1110">
        <v>-6.0169994628674561E-2</v>
      </c>
      <c r="J32" s="1112">
        <v>-0.31044995180487733</v>
      </c>
      <c r="K32" s="1111">
        <v>-0.61814614429326109</v>
      </c>
      <c r="L32" s="1112">
        <v>-0.86102481159311028</v>
      </c>
      <c r="M32" s="1111">
        <v>-0.97765453913098399</v>
      </c>
      <c r="N32" s="2661">
        <v>-0.99999785551423759</v>
      </c>
      <c r="O32" s="3418"/>
      <c r="P32" s="111" t="s">
        <v>35</v>
      </c>
      <c r="Q32" s="109"/>
      <c r="R32" s="1124"/>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s="125" customFormat="1" ht="15" customHeight="1" x14ac:dyDescent="0.3">
      <c r="A33" s="4231"/>
      <c r="B33" s="199" t="s">
        <v>1333</v>
      </c>
      <c r="C33" s="964" t="s">
        <v>197</v>
      </c>
      <c r="D33" s="2651">
        <v>0</v>
      </c>
      <c r="E33" s="2651">
        <v>0</v>
      </c>
      <c r="F33" s="2651">
        <v>0</v>
      </c>
      <c r="G33" s="406">
        <v>0</v>
      </c>
      <c r="H33" s="334">
        <v>0</v>
      </c>
      <c r="I33" s="407">
        <v>21.155185956795894</v>
      </c>
      <c r="J33" s="408">
        <v>30.049116540968562</v>
      </c>
      <c r="K33" s="409">
        <v>24.609238989042517</v>
      </c>
      <c r="L33" s="408">
        <v>16.23868613153304</v>
      </c>
      <c r="M33" s="409">
        <v>4.9448607713797408</v>
      </c>
      <c r="N33" s="2652">
        <v>1.4850082920671165E-4</v>
      </c>
      <c r="O33" s="2653" t="s">
        <v>1565</v>
      </c>
      <c r="P33" s="111" t="s">
        <v>35</v>
      </c>
      <c r="Q33" s="109"/>
      <c r="R33" s="1124"/>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0" s="125" customFormat="1" ht="15" customHeight="1" thickBot="1" x14ac:dyDescent="0.35">
      <c r="A34" s="4231"/>
      <c r="B34" s="268" t="s">
        <v>199</v>
      </c>
      <c r="C34" s="2064" t="s">
        <v>194</v>
      </c>
      <c r="D34" s="270"/>
      <c r="E34" s="270"/>
      <c r="F34" s="270"/>
      <c r="G34" s="270"/>
      <c r="H34" s="1322"/>
      <c r="I34" s="2654"/>
      <c r="J34" s="471"/>
      <c r="K34" s="2655"/>
      <c r="L34" s="471"/>
      <c r="M34" s="2655"/>
      <c r="N34" s="2594"/>
      <c r="O34" s="2656" t="s">
        <v>1463</v>
      </c>
      <c r="P34" s="111" t="s">
        <v>35</v>
      </c>
      <c r="Q34" s="303"/>
      <c r="R34" s="1124"/>
      <c r="S34" s="109"/>
      <c r="T34" s="109"/>
      <c r="U34" s="109"/>
      <c r="V34" s="109"/>
      <c r="W34" s="109"/>
      <c r="X34" s="109"/>
      <c r="Y34" s="109"/>
      <c r="Z34" s="109"/>
      <c r="AA34" s="109"/>
      <c r="AB34" s="109"/>
      <c r="AC34" s="109"/>
      <c r="AD34" s="109"/>
      <c r="AE34" s="109"/>
      <c r="AF34" s="109"/>
      <c r="AG34" s="109"/>
      <c r="AH34" s="109"/>
      <c r="AI34" s="109"/>
      <c r="AJ34" s="109"/>
      <c r="AK34" s="109"/>
      <c r="AL34" s="109"/>
      <c r="AM34" s="109"/>
      <c r="AN34" s="113"/>
    </row>
    <row r="35" spans="1:40" ht="15" customHeight="1" x14ac:dyDescent="0.3">
      <c r="A35" s="4231"/>
      <c r="B35" s="375" t="s">
        <v>1335</v>
      </c>
      <c r="C35" s="376"/>
      <c r="D35" s="376"/>
      <c r="E35" s="376"/>
      <c r="F35" s="376"/>
      <c r="G35" s="376"/>
      <c r="H35" s="376"/>
      <c r="I35" s="376"/>
      <c r="J35" s="376"/>
      <c r="K35" s="376"/>
      <c r="L35" s="376"/>
      <c r="M35" s="376"/>
      <c r="N35" s="376"/>
      <c r="O35" s="1252"/>
      <c r="P35" s="111" t="s">
        <v>35</v>
      </c>
      <c r="Q35" s="303"/>
      <c r="R35" s="1124"/>
      <c r="S35" s="109"/>
      <c r="T35" s="109"/>
      <c r="U35" s="109"/>
      <c r="V35" s="109"/>
      <c r="W35" s="109"/>
      <c r="X35" s="109"/>
      <c r="Y35" s="109"/>
      <c r="Z35" s="109"/>
      <c r="AA35" s="109"/>
      <c r="AB35" s="109"/>
      <c r="AC35" s="109"/>
      <c r="AD35" s="109"/>
      <c r="AE35" s="109"/>
      <c r="AF35" s="109"/>
      <c r="AG35" s="109"/>
      <c r="AH35" s="109"/>
      <c r="AI35" s="109"/>
      <c r="AJ35" s="109"/>
      <c r="AK35" s="109"/>
      <c r="AL35" s="109"/>
      <c r="AM35" s="109"/>
      <c r="AN35" s="113"/>
    </row>
    <row r="36" spans="1:40" ht="15" customHeight="1" x14ac:dyDescent="0.3">
      <c r="A36" s="4231"/>
      <c r="B36" s="2657" t="s">
        <v>190</v>
      </c>
      <c r="C36" s="2324" t="s">
        <v>191</v>
      </c>
      <c r="D36" s="322">
        <v>15.357965337496264</v>
      </c>
      <c r="E36" s="322">
        <v>15.260887509539415</v>
      </c>
      <c r="F36" s="322">
        <v>15.260887509539415</v>
      </c>
      <c r="G36" s="322">
        <v>15.181399666877351</v>
      </c>
      <c r="H36" s="466">
        <v>15.53317651054935</v>
      </c>
      <c r="I36" s="1522">
        <v>14.39498299191213</v>
      </c>
      <c r="J36" s="324">
        <v>10.514609469770408</v>
      </c>
      <c r="K36" s="323">
        <v>5.8227015976457137</v>
      </c>
      <c r="L36" s="324">
        <v>2.1050121796970478</v>
      </c>
      <c r="M36" s="323">
        <v>0.33468960837895911</v>
      </c>
      <c r="N36" s="2658">
        <v>3.183255818083573E-5</v>
      </c>
      <c r="O36" s="3425" t="s">
        <v>434</v>
      </c>
      <c r="P36" s="111" t="s">
        <v>35</v>
      </c>
      <c r="Q36" s="109"/>
      <c r="R36" s="1124"/>
      <c r="S36" s="109"/>
      <c r="T36" s="109"/>
      <c r="U36" s="109"/>
      <c r="V36" s="109"/>
      <c r="W36" s="109"/>
      <c r="X36" s="109"/>
      <c r="Y36" s="109"/>
      <c r="Z36" s="109"/>
      <c r="AA36" s="109"/>
      <c r="AB36" s="109"/>
      <c r="AC36" s="109"/>
      <c r="AD36" s="109"/>
      <c r="AE36" s="109"/>
      <c r="AF36" s="109"/>
      <c r="AG36" s="109"/>
      <c r="AH36" s="109"/>
      <c r="AI36" s="109"/>
      <c r="AJ36" s="109"/>
      <c r="AK36" s="109"/>
      <c r="AL36" s="109"/>
      <c r="AM36" s="109"/>
      <c r="AN36" s="113"/>
    </row>
    <row r="37" spans="1:40" ht="15" customHeight="1" x14ac:dyDescent="0.3">
      <c r="A37" s="4231"/>
      <c r="B37" s="2660" t="s">
        <v>456</v>
      </c>
      <c r="C37" s="2328" t="s">
        <v>194</v>
      </c>
      <c r="D37" s="310"/>
      <c r="E37" s="310"/>
      <c r="F37" s="310"/>
      <c r="G37" s="310"/>
      <c r="H37" s="138">
        <v>1.7842278231834818E-2</v>
      </c>
      <c r="I37" s="1110">
        <v>-5.6740115349518061E-2</v>
      </c>
      <c r="J37" s="1112">
        <v>-0.31100930642481706</v>
      </c>
      <c r="K37" s="1111">
        <v>-0.61845589950086421</v>
      </c>
      <c r="L37" s="1112">
        <v>-0.8620648911551686</v>
      </c>
      <c r="M37" s="1111">
        <v>-0.97806879788808165</v>
      </c>
      <c r="N37" s="2661">
        <v>-0.99999791410832684</v>
      </c>
      <c r="O37" s="3418"/>
      <c r="P37" s="111" t="s">
        <v>35</v>
      </c>
      <c r="Q37" s="109"/>
      <c r="R37" s="1124"/>
      <c r="S37" s="109"/>
      <c r="T37" s="109"/>
      <c r="U37" s="109"/>
      <c r="V37" s="109"/>
      <c r="W37" s="109"/>
      <c r="X37" s="109"/>
      <c r="Y37" s="109"/>
      <c r="Z37" s="109"/>
      <c r="AA37" s="109"/>
      <c r="AB37" s="109"/>
      <c r="AC37" s="109"/>
      <c r="AD37" s="109"/>
      <c r="AE37" s="109"/>
      <c r="AF37" s="109"/>
      <c r="AG37" s="109"/>
      <c r="AH37" s="109"/>
      <c r="AI37" s="109"/>
      <c r="AJ37" s="109"/>
      <c r="AK37" s="109"/>
      <c r="AL37" s="109"/>
      <c r="AM37" s="109"/>
      <c r="AN37" s="113"/>
    </row>
    <row r="38" spans="1:40" ht="15" customHeight="1" x14ac:dyDescent="0.3">
      <c r="A38" s="4231"/>
      <c r="B38" s="2663" t="s">
        <v>1305</v>
      </c>
      <c r="C38" s="2330" t="s">
        <v>1306</v>
      </c>
      <c r="D38" s="326">
        <v>4.5527999999999995</v>
      </c>
      <c r="E38" s="326">
        <v>4.5527999999999995</v>
      </c>
      <c r="F38" s="326">
        <v>4.5527999999999995</v>
      </c>
      <c r="G38" s="326">
        <v>4.5527999999999995</v>
      </c>
      <c r="H38" s="327">
        <v>4.5072720000000004</v>
      </c>
      <c r="I38" s="328">
        <v>3.9267353664</v>
      </c>
      <c r="J38" s="329">
        <v>2.9597767824239996</v>
      </c>
      <c r="K38" s="330">
        <v>1.7493606057312001</v>
      </c>
      <c r="L38" s="329">
        <v>0</v>
      </c>
      <c r="M38" s="330">
        <v>0</v>
      </c>
      <c r="N38" s="2690">
        <v>0</v>
      </c>
      <c r="O38" s="3426" t="s">
        <v>1376</v>
      </c>
      <c r="P38" s="111" t="s">
        <v>35</v>
      </c>
      <c r="Q38" s="109"/>
      <c r="R38" s="1124"/>
      <c r="S38" s="109"/>
      <c r="T38" s="4236" t="s">
        <v>1313</v>
      </c>
      <c r="U38" s="109"/>
      <c r="V38" s="109">
        <v>2017</v>
      </c>
      <c r="W38" s="109">
        <v>2018</v>
      </c>
      <c r="X38" s="109" t="s">
        <v>187</v>
      </c>
      <c r="Y38" s="109" t="s">
        <v>188</v>
      </c>
      <c r="Z38" s="109" t="s">
        <v>1691</v>
      </c>
      <c r="AA38" s="109">
        <v>2025</v>
      </c>
      <c r="AB38" s="109">
        <v>2030</v>
      </c>
      <c r="AC38" s="109">
        <v>2035</v>
      </c>
      <c r="AD38" s="109">
        <v>2040</v>
      </c>
      <c r="AE38" s="109">
        <v>2045</v>
      </c>
      <c r="AF38" s="109">
        <v>2050</v>
      </c>
      <c r="AG38" s="109"/>
      <c r="AH38" s="109"/>
      <c r="AI38" s="109"/>
      <c r="AJ38" s="109"/>
      <c r="AK38" s="109"/>
      <c r="AL38" s="109"/>
      <c r="AM38" s="109"/>
      <c r="AN38" s="113"/>
    </row>
    <row r="39" spans="1:40" ht="15" customHeight="1" x14ac:dyDescent="0.3">
      <c r="A39" s="4231"/>
      <c r="B39" s="2660" t="s">
        <v>1307</v>
      </c>
      <c r="C39" s="2328" t="s">
        <v>194</v>
      </c>
      <c r="D39" s="310">
        <v>0</v>
      </c>
      <c r="E39" s="310">
        <v>0</v>
      </c>
      <c r="F39" s="310">
        <v>0</v>
      </c>
      <c r="G39" s="310">
        <v>0</v>
      </c>
      <c r="H39" s="138">
        <v>-9.9999999999997868E-3</v>
      </c>
      <c r="I39" s="1110">
        <v>-0.13751199999999986</v>
      </c>
      <c r="J39" s="1112">
        <v>-0.34989967</v>
      </c>
      <c r="K39" s="1111">
        <v>-0.61576159599999991</v>
      </c>
      <c r="L39" s="1112">
        <v>-1</v>
      </c>
      <c r="M39" s="1111">
        <v>-1</v>
      </c>
      <c r="N39" s="2661">
        <v>-1</v>
      </c>
      <c r="O39" s="3418"/>
      <c r="P39" s="111" t="s">
        <v>35</v>
      </c>
      <c r="Q39" s="109"/>
      <c r="T39" s="4237"/>
      <c r="U39" s="389" t="s">
        <v>1315</v>
      </c>
      <c r="V39" s="197">
        <v>27.126406694229274</v>
      </c>
      <c r="W39" s="197">
        <v>27.934058178138887</v>
      </c>
      <c r="X39" s="197">
        <v>28.604475574414213</v>
      </c>
      <c r="Y39" s="197">
        <v>21.059509812177868</v>
      </c>
      <c r="Z39" s="197">
        <v>24.343385487140832</v>
      </c>
      <c r="AA39" s="197">
        <v>18.831951351342685</v>
      </c>
      <c r="AB39" s="197">
        <v>11.23510862017533</v>
      </c>
      <c r="AC39" s="197">
        <v>5.3249724499252853</v>
      </c>
      <c r="AD39" s="197">
        <v>1.5968926368725254</v>
      </c>
      <c r="AE39" s="197">
        <v>0.21722870930800922</v>
      </c>
      <c r="AF39" s="197">
        <v>1.6904855930194017E-5</v>
      </c>
      <c r="AG39" s="109"/>
      <c r="AH39" s="109"/>
      <c r="AI39" s="109"/>
      <c r="AJ39" s="109"/>
      <c r="AK39" s="109"/>
      <c r="AL39" s="109"/>
      <c r="AM39" s="109"/>
      <c r="AN39" s="113"/>
    </row>
    <row r="40" spans="1:40" ht="15" customHeight="1" x14ac:dyDescent="0.3">
      <c r="A40" s="4231"/>
      <c r="B40" s="2663" t="s">
        <v>1309</v>
      </c>
      <c r="C40" s="2330" t="s">
        <v>1310</v>
      </c>
      <c r="D40" s="333">
        <v>5.6000000000000001E-2</v>
      </c>
      <c r="E40" s="333">
        <v>5.6000000000000001E-2</v>
      </c>
      <c r="F40" s="333">
        <v>5.6000000000000001E-2</v>
      </c>
      <c r="G40" s="333">
        <v>5.6000000000000001E-2</v>
      </c>
      <c r="H40" s="334">
        <v>5.5440000000000003E-2</v>
      </c>
      <c r="I40" s="335">
        <v>5.48856E-2</v>
      </c>
      <c r="J40" s="336">
        <v>5.4336743999999999E-2</v>
      </c>
      <c r="K40" s="337">
        <v>5.3793376560000002E-2</v>
      </c>
      <c r="L40" s="336">
        <v>5.3255442794400004E-2</v>
      </c>
      <c r="M40" s="337">
        <v>5.2722888366456007E-2</v>
      </c>
      <c r="N40" s="2667">
        <v>5.2195659482791444E-2</v>
      </c>
      <c r="O40" s="3427" t="s">
        <v>1420</v>
      </c>
      <c r="P40" s="111" t="s">
        <v>35</v>
      </c>
      <c r="Q40" s="109"/>
      <c r="T40" s="4237"/>
      <c r="U40" s="389" t="s">
        <v>1316</v>
      </c>
      <c r="V40" s="197">
        <v>360.39368893761775</v>
      </c>
      <c r="W40" s="197">
        <v>371.123915795274</v>
      </c>
      <c r="X40" s="197">
        <v>380.03088977436062</v>
      </c>
      <c r="Y40" s="197">
        <v>279.7906303617919</v>
      </c>
      <c r="Z40" s="197">
        <v>323.41926432915699</v>
      </c>
      <c r="AA40" s="197">
        <v>250.19592509641009</v>
      </c>
      <c r="AB40" s="197">
        <v>149.26644309661521</v>
      </c>
      <c r="AC40" s="197">
        <v>70.746062549007419</v>
      </c>
      <c r="AD40" s="197">
        <v>21.215859318449287</v>
      </c>
      <c r="AE40" s="197">
        <v>2.812419015938405</v>
      </c>
      <c r="AF40" s="197">
        <v>2.1516627406470255E-4</v>
      </c>
      <c r="AG40" s="109"/>
      <c r="AH40" s="109"/>
      <c r="AI40" s="109"/>
      <c r="AJ40" s="109"/>
      <c r="AK40" s="109"/>
      <c r="AL40" s="109"/>
      <c r="AM40" s="109"/>
      <c r="AN40" s="113"/>
    </row>
    <row r="41" spans="1:40" ht="15" customHeight="1" x14ac:dyDescent="0.3">
      <c r="A41" s="4231"/>
      <c r="B41" s="2660" t="s">
        <v>1307</v>
      </c>
      <c r="C41" s="2328" t="s">
        <v>194</v>
      </c>
      <c r="D41" s="310"/>
      <c r="E41" s="310"/>
      <c r="F41" s="310"/>
      <c r="G41" s="310"/>
      <c r="H41" s="138">
        <v>-1.0000000000000009E-2</v>
      </c>
      <c r="I41" s="1110">
        <v>-1.9900000000000029E-2</v>
      </c>
      <c r="J41" s="1112">
        <v>-2.9700999999999977E-2</v>
      </c>
      <c r="K41" s="1111">
        <v>-3.9403989999999944E-2</v>
      </c>
      <c r="L41" s="1112">
        <v>-4.9009950099999977E-2</v>
      </c>
      <c r="M41" s="1111">
        <v>-5.851985059899989E-2</v>
      </c>
      <c r="N41" s="2661">
        <v>-6.7934652093009973E-2</v>
      </c>
      <c r="O41" s="3418"/>
      <c r="P41" s="111" t="s">
        <v>35</v>
      </c>
      <c r="Q41" s="109"/>
      <c r="T41" s="4237"/>
      <c r="U41" s="389" t="s">
        <v>1318</v>
      </c>
      <c r="V41" s="197">
        <v>137.80785092333582</v>
      </c>
      <c r="W41" s="197">
        <v>136.64980175591282</v>
      </c>
      <c r="X41" s="197">
        <v>136.64980175591282</v>
      </c>
      <c r="Y41" s="197">
        <v>126.42238439999964</v>
      </c>
      <c r="Z41" s="197">
        <v>139.80562844646548</v>
      </c>
      <c r="AA41" s="197">
        <v>129.56408558370103</v>
      </c>
      <c r="AB41" s="197">
        <v>95.170084046212381</v>
      </c>
      <c r="AC41" s="197">
        <v>52.88958143715471</v>
      </c>
      <c r="AD41" s="197">
        <v>19.486968664207577</v>
      </c>
      <c r="AE41" s="197">
        <v>3.1954783610597381</v>
      </c>
      <c r="AF41" s="197">
        <v>2.9604292934163267E-4</v>
      </c>
      <c r="AG41" s="109"/>
      <c r="AH41" s="109"/>
      <c r="AI41" s="109"/>
      <c r="AJ41" s="109"/>
      <c r="AK41" s="109"/>
      <c r="AL41" s="109"/>
      <c r="AM41" s="109"/>
      <c r="AN41" s="113"/>
    </row>
    <row r="42" spans="1:40" ht="15" customHeight="1" x14ac:dyDescent="0.3">
      <c r="A42" s="4231"/>
      <c r="B42" s="375" t="s">
        <v>1336</v>
      </c>
      <c r="C42" s="376"/>
      <c r="D42" s="376"/>
      <c r="E42" s="376"/>
      <c r="F42" s="376"/>
      <c r="G42" s="376"/>
      <c r="H42" s="376"/>
      <c r="I42" s="376"/>
      <c r="J42" s="376"/>
      <c r="K42" s="376"/>
      <c r="L42" s="376"/>
      <c r="M42" s="376"/>
      <c r="N42" s="376"/>
      <c r="O42" s="1252"/>
      <c r="P42" s="111" t="s">
        <v>35</v>
      </c>
      <c r="Q42" s="109"/>
      <c r="T42" s="4237"/>
      <c r="U42" s="389" t="s">
        <v>1319</v>
      </c>
      <c r="V42" s="134">
        <v>15.357965337496264</v>
      </c>
      <c r="W42" s="134">
        <v>15.260887509539415</v>
      </c>
      <c r="X42" s="134">
        <v>15.260887509539415</v>
      </c>
      <c r="Y42" s="134">
        <v>15.181399666877351</v>
      </c>
      <c r="Z42" s="134">
        <v>15.533958716273945</v>
      </c>
      <c r="AA42" s="134">
        <v>14.396009509300116</v>
      </c>
      <c r="AB42" s="134">
        <v>10.522260134726922</v>
      </c>
      <c r="AC42" s="134">
        <v>5.8476141938503892</v>
      </c>
      <c r="AD42" s="134">
        <v>2.1385642926898045</v>
      </c>
      <c r="AE42" s="134">
        <v>0.34635298913221613</v>
      </c>
      <c r="AF42" s="134">
        <v>3.1769626446270326E-5</v>
      </c>
      <c r="AG42" s="109"/>
      <c r="AH42" s="109"/>
      <c r="AI42" s="109"/>
      <c r="AJ42" s="109"/>
      <c r="AK42" s="109"/>
      <c r="AL42" s="109"/>
      <c r="AM42" s="109"/>
      <c r="AN42" s="113"/>
    </row>
    <row r="43" spans="1:40" ht="15" customHeight="1" x14ac:dyDescent="0.3">
      <c r="A43" s="4231"/>
      <c r="B43" s="2657" t="s">
        <v>190</v>
      </c>
      <c r="C43" s="2324" t="s">
        <v>191</v>
      </c>
      <c r="D43" s="322">
        <v>137.80785092333582</v>
      </c>
      <c r="E43" s="322">
        <v>136.64980175591282</v>
      </c>
      <c r="F43" s="322">
        <v>136.64980175591282</v>
      </c>
      <c r="G43" s="322">
        <v>126.42238439999964</v>
      </c>
      <c r="H43" s="466">
        <v>139.79858859494414</v>
      </c>
      <c r="I43" s="1522">
        <v>129.55484692720916</v>
      </c>
      <c r="J43" s="324">
        <v>95.10088651473167</v>
      </c>
      <c r="K43" s="323">
        <v>52.664255904022951</v>
      </c>
      <c r="L43" s="324">
        <v>19.181235992647142</v>
      </c>
      <c r="M43" s="323">
        <v>3.0878711453483536</v>
      </c>
      <c r="N43" s="2658">
        <v>2.9662935408543011E-4</v>
      </c>
      <c r="O43" s="3425" t="s">
        <v>1536</v>
      </c>
      <c r="P43" s="111" t="s">
        <v>35</v>
      </c>
      <c r="Q43" s="109"/>
      <c r="T43" s="4236" t="s">
        <v>1321</v>
      </c>
      <c r="U43" s="389"/>
      <c r="V43" s="109">
        <v>2017</v>
      </c>
      <c r="W43" s="109">
        <v>2018</v>
      </c>
      <c r="X43" s="109" t="s">
        <v>187</v>
      </c>
      <c r="Y43" s="109" t="s">
        <v>188</v>
      </c>
      <c r="Z43" s="109" t="s">
        <v>1691</v>
      </c>
      <c r="AA43" s="109">
        <v>2025</v>
      </c>
      <c r="AB43" s="109">
        <v>2030</v>
      </c>
      <c r="AC43" s="109">
        <v>2035</v>
      </c>
      <c r="AD43" s="109">
        <v>2040</v>
      </c>
      <c r="AE43" s="109">
        <v>2045</v>
      </c>
      <c r="AF43" s="109">
        <v>2050</v>
      </c>
      <c r="AG43" s="109"/>
      <c r="AH43" s="109"/>
      <c r="AI43" s="109"/>
      <c r="AJ43" s="109"/>
      <c r="AK43" s="109"/>
      <c r="AL43" s="109"/>
      <c r="AM43" s="109"/>
      <c r="AN43" s="113"/>
    </row>
    <row r="44" spans="1:40" ht="15" customHeight="1" x14ac:dyDescent="0.3">
      <c r="A44" s="4231"/>
      <c r="B44" s="2660" t="s">
        <v>456</v>
      </c>
      <c r="C44" s="2328" t="s">
        <v>194</v>
      </c>
      <c r="D44" s="310"/>
      <c r="E44" s="310"/>
      <c r="F44" s="310"/>
      <c r="G44" s="310"/>
      <c r="H44" s="138">
        <v>2.3042747216390103E-2</v>
      </c>
      <c r="I44" s="1110">
        <v>-5.1920710733096009E-2</v>
      </c>
      <c r="J44" s="1112">
        <v>-0.30405397378765919</v>
      </c>
      <c r="K44" s="1111">
        <v>-0.61460422754148514</v>
      </c>
      <c r="L44" s="1112">
        <v>-0.85963217109594403</v>
      </c>
      <c r="M44" s="1111">
        <v>-0.97740303238153259</v>
      </c>
      <c r="N44" s="2661">
        <v>-0.99999782927344005</v>
      </c>
      <c r="O44" s="3418"/>
      <c r="P44" s="111" t="s">
        <v>35</v>
      </c>
      <c r="Q44" s="109"/>
      <c r="T44" s="4237"/>
      <c r="U44" s="389" t="s">
        <v>1323</v>
      </c>
      <c r="V44" s="197">
        <v>2486.6276019653315</v>
      </c>
      <c r="W44" s="197">
        <v>2536.4892547800041</v>
      </c>
      <c r="X44" s="197">
        <v>2609.6359848588654</v>
      </c>
      <c r="Y44" s="197">
        <v>2377.1336832363972</v>
      </c>
      <c r="Z44" s="197">
        <v>2455.9645031128812</v>
      </c>
      <c r="AA44" s="197">
        <v>1911.7377443623416</v>
      </c>
      <c r="AB44" s="197">
        <v>967.29613764721648</v>
      </c>
      <c r="AC44" s="197">
        <v>413.10552055222684</v>
      </c>
      <c r="AD44" s="197">
        <v>123.93690421303029</v>
      </c>
      <c r="AE44" s="197">
        <v>17.6016116848213</v>
      </c>
      <c r="AF44" s="197">
        <v>1.4752124643548671E-3</v>
      </c>
      <c r="AG44" s="109"/>
      <c r="AH44" s="109"/>
      <c r="AI44" s="109"/>
      <c r="AJ44" s="109"/>
      <c r="AK44" s="109"/>
      <c r="AL44" s="109"/>
      <c r="AM44" s="109"/>
      <c r="AN44" s="113"/>
    </row>
    <row r="45" spans="1:40" ht="15" customHeight="1" x14ac:dyDescent="0.3">
      <c r="A45" s="4231"/>
      <c r="B45" s="2663" t="s">
        <v>1305</v>
      </c>
      <c r="C45" s="2330" t="s">
        <v>1337</v>
      </c>
      <c r="D45" s="326">
        <v>15.479520000000001</v>
      </c>
      <c r="E45" s="326">
        <v>15.349440000000001</v>
      </c>
      <c r="F45" s="326">
        <v>15.349440000000001</v>
      </c>
      <c r="G45" s="326">
        <v>15.349440000000001</v>
      </c>
      <c r="H45" s="327">
        <v>15.349440000000001</v>
      </c>
      <c r="I45" s="328">
        <v>13.278566400000001</v>
      </c>
      <c r="J45" s="329">
        <v>9.9355104000000001</v>
      </c>
      <c r="K45" s="330">
        <v>5.8275840000000017</v>
      </c>
      <c r="L45" s="329">
        <v>0</v>
      </c>
      <c r="M45" s="330">
        <v>0</v>
      </c>
      <c r="N45" s="2690">
        <v>0</v>
      </c>
      <c r="O45" s="3426" t="s">
        <v>1376</v>
      </c>
      <c r="P45" s="111" t="s">
        <v>35</v>
      </c>
      <c r="Q45" s="109"/>
      <c r="T45" s="4237"/>
      <c r="U45" s="389" t="s">
        <v>1325</v>
      </c>
      <c r="V45" s="197">
        <v>3906.7952472863344</v>
      </c>
      <c r="W45" s="197">
        <v>3926.2290214925652</v>
      </c>
      <c r="X45" s="197">
        <v>4034.100937169942</v>
      </c>
      <c r="Y45" s="197">
        <v>3674.7620269637546</v>
      </c>
      <c r="Z45" s="197">
        <v>3677.5995937158514</v>
      </c>
      <c r="AA45" s="197">
        <v>2734.98050557641</v>
      </c>
      <c r="AB45" s="197">
        <v>1180.1520712435631</v>
      </c>
      <c r="AC45" s="197">
        <v>457.44099101766437</v>
      </c>
      <c r="AD45" s="197">
        <v>142.56419995704647</v>
      </c>
      <c r="AE45" s="197">
        <v>19.904587932464377</v>
      </c>
      <c r="AF45" s="197">
        <v>1.6305931553065125E-3</v>
      </c>
      <c r="AG45" s="109"/>
      <c r="AH45" s="109"/>
      <c r="AI45" s="109"/>
      <c r="AJ45" s="109"/>
      <c r="AK45" s="109"/>
      <c r="AL45" s="109"/>
      <c r="AM45" s="109"/>
      <c r="AN45" s="113"/>
    </row>
    <row r="46" spans="1:40" ht="15" customHeight="1" x14ac:dyDescent="0.3">
      <c r="A46" s="4231"/>
      <c r="B46" s="2660" t="s">
        <v>1307</v>
      </c>
      <c r="C46" s="2328" t="s">
        <v>194</v>
      </c>
      <c r="D46" s="310"/>
      <c r="E46" s="310"/>
      <c r="F46" s="310"/>
      <c r="G46" s="310"/>
      <c r="H46" s="138">
        <v>0</v>
      </c>
      <c r="I46" s="1110">
        <v>-0.13491525423728812</v>
      </c>
      <c r="J46" s="1112">
        <v>-0.35271186440677971</v>
      </c>
      <c r="K46" s="1111">
        <v>-0.62033898305084745</v>
      </c>
      <c r="L46" s="1112">
        <v>-1</v>
      </c>
      <c r="M46" s="1111">
        <v>-1</v>
      </c>
      <c r="N46" s="2661">
        <v>-1</v>
      </c>
      <c r="O46" s="3418"/>
      <c r="P46" s="111" t="s">
        <v>35</v>
      </c>
      <c r="Q46" s="109"/>
      <c r="T46" s="4237"/>
      <c r="U46" s="389" t="s">
        <v>1327</v>
      </c>
      <c r="V46" s="197">
        <v>2651.5618595828964</v>
      </c>
      <c r="W46" s="197">
        <v>2701.0731147140559</v>
      </c>
      <c r="X46" s="197">
        <v>2774.8902621891925</v>
      </c>
      <c r="Y46" s="197">
        <v>2524.6155774485746</v>
      </c>
      <c r="Z46" s="197">
        <v>2620.1135170464877</v>
      </c>
      <c r="AA46" s="197">
        <v>2060.1337812973852</v>
      </c>
      <c r="AB46" s="197">
        <v>1073.7013303136041</v>
      </c>
      <c r="AC46" s="197">
        <v>471.32007443930684</v>
      </c>
      <c r="AD46" s="197">
        <v>145.02076551411039</v>
      </c>
      <c r="AE46" s="197">
        <v>21.014318755189048</v>
      </c>
      <c r="AF46" s="197">
        <v>1.7881602496266939E-3</v>
      </c>
      <c r="AG46" s="109"/>
      <c r="AH46" s="109"/>
      <c r="AI46" s="109"/>
      <c r="AJ46" s="109"/>
      <c r="AK46" s="109"/>
      <c r="AL46" s="109"/>
      <c r="AM46" s="109"/>
      <c r="AN46" s="113"/>
    </row>
    <row r="47" spans="1:40" ht="15" customHeight="1" x14ac:dyDescent="0.3">
      <c r="A47" s="4231"/>
      <c r="B47" s="2663" t="s">
        <v>1309</v>
      </c>
      <c r="C47" s="2330" t="s">
        <v>1317</v>
      </c>
      <c r="D47" s="326">
        <v>0.19040000000000001</v>
      </c>
      <c r="E47" s="326">
        <v>0.18880000000000002</v>
      </c>
      <c r="F47" s="326">
        <v>0.18880000000000002</v>
      </c>
      <c r="G47" s="326">
        <v>0.18880000000000002</v>
      </c>
      <c r="H47" s="327">
        <v>0.18880000000000002</v>
      </c>
      <c r="I47" s="328">
        <v>0.18560000000000001</v>
      </c>
      <c r="J47" s="329">
        <v>0.18240000000000001</v>
      </c>
      <c r="K47" s="330">
        <v>0.17920000000000003</v>
      </c>
      <c r="L47" s="329">
        <v>0.17600000000000002</v>
      </c>
      <c r="M47" s="330">
        <v>0.1736</v>
      </c>
      <c r="N47" s="2690">
        <v>0.17120000000000002</v>
      </c>
      <c r="O47" s="3426" t="s">
        <v>1351</v>
      </c>
      <c r="P47" s="111" t="s">
        <v>35</v>
      </c>
      <c r="Q47" s="109"/>
      <c r="T47" s="4237"/>
      <c r="U47" s="389" t="s">
        <v>1328</v>
      </c>
      <c r="V47" s="134">
        <v>4282.5469015614481</v>
      </c>
      <c r="W47" s="134">
        <v>4312.6138247973786</v>
      </c>
      <c r="X47" s="134">
        <v>4429.392714453842</v>
      </c>
      <c r="Y47" s="134">
        <v>3969.7340569924236</v>
      </c>
      <c r="Z47" s="134">
        <v>4016.5528167612824</v>
      </c>
      <c r="AA47" s="134">
        <v>2999.5724401821203</v>
      </c>
      <c r="AB47" s="134">
        <v>1339.9407744749053</v>
      </c>
      <c r="AC47" s="134">
        <v>534.03466776052221</v>
      </c>
      <c r="AD47" s="134">
        <v>165.91862356818555</v>
      </c>
      <c r="AE47" s="134">
        <v>23.063359937534997</v>
      </c>
      <c r="AF47" s="134">
        <v>1.8775290558174854E-3</v>
      </c>
      <c r="AG47" s="109"/>
      <c r="AH47" s="109"/>
      <c r="AI47" s="109"/>
      <c r="AJ47" s="109"/>
      <c r="AK47" s="109"/>
      <c r="AL47" s="109"/>
      <c r="AM47" s="109"/>
      <c r="AN47" s="113"/>
    </row>
    <row r="48" spans="1:40" ht="15" customHeight="1" x14ac:dyDescent="0.3">
      <c r="A48" s="4231"/>
      <c r="B48" s="2660" t="s">
        <v>1307</v>
      </c>
      <c r="C48" s="2328" t="s">
        <v>194</v>
      </c>
      <c r="D48" s="310"/>
      <c r="E48" s="310"/>
      <c r="F48" s="310"/>
      <c r="G48" s="310"/>
      <c r="H48" s="138">
        <v>0</v>
      </c>
      <c r="I48" s="1110">
        <v>-1.6949152542372947E-2</v>
      </c>
      <c r="J48" s="1112">
        <v>-3.3898305084745894E-2</v>
      </c>
      <c r="K48" s="1111">
        <v>-5.084745762711862E-2</v>
      </c>
      <c r="L48" s="1112">
        <v>-6.7796610169491567E-2</v>
      </c>
      <c r="M48" s="1111">
        <v>-8.0508474576271305E-2</v>
      </c>
      <c r="N48" s="2661">
        <v>-9.3220338983050821E-2</v>
      </c>
      <c r="O48" s="3418"/>
      <c r="P48" s="111" t="s">
        <v>35</v>
      </c>
      <c r="Q48" s="109"/>
      <c r="T48" s="1124"/>
      <c r="U48" s="109"/>
      <c r="V48" s="109"/>
      <c r="W48" s="109"/>
      <c r="X48" s="109"/>
      <c r="Y48" s="109"/>
      <c r="Z48" s="109"/>
      <c r="AA48" s="109"/>
      <c r="AB48" s="109"/>
      <c r="AC48" s="109"/>
      <c r="AD48" s="109"/>
      <c r="AE48" s="109"/>
      <c r="AF48" s="109"/>
      <c r="AG48" s="109"/>
      <c r="AH48" s="109"/>
      <c r="AI48" s="109"/>
      <c r="AJ48" s="109"/>
      <c r="AK48" s="109"/>
      <c r="AL48" s="109"/>
      <c r="AM48" s="109"/>
      <c r="AN48" s="113"/>
    </row>
    <row r="49" spans="1:42" ht="15" customHeight="1" x14ac:dyDescent="0.3">
      <c r="A49" s="4231"/>
      <c r="B49" s="380" t="s">
        <v>1338</v>
      </c>
      <c r="C49" s="376"/>
      <c r="D49" s="376"/>
      <c r="E49" s="376"/>
      <c r="F49" s="376"/>
      <c r="G49" s="376"/>
      <c r="H49" s="376"/>
      <c r="I49" s="376"/>
      <c r="J49" s="376"/>
      <c r="K49" s="376"/>
      <c r="L49" s="376"/>
      <c r="M49" s="376"/>
      <c r="N49" s="376"/>
      <c r="O49" s="1252"/>
      <c r="P49" s="111" t="s">
        <v>35</v>
      </c>
      <c r="Q49" s="109"/>
      <c r="T49" s="4238" t="s">
        <v>1331</v>
      </c>
      <c r="U49" s="103"/>
      <c r="V49" s="103">
        <v>2017</v>
      </c>
      <c r="W49" s="103">
        <v>2018</v>
      </c>
      <c r="X49" s="103" t="s">
        <v>187</v>
      </c>
      <c r="Y49" s="103" t="s">
        <v>188</v>
      </c>
      <c r="Z49" s="103" t="s">
        <v>1691</v>
      </c>
      <c r="AA49" s="103">
        <v>2025</v>
      </c>
      <c r="AB49" s="103">
        <v>2030</v>
      </c>
      <c r="AC49" s="103">
        <v>2035</v>
      </c>
      <c r="AD49" s="103">
        <v>2040</v>
      </c>
      <c r="AE49" s="103">
        <v>2045</v>
      </c>
      <c r="AF49" s="103">
        <v>2050</v>
      </c>
      <c r="AG49" s="109"/>
      <c r="AH49" s="109"/>
      <c r="AI49" s="109"/>
      <c r="AJ49" s="109"/>
      <c r="AK49" s="109"/>
      <c r="AL49" s="109"/>
      <c r="AM49" s="109"/>
      <c r="AN49" s="113"/>
    </row>
    <row r="50" spans="1:42" s="125" customFormat="1" ht="15" customHeight="1" x14ac:dyDescent="0.3">
      <c r="A50" s="4231"/>
      <c r="B50" s="2693" t="s">
        <v>784</v>
      </c>
      <c r="C50" s="2330" t="s">
        <v>205</v>
      </c>
      <c r="D50" s="1232">
        <v>2389.5211727000001</v>
      </c>
      <c r="E50" s="1232">
        <v>2446.8696808447994</v>
      </c>
      <c r="F50" s="1232">
        <v>2446.8696808447994</v>
      </c>
      <c r="G50" s="1232">
        <v>2267.1657437644799</v>
      </c>
      <c r="H50" s="2694">
        <v>2222.3865278020048</v>
      </c>
      <c r="I50" s="1468">
        <v>2020.6221931406999</v>
      </c>
      <c r="J50" s="350">
        <v>1596.1197674619916</v>
      </c>
      <c r="K50" s="351">
        <v>983.94473253612341</v>
      </c>
      <c r="L50" s="350">
        <v>0</v>
      </c>
      <c r="M50" s="351">
        <v>0</v>
      </c>
      <c r="N50" s="2664">
        <v>0</v>
      </c>
      <c r="O50" s="2546" t="s">
        <v>1322</v>
      </c>
      <c r="P50" s="111" t="s">
        <v>35</v>
      </c>
      <c r="Q50" s="109"/>
      <c r="T50" s="4239"/>
      <c r="U50" s="104" t="s">
        <v>1332</v>
      </c>
      <c r="V50" s="2686">
        <v>6934.5576305125296</v>
      </c>
      <c r="W50" s="2686">
        <v>7014.9420665068146</v>
      </c>
      <c r="X50" s="2686">
        <v>7204.2829766430341</v>
      </c>
      <c r="Y50" s="2686">
        <v>6494.3496344409978</v>
      </c>
      <c r="Z50" s="2686">
        <v>6636.6663338077697</v>
      </c>
      <c r="AA50" s="2686">
        <v>5059.706221479506</v>
      </c>
      <c r="AB50" s="2686">
        <v>2413.6421047885096</v>
      </c>
      <c r="AC50" s="2686">
        <v>1005.354742199829</v>
      </c>
      <c r="AD50" s="2686">
        <v>310.93938908229597</v>
      </c>
      <c r="AE50" s="2686">
        <v>44.077678692724042</v>
      </c>
      <c r="AF50" s="2686">
        <v>3.6656893054441793E-3</v>
      </c>
      <c r="AG50" s="109"/>
      <c r="AH50" s="109"/>
      <c r="AI50" s="109"/>
      <c r="AJ50" s="109"/>
      <c r="AK50" s="109"/>
      <c r="AL50" s="109"/>
      <c r="AM50" s="109"/>
      <c r="AN50" s="113"/>
      <c r="AO50" s="101"/>
      <c r="AP50" s="101"/>
    </row>
    <row r="51" spans="1:42" s="125" customFormat="1" ht="15" customHeight="1" x14ac:dyDescent="0.3">
      <c r="A51" s="4231"/>
      <c r="B51" s="2669" t="s">
        <v>749</v>
      </c>
      <c r="C51" s="2323" t="s">
        <v>205</v>
      </c>
      <c r="D51" s="1983" t="s">
        <v>1324</v>
      </c>
      <c r="E51" s="1983" t="s">
        <v>1324</v>
      </c>
      <c r="F51" s="1983" t="s">
        <v>1324</v>
      </c>
      <c r="G51" s="1983" t="s">
        <v>1324</v>
      </c>
      <c r="H51" s="2670" t="s">
        <v>1324</v>
      </c>
      <c r="I51" s="1174" t="s">
        <v>1324</v>
      </c>
      <c r="J51" s="355" t="s">
        <v>1324</v>
      </c>
      <c r="K51" s="356" t="s">
        <v>1324</v>
      </c>
      <c r="L51" s="355" t="s">
        <v>1324</v>
      </c>
      <c r="M51" s="356" t="s">
        <v>1324</v>
      </c>
      <c r="N51" s="2671" t="s">
        <v>1324</v>
      </c>
      <c r="O51" s="2547" t="s">
        <v>1322</v>
      </c>
      <c r="P51" s="111" t="s">
        <v>35</v>
      </c>
      <c r="Q51" s="109"/>
      <c r="T51" s="4239"/>
      <c r="U51" s="104" t="s">
        <v>1334</v>
      </c>
      <c r="V51" s="2686">
        <v>34.553415253134446</v>
      </c>
      <c r="W51" s="2686">
        <v>44.740629133993401</v>
      </c>
      <c r="X51" s="2686">
        <v>63.939520194235655</v>
      </c>
      <c r="Y51" s="2686">
        <v>70.583425701652033</v>
      </c>
      <c r="Z51" s="2686">
        <v>82.445682745186829</v>
      </c>
      <c r="AA51" s="2686">
        <v>334.35746206626902</v>
      </c>
      <c r="AB51" s="2686">
        <v>496.62171388833769</v>
      </c>
      <c r="AC51" s="2686">
        <v>355.98349308346684</v>
      </c>
      <c r="AD51" s="2686">
        <v>166.14217032568436</v>
      </c>
      <c r="AE51" s="2686">
        <v>49.833830424141063</v>
      </c>
      <c r="AF51" s="2686">
        <v>1.4402884232256334E-3</v>
      </c>
      <c r="AG51" s="109"/>
      <c r="AH51" s="109"/>
      <c r="AI51" s="109"/>
      <c r="AJ51" s="109"/>
      <c r="AK51" s="109"/>
      <c r="AL51" s="109"/>
      <c r="AM51" s="109"/>
      <c r="AN51" s="113"/>
      <c r="AO51" s="101"/>
      <c r="AP51" s="101"/>
    </row>
    <row r="52" spans="1:42" s="125" customFormat="1" ht="15" customHeight="1" x14ac:dyDescent="0.3">
      <c r="A52" s="4231"/>
      <c r="B52" s="2669" t="s">
        <v>1326</v>
      </c>
      <c r="C52" s="2323" t="s">
        <v>205</v>
      </c>
      <c r="D52" s="1983">
        <v>0</v>
      </c>
      <c r="E52" s="1983">
        <v>0</v>
      </c>
      <c r="F52" s="1983">
        <v>0</v>
      </c>
      <c r="G52" s="1983">
        <v>0</v>
      </c>
      <c r="H52" s="2670">
        <v>0</v>
      </c>
      <c r="I52" s="1174">
        <v>275.53938997373183</v>
      </c>
      <c r="J52" s="355">
        <v>786.14854218277196</v>
      </c>
      <c r="K52" s="356">
        <v>1475.9170988041851</v>
      </c>
      <c r="L52" s="355">
        <v>2524.7632643025072</v>
      </c>
      <c r="M52" s="356">
        <v>2581.9775024801384</v>
      </c>
      <c r="N52" s="2671">
        <v>2608.0486970416823</v>
      </c>
      <c r="O52" s="2547" t="s">
        <v>1322</v>
      </c>
      <c r="P52" s="111" t="s">
        <v>35</v>
      </c>
      <c r="Q52" s="109"/>
      <c r="T52" s="4239"/>
      <c r="U52" s="104"/>
      <c r="V52" s="2686"/>
      <c r="W52" s="2686"/>
      <c r="X52" s="2686"/>
      <c r="Y52" s="2686"/>
      <c r="Z52" s="2686"/>
      <c r="AA52" s="2686"/>
      <c r="AB52" s="2686"/>
      <c r="AC52" s="2686"/>
      <c r="AD52" s="2686"/>
      <c r="AE52" s="2686"/>
      <c r="AF52" s="2686"/>
      <c r="AG52" s="109"/>
      <c r="AH52" s="109"/>
      <c r="AI52" s="109"/>
      <c r="AJ52" s="109"/>
      <c r="AK52" s="109"/>
      <c r="AL52" s="109"/>
      <c r="AM52" s="109"/>
      <c r="AN52" s="113"/>
      <c r="AO52" s="101"/>
      <c r="AP52" s="101"/>
    </row>
    <row r="53" spans="1:42" s="125" customFormat="1" ht="15" customHeight="1" thickBot="1" x14ac:dyDescent="0.35">
      <c r="A53" s="4231"/>
      <c r="B53" s="2672" t="s">
        <v>817</v>
      </c>
      <c r="C53" s="2338" t="s">
        <v>194</v>
      </c>
      <c r="D53" s="2673">
        <v>0</v>
      </c>
      <c r="E53" s="2673">
        <v>0</v>
      </c>
      <c r="F53" s="2673">
        <v>0</v>
      </c>
      <c r="G53" s="2673">
        <v>0</v>
      </c>
      <c r="H53" s="2674">
        <v>0</v>
      </c>
      <c r="I53" s="2675">
        <v>0.13636363636363638</v>
      </c>
      <c r="J53" s="361">
        <v>0.4925373134328358</v>
      </c>
      <c r="K53" s="362">
        <v>1.5</v>
      </c>
      <c r="L53" s="361">
        <v>0</v>
      </c>
      <c r="M53" s="362">
        <v>0</v>
      </c>
      <c r="N53" s="2676">
        <v>0</v>
      </c>
      <c r="O53" s="3423" t="s">
        <v>1322</v>
      </c>
      <c r="P53" s="111" t="s">
        <v>35</v>
      </c>
      <c r="Q53" s="109"/>
      <c r="T53" s="4239"/>
      <c r="U53" s="104"/>
      <c r="V53" s="2688"/>
      <c r="W53" s="2688"/>
      <c r="X53" s="2688"/>
      <c r="Y53" s="2688"/>
      <c r="Z53" s="2688"/>
      <c r="AA53" s="2688"/>
      <c r="AB53" s="2688"/>
      <c r="AC53" s="2688"/>
      <c r="AD53" s="2688"/>
      <c r="AE53" s="2688"/>
      <c r="AF53" s="2688"/>
      <c r="AG53" s="109"/>
      <c r="AH53" s="109"/>
      <c r="AI53" s="109"/>
      <c r="AJ53" s="109"/>
      <c r="AK53" s="109"/>
      <c r="AL53" s="109"/>
      <c r="AM53" s="109"/>
      <c r="AN53" s="113"/>
      <c r="AO53" s="101"/>
      <c r="AP53" s="101"/>
    </row>
    <row r="54" spans="1:42" s="125" customFormat="1" ht="19.95" customHeight="1" x14ac:dyDescent="0.3">
      <c r="A54" s="4231"/>
      <c r="B54" s="2695" t="s">
        <v>107</v>
      </c>
      <c r="C54" s="2696"/>
      <c r="D54" s="2696"/>
      <c r="E54" s="2696"/>
      <c r="F54" s="2696"/>
      <c r="G54" s="2696"/>
      <c r="H54" s="2696"/>
      <c r="I54" s="2696"/>
      <c r="J54" s="2696"/>
      <c r="K54" s="2696"/>
      <c r="L54" s="2696"/>
      <c r="M54" s="2696"/>
      <c r="N54" s="2696"/>
      <c r="O54" s="1897"/>
      <c r="P54" s="111" t="s">
        <v>35</v>
      </c>
      <c r="Q54" s="109"/>
      <c r="AD54" s="109"/>
      <c r="AE54" s="109"/>
      <c r="AF54" s="109"/>
      <c r="AG54" s="109"/>
      <c r="AH54" s="109"/>
      <c r="AI54" s="109"/>
      <c r="AJ54" s="109"/>
      <c r="AK54" s="109"/>
      <c r="AL54" s="109"/>
      <c r="AM54" s="109"/>
      <c r="AN54" s="113"/>
      <c r="AO54" s="101"/>
      <c r="AP54" s="101"/>
    </row>
    <row r="55" spans="1:42" s="125" customFormat="1" ht="15" customHeight="1" x14ac:dyDescent="0.3">
      <c r="A55" s="4231"/>
      <c r="B55" s="1971" t="s">
        <v>1339</v>
      </c>
      <c r="C55" s="964" t="s">
        <v>197</v>
      </c>
      <c r="D55" s="2680">
        <v>6393.4228492516659</v>
      </c>
      <c r="E55" s="2680">
        <v>6462.7182762725697</v>
      </c>
      <c r="F55" s="2680">
        <v>6643.7369220288074</v>
      </c>
      <c r="G55" s="2680">
        <v>6051.8957102001514</v>
      </c>
      <c r="H55" s="1740">
        <v>6133.2552438804069</v>
      </c>
      <c r="I55" s="2681">
        <v>4646.3869124887751</v>
      </c>
      <c r="J55" s="2682">
        <v>2145.8868136632018</v>
      </c>
      <c r="K55" s="2683">
        <v>866.83772145461012</v>
      </c>
      <c r="L55" s="2682">
        <v>262.31994618928843</v>
      </c>
      <c r="M55" s="2683">
        <v>36.243184426222683</v>
      </c>
      <c r="N55" s="2684">
        <v>3.1119578397763642E-3</v>
      </c>
      <c r="O55" s="3424" t="s">
        <v>1563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c r="AO55" s="101"/>
      <c r="AP55" s="101"/>
    </row>
    <row r="56" spans="1:42" s="125" customFormat="1" ht="15" customHeight="1" x14ac:dyDescent="0.3">
      <c r="A56" s="4231"/>
      <c r="B56" s="135" t="s">
        <v>199</v>
      </c>
      <c r="C56" s="1419" t="s">
        <v>194</v>
      </c>
      <c r="D56" s="310"/>
      <c r="E56" s="310"/>
      <c r="F56" s="310"/>
      <c r="G56" s="310"/>
      <c r="H56" s="138">
        <v>-7.6836528017204198E-2</v>
      </c>
      <c r="I56" s="1110">
        <v>-0.30063652925770856</v>
      </c>
      <c r="J56" s="1112">
        <v>-0.67700605264064107</v>
      </c>
      <c r="K56" s="1111">
        <v>-0.86952558001199387</v>
      </c>
      <c r="L56" s="1112">
        <v>-0.9605162050713496</v>
      </c>
      <c r="M56" s="1111">
        <v>-0.99454475924444719</v>
      </c>
      <c r="N56" s="2661">
        <v>-0.99999953159526389</v>
      </c>
      <c r="O56" s="3418"/>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c r="AO56" s="101"/>
      <c r="AP56" s="101"/>
    </row>
    <row r="57" spans="1:42" s="125" customFormat="1" ht="15" customHeight="1" x14ac:dyDescent="0.3">
      <c r="A57" s="4231"/>
      <c r="B57" s="199" t="s">
        <v>1340</v>
      </c>
      <c r="C57" s="964" t="s">
        <v>197</v>
      </c>
      <c r="D57" s="406">
        <v>34.553415253134446</v>
      </c>
      <c r="E57" s="406">
        <v>44.740629133993401</v>
      </c>
      <c r="F57" s="406">
        <v>63.939520194235655</v>
      </c>
      <c r="G57" s="406">
        <v>70.583425701652033</v>
      </c>
      <c r="H57" s="334">
        <v>82.445682745186829</v>
      </c>
      <c r="I57" s="407">
        <v>273.66816250571787</v>
      </c>
      <c r="J57" s="408">
        <v>429.58319965319731</v>
      </c>
      <c r="K57" s="409">
        <v>312.7824687951636</v>
      </c>
      <c r="L57" s="408">
        <v>141.33839773969623</v>
      </c>
      <c r="M57" s="409">
        <v>41.293652145949459</v>
      </c>
      <c r="N57" s="2652">
        <v>1.1866581393024944E-3</v>
      </c>
      <c r="O57" s="2653" t="s">
        <v>1566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c r="AO57" s="101"/>
      <c r="AP57" s="101"/>
    </row>
    <row r="58" spans="1:42" s="125" customFormat="1" ht="15" customHeight="1" thickBot="1" x14ac:dyDescent="0.35">
      <c r="A58" s="4231"/>
      <c r="B58" s="268" t="s">
        <v>199</v>
      </c>
      <c r="C58" s="2064" t="s">
        <v>194</v>
      </c>
      <c r="D58" s="270"/>
      <c r="E58" s="270"/>
      <c r="F58" s="270"/>
      <c r="G58" s="270"/>
      <c r="H58" s="1322"/>
      <c r="I58" s="2654"/>
      <c r="J58" s="471"/>
      <c r="K58" s="2655"/>
      <c r="L58" s="471"/>
      <c r="M58" s="2655"/>
      <c r="N58" s="2594"/>
      <c r="O58" s="2656" t="s">
        <v>1527</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c r="AO58" s="101"/>
      <c r="AP58" s="101"/>
    </row>
    <row r="59" spans="1:42" ht="15" customHeight="1" x14ac:dyDescent="0.3">
      <c r="A59" s="4231"/>
      <c r="B59" s="384" t="s">
        <v>1341</v>
      </c>
      <c r="C59" s="385"/>
      <c r="D59" s="385"/>
      <c r="E59" s="385"/>
      <c r="F59" s="385"/>
      <c r="G59" s="385"/>
      <c r="H59" s="385"/>
      <c r="I59" s="385"/>
      <c r="J59" s="385"/>
      <c r="K59" s="385"/>
      <c r="L59" s="385"/>
      <c r="M59" s="385"/>
      <c r="N59" s="385"/>
      <c r="O59" s="1252"/>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2" ht="15" customHeight="1" x14ac:dyDescent="0.3">
      <c r="A60" s="4231"/>
      <c r="B60" s="2657" t="s">
        <v>190</v>
      </c>
      <c r="C60" s="2324" t="s">
        <v>191</v>
      </c>
      <c r="D60" s="322">
        <v>3906.7952472863344</v>
      </c>
      <c r="E60" s="322">
        <v>3926.2290214925652</v>
      </c>
      <c r="F60" s="322">
        <v>4034.100937169942</v>
      </c>
      <c r="G60" s="322">
        <v>3674.7620269637546</v>
      </c>
      <c r="H60" s="466">
        <v>3677.4144097902658</v>
      </c>
      <c r="I60" s="1522">
        <v>2734.7854859049539</v>
      </c>
      <c r="J60" s="324">
        <v>1179.293990567053</v>
      </c>
      <c r="K60" s="323">
        <v>455.49215473693403</v>
      </c>
      <c r="L60" s="324">
        <v>140.32749837083205</v>
      </c>
      <c r="M60" s="323">
        <v>19.234304161059146</v>
      </c>
      <c r="N60" s="2658">
        <v>1.6338231604124105E-3</v>
      </c>
      <c r="O60" s="3419" t="s">
        <v>1513</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2" ht="15" customHeight="1" x14ac:dyDescent="0.3">
      <c r="A61" s="4231"/>
      <c r="B61" s="2660" t="s">
        <v>456</v>
      </c>
      <c r="C61" s="2328" t="s">
        <v>194</v>
      </c>
      <c r="D61" s="310"/>
      <c r="E61" s="310"/>
      <c r="F61" s="310"/>
      <c r="G61" s="310"/>
      <c r="H61" s="138">
        <v>-8.841784896683913E-2</v>
      </c>
      <c r="I61" s="1110">
        <v>-0.32208302952788825</v>
      </c>
      <c r="J61" s="1112">
        <v>-0.70766869522249298</v>
      </c>
      <c r="K61" s="1111">
        <v>-0.88708954936152962</v>
      </c>
      <c r="L61" s="1112">
        <v>-0.9652146784236697</v>
      </c>
      <c r="M61" s="1111">
        <v>-0.99523207166587346</v>
      </c>
      <c r="N61" s="2661">
        <v>-0.99999959499695579</v>
      </c>
      <c r="O61" s="3428"/>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2" ht="15" customHeight="1" x14ac:dyDescent="0.3">
      <c r="A62" s="4231"/>
      <c r="B62" s="2663" t="s">
        <v>1305</v>
      </c>
      <c r="C62" s="2330" t="s">
        <v>1306</v>
      </c>
      <c r="D62" s="326">
        <v>715.34893371711064</v>
      </c>
      <c r="E62" s="326">
        <v>718.90733101632475</v>
      </c>
      <c r="F62" s="326">
        <v>738.65908532477829</v>
      </c>
      <c r="G62" s="326">
        <v>752.8151296706734</v>
      </c>
      <c r="H62" s="327">
        <v>753.35849925673767</v>
      </c>
      <c r="I62" s="328">
        <v>620.29862340167472</v>
      </c>
      <c r="J62" s="329">
        <v>288.23779814883983</v>
      </c>
      <c r="K62" s="330">
        <v>110.60793490244569</v>
      </c>
      <c r="L62" s="329">
        <v>33.628896836725161</v>
      </c>
      <c r="M62" s="330">
        <v>4.5568784924608181</v>
      </c>
      <c r="N62" s="2690">
        <v>3.8231719595537185E-4</v>
      </c>
      <c r="O62" s="3429" t="s">
        <v>1509</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2" ht="15" customHeight="1" x14ac:dyDescent="0.3">
      <c r="A63" s="4231"/>
      <c r="B63" s="2660" t="s">
        <v>1307</v>
      </c>
      <c r="C63" s="2328" t="s">
        <v>194</v>
      </c>
      <c r="D63" s="310"/>
      <c r="E63" s="310"/>
      <c r="F63" s="310"/>
      <c r="G63" s="310"/>
      <c r="H63" s="138">
        <v>-1.763951929639207E-2</v>
      </c>
      <c r="I63" s="1110">
        <v>-0.14599345458940671</v>
      </c>
      <c r="J63" s="1112">
        <v>-0.42851603528192905</v>
      </c>
      <c r="K63" s="1111">
        <v>-0.68176074260098996</v>
      </c>
      <c r="L63" s="1112">
        <v>-0.78820917026354997</v>
      </c>
      <c r="M63" s="1111">
        <v>-0.82825870409234414</v>
      </c>
      <c r="N63" s="2661">
        <v>-0.85181268218117601</v>
      </c>
      <c r="O63" s="3428"/>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2" ht="15" customHeight="1" x14ac:dyDescent="0.3">
      <c r="A64" s="4231"/>
      <c r="B64" s="2663" t="s">
        <v>1309</v>
      </c>
      <c r="C64" s="2330" t="s">
        <v>1310</v>
      </c>
      <c r="D64" s="333">
        <v>1.4720000000000002</v>
      </c>
      <c r="E64" s="333">
        <v>1.4720000000000002</v>
      </c>
      <c r="F64" s="333">
        <v>1.3145600000000002</v>
      </c>
      <c r="G64" s="333">
        <v>1.3145600000000002</v>
      </c>
      <c r="H64" s="334">
        <v>1.2942492000000001</v>
      </c>
      <c r="I64" s="335">
        <v>1.1545776799999998</v>
      </c>
      <c r="J64" s="336">
        <v>0.91953687999999989</v>
      </c>
      <c r="K64" s="337">
        <v>0.73372441599999993</v>
      </c>
      <c r="L64" s="336">
        <v>0.62136878800000006</v>
      </c>
      <c r="M64" s="337">
        <v>0.54376746399999998</v>
      </c>
      <c r="N64" s="2667">
        <v>0.51350755999999997</v>
      </c>
      <c r="O64" s="4240" t="s">
        <v>1483</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ht="15" customHeight="1" x14ac:dyDescent="0.3">
      <c r="A65" s="4231"/>
      <c r="B65" s="2660" t="s">
        <v>1307</v>
      </c>
      <c r="C65" s="2328" t="s">
        <v>194</v>
      </c>
      <c r="D65" s="310"/>
      <c r="E65" s="310"/>
      <c r="F65" s="310"/>
      <c r="G65" s="310"/>
      <c r="H65" s="138">
        <v>-1.5450645082765391E-2</v>
      </c>
      <c r="I65" s="1110">
        <v>-0.12170027994157762</v>
      </c>
      <c r="J65" s="1112">
        <v>-0.30049835686465454</v>
      </c>
      <c r="K65" s="1111">
        <v>-0.44184790652385597</v>
      </c>
      <c r="L65" s="1112">
        <v>-0.52731804710321328</v>
      </c>
      <c r="M65" s="1111">
        <v>-0.58635021299902634</v>
      </c>
      <c r="N65" s="2661">
        <v>-0.6093692490262903</v>
      </c>
      <c r="O65" s="4241"/>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5" customHeight="1" x14ac:dyDescent="0.3">
      <c r="A66" s="4231"/>
      <c r="B66" s="384" t="s">
        <v>1342</v>
      </c>
      <c r="C66" s="385"/>
      <c r="D66" s="385"/>
      <c r="E66" s="385"/>
      <c r="F66" s="385"/>
      <c r="G66" s="385"/>
      <c r="H66" s="385"/>
      <c r="I66" s="385"/>
      <c r="J66" s="385"/>
      <c r="K66" s="385"/>
      <c r="L66" s="385"/>
      <c r="M66" s="385"/>
      <c r="N66" s="385"/>
      <c r="O66" s="1252"/>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0" ht="15" customHeight="1" x14ac:dyDescent="0.3">
      <c r="A67" s="4231"/>
      <c r="B67" s="2657" t="s">
        <v>190</v>
      </c>
      <c r="C67" s="2324" t="s">
        <v>191</v>
      </c>
      <c r="D67" s="322">
        <v>2486.6276019653315</v>
      </c>
      <c r="E67" s="322">
        <v>2536.4892547800041</v>
      </c>
      <c r="F67" s="322">
        <v>2609.6359848588654</v>
      </c>
      <c r="G67" s="322">
        <v>2377.1336832363972</v>
      </c>
      <c r="H67" s="466">
        <v>2455.840834090141</v>
      </c>
      <c r="I67" s="1522">
        <v>1911.6014265838216</v>
      </c>
      <c r="J67" s="324">
        <v>966.592823096149</v>
      </c>
      <c r="K67" s="323">
        <v>411.34556671767615</v>
      </c>
      <c r="L67" s="324">
        <v>121.99244781845641</v>
      </c>
      <c r="M67" s="323">
        <v>17.008880265163537</v>
      </c>
      <c r="N67" s="2658">
        <v>1.4781346793639534E-3</v>
      </c>
      <c r="O67" s="3419" t="s">
        <v>434</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row>
    <row r="68" spans="1:40" ht="15" customHeight="1" x14ac:dyDescent="0.3">
      <c r="A68" s="4231"/>
      <c r="B68" s="2660" t="s">
        <v>456</v>
      </c>
      <c r="C68" s="2328" t="s">
        <v>194</v>
      </c>
      <c r="D68" s="310"/>
      <c r="E68" s="310"/>
      <c r="F68" s="310"/>
      <c r="G68" s="310"/>
      <c r="H68" s="138">
        <v>-5.8933564551165496E-2</v>
      </c>
      <c r="I68" s="1110">
        <v>-0.26748349667350058</v>
      </c>
      <c r="J68" s="1112">
        <v>-0.62960626359219041</v>
      </c>
      <c r="K68" s="1111">
        <v>-0.84237435063575639</v>
      </c>
      <c r="L68" s="1112">
        <v>-0.95325307877180654</v>
      </c>
      <c r="M68" s="1111">
        <v>-0.9934822786151597</v>
      </c>
      <c r="N68" s="2661">
        <v>-0.9999994335858764</v>
      </c>
      <c r="O68" s="3428"/>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row>
    <row r="69" spans="1:40" ht="15" customHeight="1" x14ac:dyDescent="0.3">
      <c r="A69" s="4231"/>
      <c r="B69" s="2663" t="s">
        <v>1305</v>
      </c>
      <c r="C69" s="2330" t="s">
        <v>1337</v>
      </c>
      <c r="D69" s="2702">
        <v>856.5421797269579</v>
      </c>
      <c r="E69" s="2702">
        <v>873.71749329337752</v>
      </c>
      <c r="F69" s="2702">
        <v>939.76529647269945</v>
      </c>
      <c r="G69" s="2702">
        <v>953.52161269477551</v>
      </c>
      <c r="H69" s="391">
        <v>884.38157771008036</v>
      </c>
      <c r="I69" s="1088">
        <v>766.78618790349833</v>
      </c>
      <c r="J69" s="1087">
        <v>425.33791918919769</v>
      </c>
      <c r="K69" s="1089">
        <v>198.94095568817639</v>
      </c>
      <c r="L69" s="1087">
        <v>62.158372614294315</v>
      </c>
      <c r="M69" s="1089">
        <v>9.1304734117119306</v>
      </c>
      <c r="N69" s="2703">
        <v>8.3595719126808386E-4</v>
      </c>
      <c r="O69" s="3430" t="s">
        <v>1503</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row>
    <row r="70" spans="1:40" ht="15" customHeight="1" x14ac:dyDescent="0.3">
      <c r="A70" s="4231"/>
      <c r="B70" s="2660" t="s">
        <v>1307</v>
      </c>
      <c r="C70" s="2328" t="s">
        <v>194</v>
      </c>
      <c r="D70" s="310"/>
      <c r="E70" s="310"/>
      <c r="F70" s="310"/>
      <c r="G70" s="310"/>
      <c r="H70" s="311">
        <v>-1.4085053820706128E-2</v>
      </c>
      <c r="I70" s="312">
        <v>-0.19358916474810717</v>
      </c>
      <c r="J70" s="313">
        <v>-0.56397438551416501</v>
      </c>
      <c r="K70" s="314">
        <v>-0.87210158268390403</v>
      </c>
      <c r="L70" s="313">
        <v>-0.97183204689726554</v>
      </c>
      <c r="M70" s="314">
        <v>-1</v>
      </c>
      <c r="N70" s="2705">
        <v>-1</v>
      </c>
      <c r="O70" s="3428"/>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ht="15" customHeight="1" x14ac:dyDescent="0.3">
      <c r="A71" s="4231"/>
      <c r="B71" s="2663" t="s">
        <v>1309</v>
      </c>
      <c r="C71" s="2330" t="s">
        <v>1317</v>
      </c>
      <c r="D71" s="333">
        <v>1.3364399999999999</v>
      </c>
      <c r="E71" s="333">
        <v>1.3364399999999999</v>
      </c>
      <c r="F71" s="333">
        <v>1.2702200000000001</v>
      </c>
      <c r="G71" s="333">
        <v>1.2702200000000001</v>
      </c>
      <c r="H71" s="334">
        <v>1.2663973500000001</v>
      </c>
      <c r="I71" s="335">
        <v>1.1542776852000001</v>
      </c>
      <c r="J71" s="336">
        <v>0.93850094399999984</v>
      </c>
      <c r="K71" s="337">
        <v>0.75362501279999983</v>
      </c>
      <c r="L71" s="336">
        <v>0.64382632800000006</v>
      </c>
      <c r="M71" s="337">
        <v>0.57116201600000005</v>
      </c>
      <c r="N71" s="2667">
        <v>0.54583997600000012</v>
      </c>
      <c r="O71" s="3422" t="s">
        <v>1480</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ht="15" customHeight="1" x14ac:dyDescent="0.3">
      <c r="A72" s="4231"/>
      <c r="B72" s="2660" t="s">
        <v>1307</v>
      </c>
      <c r="C72" s="2328" t="s">
        <v>194</v>
      </c>
      <c r="D72" s="310"/>
      <c r="E72" s="310"/>
      <c r="F72" s="310"/>
      <c r="G72" s="310"/>
      <c r="H72" s="138">
        <v>-3.0094393097258587E-3</v>
      </c>
      <c r="I72" s="1110">
        <v>-9.1277349435530897E-2</v>
      </c>
      <c r="J72" s="1112">
        <v>-0.26115086835351375</v>
      </c>
      <c r="K72" s="1111">
        <v>-0.40669725496370723</v>
      </c>
      <c r="L72" s="1112">
        <v>-0.49313793830989905</v>
      </c>
      <c r="M72" s="1111">
        <v>-0.5503440222953504</v>
      </c>
      <c r="N72" s="2661">
        <v>-0.57027918313363035</v>
      </c>
      <c r="O72" s="3428"/>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ht="15" customHeight="1" x14ac:dyDescent="0.3">
      <c r="A73" s="4231"/>
      <c r="B73" s="2706" t="s">
        <v>1343</v>
      </c>
      <c r="C73" s="385"/>
      <c r="D73" s="385"/>
      <c r="E73" s="385"/>
      <c r="F73" s="385"/>
      <c r="G73" s="385"/>
      <c r="H73" s="385"/>
      <c r="I73" s="385"/>
      <c r="J73" s="385"/>
      <c r="K73" s="385"/>
      <c r="L73" s="385"/>
      <c r="M73" s="385"/>
      <c r="N73" s="385"/>
      <c r="O73" s="1252"/>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s="125" customFormat="1" ht="15" customHeight="1" x14ac:dyDescent="0.3">
      <c r="A74" s="4231"/>
      <c r="B74" s="2693" t="s">
        <v>784</v>
      </c>
      <c r="C74" s="2330" t="s">
        <v>205</v>
      </c>
      <c r="D74" s="1232">
        <v>89003.350133665881</v>
      </c>
      <c r="E74" s="1232">
        <v>90125.20331995601</v>
      </c>
      <c r="F74" s="1232">
        <v>92525.22509634927</v>
      </c>
      <c r="G74" s="1232">
        <v>84691.301705000966</v>
      </c>
      <c r="H74" s="2694">
        <v>85667.076849273581</v>
      </c>
      <c r="I74" s="1468">
        <v>69288.620956525367</v>
      </c>
      <c r="J74" s="350">
        <v>40036.493342100031</v>
      </c>
      <c r="K74" s="351">
        <v>25495.42784510483</v>
      </c>
      <c r="L74" s="350">
        <v>18758.597355795297</v>
      </c>
      <c r="M74" s="351">
        <v>14731.125374483352</v>
      </c>
      <c r="N74" s="2664">
        <v>12972.859882931814</v>
      </c>
      <c r="O74" s="2546" t="s">
        <v>1322</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s="125" customFormat="1" ht="15" customHeight="1" x14ac:dyDescent="0.3">
      <c r="A75" s="4231"/>
      <c r="B75" s="2669" t="s">
        <v>749</v>
      </c>
      <c r="C75" s="2323" t="s">
        <v>205</v>
      </c>
      <c r="D75" s="1983" t="s">
        <v>1324</v>
      </c>
      <c r="E75" s="1983" t="s">
        <v>1324</v>
      </c>
      <c r="F75" s="1983" t="s">
        <v>1324</v>
      </c>
      <c r="G75" s="1983" t="s">
        <v>1324</v>
      </c>
      <c r="H75" s="2670" t="s">
        <v>1324</v>
      </c>
      <c r="I75" s="1174" t="s">
        <v>1324</v>
      </c>
      <c r="J75" s="355" t="s">
        <v>1324</v>
      </c>
      <c r="K75" s="356" t="s">
        <v>1324</v>
      </c>
      <c r="L75" s="355" t="s">
        <v>1324</v>
      </c>
      <c r="M75" s="356" t="s">
        <v>1324</v>
      </c>
      <c r="N75" s="2671" t="s">
        <v>1324</v>
      </c>
      <c r="O75" s="2547" t="s">
        <v>1322</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s="125" customFormat="1" ht="15" customHeight="1" x14ac:dyDescent="0.3">
      <c r="A76" s="4231"/>
      <c r="B76" s="2669" t="s">
        <v>1326</v>
      </c>
      <c r="C76" s="2323" t="s">
        <v>205</v>
      </c>
      <c r="D76" s="1983">
        <v>3552.4625678169441</v>
      </c>
      <c r="E76" s="1983">
        <v>3781.7824377637221</v>
      </c>
      <c r="F76" s="1983">
        <v>4116.749554630509</v>
      </c>
      <c r="G76" s="1983">
        <v>3854.8691234655025</v>
      </c>
      <c r="H76" s="2670">
        <v>4722.5844675225981</v>
      </c>
      <c r="I76" s="1174">
        <v>11266.53189507137</v>
      </c>
      <c r="J76" s="355">
        <v>19888.425489877231</v>
      </c>
      <c r="K76" s="356">
        <v>26152.859821582693</v>
      </c>
      <c r="L76" s="355">
        <v>28110.992192038226</v>
      </c>
      <c r="M76" s="356">
        <v>27121.054245838714</v>
      </c>
      <c r="N76" s="2671">
        <v>24709.524258928657</v>
      </c>
      <c r="O76" s="2547" t="s">
        <v>1322</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s="125" customFormat="1" ht="15" customHeight="1" x14ac:dyDescent="0.3">
      <c r="A77" s="4231"/>
      <c r="B77" s="3431" t="s">
        <v>817</v>
      </c>
      <c r="C77" s="343" t="s">
        <v>194</v>
      </c>
      <c r="D77" s="1183">
        <v>3.991380731716087E-2</v>
      </c>
      <c r="E77" s="1183">
        <v>4.1961430304217014E-2</v>
      </c>
      <c r="F77" s="1183">
        <v>4.4493267110062309E-2</v>
      </c>
      <c r="G77" s="1183">
        <v>4.5516706507746058E-2</v>
      </c>
      <c r="H77" s="3432">
        <v>5.5127181190409012E-2</v>
      </c>
      <c r="I77" s="1185">
        <v>0.16260291718232453</v>
      </c>
      <c r="J77" s="623">
        <v>0.4967574287772033</v>
      </c>
      <c r="K77" s="1186">
        <v>1.0257862696194797</v>
      </c>
      <c r="L77" s="623">
        <v>1.4985657860689456</v>
      </c>
      <c r="M77" s="1186">
        <v>1.8410714427029917</v>
      </c>
      <c r="N77" s="3433">
        <v>1.9047090989889273</v>
      </c>
      <c r="O77" s="3434" t="s">
        <v>1322</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s="125" customFormat="1" ht="15" customHeight="1" x14ac:dyDescent="0.3">
      <c r="A78" s="4232"/>
      <c r="B78" s="315" t="s">
        <v>219</v>
      </c>
      <c r="C78" s="3435"/>
      <c r="D78" s="3436">
        <v>2017</v>
      </c>
      <c r="E78" s="3436">
        <v>2018</v>
      </c>
      <c r="F78" s="3436">
        <v>2019</v>
      </c>
      <c r="G78" s="316">
        <v>2020</v>
      </c>
      <c r="H78" s="3437">
        <v>2020</v>
      </c>
      <c r="I78" s="3435">
        <v>2025</v>
      </c>
      <c r="J78" s="3436">
        <v>2030</v>
      </c>
      <c r="K78" s="3436">
        <v>2035</v>
      </c>
      <c r="L78" s="3436">
        <v>2040</v>
      </c>
      <c r="M78" s="3436">
        <v>2045</v>
      </c>
      <c r="N78" s="316">
        <v>2050</v>
      </c>
      <c r="O78" s="1251"/>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s="125" customFormat="1" ht="15" customHeight="1" x14ac:dyDescent="0.3">
      <c r="A79" s="4232"/>
      <c r="B79" s="4242"/>
      <c r="C79" s="4243"/>
      <c r="D79" s="4243" t="s">
        <v>180</v>
      </c>
      <c r="E79" s="4243" t="s">
        <v>180</v>
      </c>
      <c r="F79" s="4243" t="s">
        <v>181</v>
      </c>
      <c r="G79" s="4243" t="s">
        <v>181</v>
      </c>
      <c r="H79" s="3438" t="s">
        <v>1747</v>
      </c>
      <c r="I79" s="4244" t="s">
        <v>183</v>
      </c>
      <c r="J79" s="4243"/>
      <c r="K79" s="4243"/>
      <c r="L79" s="4243"/>
      <c r="M79" s="4243"/>
      <c r="N79" s="4243"/>
      <c r="O79" s="123"/>
      <c r="P79" s="111"/>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s="125" customFormat="1" ht="15" customHeight="1" x14ac:dyDescent="0.3">
      <c r="A80" s="4232"/>
      <c r="B80" s="2710" t="s">
        <v>220</v>
      </c>
      <c r="C80" s="2711" t="s">
        <v>197</v>
      </c>
      <c r="D80" s="978">
        <v>6934.5576305125296</v>
      </c>
      <c r="E80" s="978">
        <v>7014.9420665068146</v>
      </c>
      <c r="F80" s="978">
        <v>7204.2829766430341</v>
      </c>
      <c r="G80" s="978">
        <v>6494.3496344409978</v>
      </c>
      <c r="H80" s="417">
        <v>6631.3871476912464</v>
      </c>
      <c r="I80" s="2712">
        <v>5051.9951179777972</v>
      </c>
      <c r="J80" s="990">
        <v>2404.1986095710145</v>
      </c>
      <c r="K80" s="2713">
        <v>996.82672665440214</v>
      </c>
      <c r="L80" s="990">
        <v>304.61082668693325</v>
      </c>
      <c r="M80" s="2713">
        <v>42.394270283137061</v>
      </c>
      <c r="N80" s="990">
        <v>3.6563153633370725E-3</v>
      </c>
      <c r="O80" s="3439" t="s">
        <v>1344</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50" s="125" customFormat="1" ht="15" customHeight="1" x14ac:dyDescent="0.3">
      <c r="A81" s="4232"/>
      <c r="B81" s="282" t="s">
        <v>199</v>
      </c>
      <c r="C81" s="283" t="s">
        <v>194</v>
      </c>
      <c r="D81" s="284"/>
      <c r="E81" s="284"/>
      <c r="F81" s="284"/>
      <c r="G81" s="284"/>
      <c r="H81" s="257">
        <v>-5.4676847674461904E-2</v>
      </c>
      <c r="I81" s="285">
        <v>-0.27982368634250077</v>
      </c>
      <c r="J81" s="286">
        <v>-0.65727463081270776</v>
      </c>
      <c r="K81" s="287">
        <v>-0.85789950690914463</v>
      </c>
      <c r="L81" s="286">
        <v>-0.95657685782733504</v>
      </c>
      <c r="M81" s="287">
        <v>-0.99395657585177355</v>
      </c>
      <c r="N81" s="286">
        <v>-0.99999947878181616</v>
      </c>
      <c r="O81" s="3444"/>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50" s="295" customFormat="1" ht="15" customHeight="1" x14ac:dyDescent="0.3">
      <c r="A82" s="4232"/>
      <c r="B82" s="288" t="s">
        <v>221</v>
      </c>
      <c r="C82" s="289" t="s">
        <v>197</v>
      </c>
      <c r="D82" s="290">
        <v>34.553415253134446</v>
      </c>
      <c r="E82" s="290">
        <v>44.740629133993401</v>
      </c>
      <c r="F82" s="290">
        <v>63.939520194235655</v>
      </c>
      <c r="G82" s="290">
        <v>70.583425701652033</v>
      </c>
      <c r="H82" s="291">
        <v>82.445682745186829</v>
      </c>
      <c r="I82" s="292">
        <v>333.27724309680747</v>
      </c>
      <c r="J82" s="293">
        <v>494.84851080299848</v>
      </c>
      <c r="K82" s="294">
        <v>354.94159894257791</v>
      </c>
      <c r="L82" s="293">
        <v>165.58900849216747</v>
      </c>
      <c r="M82" s="294">
        <v>49.589322752337637</v>
      </c>
      <c r="N82" s="293">
        <v>1.4327674768385517E-3</v>
      </c>
      <c r="O82" s="2848" t="s">
        <v>1345</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50" s="295" customFormat="1" ht="15" customHeight="1" thickBot="1" x14ac:dyDescent="0.35">
      <c r="A83" s="4232"/>
      <c r="B83" s="296" t="s">
        <v>199</v>
      </c>
      <c r="C83" s="297" t="s">
        <v>194</v>
      </c>
      <c r="D83" s="298"/>
      <c r="E83" s="298"/>
      <c r="F83" s="298"/>
      <c r="G83" s="298"/>
      <c r="H83" s="299"/>
      <c r="I83" s="300"/>
      <c r="J83" s="301"/>
      <c r="K83" s="302"/>
      <c r="L83" s="301"/>
      <c r="M83" s="302"/>
      <c r="N83" s="301"/>
      <c r="O83" s="2852" t="s">
        <v>1346</v>
      </c>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50" s="125" customFormat="1" ht="15" customHeight="1" x14ac:dyDescent="0.3">
      <c r="A84" s="4232"/>
      <c r="B84" s="2718" t="s">
        <v>204</v>
      </c>
      <c r="C84" s="2333" t="s">
        <v>205</v>
      </c>
      <c r="D84" s="304">
        <v>100433.69945438282</v>
      </c>
      <c r="E84" s="304">
        <v>102022.76056576452</v>
      </c>
      <c r="F84" s="304">
        <v>104893.80318207739</v>
      </c>
      <c r="G84" s="304">
        <v>95109.505909690663</v>
      </c>
      <c r="H84" s="305">
        <v>97516.610729530454</v>
      </c>
      <c r="I84" s="306">
        <v>87025.059622331755</v>
      </c>
      <c r="J84" s="307">
        <v>65751.412375016691</v>
      </c>
      <c r="K84" s="308">
        <v>57115.403858801685</v>
      </c>
      <c r="L84" s="307">
        <v>51885.713602714459</v>
      </c>
      <c r="M84" s="308">
        <v>46492.554603024873</v>
      </c>
      <c r="N84" s="2719">
        <v>42004.68416213333</v>
      </c>
      <c r="O84" s="3445" t="s">
        <v>1322</v>
      </c>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50" s="125" customFormat="1" ht="15" customHeight="1" thickBot="1" x14ac:dyDescent="0.35">
      <c r="A85" s="4233"/>
      <c r="B85" s="2721" t="s">
        <v>466</v>
      </c>
      <c r="C85" s="2335" t="s">
        <v>194</v>
      </c>
      <c r="D85" s="2231"/>
      <c r="E85" s="2231"/>
      <c r="F85" s="2231"/>
      <c r="G85" s="2231"/>
      <c r="H85" s="207">
        <v>-4.4168083780965484E-2</v>
      </c>
      <c r="I85" s="1146">
        <v>-0.14700348099054961</v>
      </c>
      <c r="J85" s="1148">
        <v>-0.35552212064843203</v>
      </c>
      <c r="K85" s="1147">
        <v>-0.44016998224641513</v>
      </c>
      <c r="L85" s="1148">
        <v>-0.49143001703753553</v>
      </c>
      <c r="M85" s="1147">
        <v>-0.54429232903323099</v>
      </c>
      <c r="N85" s="2722">
        <v>-0.58828124303638263</v>
      </c>
      <c r="O85" s="3327"/>
      <c r="P85" s="613" t="s">
        <v>35</v>
      </c>
      <c r="Q85" s="614"/>
      <c r="R85" s="614"/>
      <c r="S85" s="614"/>
      <c r="T85" s="614"/>
      <c r="U85" s="614"/>
      <c r="V85" s="614"/>
      <c r="W85" s="614"/>
      <c r="X85" s="614"/>
      <c r="Y85" s="614"/>
      <c r="Z85" s="614"/>
      <c r="AA85" s="614"/>
      <c r="AB85" s="614"/>
      <c r="AC85" s="614"/>
      <c r="AD85" s="614"/>
      <c r="AE85" s="614"/>
      <c r="AF85" s="614"/>
      <c r="AG85" s="614"/>
      <c r="AH85" s="614"/>
      <c r="AI85" s="614"/>
      <c r="AJ85" s="614"/>
      <c r="AK85" s="614"/>
      <c r="AL85" s="614"/>
      <c r="AM85" s="614"/>
      <c r="AN85" s="616"/>
    </row>
    <row r="86" spans="1:50" x14ac:dyDescent="0.3">
      <c r="A86" s="100"/>
      <c r="B86" s="100"/>
      <c r="C86" s="100"/>
      <c r="D86" s="100"/>
      <c r="E86" s="100"/>
      <c r="F86" s="2049"/>
      <c r="G86" s="2049"/>
      <c r="H86" s="100"/>
      <c r="I86" s="100"/>
      <c r="J86" s="100"/>
      <c r="K86" s="100"/>
      <c r="L86" s="100"/>
      <c r="M86" s="100"/>
      <c r="N86" s="100"/>
      <c r="P86" s="2724"/>
      <c r="Q86" s="2724"/>
      <c r="R86" s="2724"/>
      <c r="S86" s="2724"/>
      <c r="T86" s="2724"/>
      <c r="U86" s="2724"/>
      <c r="V86" s="2724"/>
      <c r="W86" s="2724"/>
      <c r="X86" s="2724"/>
      <c r="Y86" s="2724"/>
      <c r="Z86" s="2724"/>
      <c r="AA86" s="2724"/>
      <c r="AB86" s="2724"/>
      <c r="AC86" s="2724"/>
      <c r="AD86" s="2724"/>
      <c r="AE86" s="2724"/>
      <c r="AF86" s="2724"/>
      <c r="AG86" s="2724"/>
      <c r="AH86" s="2724"/>
      <c r="AI86" s="2724"/>
      <c r="AJ86" s="2724"/>
      <c r="AK86" s="2724"/>
      <c r="AL86" s="2724"/>
      <c r="AM86" s="2724"/>
      <c r="AN86" s="2724"/>
      <c r="AO86" s="2724"/>
      <c r="AP86" s="2724"/>
      <c r="AQ86" s="2724"/>
      <c r="AR86" s="2724"/>
      <c r="AS86" s="2724"/>
      <c r="AT86" s="2724"/>
      <c r="AU86" s="2724"/>
      <c r="AV86" s="2724"/>
      <c r="AW86" s="2724"/>
      <c r="AX86" s="2724"/>
    </row>
    <row r="87" spans="1:50" x14ac:dyDescent="0.3">
      <c r="P87" s="2725"/>
      <c r="Q87" s="2725"/>
      <c r="R87" s="2725"/>
      <c r="S87" s="2725"/>
      <c r="T87" s="2725"/>
      <c r="U87" s="2725"/>
      <c r="V87" s="2725"/>
      <c r="W87" s="2725"/>
      <c r="X87" s="2725"/>
      <c r="Y87" s="2725"/>
      <c r="Z87" s="2725"/>
      <c r="AA87" s="2725"/>
      <c r="AB87" s="2725"/>
      <c r="AC87" s="2725"/>
      <c r="AD87" s="2725"/>
      <c r="AE87" s="2725"/>
      <c r="AF87" s="2725"/>
      <c r="AG87" s="2725"/>
      <c r="AH87" s="2725"/>
      <c r="AI87" s="2725"/>
      <c r="AJ87" s="2725"/>
      <c r="AK87" s="2725"/>
      <c r="AL87" s="2725"/>
      <c r="AM87" s="2725"/>
      <c r="AN87" s="2725"/>
      <c r="AO87" s="2725"/>
      <c r="AP87" s="2725"/>
      <c r="AQ87" s="2725"/>
      <c r="AR87" s="2725"/>
      <c r="AS87" s="2725"/>
      <c r="AT87" s="2725"/>
      <c r="AU87" s="2725"/>
      <c r="AV87" s="2725"/>
      <c r="AW87" s="2725"/>
      <c r="AX87" s="2725"/>
    </row>
    <row r="88" spans="1:50" x14ac:dyDescent="0.3">
      <c r="P88" s="2725"/>
      <c r="Q88" s="2725"/>
      <c r="R88" s="2725"/>
      <c r="S88" s="2725"/>
      <c r="T88" s="2725"/>
      <c r="U88" s="2725"/>
      <c r="V88" s="2725"/>
      <c r="W88" s="2725"/>
      <c r="X88" s="2725"/>
      <c r="Y88" s="2725"/>
      <c r="Z88" s="2725"/>
      <c r="AA88" s="2725"/>
      <c r="AB88" s="2725"/>
      <c r="AC88" s="2725"/>
      <c r="AD88" s="2725"/>
      <c r="AE88" s="2725"/>
      <c r="AF88" s="2725"/>
      <c r="AG88" s="2725"/>
      <c r="AH88" s="2725"/>
      <c r="AI88" s="2725"/>
      <c r="AJ88" s="2725"/>
      <c r="AK88" s="2725"/>
      <c r="AL88" s="2725"/>
      <c r="AM88" s="2725"/>
      <c r="AN88" s="2725"/>
      <c r="AO88" s="2725"/>
      <c r="AP88" s="2725"/>
      <c r="AQ88" s="2725"/>
      <c r="AR88" s="2725"/>
      <c r="AS88" s="2725"/>
      <c r="AT88" s="2725"/>
      <c r="AU88" s="2725"/>
      <c r="AV88" s="2725"/>
      <c r="AW88" s="2725"/>
      <c r="AX88" s="2725"/>
    </row>
    <row r="89" spans="1:50" x14ac:dyDescent="0.3">
      <c r="P89" s="2725"/>
      <c r="Q89" s="2725"/>
      <c r="R89" s="2725"/>
      <c r="S89" s="2725"/>
      <c r="T89" s="2725"/>
      <c r="U89" s="2725"/>
      <c r="V89" s="2725"/>
      <c r="W89" s="2725"/>
      <c r="X89" s="2725"/>
      <c r="Y89" s="2725"/>
      <c r="Z89" s="2725"/>
      <c r="AA89" s="2725"/>
      <c r="AB89" s="2725"/>
      <c r="AC89" s="2725"/>
      <c r="AD89" s="2725"/>
      <c r="AE89" s="2725"/>
      <c r="AF89" s="2725"/>
      <c r="AG89" s="2725"/>
      <c r="AH89" s="2725"/>
      <c r="AI89" s="2725"/>
      <c r="AJ89" s="2725"/>
      <c r="AK89" s="2725"/>
      <c r="AL89" s="2725"/>
      <c r="AM89" s="2725"/>
      <c r="AN89" s="2725"/>
      <c r="AO89" s="2725"/>
      <c r="AP89" s="2725"/>
      <c r="AQ89" s="2725"/>
      <c r="AR89" s="2725"/>
      <c r="AS89" s="2725"/>
      <c r="AT89" s="2725"/>
      <c r="AU89" s="2725"/>
      <c r="AV89" s="2725"/>
      <c r="AW89" s="2725"/>
      <c r="AX89" s="2725"/>
    </row>
    <row r="90" spans="1:50" x14ac:dyDescent="0.3">
      <c r="P90" s="2725"/>
      <c r="Q90" s="2725"/>
      <c r="R90" s="2725"/>
      <c r="S90" s="2725"/>
      <c r="T90" s="2725"/>
      <c r="U90" s="2725"/>
      <c r="V90" s="2725"/>
      <c r="W90" s="2725"/>
      <c r="X90" s="2725"/>
      <c r="Y90" s="2725"/>
      <c r="Z90" s="2725"/>
      <c r="AA90" s="2725"/>
      <c r="AB90" s="2725"/>
      <c r="AC90" s="2725"/>
      <c r="AD90" s="2725"/>
      <c r="AE90" s="2725"/>
      <c r="AF90" s="2725"/>
      <c r="AG90" s="2725"/>
      <c r="AH90" s="2725"/>
      <c r="AI90" s="2725"/>
      <c r="AJ90" s="2725"/>
      <c r="AK90" s="2725"/>
      <c r="AL90" s="2725"/>
      <c r="AM90" s="2725"/>
      <c r="AN90" s="2725"/>
      <c r="AO90" s="2725"/>
      <c r="AP90" s="2725"/>
      <c r="AQ90" s="2725"/>
      <c r="AR90" s="2725"/>
      <c r="AS90" s="2725"/>
      <c r="AT90" s="2725"/>
      <c r="AU90" s="2725"/>
      <c r="AV90" s="2725"/>
      <c r="AW90" s="2725"/>
      <c r="AX90" s="2725"/>
    </row>
    <row r="91" spans="1:50" x14ac:dyDescent="0.3">
      <c r="P91" s="2725"/>
      <c r="Q91" s="2725"/>
      <c r="R91" s="2725"/>
      <c r="S91" s="2725"/>
      <c r="T91" s="2725"/>
      <c r="U91" s="2725"/>
      <c r="V91" s="2725"/>
      <c r="W91" s="2725"/>
      <c r="X91" s="2725"/>
      <c r="Y91" s="2725"/>
      <c r="Z91" s="2725"/>
      <c r="AA91" s="2725"/>
      <c r="AB91" s="2725"/>
      <c r="AC91" s="2725"/>
      <c r="AD91" s="2725"/>
      <c r="AE91" s="2725"/>
      <c r="AF91" s="2725"/>
      <c r="AG91" s="2725"/>
      <c r="AH91" s="2725"/>
      <c r="AI91" s="2725"/>
      <c r="AJ91" s="2725"/>
      <c r="AK91" s="2725"/>
      <c r="AL91" s="2725"/>
      <c r="AM91" s="2725"/>
      <c r="AN91" s="2725"/>
      <c r="AO91" s="2725"/>
      <c r="AP91" s="2725"/>
      <c r="AQ91" s="2725"/>
      <c r="AR91" s="2725"/>
      <c r="AS91" s="2725"/>
      <c r="AT91" s="2725"/>
      <c r="AU91" s="2725"/>
      <c r="AV91" s="2725"/>
      <c r="AW91" s="2725"/>
      <c r="AX91" s="2725"/>
    </row>
    <row r="92" spans="1:50" x14ac:dyDescent="0.3">
      <c r="P92" s="2725"/>
      <c r="Q92" s="2725"/>
      <c r="R92" s="2725"/>
      <c r="S92" s="2725"/>
      <c r="T92" s="2725"/>
      <c r="U92" s="2725"/>
      <c r="V92" s="2725"/>
      <c r="W92" s="2725"/>
      <c r="X92" s="2725"/>
      <c r="Y92" s="2725"/>
      <c r="Z92" s="2725"/>
      <c r="AA92" s="2725"/>
      <c r="AB92" s="2725"/>
      <c r="AC92" s="2725"/>
      <c r="AD92" s="2725"/>
      <c r="AE92" s="2725"/>
      <c r="AF92" s="2725"/>
      <c r="AG92" s="2725"/>
      <c r="AH92" s="2725"/>
      <c r="AI92" s="2725"/>
      <c r="AJ92" s="2725"/>
      <c r="AK92" s="2725"/>
      <c r="AL92" s="2725"/>
      <c r="AM92" s="2725"/>
      <c r="AN92" s="2725"/>
      <c r="AO92" s="2725"/>
      <c r="AP92" s="2725"/>
      <c r="AQ92" s="2725"/>
      <c r="AR92" s="2725"/>
      <c r="AS92" s="2725"/>
      <c r="AT92" s="2725"/>
      <c r="AU92" s="2725"/>
      <c r="AV92" s="2725"/>
      <c r="AW92" s="2725"/>
      <c r="AX92" s="2725"/>
    </row>
    <row r="93" spans="1:50" x14ac:dyDescent="0.3">
      <c r="P93" s="2725"/>
      <c r="Q93" s="2725"/>
      <c r="R93" s="2725"/>
      <c r="S93" s="2725"/>
      <c r="T93" s="2725"/>
      <c r="U93" s="2725"/>
      <c r="V93" s="2725"/>
      <c r="W93" s="2725"/>
      <c r="X93" s="2725"/>
      <c r="Y93" s="2725"/>
      <c r="Z93" s="2725"/>
      <c r="AA93" s="2725"/>
      <c r="AB93" s="2725"/>
      <c r="AC93" s="2725"/>
      <c r="AD93" s="2725"/>
      <c r="AE93" s="2725"/>
      <c r="AF93" s="2725"/>
      <c r="AG93" s="2725"/>
      <c r="AH93" s="2725"/>
      <c r="AI93" s="2725"/>
      <c r="AJ93" s="2725"/>
      <c r="AK93" s="2725"/>
      <c r="AL93" s="2725"/>
      <c r="AM93" s="2725"/>
      <c r="AN93" s="2725"/>
      <c r="AO93" s="2725"/>
      <c r="AP93" s="2725"/>
      <c r="AQ93" s="2725"/>
      <c r="AR93" s="2725"/>
      <c r="AS93" s="2725"/>
      <c r="AT93" s="2725"/>
      <c r="AU93" s="2725"/>
      <c r="AV93" s="2725"/>
      <c r="AW93" s="2725"/>
      <c r="AX93" s="2725"/>
    </row>
    <row r="94" spans="1:50" x14ac:dyDescent="0.3">
      <c r="P94" s="2725"/>
      <c r="Q94" s="2725"/>
      <c r="R94" s="2725"/>
      <c r="S94" s="2725"/>
      <c r="T94" s="2725"/>
      <c r="U94" s="2725"/>
      <c r="V94" s="2725"/>
      <c r="W94" s="2725"/>
      <c r="X94" s="2725"/>
      <c r="Y94" s="2725"/>
      <c r="Z94" s="2725"/>
      <c r="AA94" s="2725"/>
      <c r="AB94" s="2725"/>
      <c r="AC94" s="2725"/>
      <c r="AD94" s="2725"/>
      <c r="AE94" s="2725"/>
      <c r="AF94" s="2725"/>
      <c r="AG94" s="2725"/>
      <c r="AH94" s="2725"/>
      <c r="AI94" s="2725"/>
      <c r="AJ94" s="2725"/>
      <c r="AK94" s="2725"/>
      <c r="AL94" s="2725"/>
      <c r="AM94" s="2725"/>
      <c r="AN94" s="2725"/>
      <c r="AO94" s="2725"/>
      <c r="AP94" s="2725"/>
      <c r="AQ94" s="2725"/>
      <c r="AR94" s="2725"/>
      <c r="AS94" s="2725"/>
      <c r="AT94" s="2725"/>
      <c r="AU94" s="2725"/>
      <c r="AV94" s="2725"/>
      <c r="AW94" s="2725"/>
      <c r="AX94" s="2725"/>
    </row>
    <row r="95" spans="1:50" x14ac:dyDescent="0.3">
      <c r="P95" s="2725"/>
      <c r="Q95" s="2725"/>
      <c r="R95" s="2725"/>
      <c r="S95" s="2725"/>
      <c r="T95" s="2725"/>
      <c r="U95" s="2725"/>
      <c r="V95" s="2725"/>
      <c r="W95" s="2725"/>
      <c r="X95" s="2725"/>
      <c r="Y95" s="2725"/>
      <c r="Z95" s="2725"/>
      <c r="AA95" s="2725"/>
      <c r="AB95" s="2725"/>
      <c r="AC95" s="2725"/>
      <c r="AD95" s="2725"/>
      <c r="AE95" s="2725"/>
      <c r="AF95" s="2725"/>
      <c r="AG95" s="2725"/>
      <c r="AH95" s="2725"/>
      <c r="AI95" s="2725"/>
      <c r="AJ95" s="2725"/>
      <c r="AK95" s="2725"/>
      <c r="AL95" s="2725"/>
      <c r="AM95" s="2725"/>
      <c r="AN95" s="2725"/>
      <c r="AO95" s="2725"/>
      <c r="AP95" s="2725"/>
      <c r="AQ95" s="2725"/>
      <c r="AR95" s="2725"/>
      <c r="AS95" s="2725"/>
      <c r="AT95" s="2725"/>
      <c r="AU95" s="2725"/>
      <c r="AV95" s="2725"/>
      <c r="AW95" s="2725"/>
      <c r="AX95" s="2725"/>
    </row>
    <row r="96" spans="1:50" x14ac:dyDescent="0.3">
      <c r="P96" s="2725"/>
      <c r="Q96" s="2725"/>
      <c r="R96" s="2725"/>
      <c r="S96" s="2725"/>
      <c r="T96" s="2725"/>
      <c r="U96" s="2725"/>
      <c r="V96" s="2725"/>
      <c r="W96" s="2725"/>
      <c r="X96" s="2725"/>
      <c r="Y96" s="2725"/>
      <c r="Z96" s="2725"/>
      <c r="AA96" s="2725"/>
      <c r="AB96" s="2725"/>
      <c r="AC96" s="2725"/>
      <c r="AD96" s="2725"/>
      <c r="AE96" s="2725"/>
      <c r="AF96" s="2725"/>
      <c r="AG96" s="2725"/>
      <c r="AH96" s="2725"/>
      <c r="AI96" s="2725"/>
      <c r="AJ96" s="2725"/>
      <c r="AK96" s="2725"/>
      <c r="AL96" s="2725"/>
      <c r="AM96" s="2725"/>
      <c r="AN96" s="2725"/>
      <c r="AO96" s="2725"/>
      <c r="AP96" s="2725"/>
      <c r="AQ96" s="2725"/>
      <c r="AR96" s="2725"/>
      <c r="AS96" s="2725"/>
      <c r="AT96" s="2725"/>
      <c r="AU96" s="2725"/>
      <c r="AV96" s="2725"/>
      <c r="AW96" s="2725"/>
      <c r="AX96" s="2725"/>
    </row>
    <row r="97" spans="16:50" x14ac:dyDescent="0.3">
      <c r="P97" s="2725"/>
      <c r="Q97" s="2725"/>
      <c r="R97" s="2725"/>
      <c r="S97" s="2725"/>
      <c r="T97" s="2725"/>
      <c r="U97" s="2725"/>
      <c r="V97" s="2725"/>
      <c r="W97" s="2725"/>
      <c r="X97" s="2725"/>
      <c r="Y97" s="2725"/>
      <c r="Z97" s="2725"/>
      <c r="AA97" s="2725"/>
      <c r="AB97" s="2725"/>
      <c r="AC97" s="2725"/>
      <c r="AD97" s="2725"/>
      <c r="AE97" s="2725"/>
      <c r="AF97" s="2725"/>
      <c r="AG97" s="2725"/>
      <c r="AH97" s="2725"/>
      <c r="AI97" s="2725"/>
      <c r="AJ97" s="2725"/>
      <c r="AK97" s="2725"/>
      <c r="AL97" s="2725"/>
      <c r="AM97" s="2725"/>
      <c r="AN97" s="2725"/>
      <c r="AO97" s="2725"/>
      <c r="AP97" s="2725"/>
      <c r="AQ97" s="2725"/>
      <c r="AR97" s="2725"/>
      <c r="AS97" s="2725"/>
      <c r="AT97" s="2725"/>
      <c r="AU97" s="2725"/>
      <c r="AV97" s="2725"/>
      <c r="AW97" s="2725"/>
      <c r="AX97" s="2725"/>
    </row>
    <row r="98" spans="16:50" x14ac:dyDescent="0.3">
      <c r="P98" s="2725"/>
      <c r="Q98" s="2725"/>
      <c r="R98" s="2725"/>
      <c r="S98" s="2725"/>
      <c r="T98" s="2725"/>
      <c r="U98" s="2725"/>
      <c r="V98" s="2725"/>
      <c r="W98" s="2725"/>
      <c r="X98" s="2725"/>
      <c r="Y98" s="2725"/>
      <c r="Z98" s="2725"/>
      <c r="AA98" s="2725"/>
      <c r="AB98" s="2725"/>
      <c r="AC98" s="2725"/>
      <c r="AD98" s="2725"/>
      <c r="AE98" s="2725"/>
      <c r="AF98" s="2725"/>
      <c r="AG98" s="2725"/>
      <c r="AH98" s="2725"/>
      <c r="AI98" s="2725"/>
      <c r="AJ98" s="2725"/>
      <c r="AK98" s="2725"/>
      <c r="AL98" s="2725"/>
      <c r="AM98" s="2725"/>
      <c r="AN98" s="2725"/>
      <c r="AO98" s="2725"/>
      <c r="AP98" s="2725"/>
      <c r="AQ98" s="2725"/>
      <c r="AR98" s="2725"/>
      <c r="AS98" s="2725"/>
      <c r="AT98" s="2725"/>
      <c r="AU98" s="2725"/>
      <c r="AV98" s="2725"/>
      <c r="AW98" s="2725"/>
      <c r="AX98" s="2725"/>
    </row>
    <row r="99" spans="16:50" x14ac:dyDescent="0.3">
      <c r="P99" s="2725"/>
      <c r="Q99" s="2725"/>
      <c r="R99" s="2725"/>
      <c r="S99" s="2725"/>
      <c r="T99" s="2725"/>
      <c r="U99" s="2725"/>
      <c r="V99" s="2725"/>
      <c r="W99" s="2725"/>
      <c r="X99" s="2725"/>
      <c r="Y99" s="2725"/>
      <c r="Z99" s="2725"/>
      <c r="AA99" s="2725"/>
      <c r="AB99" s="2725"/>
      <c r="AC99" s="2725"/>
      <c r="AD99" s="2725"/>
      <c r="AE99" s="2725"/>
      <c r="AF99" s="2725"/>
      <c r="AG99" s="2725"/>
      <c r="AH99" s="2725"/>
      <c r="AI99" s="2725"/>
      <c r="AJ99" s="2725"/>
      <c r="AK99" s="2725"/>
      <c r="AL99" s="2725"/>
      <c r="AM99" s="2725"/>
      <c r="AN99" s="2725"/>
      <c r="AO99" s="2725"/>
      <c r="AP99" s="2725"/>
      <c r="AQ99" s="2725"/>
      <c r="AR99" s="2725"/>
      <c r="AS99" s="2725"/>
      <c r="AT99" s="2725"/>
      <c r="AU99" s="2725"/>
      <c r="AV99" s="2725"/>
      <c r="AW99" s="2725"/>
      <c r="AX99" s="2725"/>
    </row>
    <row r="100" spans="16:50" x14ac:dyDescent="0.3">
      <c r="P100" s="2725"/>
      <c r="Q100" s="2725"/>
      <c r="R100" s="2725"/>
      <c r="S100" s="2725"/>
      <c r="T100" s="2725"/>
      <c r="U100" s="2725"/>
      <c r="V100" s="2725"/>
      <c r="W100" s="2725"/>
      <c r="X100" s="2725"/>
      <c r="Y100" s="2725"/>
      <c r="Z100" s="2725"/>
      <c r="AA100" s="2725"/>
      <c r="AB100" s="2725"/>
      <c r="AC100" s="2725"/>
      <c r="AD100" s="2725"/>
      <c r="AE100" s="2725"/>
      <c r="AF100" s="2725"/>
      <c r="AG100" s="2725"/>
      <c r="AH100" s="2725"/>
      <c r="AI100" s="2725"/>
      <c r="AJ100" s="2725"/>
      <c r="AK100" s="2725"/>
      <c r="AL100" s="2725"/>
      <c r="AM100" s="2725"/>
      <c r="AN100" s="2725"/>
      <c r="AO100" s="2725"/>
      <c r="AP100" s="2725"/>
      <c r="AQ100" s="2725"/>
      <c r="AR100" s="2725"/>
      <c r="AS100" s="2725"/>
      <c r="AT100" s="2725"/>
      <c r="AU100" s="2725"/>
      <c r="AV100" s="2725"/>
      <c r="AW100" s="2725"/>
      <c r="AX100" s="2725"/>
    </row>
    <row r="101" spans="16:50" x14ac:dyDescent="0.3">
      <c r="P101" s="2725"/>
      <c r="Q101" s="2725"/>
      <c r="R101" s="2725"/>
      <c r="S101" s="2725"/>
      <c r="T101" s="2725"/>
      <c r="U101" s="2725"/>
      <c r="V101" s="2725"/>
      <c r="W101" s="2725"/>
      <c r="X101" s="2725"/>
      <c r="Y101" s="2725"/>
      <c r="Z101" s="2725"/>
      <c r="AA101" s="2725"/>
      <c r="AB101" s="2725"/>
      <c r="AC101" s="2725"/>
      <c r="AD101" s="2725"/>
      <c r="AE101" s="2725"/>
      <c r="AF101" s="2725"/>
      <c r="AG101" s="2725"/>
      <c r="AH101" s="2725"/>
      <c r="AI101" s="2725"/>
      <c r="AJ101" s="2725"/>
      <c r="AK101" s="2725"/>
      <c r="AL101" s="2725"/>
      <c r="AM101" s="2725"/>
      <c r="AN101" s="2725"/>
      <c r="AO101" s="2725"/>
      <c r="AP101" s="2725"/>
      <c r="AQ101" s="2725"/>
      <c r="AR101" s="2725"/>
      <c r="AS101" s="2725"/>
      <c r="AT101" s="2725"/>
      <c r="AU101" s="2725"/>
      <c r="AV101" s="2725"/>
      <c r="AW101" s="2725"/>
      <c r="AX101" s="2725"/>
    </row>
    <row r="102" spans="16:50" x14ac:dyDescent="0.3">
      <c r="P102" s="2725"/>
      <c r="Q102" s="2725"/>
      <c r="R102" s="2725"/>
      <c r="S102" s="2725"/>
      <c r="T102" s="2725"/>
      <c r="U102" s="2725"/>
      <c r="V102" s="2725"/>
      <c r="W102" s="2725"/>
      <c r="X102" s="2725"/>
      <c r="Y102" s="2725"/>
      <c r="Z102" s="2725"/>
      <c r="AA102" s="2725"/>
      <c r="AB102" s="2725"/>
      <c r="AC102" s="2725"/>
      <c r="AD102" s="2725"/>
      <c r="AE102" s="2725"/>
      <c r="AF102" s="2725"/>
      <c r="AG102" s="2725"/>
      <c r="AH102" s="2725"/>
      <c r="AI102" s="2725"/>
      <c r="AJ102" s="2725"/>
      <c r="AK102" s="2725"/>
      <c r="AL102" s="2725"/>
      <c r="AM102" s="2725"/>
      <c r="AN102" s="2725"/>
      <c r="AO102" s="2725"/>
      <c r="AP102" s="2725"/>
      <c r="AQ102" s="2725"/>
      <c r="AR102" s="2725"/>
      <c r="AS102" s="2725"/>
      <c r="AT102" s="2725"/>
      <c r="AU102" s="2725"/>
      <c r="AV102" s="2725"/>
      <c r="AW102" s="2725"/>
      <c r="AX102" s="2725"/>
    </row>
    <row r="103" spans="16:50" x14ac:dyDescent="0.3">
      <c r="P103" s="2725"/>
      <c r="Q103" s="2725"/>
      <c r="R103" s="2725"/>
      <c r="S103" s="2725"/>
      <c r="T103" s="2725"/>
      <c r="U103" s="2725"/>
      <c r="V103" s="2725"/>
      <c r="W103" s="2725"/>
      <c r="X103" s="2725"/>
      <c r="Y103" s="2725"/>
      <c r="Z103" s="2725"/>
      <c r="AA103" s="2725"/>
      <c r="AB103" s="2725"/>
      <c r="AC103" s="2725"/>
      <c r="AD103" s="2725"/>
      <c r="AE103" s="2725"/>
      <c r="AF103" s="2725"/>
      <c r="AG103" s="2725"/>
      <c r="AH103" s="2725"/>
      <c r="AI103" s="2725"/>
      <c r="AJ103" s="2725"/>
      <c r="AK103" s="2725"/>
      <c r="AL103" s="2725"/>
      <c r="AM103" s="2725"/>
      <c r="AN103" s="2725"/>
      <c r="AO103" s="2725"/>
      <c r="AP103" s="2725"/>
      <c r="AQ103" s="2725"/>
      <c r="AR103" s="2725"/>
      <c r="AS103" s="2725"/>
      <c r="AT103" s="2725"/>
      <c r="AU103" s="2725"/>
      <c r="AV103" s="2725"/>
      <c r="AW103" s="2725"/>
      <c r="AX103" s="2725"/>
    </row>
    <row r="104" spans="16:50" x14ac:dyDescent="0.3">
      <c r="P104" s="2725"/>
      <c r="Q104" s="2725"/>
      <c r="R104" s="2725"/>
      <c r="S104" s="2725"/>
      <c r="T104" s="2725"/>
      <c r="U104" s="2725"/>
      <c r="V104" s="2725"/>
      <c r="W104" s="2725"/>
      <c r="X104" s="2725"/>
      <c r="Y104" s="2725"/>
      <c r="Z104" s="2725"/>
      <c r="AA104" s="2725"/>
      <c r="AB104" s="2725"/>
      <c r="AC104" s="2725"/>
      <c r="AD104" s="2725"/>
      <c r="AE104" s="2725"/>
      <c r="AF104" s="2725"/>
      <c r="AG104" s="2725"/>
      <c r="AH104" s="2725"/>
      <c r="AI104" s="2725"/>
      <c r="AJ104" s="2725"/>
      <c r="AK104" s="2725"/>
      <c r="AL104" s="2725"/>
      <c r="AM104" s="2725"/>
      <c r="AN104" s="2725"/>
      <c r="AO104" s="2725"/>
      <c r="AP104" s="2725"/>
      <c r="AQ104" s="2725"/>
      <c r="AR104" s="2725"/>
      <c r="AS104" s="2725"/>
      <c r="AT104" s="2725"/>
      <c r="AU104" s="2725"/>
      <c r="AV104" s="2725"/>
      <c r="AW104" s="2725"/>
      <c r="AX104" s="2725"/>
    </row>
    <row r="105" spans="16:50" x14ac:dyDescent="0.3">
      <c r="P105" s="2725"/>
      <c r="Q105" s="2725"/>
      <c r="R105" s="2725"/>
      <c r="S105" s="2725"/>
      <c r="T105" s="2725"/>
      <c r="U105" s="2725"/>
      <c r="V105" s="2725"/>
      <c r="W105" s="2725"/>
      <c r="X105" s="2725"/>
      <c r="Y105" s="2725"/>
      <c r="Z105" s="2725"/>
      <c r="AA105" s="2725"/>
      <c r="AB105" s="2725"/>
      <c r="AC105" s="2725"/>
      <c r="AD105" s="2725"/>
      <c r="AE105" s="2725"/>
      <c r="AF105" s="2725"/>
      <c r="AG105" s="2725"/>
      <c r="AH105" s="2725"/>
      <c r="AI105" s="2725"/>
      <c r="AJ105" s="2725"/>
      <c r="AK105" s="2725"/>
      <c r="AL105" s="2725"/>
      <c r="AM105" s="2725"/>
      <c r="AN105" s="2725"/>
      <c r="AO105" s="2725"/>
      <c r="AP105" s="2725"/>
      <c r="AQ105" s="2725"/>
      <c r="AR105" s="2725"/>
      <c r="AS105" s="2725"/>
      <c r="AT105" s="2725"/>
      <c r="AU105" s="2725"/>
      <c r="AV105" s="2725"/>
      <c r="AW105" s="2725"/>
      <c r="AX105" s="2725"/>
    </row>
  </sheetData>
  <mergeCells count="9">
    <mergeCell ref="I5:N5"/>
    <mergeCell ref="A6:A85"/>
    <mergeCell ref="S10:S22"/>
    <mergeCell ref="T38:T42"/>
    <mergeCell ref="T43:T47"/>
    <mergeCell ref="T49:T53"/>
    <mergeCell ref="O64:O65"/>
    <mergeCell ref="B79:G79"/>
    <mergeCell ref="I79:N79"/>
  </mergeCells>
  <pageMargins left="0.70866141732283472" right="0.70866141732283472" top="0.74803149606299213" bottom="0.74803149606299213" header="0.31496062992125984" footer="0.31496062992125984"/>
  <pageSetup paperSize="8" scale="3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2060"/>
    <pageSetUpPr fitToPage="1"/>
  </sheetPr>
  <dimension ref="A1:AW104"/>
  <sheetViews>
    <sheetView topLeftCell="A3" zoomScale="70" zoomScaleNormal="70" workbookViewId="0">
      <selection activeCell="G16" sqref="G16"/>
    </sheetView>
  </sheetViews>
  <sheetFormatPr defaultColWidth="9.21875" defaultRowHeight="13.8" x14ac:dyDescent="0.3"/>
  <cols>
    <col min="1" max="1" width="15.77734375" style="101" customWidth="1"/>
    <col min="2" max="2" width="50.77734375" style="101" customWidth="1"/>
    <col min="3" max="3" width="22.5546875" style="101" customWidth="1"/>
    <col min="4" max="5" width="12.5546875" style="101" customWidth="1"/>
    <col min="6" max="7" width="12.5546875" style="2136" customWidth="1"/>
    <col min="8" max="14" width="12.5546875" style="101" customWidth="1"/>
    <col min="15" max="15" width="110.77734375" style="2725"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9" width="9.21875" style="125"/>
    <col min="40" max="16384" width="9.21875" style="101"/>
  </cols>
  <sheetData>
    <row r="1" spans="1:39" ht="21.75" customHeight="1" x14ac:dyDescent="0.3">
      <c r="A1" s="96" t="s">
        <v>172</v>
      </c>
      <c r="B1" s="97"/>
      <c r="C1" s="97"/>
      <c r="D1" s="97"/>
      <c r="E1" s="97"/>
      <c r="F1" s="2624"/>
      <c r="G1" s="2624"/>
      <c r="H1" s="97"/>
      <c r="I1" s="97"/>
      <c r="J1" s="97"/>
      <c r="K1" s="97"/>
      <c r="L1" s="97"/>
      <c r="M1" s="97"/>
      <c r="N1" s="97"/>
      <c r="O1" s="2625"/>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4" customHeight="1" x14ac:dyDescent="0.3">
      <c r="A2" s="102" t="s">
        <v>173</v>
      </c>
      <c r="B2" s="103" t="s">
        <v>177</v>
      </c>
      <c r="C2" s="103" t="s">
        <v>174</v>
      </c>
      <c r="D2" s="103"/>
      <c r="E2" s="105" t="s">
        <v>1542</v>
      </c>
      <c r="F2" s="2628"/>
      <c r="G2" s="2628"/>
      <c r="H2" s="103"/>
      <c r="I2" s="103"/>
      <c r="J2" s="105"/>
      <c r="K2" s="103"/>
      <c r="L2" s="103"/>
      <c r="M2" s="103"/>
      <c r="N2" s="103"/>
      <c r="O2" s="2629"/>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ht="24" customHeight="1" x14ac:dyDescent="0.3">
      <c r="A3" s="108" t="s">
        <v>385</v>
      </c>
      <c r="B3" s="109" t="s">
        <v>87</v>
      </c>
      <c r="C3" s="109"/>
      <c r="D3" s="109"/>
      <c r="E3" s="109"/>
      <c r="F3" s="303"/>
      <c r="G3" s="303"/>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3"/>
    </row>
    <row r="4" spans="1:39" x14ac:dyDescent="0.3">
      <c r="A4" s="2632"/>
      <c r="B4" s="2633" t="s">
        <v>178</v>
      </c>
      <c r="C4" s="2633" t="s">
        <v>179</v>
      </c>
      <c r="D4" s="2633">
        <v>2017</v>
      </c>
      <c r="E4" s="2633">
        <v>2018</v>
      </c>
      <c r="F4" s="2633">
        <v>2019</v>
      </c>
      <c r="G4" s="2634">
        <v>2020</v>
      </c>
      <c r="H4" s="2635">
        <v>2020</v>
      </c>
      <c r="I4" s="2636">
        <v>2025</v>
      </c>
      <c r="J4" s="2637">
        <v>2030</v>
      </c>
      <c r="K4" s="2637">
        <v>2035</v>
      </c>
      <c r="L4" s="2637">
        <v>2040</v>
      </c>
      <c r="M4" s="2637">
        <v>2045</v>
      </c>
      <c r="N4" s="2633">
        <v>2050</v>
      </c>
      <c r="O4" s="2638"/>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40"/>
    </row>
    <row r="5" spans="1:39" ht="15" thickBot="1" x14ac:dyDescent="0.35">
      <c r="A5" s="2641"/>
      <c r="B5" s="2633"/>
      <c r="C5" s="2633"/>
      <c r="D5" s="2633" t="s">
        <v>180</v>
      </c>
      <c r="E5" s="2633" t="s">
        <v>180</v>
      </c>
      <c r="F5" s="2633" t="s">
        <v>181</v>
      </c>
      <c r="G5" s="2634" t="s">
        <v>181</v>
      </c>
      <c r="H5" s="2634" t="s">
        <v>658</v>
      </c>
      <c r="I5" s="4229" t="s">
        <v>183</v>
      </c>
      <c r="J5" s="4230"/>
      <c r="K5" s="4230"/>
      <c r="L5" s="4230"/>
      <c r="M5" s="4230"/>
      <c r="N5" s="4230"/>
      <c r="O5" s="2638"/>
      <c r="P5" s="2642"/>
      <c r="Q5" s="2642"/>
      <c r="R5" s="2642"/>
      <c r="S5" s="2642"/>
      <c r="T5" s="2642"/>
      <c r="U5" s="2642"/>
      <c r="V5" s="2642"/>
      <c r="W5" s="2642"/>
      <c r="X5" s="2642"/>
      <c r="Y5" s="2642"/>
      <c r="Z5" s="2642"/>
      <c r="AA5" s="2642"/>
      <c r="AB5" s="2642"/>
      <c r="AC5" s="2642"/>
      <c r="AD5" s="2642"/>
      <c r="AE5" s="2642"/>
      <c r="AF5" s="2642"/>
      <c r="AG5" s="2642"/>
      <c r="AH5" s="2642"/>
      <c r="AI5" s="2642"/>
      <c r="AJ5" s="2642"/>
      <c r="AK5" s="2642"/>
      <c r="AL5" s="2642"/>
      <c r="AM5" s="2643"/>
    </row>
    <row r="6" spans="1:39" s="125" customFormat="1" x14ac:dyDescent="0.3">
      <c r="A6" s="4140" t="s">
        <v>87</v>
      </c>
      <c r="B6" s="275" t="s">
        <v>102</v>
      </c>
      <c r="C6" s="2644"/>
      <c r="D6" s="2644"/>
      <c r="E6" s="2644"/>
      <c r="F6" s="2645"/>
      <c r="G6" s="2645"/>
      <c r="H6" s="2646"/>
      <c r="I6" s="2644"/>
      <c r="J6" s="2644"/>
      <c r="K6" s="2644"/>
      <c r="L6" s="2644"/>
      <c r="M6" s="2644"/>
      <c r="N6" s="2644"/>
      <c r="O6" s="2647"/>
      <c r="P6" s="109"/>
      <c r="Q6" s="109"/>
      <c r="R6" s="109"/>
      <c r="S6" s="109"/>
      <c r="T6" s="109"/>
      <c r="U6" s="109"/>
      <c r="V6" s="109"/>
      <c r="W6" s="109"/>
      <c r="X6" s="109"/>
      <c r="Y6" s="109"/>
      <c r="Z6" s="109"/>
      <c r="AA6" s="109"/>
      <c r="AB6" s="109"/>
      <c r="AC6" s="109"/>
      <c r="AD6" s="109"/>
      <c r="AE6" s="109"/>
      <c r="AF6" s="109"/>
      <c r="AG6" s="109"/>
      <c r="AH6" s="109"/>
      <c r="AI6" s="109"/>
      <c r="AJ6" s="109"/>
      <c r="AK6" s="109"/>
      <c r="AL6" s="109"/>
      <c r="AM6" s="113"/>
    </row>
    <row r="7" spans="1:39" s="125" customFormat="1" ht="15" customHeight="1" x14ac:dyDescent="0.3">
      <c r="A7" s="4231"/>
      <c r="B7" s="1840" t="s">
        <v>1296</v>
      </c>
      <c r="C7" s="253" t="s">
        <v>197</v>
      </c>
      <c r="D7" s="2268">
        <v>22.447590531203598</v>
      </c>
      <c r="E7" s="2268">
        <v>25.885043418884841</v>
      </c>
      <c r="F7" s="2268">
        <v>26.273319070168107</v>
      </c>
      <c r="G7" s="2268">
        <v>19.351986218381139</v>
      </c>
      <c r="H7" s="2269">
        <v>25.552947883338128</v>
      </c>
      <c r="I7" s="2270">
        <v>19.587816272855726</v>
      </c>
      <c r="J7" s="2267">
        <v>6.5839268532516764</v>
      </c>
      <c r="K7" s="2271">
        <v>2.1271490625757274</v>
      </c>
      <c r="L7" s="2267">
        <v>0.26858440744015566</v>
      </c>
      <c r="M7" s="2271">
        <v>8.438576483745132E-4</v>
      </c>
      <c r="N7" s="2648">
        <v>8.5943806026549823E-4</v>
      </c>
      <c r="O7" s="2649" t="s">
        <v>1563</v>
      </c>
      <c r="P7" s="111" t="s">
        <v>35</v>
      </c>
      <c r="Q7" s="109"/>
      <c r="R7" s="109"/>
      <c r="S7" s="1091" t="s">
        <v>1297</v>
      </c>
      <c r="T7" s="109"/>
      <c r="U7" s="109"/>
      <c r="V7" s="109"/>
      <c r="W7" s="109"/>
      <c r="X7" s="109"/>
      <c r="Y7" s="109"/>
      <c r="Z7" s="109"/>
      <c r="AA7" s="109"/>
      <c r="AB7" s="109"/>
      <c r="AC7" s="109"/>
      <c r="AD7" s="109"/>
      <c r="AE7" s="109"/>
      <c r="AF7" s="109"/>
      <c r="AG7" s="109"/>
      <c r="AH7" s="109"/>
      <c r="AI7" s="109"/>
      <c r="AJ7" s="109"/>
      <c r="AK7" s="109"/>
      <c r="AL7" s="109"/>
      <c r="AM7" s="113"/>
    </row>
    <row r="8" spans="1:39" s="125" customFormat="1" ht="15" customHeight="1" x14ac:dyDescent="0.3">
      <c r="A8" s="4231"/>
      <c r="B8" s="135" t="s">
        <v>199</v>
      </c>
      <c r="C8" s="1419" t="s">
        <v>194</v>
      </c>
      <c r="D8" s="398"/>
      <c r="E8" s="398"/>
      <c r="F8" s="398"/>
      <c r="G8" s="398"/>
      <c r="H8" s="138">
        <v>-2.7418354906210585E-2</v>
      </c>
      <c r="I8" s="139">
        <v>-0.27486646938764103</v>
      </c>
      <c r="J8" s="1843">
        <v>-0.76187564963238907</v>
      </c>
      <c r="K8" s="140">
        <v>-0.92379573115811642</v>
      </c>
      <c r="L8" s="1843">
        <v>-0.9904220757178317</v>
      </c>
      <c r="M8" s="140">
        <v>-0.99997003775877824</v>
      </c>
      <c r="N8" s="141">
        <v>-0.99996960906134746</v>
      </c>
      <c r="O8" s="2650"/>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13"/>
    </row>
    <row r="9" spans="1:39" s="125" customFormat="1" ht="15" customHeight="1" x14ac:dyDescent="0.3">
      <c r="A9" s="4231"/>
      <c r="B9" s="199" t="s">
        <v>1298</v>
      </c>
      <c r="C9" s="964" t="s">
        <v>197</v>
      </c>
      <c r="D9" s="406">
        <v>0</v>
      </c>
      <c r="E9" s="406">
        <v>0</v>
      </c>
      <c r="F9" s="406">
        <v>0</v>
      </c>
      <c r="G9" s="406">
        <v>0</v>
      </c>
      <c r="H9" s="334">
        <v>0</v>
      </c>
      <c r="I9" s="407">
        <v>1.5767173417322249</v>
      </c>
      <c r="J9" s="408">
        <v>1.3140848593219077</v>
      </c>
      <c r="K9" s="409">
        <v>1.1747402195211842</v>
      </c>
      <c r="L9" s="408">
        <v>0.74237539039820244</v>
      </c>
      <c r="M9" s="409">
        <v>0.23760261449306222</v>
      </c>
      <c r="N9" s="2652">
        <v>7.0640118479514009E-6</v>
      </c>
      <c r="O9" s="2653" t="s">
        <v>1564</v>
      </c>
      <c r="P9" s="111" t="s">
        <v>35</v>
      </c>
      <c r="Q9" s="109"/>
      <c r="R9" s="109"/>
      <c r="S9" s="109"/>
      <c r="T9" s="1124"/>
      <c r="U9" s="109"/>
      <c r="V9" s="387">
        <v>2017</v>
      </c>
      <c r="W9" s="387">
        <v>2018</v>
      </c>
      <c r="X9" s="387" t="s">
        <v>187</v>
      </c>
      <c r="Y9" s="387" t="s">
        <v>188</v>
      </c>
      <c r="Z9" s="387" t="s">
        <v>189</v>
      </c>
      <c r="AA9" s="387">
        <v>2025</v>
      </c>
      <c r="AB9" s="387">
        <v>2030</v>
      </c>
      <c r="AC9" s="387">
        <v>2035</v>
      </c>
      <c r="AD9" s="387">
        <v>2040</v>
      </c>
      <c r="AE9" s="387">
        <v>2045</v>
      </c>
      <c r="AF9" s="387">
        <v>2050</v>
      </c>
      <c r="AG9" s="109"/>
      <c r="AH9" s="109"/>
      <c r="AI9" s="109"/>
      <c r="AJ9" s="109"/>
      <c r="AK9" s="109"/>
      <c r="AL9" s="109"/>
      <c r="AM9" s="113"/>
    </row>
    <row r="10" spans="1:39" s="125" customFormat="1" ht="15" customHeight="1" thickBot="1" x14ac:dyDescent="0.35">
      <c r="A10" s="4231"/>
      <c r="B10" s="268" t="s">
        <v>199</v>
      </c>
      <c r="C10" s="2064" t="s">
        <v>194</v>
      </c>
      <c r="D10" s="270"/>
      <c r="E10" s="270"/>
      <c r="F10" s="270"/>
      <c r="G10" s="270"/>
      <c r="H10" s="1322"/>
      <c r="I10" s="2654"/>
      <c r="J10" s="471"/>
      <c r="K10" s="2655"/>
      <c r="L10" s="471"/>
      <c r="M10" s="2655"/>
      <c r="N10" s="2594"/>
      <c r="O10" s="2656" t="s">
        <v>1398</v>
      </c>
      <c r="P10" s="111" t="s">
        <v>35</v>
      </c>
      <c r="Q10" s="109"/>
      <c r="R10" s="1124"/>
      <c r="S10" s="4234" t="s">
        <v>1299</v>
      </c>
      <c r="T10" s="1124" t="s">
        <v>1300</v>
      </c>
      <c r="U10" s="109"/>
      <c r="V10" s="134">
        <v>2360.2600000000002</v>
      </c>
      <c r="W10" s="134">
        <v>2360.2600000000002</v>
      </c>
      <c r="X10" s="134">
        <v>2237.116</v>
      </c>
      <c r="Y10" s="134">
        <v>2237.116</v>
      </c>
      <c r="Z10" s="134">
        <v>2237.116</v>
      </c>
      <c r="AA10" s="134">
        <v>1878.3564799999997</v>
      </c>
      <c r="AB10" s="134">
        <v>1493.1209999999999</v>
      </c>
      <c r="AC10" s="134">
        <v>911.5734600000003</v>
      </c>
      <c r="AD10" s="134">
        <v>0</v>
      </c>
      <c r="AE10" s="134">
        <v>0</v>
      </c>
      <c r="AF10" s="134">
        <v>0</v>
      </c>
      <c r="AG10" s="134"/>
      <c r="AH10" s="109"/>
      <c r="AI10" s="109"/>
      <c r="AJ10" s="109"/>
      <c r="AK10" s="109"/>
      <c r="AL10" s="109"/>
      <c r="AM10" s="113"/>
    </row>
    <row r="11" spans="1:39" s="125" customFormat="1" ht="15" customHeight="1" x14ac:dyDescent="0.3">
      <c r="A11" s="4231"/>
      <c r="B11" s="318" t="s">
        <v>1301</v>
      </c>
      <c r="C11" s="319"/>
      <c r="D11" s="319"/>
      <c r="E11" s="319"/>
      <c r="F11" s="319"/>
      <c r="G11" s="319"/>
      <c r="H11" s="319"/>
      <c r="I11" s="319"/>
      <c r="J11" s="319"/>
      <c r="K11" s="319"/>
      <c r="L11" s="319"/>
      <c r="M11" s="319"/>
      <c r="N11" s="319"/>
      <c r="O11" s="320"/>
      <c r="P11" s="111" t="s">
        <v>35</v>
      </c>
      <c r="Q11" s="109"/>
      <c r="R11" s="1124"/>
      <c r="S11" s="4235"/>
      <c r="T11" s="1124" t="s">
        <v>1302</v>
      </c>
      <c r="U11" s="109"/>
      <c r="V11" s="134">
        <v>15.479520000000001</v>
      </c>
      <c r="W11" s="134">
        <v>15.349440000000001</v>
      </c>
      <c r="X11" s="134">
        <v>15.349440000000001</v>
      </c>
      <c r="Y11" s="134">
        <v>15.349440000000001</v>
      </c>
      <c r="Z11" s="134">
        <v>15.349440000000001</v>
      </c>
      <c r="AA11" s="134">
        <v>13.278566400000001</v>
      </c>
      <c r="AB11" s="134">
        <v>9.9355103999999983</v>
      </c>
      <c r="AC11" s="134">
        <v>5.8275840000000017</v>
      </c>
      <c r="AD11" s="134">
        <v>0</v>
      </c>
      <c r="AE11" s="134">
        <v>0</v>
      </c>
      <c r="AF11" s="134">
        <v>0</v>
      </c>
      <c r="AG11" s="109"/>
      <c r="AH11" s="109"/>
      <c r="AI11" s="109"/>
      <c r="AJ11" s="109"/>
      <c r="AK11" s="109"/>
      <c r="AL11" s="109"/>
      <c r="AM11" s="113"/>
    </row>
    <row r="12" spans="1:39" s="125" customFormat="1" ht="15" customHeight="1" x14ac:dyDescent="0.3">
      <c r="A12" s="4231"/>
      <c r="B12" s="2657" t="s">
        <v>1303</v>
      </c>
      <c r="C12" s="2324" t="s">
        <v>191</v>
      </c>
      <c r="D12" s="322">
        <v>20.876259194019347</v>
      </c>
      <c r="E12" s="322">
        <v>24.073090379562903</v>
      </c>
      <c r="F12" s="322">
        <v>24.43418673525634</v>
      </c>
      <c r="G12" s="322">
        <v>17.997347183094462</v>
      </c>
      <c r="H12" s="466">
        <v>23.738438880547342</v>
      </c>
      <c r="I12" s="1522">
        <v>17.680585105074666</v>
      </c>
      <c r="J12" s="324">
        <v>5.796323611961351</v>
      </c>
      <c r="K12" s="323">
        <v>1.8536689877139858</v>
      </c>
      <c r="L12" s="324">
        <v>0.23281260519562558</v>
      </c>
      <c r="M12" s="323">
        <v>7.3211606640180994E-4</v>
      </c>
      <c r="N12" s="2658">
        <v>7.4622485359544821E-4</v>
      </c>
      <c r="O12" s="2659" t="s">
        <v>434</v>
      </c>
      <c r="P12" s="111" t="s">
        <v>35</v>
      </c>
      <c r="Q12" s="109"/>
      <c r="R12" s="1124"/>
      <c r="S12" s="4235"/>
      <c r="T12" s="1124" t="s">
        <v>1304</v>
      </c>
      <c r="U12" s="109"/>
      <c r="V12" s="134">
        <v>111.16919819012794</v>
      </c>
      <c r="W12" s="134">
        <v>111.83031965234045</v>
      </c>
      <c r="X12" s="134">
        <v>112.25921324213711</v>
      </c>
      <c r="Y12" s="134">
        <v>111.78420350591642</v>
      </c>
      <c r="Z12" s="134">
        <v>120.48005315542737</v>
      </c>
      <c r="AA12" s="134">
        <v>79.628732278854997</v>
      </c>
      <c r="AB12" s="134">
        <v>22.975374663800569</v>
      </c>
      <c r="AC12" s="134">
        <v>11.411000739744415</v>
      </c>
      <c r="AD12" s="134">
        <v>1.7487305601047254</v>
      </c>
      <c r="AE12" s="134">
        <v>5.4256386503403363E-3</v>
      </c>
      <c r="AF12" s="134">
        <v>5.6508317084775833E-3</v>
      </c>
      <c r="AG12" s="109"/>
      <c r="AH12" s="109"/>
      <c r="AI12" s="109"/>
      <c r="AJ12" s="109"/>
      <c r="AK12" s="109"/>
      <c r="AL12" s="109"/>
      <c r="AM12" s="113"/>
    </row>
    <row r="13" spans="1:39" s="125" customFormat="1" ht="15" customHeight="1" x14ac:dyDescent="0.3">
      <c r="A13" s="4231"/>
      <c r="B13" s="2660" t="s">
        <v>456</v>
      </c>
      <c r="C13" s="2328" t="s">
        <v>194</v>
      </c>
      <c r="D13" s="310"/>
      <c r="E13" s="310"/>
      <c r="F13" s="310"/>
      <c r="G13" s="310"/>
      <c r="H13" s="138">
        <v>-2.8474361035519813E-2</v>
      </c>
      <c r="I13" s="1110">
        <v>-0.27639968963799533</v>
      </c>
      <c r="J13" s="1112">
        <v>-0.76277812416004109</v>
      </c>
      <c r="K13" s="1111">
        <v>-0.92413625189172732</v>
      </c>
      <c r="L13" s="1112">
        <v>-0.99047184963763502</v>
      </c>
      <c r="M13" s="1111">
        <v>-0.99997003722389721</v>
      </c>
      <c r="N13" s="2661">
        <v>-0.99996945980393448</v>
      </c>
      <c r="O13" s="2662"/>
      <c r="P13" s="111" t="s">
        <v>35</v>
      </c>
      <c r="Q13" s="109"/>
      <c r="R13" s="1124"/>
      <c r="S13" s="4235"/>
      <c r="T13" s="1124"/>
      <c r="U13" s="109"/>
      <c r="V13" s="388"/>
      <c r="W13" s="388"/>
      <c r="X13" s="388"/>
      <c r="Y13" s="388"/>
      <c r="Z13" s="388"/>
      <c r="AA13" s="388"/>
      <c r="AB13" s="388"/>
      <c r="AC13" s="388"/>
      <c r="AD13" s="388"/>
      <c r="AE13" s="388"/>
      <c r="AF13" s="388"/>
      <c r="AG13" s="389"/>
      <c r="AH13" s="109"/>
      <c r="AI13" s="109"/>
      <c r="AJ13" s="109"/>
      <c r="AK13" s="109"/>
      <c r="AL13" s="109"/>
      <c r="AM13" s="113"/>
    </row>
    <row r="14" spans="1:39" s="125" customFormat="1" ht="15" customHeight="1" x14ac:dyDescent="0.3">
      <c r="A14" s="4231"/>
      <c r="B14" s="2663" t="s">
        <v>1305</v>
      </c>
      <c r="C14" s="2330" t="s">
        <v>1306</v>
      </c>
      <c r="D14" s="2229">
        <v>125.57389500000001</v>
      </c>
      <c r="E14" s="2229">
        <v>125.57389500000001</v>
      </c>
      <c r="F14" s="2229">
        <v>117.202302</v>
      </c>
      <c r="G14" s="2229">
        <v>117.202302</v>
      </c>
      <c r="H14" s="417">
        <v>117.202302</v>
      </c>
      <c r="I14" s="1468">
        <v>96.998857560000005</v>
      </c>
      <c r="J14" s="350">
        <v>75.34433700000001</v>
      </c>
      <c r="K14" s="351">
        <v>45.576347557500014</v>
      </c>
      <c r="L14" s="350">
        <v>0</v>
      </c>
      <c r="M14" s="351">
        <v>0</v>
      </c>
      <c r="N14" s="2664">
        <v>0</v>
      </c>
      <c r="O14" s="2665" t="s">
        <v>1376</v>
      </c>
      <c r="P14" s="111" t="s">
        <v>35</v>
      </c>
      <c r="Q14" s="109"/>
      <c r="R14" s="1124"/>
      <c r="S14" s="4235"/>
      <c r="T14" s="1124"/>
      <c r="U14" s="109"/>
      <c r="V14" s="388"/>
      <c r="W14" s="388"/>
      <c r="X14" s="388"/>
      <c r="Y14" s="388"/>
      <c r="Z14" s="388"/>
      <c r="AA14" s="388"/>
      <c r="AB14" s="388"/>
      <c r="AC14" s="388"/>
      <c r="AD14" s="388"/>
      <c r="AE14" s="388"/>
      <c r="AF14" s="388"/>
      <c r="AG14" s="389"/>
      <c r="AH14" s="109"/>
      <c r="AI14" s="109"/>
      <c r="AJ14" s="109"/>
      <c r="AK14" s="109"/>
      <c r="AL14" s="109"/>
      <c r="AM14" s="113"/>
    </row>
    <row r="15" spans="1:39" s="125" customFormat="1" ht="15" customHeight="1" x14ac:dyDescent="0.3">
      <c r="A15" s="4231"/>
      <c r="B15" s="2660" t="s">
        <v>1307</v>
      </c>
      <c r="C15" s="2328" t="s">
        <v>194</v>
      </c>
      <c r="D15" s="310">
        <v>0</v>
      </c>
      <c r="E15" s="310">
        <v>0</v>
      </c>
      <c r="F15" s="310">
        <v>0</v>
      </c>
      <c r="G15" s="310">
        <v>0</v>
      </c>
      <c r="H15" s="138">
        <v>0</v>
      </c>
      <c r="I15" s="1110">
        <v>-0.17238095238095241</v>
      </c>
      <c r="J15" s="1112">
        <v>-0.3571428571428571</v>
      </c>
      <c r="K15" s="1111">
        <v>-0.61113095238095227</v>
      </c>
      <c r="L15" s="1112">
        <v>-1</v>
      </c>
      <c r="M15" s="1111">
        <v>-1</v>
      </c>
      <c r="N15" s="2661">
        <v>-1</v>
      </c>
      <c r="O15" s="2662"/>
      <c r="P15" s="111" t="s">
        <v>35</v>
      </c>
      <c r="Q15" s="109"/>
      <c r="R15" s="1124"/>
      <c r="S15" s="4235"/>
      <c r="T15" s="1223" t="s">
        <v>1308</v>
      </c>
      <c r="U15" s="1114"/>
      <c r="V15" s="2666">
        <v>391.80315999999999</v>
      </c>
      <c r="W15" s="2666">
        <v>391.80315999999999</v>
      </c>
      <c r="X15" s="2666">
        <v>371.36125599999991</v>
      </c>
      <c r="Y15" s="2666">
        <v>371.36125599999991</v>
      </c>
      <c r="Z15" s="2666">
        <v>371.36125599999991</v>
      </c>
      <c r="AA15" s="2666">
        <v>311.80717567999994</v>
      </c>
      <c r="AB15" s="2666">
        <v>247.85808599999996</v>
      </c>
      <c r="AC15" s="2666">
        <v>151.32119436000005</v>
      </c>
      <c r="AD15" s="2666">
        <v>0</v>
      </c>
      <c r="AE15" s="2666">
        <v>0</v>
      </c>
      <c r="AF15" s="2666">
        <v>0</v>
      </c>
      <c r="AG15" s="389"/>
      <c r="AH15" s="109"/>
      <c r="AI15" s="109"/>
      <c r="AJ15" s="109"/>
      <c r="AK15" s="109"/>
      <c r="AL15" s="109"/>
      <c r="AM15" s="113"/>
    </row>
    <row r="16" spans="1:39" s="125" customFormat="1" ht="15" customHeight="1" x14ac:dyDescent="0.3">
      <c r="A16" s="4231"/>
      <c r="B16" s="2663" t="s">
        <v>1309</v>
      </c>
      <c r="C16" s="2330" t="s">
        <v>1310</v>
      </c>
      <c r="D16" s="333">
        <v>1.7131500000000002</v>
      </c>
      <c r="E16" s="333">
        <v>1.7131500000000002</v>
      </c>
      <c r="F16" s="333">
        <v>1.59894</v>
      </c>
      <c r="G16" s="333">
        <v>1.59894</v>
      </c>
      <c r="H16" s="334">
        <v>1.59894</v>
      </c>
      <c r="I16" s="335">
        <v>1.5037650000000002</v>
      </c>
      <c r="J16" s="336">
        <v>1.3705200000000002</v>
      </c>
      <c r="K16" s="337">
        <v>1.3229325000000003</v>
      </c>
      <c r="L16" s="336">
        <v>1.2753450000000002</v>
      </c>
      <c r="M16" s="337">
        <v>1.2563100000000003</v>
      </c>
      <c r="N16" s="2667">
        <v>1.2372750000000001</v>
      </c>
      <c r="O16" s="2668" t="s">
        <v>1351</v>
      </c>
      <c r="P16" s="111" t="s">
        <v>35</v>
      </c>
      <c r="Q16" s="109"/>
      <c r="R16" s="1124"/>
      <c r="S16" s="4235"/>
      <c r="T16" s="1124" t="s">
        <v>1311</v>
      </c>
      <c r="U16" s="109"/>
      <c r="V16" s="134">
        <v>4.5527999999999995</v>
      </c>
      <c r="W16" s="134">
        <v>4.5527999999999995</v>
      </c>
      <c r="X16" s="134">
        <v>4.5527999999999995</v>
      </c>
      <c r="Y16" s="134">
        <v>4.5527999999999995</v>
      </c>
      <c r="Z16" s="134">
        <v>4.5072720000000004</v>
      </c>
      <c r="AA16" s="134">
        <v>3.9267353664</v>
      </c>
      <c r="AB16" s="134">
        <v>2.9597767824239991</v>
      </c>
      <c r="AC16" s="134">
        <v>1.7493606057311997</v>
      </c>
      <c r="AD16" s="134">
        <v>0</v>
      </c>
      <c r="AE16" s="134">
        <v>0</v>
      </c>
      <c r="AF16" s="134">
        <v>0</v>
      </c>
      <c r="AG16" s="389"/>
      <c r="AH16" s="109"/>
      <c r="AI16" s="109"/>
      <c r="AJ16" s="109"/>
      <c r="AK16" s="109"/>
      <c r="AL16" s="109"/>
      <c r="AM16" s="113"/>
    </row>
    <row r="17" spans="1:39" s="125" customFormat="1" ht="15" customHeight="1" x14ac:dyDescent="0.3">
      <c r="A17" s="4231"/>
      <c r="B17" s="2660" t="s">
        <v>1307</v>
      </c>
      <c r="C17" s="2328" t="s">
        <v>194</v>
      </c>
      <c r="D17" s="310"/>
      <c r="E17" s="310"/>
      <c r="F17" s="310"/>
      <c r="G17" s="310"/>
      <c r="H17" s="138">
        <v>0</v>
      </c>
      <c r="I17" s="1110">
        <v>-5.9523809523809423E-2</v>
      </c>
      <c r="J17" s="1112">
        <v>-0.14285714285714279</v>
      </c>
      <c r="K17" s="1111">
        <v>-0.17261904761904745</v>
      </c>
      <c r="L17" s="1112">
        <v>-0.20238095238095233</v>
      </c>
      <c r="M17" s="1111">
        <v>-0.21428571428571419</v>
      </c>
      <c r="N17" s="2661">
        <v>-0.22619047619047616</v>
      </c>
      <c r="O17" s="2662"/>
      <c r="P17" s="111" t="s">
        <v>35</v>
      </c>
      <c r="Q17" s="109"/>
      <c r="R17" s="1124"/>
      <c r="S17" s="4235"/>
      <c r="T17" s="1124" t="s">
        <v>1312</v>
      </c>
      <c r="U17" s="109"/>
      <c r="V17" s="134">
        <v>96.639004801311458</v>
      </c>
      <c r="W17" s="134">
        <v>98.172574435561387</v>
      </c>
      <c r="X17" s="134">
        <v>100.11383026328468</v>
      </c>
      <c r="Y17" s="134">
        <v>111.52932353859269</v>
      </c>
      <c r="Z17" s="134">
        <v>105.64363429034674</v>
      </c>
      <c r="AA17" s="134">
        <v>66.396848691384577</v>
      </c>
      <c r="AB17" s="134">
        <v>17.049820102330443</v>
      </c>
      <c r="AC17" s="134">
        <v>6.9012794425278718</v>
      </c>
      <c r="AD17" s="134">
        <v>0.93805954102466416</v>
      </c>
      <c r="AE17" s="134">
        <v>2.7306702794456573E-3</v>
      </c>
      <c r="AF17" s="134">
        <v>2.6295787020020828E-3</v>
      </c>
      <c r="AG17" s="389"/>
      <c r="AH17" s="109"/>
      <c r="AI17" s="109"/>
      <c r="AJ17" s="109"/>
      <c r="AK17" s="109"/>
      <c r="AL17" s="109"/>
      <c r="AM17" s="113"/>
    </row>
    <row r="18" spans="1:39" s="125" customFormat="1" ht="15" customHeight="1" x14ac:dyDescent="0.3">
      <c r="A18" s="4231"/>
      <c r="B18" s="318" t="s">
        <v>1300</v>
      </c>
      <c r="C18" s="319"/>
      <c r="D18" s="319"/>
      <c r="E18" s="319"/>
      <c r="F18" s="319"/>
      <c r="G18" s="319"/>
      <c r="H18" s="319"/>
      <c r="I18" s="319"/>
      <c r="J18" s="319"/>
      <c r="K18" s="319"/>
      <c r="L18" s="319"/>
      <c r="M18" s="319"/>
      <c r="N18" s="319"/>
      <c r="O18" s="320"/>
      <c r="P18" s="111" t="s">
        <v>35</v>
      </c>
      <c r="Q18" s="109"/>
      <c r="R18" s="1124"/>
      <c r="S18" s="4235"/>
      <c r="T18" s="389"/>
      <c r="U18" s="109"/>
      <c r="V18" s="397"/>
      <c r="W18" s="397"/>
      <c r="X18" s="397"/>
      <c r="Y18" s="397"/>
      <c r="Z18" s="397"/>
      <c r="AA18" s="397"/>
      <c r="AB18" s="397"/>
      <c r="AC18" s="397"/>
      <c r="AD18" s="397"/>
      <c r="AE18" s="397"/>
      <c r="AF18" s="397"/>
      <c r="AG18" s="389"/>
      <c r="AH18" s="109"/>
      <c r="AI18" s="109"/>
      <c r="AJ18" s="109"/>
      <c r="AK18" s="109"/>
      <c r="AL18" s="109"/>
      <c r="AM18" s="113"/>
    </row>
    <row r="19" spans="1:39" s="125" customFormat="1" ht="15" customHeight="1" x14ac:dyDescent="0.3">
      <c r="A19" s="4231"/>
      <c r="B19" s="2657" t="s">
        <v>190</v>
      </c>
      <c r="C19" s="2324" t="s">
        <v>191</v>
      </c>
      <c r="D19" s="322">
        <v>1.571331337184251</v>
      </c>
      <c r="E19" s="322">
        <v>1.8119530393219372</v>
      </c>
      <c r="F19" s="322">
        <v>1.8391323349117659</v>
      </c>
      <c r="G19" s="322">
        <v>1.3546390352866786</v>
      </c>
      <c r="H19" s="466">
        <v>1.814509002790784</v>
      </c>
      <c r="I19" s="1522">
        <v>1.3710795131813533</v>
      </c>
      <c r="J19" s="324">
        <v>0.4599934236233934</v>
      </c>
      <c r="K19" s="323">
        <v>0.14847008207768983</v>
      </c>
      <c r="L19" s="324">
        <v>1.8831255499694305E-2</v>
      </c>
      <c r="M19" s="323">
        <v>5.5091457274885524E-5</v>
      </c>
      <c r="N19" s="2658">
        <v>5.2245974463197646E-5</v>
      </c>
      <c r="O19" s="2659" t="s">
        <v>434</v>
      </c>
      <c r="P19" s="111" t="s">
        <v>35</v>
      </c>
      <c r="Q19" s="109"/>
      <c r="R19" s="1124"/>
      <c r="S19" s="4235"/>
      <c r="T19" s="109"/>
      <c r="U19" s="109"/>
      <c r="V19" s="397"/>
      <c r="W19" s="397"/>
      <c r="X19" s="397"/>
      <c r="Y19" s="397"/>
      <c r="Z19" s="397"/>
      <c r="AA19" s="397"/>
      <c r="AB19" s="397"/>
      <c r="AC19" s="397"/>
      <c r="AD19" s="397"/>
      <c r="AE19" s="397"/>
      <c r="AF19" s="397"/>
      <c r="AG19" s="389"/>
      <c r="AH19" s="109"/>
      <c r="AI19" s="109"/>
      <c r="AJ19" s="109"/>
      <c r="AK19" s="109"/>
      <c r="AL19" s="109"/>
      <c r="AM19" s="113"/>
    </row>
    <row r="20" spans="1:39" s="125" customFormat="1" ht="15" customHeight="1" x14ac:dyDescent="0.3">
      <c r="A20" s="4231"/>
      <c r="B20" s="2660" t="s">
        <v>456</v>
      </c>
      <c r="C20" s="2328" t="s">
        <v>194</v>
      </c>
      <c r="D20" s="310"/>
      <c r="E20" s="310"/>
      <c r="F20" s="310"/>
      <c r="G20" s="310"/>
      <c r="H20" s="138">
        <v>-1.3388559188245219E-2</v>
      </c>
      <c r="I20" s="1110">
        <v>-0.25449654320436266</v>
      </c>
      <c r="J20" s="1112">
        <v>-0.74988563090786942</v>
      </c>
      <c r="K20" s="1111">
        <v>-0.91927166998300158</v>
      </c>
      <c r="L20" s="1112">
        <v>-0.98976079364044367</v>
      </c>
      <c r="M20" s="1111">
        <v>-0.99997004486505447</v>
      </c>
      <c r="N20" s="2661">
        <v>-0.9999715920526917</v>
      </c>
      <c r="O20" s="2662"/>
      <c r="P20" s="111" t="s">
        <v>35</v>
      </c>
      <c r="Q20" s="109"/>
      <c r="R20" s="1124"/>
      <c r="S20" s="4235"/>
      <c r="T20" s="4236" t="s">
        <v>1313</v>
      </c>
      <c r="U20" s="109"/>
      <c r="V20" s="109">
        <v>2017</v>
      </c>
      <c r="W20" s="109">
        <v>2018</v>
      </c>
      <c r="X20" s="109" t="s">
        <v>187</v>
      </c>
      <c r="Y20" s="109" t="s">
        <v>188</v>
      </c>
      <c r="Z20" s="109" t="s">
        <v>189</v>
      </c>
      <c r="AA20" s="109">
        <v>2025</v>
      </c>
      <c r="AB20" s="109">
        <v>2030</v>
      </c>
      <c r="AC20" s="109">
        <v>2035</v>
      </c>
      <c r="AD20" s="109">
        <v>2040</v>
      </c>
      <c r="AE20" s="109">
        <v>2045</v>
      </c>
      <c r="AF20" s="109">
        <v>2050</v>
      </c>
      <c r="AG20" s="389"/>
      <c r="AH20" s="109"/>
      <c r="AI20" s="109"/>
      <c r="AJ20" s="109"/>
      <c r="AK20" s="109"/>
      <c r="AL20" s="109"/>
      <c r="AM20" s="113"/>
    </row>
    <row r="21" spans="1:39" s="125" customFormat="1" ht="15" customHeight="1" x14ac:dyDescent="0.3">
      <c r="A21" s="4231"/>
      <c r="B21" s="2663" t="s">
        <v>1305</v>
      </c>
      <c r="C21" s="2330" t="s">
        <v>1314</v>
      </c>
      <c r="D21" s="2229">
        <v>2360.2600000000002</v>
      </c>
      <c r="E21" s="2229">
        <v>2360.2600000000002</v>
      </c>
      <c r="F21" s="2229">
        <v>2237.116</v>
      </c>
      <c r="G21" s="2229">
        <v>2237.116</v>
      </c>
      <c r="H21" s="417">
        <v>2237.116</v>
      </c>
      <c r="I21" s="1468">
        <v>1878.3564799999997</v>
      </c>
      <c r="J21" s="350">
        <v>1493.1209999999999</v>
      </c>
      <c r="K21" s="351">
        <v>911.5734600000003</v>
      </c>
      <c r="L21" s="350">
        <v>0</v>
      </c>
      <c r="M21" s="351">
        <v>0</v>
      </c>
      <c r="N21" s="2664">
        <v>0</v>
      </c>
      <c r="O21" s="2668" t="s">
        <v>1376</v>
      </c>
      <c r="P21" s="111" t="s">
        <v>35</v>
      </c>
      <c r="Q21" s="109"/>
      <c r="R21" s="1124"/>
      <c r="S21" s="4235"/>
      <c r="T21" s="4237"/>
      <c r="U21" s="389" t="s">
        <v>1315</v>
      </c>
      <c r="V21" s="197">
        <v>1.571331337184251</v>
      </c>
      <c r="W21" s="197">
        <v>1.8119530393219372</v>
      </c>
      <c r="X21" s="197">
        <v>1.8391323349117659</v>
      </c>
      <c r="Y21" s="197">
        <v>1.3546390352866786</v>
      </c>
      <c r="Z21" s="197">
        <v>1.8145623005674252</v>
      </c>
      <c r="AA21" s="197">
        <v>1.3711471390998999</v>
      </c>
      <c r="AB21" s="197">
        <v>0.46087487972761715</v>
      </c>
      <c r="AC21" s="197">
        <v>0.14890043438030082</v>
      </c>
      <c r="AD21" s="197">
        <v>1.8800908520810893E-2</v>
      </c>
      <c r="AE21" s="197">
        <v>5.5011620698925796E-5</v>
      </c>
      <c r="AF21" s="197">
        <v>5.2159421199552287E-5</v>
      </c>
      <c r="AG21" s="389"/>
      <c r="AH21" s="109"/>
      <c r="AI21" s="109"/>
      <c r="AJ21" s="109"/>
      <c r="AK21" s="109"/>
      <c r="AL21" s="109"/>
      <c r="AM21" s="113"/>
    </row>
    <row r="22" spans="1:39" s="125" customFormat="1" ht="15" customHeight="1" x14ac:dyDescent="0.3">
      <c r="A22" s="4231"/>
      <c r="B22" s="2660" t="s">
        <v>1307</v>
      </c>
      <c r="C22" s="2328" t="s">
        <v>194</v>
      </c>
      <c r="D22" s="310"/>
      <c r="E22" s="310"/>
      <c r="F22" s="310"/>
      <c r="G22" s="310"/>
      <c r="H22" s="138">
        <v>0</v>
      </c>
      <c r="I22" s="1110">
        <v>-0.16036697247706433</v>
      </c>
      <c r="J22" s="1112">
        <v>-0.3325688073394496</v>
      </c>
      <c r="K22" s="1111">
        <v>-0.59252293577981641</v>
      </c>
      <c r="L22" s="1112">
        <v>-1</v>
      </c>
      <c r="M22" s="1111">
        <v>-1</v>
      </c>
      <c r="N22" s="2661">
        <v>-1</v>
      </c>
      <c r="O22" s="2662"/>
      <c r="P22" s="111" t="s">
        <v>35</v>
      </c>
      <c r="Q22" s="109"/>
      <c r="R22" s="1124"/>
      <c r="S22" s="4235"/>
      <c r="T22" s="4237"/>
      <c r="U22" s="389" t="s">
        <v>1316</v>
      </c>
      <c r="V22" s="197">
        <v>20.876259194019347</v>
      </c>
      <c r="W22" s="197">
        <v>24.073090379562903</v>
      </c>
      <c r="X22" s="197">
        <v>24.43418673525634</v>
      </c>
      <c r="Y22" s="197">
        <v>17.997347183094462</v>
      </c>
      <c r="Z22" s="197">
        <v>24.107756278967237</v>
      </c>
      <c r="AA22" s="197">
        <v>18.216669133755826</v>
      </c>
      <c r="AB22" s="197">
        <v>6.1230519735240589</v>
      </c>
      <c r="AC22" s="197">
        <v>1.9782486281954266</v>
      </c>
      <c r="AD22" s="197">
        <v>0.24978349891934479</v>
      </c>
      <c r="AE22" s="197">
        <v>7.8884602767558736E-4</v>
      </c>
      <c r="AF22" s="197">
        <v>8.0727863906594592E-4</v>
      </c>
      <c r="AG22" s="109"/>
      <c r="AH22" s="109"/>
      <c r="AI22" s="109"/>
      <c r="AJ22" s="109"/>
      <c r="AK22" s="109"/>
      <c r="AL22" s="109"/>
      <c r="AM22" s="113"/>
    </row>
    <row r="23" spans="1:39" s="125" customFormat="1" ht="15" customHeight="1" x14ac:dyDescent="0.3">
      <c r="A23" s="4231"/>
      <c r="B23" s="2663" t="s">
        <v>1309</v>
      </c>
      <c r="C23" s="2330" t="s">
        <v>1317</v>
      </c>
      <c r="D23" s="340">
        <v>32.200000000000003</v>
      </c>
      <c r="E23" s="340">
        <v>32.200000000000003</v>
      </c>
      <c r="F23" s="340">
        <v>30.52</v>
      </c>
      <c r="G23" s="340">
        <v>30.52</v>
      </c>
      <c r="H23" s="341">
        <v>30.52</v>
      </c>
      <c r="I23" s="342">
        <v>29.119999999999997</v>
      </c>
      <c r="J23" s="343">
        <v>27.159999999999997</v>
      </c>
      <c r="K23" s="344">
        <v>26.46</v>
      </c>
      <c r="L23" s="343">
        <v>25.759999999999998</v>
      </c>
      <c r="M23" s="344">
        <v>25.48</v>
      </c>
      <c r="N23" s="2282">
        <v>25.2</v>
      </c>
      <c r="O23" s="2668" t="s">
        <v>1351</v>
      </c>
      <c r="P23" s="111" t="s">
        <v>35</v>
      </c>
      <c r="Q23" s="109"/>
      <c r="R23" s="1124"/>
      <c r="S23" s="109"/>
      <c r="T23" s="4237"/>
      <c r="U23" s="389" t="s">
        <v>1318</v>
      </c>
      <c r="V23" s="197">
        <v>15.017295017318968</v>
      </c>
      <c r="W23" s="197">
        <v>14.891099260870904</v>
      </c>
      <c r="X23" s="197">
        <v>14.891099260870904</v>
      </c>
      <c r="Y23" s="197">
        <v>14.821736248391623</v>
      </c>
      <c r="Z23" s="197">
        <v>13.260957450202778</v>
      </c>
      <c r="AA23" s="197">
        <v>11.835094484047497</v>
      </c>
      <c r="AB23" s="197">
        <v>5.6933517235952706</v>
      </c>
      <c r="AC23" s="197">
        <v>2.7678628730838488</v>
      </c>
      <c r="AD23" s="197">
        <v>0.47299149663498918</v>
      </c>
      <c r="AE23" s="197">
        <v>1.6059042782043914E-3</v>
      </c>
      <c r="AF23" s="197">
        <v>1.7754879377992474E-3</v>
      </c>
      <c r="AG23" s="109"/>
      <c r="AH23" s="109"/>
      <c r="AI23" s="109"/>
      <c r="AJ23" s="109"/>
      <c r="AK23" s="109"/>
      <c r="AL23" s="109"/>
      <c r="AM23" s="113"/>
    </row>
    <row r="24" spans="1:39" s="125" customFormat="1" ht="15" customHeight="1" x14ac:dyDescent="0.3">
      <c r="A24" s="4231"/>
      <c r="B24" s="2660" t="s">
        <v>1307</v>
      </c>
      <c r="C24" s="2328" t="s">
        <v>194</v>
      </c>
      <c r="D24" s="310">
        <v>0</v>
      </c>
      <c r="E24" s="310">
        <v>0</v>
      </c>
      <c r="F24" s="310">
        <v>0</v>
      </c>
      <c r="G24" s="310">
        <v>0</v>
      </c>
      <c r="H24" s="138">
        <v>0</v>
      </c>
      <c r="I24" s="1110">
        <v>-4.5871559633027581E-2</v>
      </c>
      <c r="J24" s="1112">
        <v>-0.11009174311926617</v>
      </c>
      <c r="K24" s="1111">
        <v>-0.1330275229357798</v>
      </c>
      <c r="L24" s="1112">
        <v>-0.15596330275229364</v>
      </c>
      <c r="M24" s="1111">
        <v>-0.16513761467889909</v>
      </c>
      <c r="N24" s="2661">
        <v>-0.17431192660550465</v>
      </c>
      <c r="O24" s="2662"/>
      <c r="P24" s="111" t="s">
        <v>35</v>
      </c>
      <c r="Q24" s="109"/>
      <c r="R24" s="1124"/>
      <c r="S24" s="109"/>
      <c r="T24" s="4237"/>
      <c r="U24" s="389" t="s">
        <v>1319</v>
      </c>
      <c r="V24" s="134">
        <v>1.6735991076970298</v>
      </c>
      <c r="W24" s="134">
        <v>1.6630202736734183</v>
      </c>
      <c r="X24" s="134">
        <v>1.6630202736734183</v>
      </c>
      <c r="Y24" s="134">
        <v>1.6552738948483696</v>
      </c>
      <c r="Z24" s="134">
        <v>1.4734397166891975</v>
      </c>
      <c r="AA24" s="134">
        <v>1.3150104982274995</v>
      </c>
      <c r="AB24" s="134">
        <v>0.63259463595503018</v>
      </c>
      <c r="AC24" s="134">
        <v>0.31137493915525033</v>
      </c>
      <c r="AD24" s="134">
        <v>5.3209897035679091E-2</v>
      </c>
      <c r="AE24" s="134">
        <v>1.8065864164647883E-4</v>
      </c>
      <c r="AF24" s="134">
        <v>1.9973621308311601E-4</v>
      </c>
      <c r="AG24" s="109"/>
      <c r="AH24" s="109"/>
      <c r="AI24" s="109"/>
      <c r="AJ24" s="109"/>
      <c r="AK24" s="109"/>
      <c r="AL24" s="109"/>
      <c r="AM24" s="113"/>
    </row>
    <row r="25" spans="1:39" s="125" customFormat="1" ht="15" customHeight="1" x14ac:dyDescent="0.3">
      <c r="A25" s="4231"/>
      <c r="B25" s="347" t="s">
        <v>1320</v>
      </c>
      <c r="C25" s="319"/>
      <c r="D25" s="319"/>
      <c r="E25" s="319"/>
      <c r="F25" s="319"/>
      <c r="G25" s="319"/>
      <c r="H25" s="319"/>
      <c r="I25" s="319"/>
      <c r="J25" s="319"/>
      <c r="K25" s="319"/>
      <c r="L25" s="319"/>
      <c r="M25" s="319"/>
      <c r="N25" s="319"/>
      <c r="O25" s="320"/>
      <c r="P25" s="111" t="s">
        <v>35</v>
      </c>
      <c r="Q25" s="109"/>
      <c r="R25" s="1124"/>
      <c r="S25" s="109"/>
      <c r="T25" s="4236" t="s">
        <v>1321</v>
      </c>
      <c r="U25" s="389"/>
      <c r="V25" s="109">
        <v>2017</v>
      </c>
      <c r="W25" s="109">
        <v>2018</v>
      </c>
      <c r="X25" s="109" t="s">
        <v>187</v>
      </c>
      <c r="Y25" s="109" t="s">
        <v>188</v>
      </c>
      <c r="Z25" s="109" t="s">
        <v>189</v>
      </c>
      <c r="AA25" s="109">
        <v>2025</v>
      </c>
      <c r="AB25" s="109">
        <v>2030</v>
      </c>
      <c r="AC25" s="109">
        <v>2035</v>
      </c>
      <c r="AD25" s="109">
        <v>2040</v>
      </c>
      <c r="AE25" s="109">
        <v>2045</v>
      </c>
      <c r="AF25" s="109">
        <v>2050</v>
      </c>
      <c r="AG25" s="109"/>
      <c r="AH25" s="109"/>
      <c r="AI25" s="109"/>
      <c r="AJ25" s="109"/>
      <c r="AK25" s="109"/>
      <c r="AL25" s="109"/>
      <c r="AM25" s="113"/>
    </row>
    <row r="26" spans="1:39" s="125" customFormat="1" ht="15" customHeight="1" x14ac:dyDescent="0.3">
      <c r="A26" s="4231"/>
      <c r="B26" s="2669" t="s">
        <v>784</v>
      </c>
      <c r="C26" s="2323" t="s">
        <v>205</v>
      </c>
      <c r="D26" s="1983">
        <v>319.4223475</v>
      </c>
      <c r="E26" s="1983">
        <v>369.97106600000001</v>
      </c>
      <c r="F26" s="1983">
        <v>375.52063198999997</v>
      </c>
      <c r="G26" s="1983">
        <v>277.88946776289998</v>
      </c>
      <c r="H26" s="2670">
        <v>366.02296609255382</v>
      </c>
      <c r="I26" s="1174">
        <v>267.18331394860269</v>
      </c>
      <c r="J26" s="355">
        <v>160.85745169043309</v>
      </c>
      <c r="K26" s="356">
        <v>67.739309024002694</v>
      </c>
      <c r="L26" s="355">
        <v>0</v>
      </c>
      <c r="M26" s="356">
        <v>0</v>
      </c>
      <c r="N26" s="2671">
        <v>0</v>
      </c>
      <c r="O26" s="358" t="s">
        <v>1322</v>
      </c>
      <c r="P26" s="111" t="s">
        <v>35</v>
      </c>
      <c r="Q26" s="109"/>
      <c r="R26" s="1124"/>
      <c r="S26" s="109"/>
      <c r="T26" s="4237"/>
      <c r="U26" s="389" t="s">
        <v>1323</v>
      </c>
      <c r="V26" s="197">
        <v>322.73529926576043</v>
      </c>
      <c r="W26" s="197">
        <v>324.65460098270955</v>
      </c>
      <c r="X26" s="197">
        <v>311.7328162767887</v>
      </c>
      <c r="Y26" s="197">
        <v>310.41376086428033</v>
      </c>
      <c r="Z26" s="197">
        <v>334.56128179260327</v>
      </c>
      <c r="AA26" s="197">
        <v>198.51478889768089</v>
      </c>
      <c r="AB26" s="197">
        <v>52.212208825181882</v>
      </c>
      <c r="AC26" s="197">
        <v>23.594259662968721</v>
      </c>
      <c r="AD26" s="197">
        <v>3.4320705744000879</v>
      </c>
      <c r="AE26" s="197">
        <v>1.0107256656298542E-2</v>
      </c>
      <c r="AF26" s="197">
        <v>9.9917680029521297E-3</v>
      </c>
      <c r="AG26" s="109"/>
      <c r="AH26" s="109"/>
      <c r="AI26" s="109"/>
      <c r="AJ26" s="109"/>
      <c r="AK26" s="109"/>
      <c r="AL26" s="109"/>
      <c r="AM26" s="113"/>
    </row>
    <row r="27" spans="1:39" s="125" customFormat="1" ht="15" customHeight="1" x14ac:dyDescent="0.3">
      <c r="A27" s="4231"/>
      <c r="B27" s="2669" t="s">
        <v>749</v>
      </c>
      <c r="C27" s="2323" t="s">
        <v>205</v>
      </c>
      <c r="D27" s="1983" t="s">
        <v>1324</v>
      </c>
      <c r="E27" s="1983" t="s">
        <v>1324</v>
      </c>
      <c r="F27" s="1983" t="s">
        <v>1324</v>
      </c>
      <c r="G27" s="1983" t="s">
        <v>1324</v>
      </c>
      <c r="H27" s="2670" t="s">
        <v>1324</v>
      </c>
      <c r="I27" s="1174" t="s">
        <v>1324</v>
      </c>
      <c r="J27" s="355" t="s">
        <v>1324</v>
      </c>
      <c r="K27" s="356" t="s">
        <v>1324</v>
      </c>
      <c r="L27" s="355" t="s">
        <v>1324</v>
      </c>
      <c r="M27" s="356" t="s">
        <v>1324</v>
      </c>
      <c r="N27" s="2671" t="s">
        <v>1324</v>
      </c>
      <c r="O27" s="358" t="s">
        <v>1322</v>
      </c>
      <c r="P27" s="111" t="s">
        <v>35</v>
      </c>
      <c r="Q27" s="109"/>
      <c r="R27" s="1124"/>
      <c r="S27" s="109"/>
      <c r="T27" s="4237"/>
      <c r="U27" s="389" t="s">
        <v>1325</v>
      </c>
      <c r="V27" s="197">
        <v>527.78271814625919</v>
      </c>
      <c r="W27" s="197">
        <v>536.15813086594812</v>
      </c>
      <c r="X27" s="197">
        <v>546.76007445466325</v>
      </c>
      <c r="Y27" s="197">
        <v>544.41483291105692</v>
      </c>
      <c r="Z27" s="197">
        <v>515.68466198393344</v>
      </c>
      <c r="AA27" s="197">
        <v>292.73180893945482</v>
      </c>
      <c r="AB27" s="197">
        <v>69.757507572080925</v>
      </c>
      <c r="AC27" s="197">
        <v>28.420010250541445</v>
      </c>
      <c r="AD27" s="197">
        <v>3.9143582185879673</v>
      </c>
      <c r="AE27" s="197">
        <v>1.1525991488541706E-2</v>
      </c>
      <c r="AF27" s="197">
        <v>1.1237440091393935E-2</v>
      </c>
      <c r="AG27" s="109"/>
      <c r="AH27" s="109"/>
      <c r="AI27" s="109"/>
      <c r="AJ27" s="109"/>
      <c r="AK27" s="109"/>
      <c r="AL27" s="109"/>
      <c r="AM27" s="113"/>
    </row>
    <row r="28" spans="1:39" s="125" customFormat="1" ht="15" customHeight="1" x14ac:dyDescent="0.3">
      <c r="A28" s="4231"/>
      <c r="B28" s="2669" t="s">
        <v>1326</v>
      </c>
      <c r="C28" s="2323" t="s">
        <v>205</v>
      </c>
      <c r="D28" s="1983">
        <v>0</v>
      </c>
      <c r="E28" s="1983">
        <v>0</v>
      </c>
      <c r="F28" s="1983">
        <v>0</v>
      </c>
      <c r="G28" s="1983">
        <v>0</v>
      </c>
      <c r="H28" s="2670">
        <v>0</v>
      </c>
      <c r="I28" s="1174">
        <v>36.43408826571855</v>
      </c>
      <c r="J28" s="355">
        <v>53.619150563477696</v>
      </c>
      <c r="K28" s="356">
        <v>76.386880388768986</v>
      </c>
      <c r="L28" s="355">
        <v>107.58921067352819</v>
      </c>
      <c r="M28" s="356">
        <v>100.26359604378322</v>
      </c>
      <c r="N28" s="2671">
        <v>93.447721563831394</v>
      </c>
      <c r="O28" s="358" t="s">
        <v>1322</v>
      </c>
      <c r="P28" s="111" t="s">
        <v>35</v>
      </c>
      <c r="Q28" s="109"/>
      <c r="R28" s="1124"/>
      <c r="S28" s="109"/>
      <c r="T28" s="4237"/>
      <c r="U28" s="389" t="s">
        <v>1327</v>
      </c>
      <c r="V28" s="197">
        <v>339.32392562026365</v>
      </c>
      <c r="W28" s="197">
        <v>341.35765328290239</v>
      </c>
      <c r="X28" s="197">
        <v>328.46304787257134</v>
      </c>
      <c r="Y28" s="197">
        <v>326.59013614795862</v>
      </c>
      <c r="Z28" s="197">
        <v>349.63680154337345</v>
      </c>
      <c r="AA28" s="197">
        <v>211.72103052082829</v>
      </c>
      <c r="AB28" s="197">
        <v>58.366435428504772</v>
      </c>
      <c r="AC28" s="197">
        <v>26.511022970432869</v>
      </c>
      <c r="AD28" s="197">
        <v>3.9238629795558881</v>
      </c>
      <c r="AE28" s="197">
        <v>1.1768172555201859E-2</v>
      </c>
      <c r="AF28" s="197">
        <v>1.1819415361950929E-2</v>
      </c>
      <c r="AG28" s="109"/>
      <c r="AH28" s="109"/>
      <c r="AI28" s="109"/>
      <c r="AJ28" s="109"/>
      <c r="AK28" s="109"/>
      <c r="AL28" s="109"/>
      <c r="AM28" s="113"/>
    </row>
    <row r="29" spans="1:39" s="125" customFormat="1" ht="15" customHeight="1" thickBot="1" x14ac:dyDescent="0.35">
      <c r="A29" s="4231"/>
      <c r="B29" s="2672" t="s">
        <v>817</v>
      </c>
      <c r="C29" s="2338" t="s">
        <v>194</v>
      </c>
      <c r="D29" s="2673">
        <v>0</v>
      </c>
      <c r="E29" s="2673">
        <v>0</v>
      </c>
      <c r="F29" s="2673">
        <v>0</v>
      </c>
      <c r="G29" s="2673">
        <v>0</v>
      </c>
      <c r="H29" s="2674">
        <v>0</v>
      </c>
      <c r="I29" s="2675">
        <v>0.13636363636363638</v>
      </c>
      <c r="J29" s="361">
        <v>0.33333333333333331</v>
      </c>
      <c r="K29" s="362">
        <v>1.1276595744680851</v>
      </c>
      <c r="L29" s="361">
        <v>0</v>
      </c>
      <c r="M29" s="362">
        <v>0</v>
      </c>
      <c r="N29" s="2676">
        <v>0</v>
      </c>
      <c r="O29" s="363" t="s">
        <v>1322</v>
      </c>
      <c r="P29" s="111" t="s">
        <v>35</v>
      </c>
      <c r="Q29" s="109"/>
      <c r="R29" s="1124"/>
      <c r="S29" s="109"/>
      <c r="T29" s="4237"/>
      <c r="U29" s="389" t="s">
        <v>1328</v>
      </c>
      <c r="V29" s="134">
        <v>550.33257644797561</v>
      </c>
      <c r="W29" s="134">
        <v>561.89424151918445</v>
      </c>
      <c r="X29" s="134">
        <v>572.85728146359304</v>
      </c>
      <c r="Y29" s="134">
        <v>564.06745398899977</v>
      </c>
      <c r="Z29" s="134">
        <v>541.2658579795899</v>
      </c>
      <c r="AA29" s="134">
        <v>312.26348857143813</v>
      </c>
      <c r="AB29" s="134">
        <v>76.513154181560012</v>
      </c>
      <c r="AC29" s="134">
        <v>30.709633817892122</v>
      </c>
      <c r="AD29" s="134">
        <v>4.2173516145429915</v>
      </c>
      <c r="AE29" s="134">
        <v>1.2495496157863772E-2</v>
      </c>
      <c r="AF29" s="134">
        <v>1.2244454943542997E-2</v>
      </c>
      <c r="AG29" s="109"/>
      <c r="AH29" s="109"/>
      <c r="AI29" s="109"/>
      <c r="AJ29" s="109"/>
      <c r="AK29" s="109"/>
      <c r="AL29" s="109"/>
      <c r="AM29" s="113"/>
    </row>
    <row r="30" spans="1:39" s="125" customFormat="1" ht="19.95" customHeight="1" x14ac:dyDescent="0.3">
      <c r="A30" s="4231"/>
      <c r="B30" s="2677" t="s">
        <v>1329</v>
      </c>
      <c r="C30" s="2678"/>
      <c r="D30" s="2678"/>
      <c r="E30" s="2678"/>
      <c r="F30" s="2678"/>
      <c r="G30" s="2678"/>
      <c r="H30" s="2678"/>
      <c r="I30" s="2678"/>
      <c r="J30" s="2678"/>
      <c r="K30" s="2678"/>
      <c r="L30" s="2678"/>
      <c r="M30" s="2678"/>
      <c r="N30" s="2678"/>
      <c r="O30" s="2679"/>
      <c r="P30" s="111" t="s">
        <v>35</v>
      </c>
      <c r="Q30" s="109"/>
      <c r="R30" s="1124"/>
      <c r="S30" s="109"/>
      <c r="T30" s="1124"/>
      <c r="U30" s="109"/>
      <c r="V30" s="109"/>
      <c r="W30" s="109"/>
      <c r="X30" s="109"/>
      <c r="Y30" s="109"/>
      <c r="Z30" s="109"/>
      <c r="AA30" s="109"/>
      <c r="AB30" s="109"/>
      <c r="AC30" s="109"/>
      <c r="AD30" s="109"/>
      <c r="AE30" s="109"/>
      <c r="AF30" s="109"/>
      <c r="AG30" s="109"/>
      <c r="AH30" s="109"/>
      <c r="AI30" s="109"/>
      <c r="AJ30" s="109"/>
      <c r="AK30" s="109"/>
      <c r="AL30" s="109"/>
      <c r="AM30" s="113"/>
    </row>
    <row r="31" spans="1:39" s="125" customFormat="1" ht="15" customHeight="1" x14ac:dyDescent="0.3">
      <c r="A31" s="4231"/>
      <c r="B31" s="1971" t="s">
        <v>1330</v>
      </c>
      <c r="C31" s="964" t="s">
        <v>197</v>
      </c>
      <c r="D31" s="2680">
        <v>16.763295263895074</v>
      </c>
      <c r="E31" s="2680">
        <v>16.690894125015998</v>
      </c>
      <c r="F31" s="2680">
        <v>16.554119534544323</v>
      </c>
      <c r="G31" s="2680">
        <v>16.477010143239994</v>
      </c>
      <c r="H31" s="1740">
        <v>14.734397166891975</v>
      </c>
      <c r="I31" s="2681">
        <v>13.150104982274996</v>
      </c>
      <c r="J31" s="2682">
        <v>6.3259463595503007</v>
      </c>
      <c r="K31" s="2683">
        <v>3.0792378122390991</v>
      </c>
      <c r="L31" s="2682">
        <v>0.52620139367066832</v>
      </c>
      <c r="M31" s="2683">
        <v>1.7865629198508702E-3</v>
      </c>
      <c r="N31" s="2684">
        <v>1.9752241508823633E-3</v>
      </c>
      <c r="O31" s="2685" t="s">
        <v>1563</v>
      </c>
      <c r="P31" s="111" t="s">
        <v>35</v>
      </c>
      <c r="Q31" s="109"/>
      <c r="R31" s="1124"/>
      <c r="S31" s="109"/>
      <c r="T31" s="4238" t="s">
        <v>1331</v>
      </c>
      <c r="U31" s="103"/>
      <c r="V31" s="103">
        <v>2017</v>
      </c>
      <c r="W31" s="103">
        <v>2018</v>
      </c>
      <c r="X31" s="103" t="s">
        <v>187</v>
      </c>
      <c r="Y31" s="103" t="s">
        <v>188</v>
      </c>
      <c r="Z31" s="103" t="s">
        <v>189</v>
      </c>
      <c r="AA31" s="103">
        <v>2025</v>
      </c>
      <c r="AB31" s="103">
        <v>2030</v>
      </c>
      <c r="AC31" s="103">
        <v>2035</v>
      </c>
      <c r="AD31" s="103">
        <v>2040</v>
      </c>
      <c r="AE31" s="103">
        <v>2045</v>
      </c>
      <c r="AF31" s="103">
        <v>2050</v>
      </c>
      <c r="AG31" s="109"/>
      <c r="AH31" s="109"/>
      <c r="AI31" s="109"/>
      <c r="AJ31" s="109"/>
      <c r="AK31" s="109"/>
      <c r="AL31" s="109"/>
      <c r="AM31" s="113"/>
    </row>
    <row r="32" spans="1:39" s="125" customFormat="1" ht="15" customHeight="1" x14ac:dyDescent="0.3">
      <c r="A32" s="4231"/>
      <c r="B32" s="135" t="s">
        <v>199</v>
      </c>
      <c r="C32" s="1419" t="s">
        <v>194</v>
      </c>
      <c r="D32" s="310"/>
      <c r="E32" s="310"/>
      <c r="F32" s="310"/>
      <c r="G32" s="310"/>
      <c r="H32" s="138">
        <v>-0.11721942176792444</v>
      </c>
      <c r="I32" s="1110">
        <v>-0.21213897327610109</v>
      </c>
      <c r="J32" s="1112">
        <v>-0.62099415932013535</v>
      </c>
      <c r="K32" s="1111">
        <v>-0.81551390901078236</v>
      </c>
      <c r="L32" s="1112">
        <v>-0.96847374444236589</v>
      </c>
      <c r="M32" s="1111">
        <v>-0.99989296182059095</v>
      </c>
      <c r="N32" s="2661">
        <v>-0.99988165857765987</v>
      </c>
      <c r="O32" s="2650"/>
      <c r="P32" s="111" t="s">
        <v>35</v>
      </c>
      <c r="Q32" s="109"/>
      <c r="R32" s="1124"/>
      <c r="S32" s="109"/>
      <c r="T32" s="4239"/>
      <c r="U32" s="104" t="s">
        <v>1332</v>
      </c>
      <c r="V32" s="2686">
        <v>889.72890320711826</v>
      </c>
      <c r="W32" s="2686">
        <v>903.38866939255854</v>
      </c>
      <c r="X32" s="2686">
        <v>901.32032933616438</v>
      </c>
      <c r="Y32" s="2686">
        <v>890.65759013695833</v>
      </c>
      <c r="Z32" s="2686">
        <v>890.90265952296329</v>
      </c>
      <c r="AA32" s="2686">
        <v>523.9845190922664</v>
      </c>
      <c r="AB32" s="2686">
        <v>134.87958961006478</v>
      </c>
      <c r="AC32" s="2686">
        <v>57.220656788324987</v>
      </c>
      <c r="AD32" s="2686">
        <v>8.14121459409888</v>
      </c>
      <c r="AE32" s="2686">
        <v>2.4263668713065633E-2</v>
      </c>
      <c r="AF32" s="2686">
        <v>2.4063870305493926E-2</v>
      </c>
      <c r="AG32" s="109"/>
      <c r="AH32" s="109"/>
      <c r="AI32" s="109"/>
      <c r="AJ32" s="109"/>
      <c r="AK32" s="109"/>
      <c r="AL32" s="109"/>
      <c r="AM32" s="113"/>
    </row>
    <row r="33" spans="1:39" s="125" customFormat="1" ht="15" customHeight="1" x14ac:dyDescent="0.3">
      <c r="A33" s="4231"/>
      <c r="B33" s="199" t="s">
        <v>1333</v>
      </c>
      <c r="C33" s="964" t="s">
        <v>197</v>
      </c>
      <c r="D33" s="2651">
        <v>0</v>
      </c>
      <c r="E33" s="2651">
        <v>0</v>
      </c>
      <c r="F33" s="2651">
        <v>0</v>
      </c>
      <c r="G33" s="406">
        <v>0</v>
      </c>
      <c r="H33" s="334">
        <v>0</v>
      </c>
      <c r="I33" s="407">
        <v>1.0882501015809627</v>
      </c>
      <c r="J33" s="408">
        <v>1.750542603978569</v>
      </c>
      <c r="K33" s="409">
        <v>2.0394318301925454</v>
      </c>
      <c r="L33" s="408">
        <v>1.5548541629897361</v>
      </c>
      <c r="M33" s="409">
        <v>0.54002033693886187</v>
      </c>
      <c r="N33" s="2652">
        <v>1.7503658131496751E-5</v>
      </c>
      <c r="O33" s="2653" t="s">
        <v>1565</v>
      </c>
      <c r="P33" s="111" t="s">
        <v>35</v>
      </c>
      <c r="Q33" s="109"/>
      <c r="R33" s="1124"/>
      <c r="S33" s="109"/>
      <c r="T33" s="4239"/>
      <c r="U33" s="104" t="s">
        <v>1334</v>
      </c>
      <c r="V33" s="2686">
        <v>0.89887051206948509</v>
      </c>
      <c r="W33" s="2686">
        <v>1.3009477060946977</v>
      </c>
      <c r="X33" s="2686">
        <v>1.7623525949177214</v>
      </c>
      <c r="Y33" s="2686">
        <v>2.2029407436471522</v>
      </c>
      <c r="Z33" s="2686">
        <v>1.9213734754489797</v>
      </c>
      <c r="AA33" s="2686">
        <v>27.454044265691362</v>
      </c>
      <c r="AB33" s="2686">
        <v>57.349259438917734</v>
      </c>
      <c r="AC33" s="2686">
        <v>48.53984704626243</v>
      </c>
      <c r="AD33" s="2686">
        <v>22.523641558872527</v>
      </c>
      <c r="AE33" s="2686">
        <v>7.2413558666298545</v>
      </c>
      <c r="AF33" s="2686">
        <v>2.1086854862408509E-4</v>
      </c>
      <c r="AG33" s="109"/>
      <c r="AH33" s="109"/>
      <c r="AI33" s="109"/>
      <c r="AJ33" s="109"/>
      <c r="AK33" s="109"/>
      <c r="AL33" s="109"/>
      <c r="AM33" s="113"/>
    </row>
    <row r="34" spans="1:39" s="125" customFormat="1" ht="15" customHeight="1" thickBot="1" x14ac:dyDescent="0.35">
      <c r="A34" s="4231"/>
      <c r="B34" s="268" t="s">
        <v>199</v>
      </c>
      <c r="C34" s="2064" t="s">
        <v>194</v>
      </c>
      <c r="D34" s="270"/>
      <c r="E34" s="270"/>
      <c r="F34" s="270"/>
      <c r="G34" s="270"/>
      <c r="H34" s="1322"/>
      <c r="I34" s="2654"/>
      <c r="J34" s="471"/>
      <c r="K34" s="2655"/>
      <c r="L34" s="471"/>
      <c r="M34" s="2655"/>
      <c r="N34" s="2594"/>
      <c r="O34" s="2656" t="s">
        <v>1463</v>
      </c>
      <c r="P34" s="111" t="s">
        <v>35</v>
      </c>
      <c r="Q34" s="303"/>
      <c r="R34" s="1124"/>
      <c r="S34" s="109"/>
      <c r="T34" s="4239"/>
      <c r="U34" s="104"/>
      <c r="V34" s="2686"/>
      <c r="W34" s="2686"/>
      <c r="X34" s="2686"/>
      <c r="Y34" s="2686"/>
      <c r="Z34" s="2686"/>
      <c r="AA34" s="2686"/>
      <c r="AB34" s="2686"/>
      <c r="AC34" s="2686"/>
      <c r="AD34" s="2686"/>
      <c r="AE34" s="2686"/>
      <c r="AF34" s="2686"/>
      <c r="AG34" s="109"/>
      <c r="AH34" s="109"/>
      <c r="AI34" s="109"/>
      <c r="AJ34" s="109"/>
      <c r="AK34" s="109"/>
      <c r="AL34" s="109"/>
      <c r="AM34" s="113"/>
    </row>
    <row r="35" spans="1:39" ht="15" customHeight="1" x14ac:dyDescent="0.3">
      <c r="A35" s="4231"/>
      <c r="B35" s="375" t="s">
        <v>1335</v>
      </c>
      <c r="C35" s="376"/>
      <c r="D35" s="376"/>
      <c r="E35" s="376"/>
      <c r="F35" s="376"/>
      <c r="G35" s="376"/>
      <c r="H35" s="376"/>
      <c r="I35" s="376"/>
      <c r="J35" s="376"/>
      <c r="K35" s="376"/>
      <c r="L35" s="376"/>
      <c r="M35" s="376"/>
      <c r="N35" s="376"/>
      <c r="O35" s="2687"/>
      <c r="P35" s="111" t="s">
        <v>35</v>
      </c>
      <c r="Q35" s="303"/>
      <c r="R35" s="1124"/>
      <c r="S35" s="109"/>
      <c r="T35" s="4239"/>
      <c r="U35" s="104"/>
      <c r="V35" s="2688"/>
      <c r="W35" s="2688"/>
      <c r="X35" s="2688"/>
      <c r="Y35" s="2688"/>
      <c r="Z35" s="2688"/>
      <c r="AA35" s="2688"/>
      <c r="AB35" s="2688"/>
      <c r="AC35" s="2688"/>
      <c r="AD35" s="2688"/>
      <c r="AE35" s="2688"/>
      <c r="AF35" s="2688"/>
      <c r="AG35" s="109"/>
      <c r="AH35" s="109"/>
      <c r="AI35" s="109"/>
      <c r="AJ35" s="109"/>
      <c r="AK35" s="109"/>
      <c r="AL35" s="109"/>
      <c r="AM35" s="113"/>
    </row>
    <row r="36" spans="1:39" ht="15" customHeight="1" x14ac:dyDescent="0.3">
      <c r="A36" s="4231"/>
      <c r="B36" s="2657" t="s">
        <v>190</v>
      </c>
      <c r="C36" s="2324" t="s">
        <v>191</v>
      </c>
      <c r="D36" s="322">
        <v>1.6735991076970298</v>
      </c>
      <c r="E36" s="322">
        <v>1.6630202736734183</v>
      </c>
      <c r="F36" s="322">
        <v>1.6630202736734183</v>
      </c>
      <c r="G36" s="322">
        <v>1.6552738948483696</v>
      </c>
      <c r="H36" s="466">
        <v>1.4734397166891975</v>
      </c>
      <c r="I36" s="1522">
        <v>1.3150104982274995</v>
      </c>
      <c r="J36" s="324">
        <v>0.63259463595503018</v>
      </c>
      <c r="K36" s="323">
        <v>0.31137493915525033</v>
      </c>
      <c r="L36" s="324">
        <v>5.3209897035679091E-2</v>
      </c>
      <c r="M36" s="323">
        <v>1.8065864164647883E-4</v>
      </c>
      <c r="N36" s="2658">
        <v>1.9973621308311601E-4</v>
      </c>
      <c r="O36" s="2689" t="s">
        <v>434</v>
      </c>
      <c r="P36" s="111" t="s">
        <v>35</v>
      </c>
      <c r="Q36" s="109"/>
      <c r="R36" s="1124"/>
      <c r="S36" s="109"/>
      <c r="T36" s="109"/>
      <c r="U36" s="109"/>
      <c r="V36" s="109"/>
      <c r="W36" s="109"/>
      <c r="X36" s="109"/>
      <c r="Y36" s="109"/>
      <c r="Z36" s="109"/>
      <c r="AA36" s="109"/>
      <c r="AB36" s="109"/>
      <c r="AC36" s="109"/>
      <c r="AD36" s="109"/>
      <c r="AE36" s="109"/>
      <c r="AF36" s="109"/>
      <c r="AG36" s="109"/>
      <c r="AH36" s="109"/>
      <c r="AI36" s="109"/>
      <c r="AJ36" s="109"/>
      <c r="AK36" s="109"/>
      <c r="AL36" s="109"/>
      <c r="AM36" s="113"/>
    </row>
    <row r="37" spans="1:39" ht="15" customHeight="1" x14ac:dyDescent="0.3">
      <c r="A37" s="4231"/>
      <c r="B37" s="2660" t="s">
        <v>456</v>
      </c>
      <c r="C37" s="2328" t="s">
        <v>194</v>
      </c>
      <c r="D37" s="310"/>
      <c r="E37" s="310"/>
      <c r="F37" s="310"/>
      <c r="G37" s="310"/>
      <c r="H37" s="138">
        <v>-0.11399774253230199</v>
      </c>
      <c r="I37" s="1110">
        <v>-0.20926369988094351</v>
      </c>
      <c r="J37" s="1112">
        <v>-0.61961098973393613</v>
      </c>
      <c r="K37" s="1111">
        <v>-0.81276539794222757</v>
      </c>
      <c r="L37" s="1112">
        <v>-0.96800405991555072</v>
      </c>
      <c r="M37" s="1111">
        <v>-0.99989136714416149</v>
      </c>
      <c r="N37" s="2661">
        <v>-0.99987989550323286</v>
      </c>
      <c r="O37" s="2650"/>
      <c r="P37" s="111" t="s">
        <v>35</v>
      </c>
      <c r="Q37" s="109"/>
      <c r="R37" s="1124"/>
      <c r="S37" s="109"/>
      <c r="T37" s="109"/>
      <c r="U37" s="109"/>
      <c r="V37" s="109"/>
      <c r="W37" s="109"/>
      <c r="X37" s="109"/>
      <c r="Y37" s="109"/>
      <c r="Z37" s="109"/>
      <c r="AA37" s="109"/>
      <c r="AB37" s="109"/>
      <c r="AC37" s="109"/>
      <c r="AD37" s="109"/>
      <c r="AE37" s="109"/>
      <c r="AF37" s="109"/>
      <c r="AG37" s="109"/>
      <c r="AH37" s="109"/>
      <c r="AI37" s="109"/>
      <c r="AJ37" s="109"/>
      <c r="AK37" s="109"/>
      <c r="AL37" s="109"/>
      <c r="AM37" s="113"/>
    </row>
    <row r="38" spans="1:39" ht="15" customHeight="1" x14ac:dyDescent="0.3">
      <c r="A38" s="4231"/>
      <c r="B38" s="2663" t="s">
        <v>1305</v>
      </c>
      <c r="C38" s="2330" t="s">
        <v>1306</v>
      </c>
      <c r="D38" s="326">
        <v>4.5527999999999995</v>
      </c>
      <c r="E38" s="326">
        <v>4.5527999999999995</v>
      </c>
      <c r="F38" s="326">
        <v>4.5527999999999995</v>
      </c>
      <c r="G38" s="326">
        <v>4.5527999999999995</v>
      </c>
      <c r="H38" s="327">
        <v>4.5072720000000004</v>
      </c>
      <c r="I38" s="328">
        <v>3.9267353664</v>
      </c>
      <c r="J38" s="329">
        <v>2.9597767824239991</v>
      </c>
      <c r="K38" s="330">
        <v>1.7493606057311997</v>
      </c>
      <c r="L38" s="329">
        <v>0</v>
      </c>
      <c r="M38" s="330">
        <v>0</v>
      </c>
      <c r="N38" s="2690">
        <v>0</v>
      </c>
      <c r="O38" s="2691" t="s">
        <v>1376</v>
      </c>
      <c r="P38" s="111" t="s">
        <v>35</v>
      </c>
      <c r="Q38" s="109"/>
      <c r="R38" s="1124"/>
      <c r="S38" s="109"/>
      <c r="T38" s="109"/>
      <c r="U38" s="109"/>
      <c r="V38" s="109"/>
      <c r="W38" s="109"/>
      <c r="X38" s="109"/>
      <c r="Y38" s="109"/>
      <c r="Z38" s="109"/>
      <c r="AA38" s="109"/>
      <c r="AB38" s="109"/>
      <c r="AC38" s="109"/>
      <c r="AD38" s="109"/>
      <c r="AE38" s="109"/>
      <c r="AF38" s="109"/>
      <c r="AG38" s="109"/>
      <c r="AH38" s="109"/>
      <c r="AI38" s="109"/>
      <c r="AJ38" s="109"/>
      <c r="AK38" s="109"/>
      <c r="AL38" s="109"/>
      <c r="AM38" s="113"/>
    </row>
    <row r="39" spans="1:39" ht="15" customHeight="1" x14ac:dyDescent="0.3">
      <c r="A39" s="4231"/>
      <c r="B39" s="2660" t="s">
        <v>1307</v>
      </c>
      <c r="C39" s="2328" t="s">
        <v>194</v>
      </c>
      <c r="D39" s="310">
        <v>0</v>
      </c>
      <c r="E39" s="310">
        <v>0</v>
      </c>
      <c r="F39" s="310">
        <v>0</v>
      </c>
      <c r="G39" s="310">
        <v>0</v>
      </c>
      <c r="H39" s="138">
        <v>-9.9999999999997868E-3</v>
      </c>
      <c r="I39" s="1110">
        <v>-0.13751199999999986</v>
      </c>
      <c r="J39" s="1112">
        <v>-0.34989967000000011</v>
      </c>
      <c r="K39" s="1111">
        <v>-0.61576159600000002</v>
      </c>
      <c r="L39" s="1112">
        <v>-1</v>
      </c>
      <c r="M39" s="1111">
        <v>-1</v>
      </c>
      <c r="N39" s="2661">
        <v>-1</v>
      </c>
      <c r="O39" s="2650"/>
      <c r="P39" s="111" t="s">
        <v>35</v>
      </c>
      <c r="Q39" s="109"/>
      <c r="AE39" s="109"/>
      <c r="AF39" s="109"/>
      <c r="AG39" s="109"/>
      <c r="AH39" s="109"/>
      <c r="AI39" s="109"/>
      <c r="AJ39" s="109"/>
      <c r="AK39" s="109"/>
      <c r="AL39" s="109"/>
      <c r="AM39" s="113"/>
    </row>
    <row r="40" spans="1:39" ht="15" customHeight="1" x14ac:dyDescent="0.3">
      <c r="A40" s="4231"/>
      <c r="B40" s="2663" t="s">
        <v>1309</v>
      </c>
      <c r="C40" s="2330" t="s">
        <v>1310</v>
      </c>
      <c r="D40" s="333">
        <v>5.6000000000000001E-2</v>
      </c>
      <c r="E40" s="333">
        <v>5.6000000000000001E-2</v>
      </c>
      <c r="F40" s="333">
        <v>5.6000000000000001E-2</v>
      </c>
      <c r="G40" s="333">
        <v>5.6000000000000001E-2</v>
      </c>
      <c r="H40" s="334">
        <v>5.5440000000000003E-2</v>
      </c>
      <c r="I40" s="335">
        <v>5.48856E-2</v>
      </c>
      <c r="J40" s="336">
        <v>5.4336743999999999E-2</v>
      </c>
      <c r="K40" s="337">
        <v>5.3793376560000002E-2</v>
      </c>
      <c r="L40" s="336">
        <v>5.3255442794400004E-2</v>
      </c>
      <c r="M40" s="337">
        <v>5.2722888366456007E-2</v>
      </c>
      <c r="N40" s="2667">
        <v>5.2195659482791444E-2</v>
      </c>
      <c r="O40" s="2692" t="s">
        <v>1420</v>
      </c>
      <c r="P40" s="111" t="s">
        <v>35</v>
      </c>
      <c r="Q40" s="109"/>
      <c r="AE40" s="109"/>
      <c r="AF40" s="109"/>
      <c r="AG40" s="109"/>
      <c r="AH40" s="109"/>
      <c r="AI40" s="109"/>
      <c r="AJ40" s="109"/>
      <c r="AK40" s="109"/>
      <c r="AL40" s="109"/>
      <c r="AM40" s="113"/>
    </row>
    <row r="41" spans="1:39" ht="15" customHeight="1" x14ac:dyDescent="0.3">
      <c r="A41" s="4231"/>
      <c r="B41" s="2660" t="s">
        <v>1307</v>
      </c>
      <c r="C41" s="2328" t="s">
        <v>194</v>
      </c>
      <c r="D41" s="310"/>
      <c r="E41" s="310"/>
      <c r="F41" s="310"/>
      <c r="G41" s="310"/>
      <c r="H41" s="138">
        <v>-1.0000000000000009E-2</v>
      </c>
      <c r="I41" s="1110">
        <v>-1.9900000000000029E-2</v>
      </c>
      <c r="J41" s="1112">
        <v>-2.9700999999999977E-2</v>
      </c>
      <c r="K41" s="1111">
        <v>-3.9403989999999944E-2</v>
      </c>
      <c r="L41" s="1112">
        <v>-4.9009950099999977E-2</v>
      </c>
      <c r="M41" s="1111">
        <v>-5.851985059899989E-2</v>
      </c>
      <c r="N41" s="2661">
        <v>-6.7934652093009973E-2</v>
      </c>
      <c r="O41" s="2650"/>
      <c r="P41" s="111" t="s">
        <v>35</v>
      </c>
      <c r="Q41" s="109"/>
      <c r="AE41" s="109"/>
      <c r="AF41" s="109"/>
      <c r="AG41" s="109"/>
      <c r="AH41" s="109"/>
      <c r="AI41" s="109"/>
      <c r="AJ41" s="109"/>
      <c r="AK41" s="109"/>
      <c r="AL41" s="109"/>
      <c r="AM41" s="113"/>
    </row>
    <row r="42" spans="1:39" ht="15" customHeight="1" x14ac:dyDescent="0.3">
      <c r="A42" s="4231"/>
      <c r="B42" s="375" t="s">
        <v>1336</v>
      </c>
      <c r="C42" s="376"/>
      <c r="D42" s="376"/>
      <c r="E42" s="376"/>
      <c r="F42" s="376"/>
      <c r="G42" s="376"/>
      <c r="H42" s="376"/>
      <c r="I42" s="376"/>
      <c r="J42" s="376"/>
      <c r="K42" s="376"/>
      <c r="L42" s="376"/>
      <c r="M42" s="376"/>
      <c r="N42" s="376"/>
      <c r="O42" s="2687"/>
      <c r="P42" s="111" t="s">
        <v>35</v>
      </c>
      <c r="Q42" s="109"/>
      <c r="AE42" s="109"/>
      <c r="AF42" s="109"/>
      <c r="AG42" s="109"/>
      <c r="AH42" s="109"/>
      <c r="AI42" s="109"/>
      <c r="AJ42" s="109"/>
      <c r="AK42" s="109"/>
      <c r="AL42" s="109"/>
      <c r="AM42" s="113"/>
    </row>
    <row r="43" spans="1:39" ht="15" customHeight="1" x14ac:dyDescent="0.3">
      <c r="A43" s="4231"/>
      <c r="B43" s="2657" t="s">
        <v>190</v>
      </c>
      <c r="C43" s="2324" t="s">
        <v>191</v>
      </c>
      <c r="D43" s="322">
        <v>15.017295017318968</v>
      </c>
      <c r="E43" s="322">
        <v>14.891099260870904</v>
      </c>
      <c r="F43" s="322">
        <v>14.891099260870904</v>
      </c>
      <c r="G43" s="322">
        <v>14.821736248391623</v>
      </c>
      <c r="H43" s="466">
        <v>13.260957450202778</v>
      </c>
      <c r="I43" s="1522">
        <v>11.835094484047497</v>
      </c>
      <c r="J43" s="324">
        <v>5.6933517235952706</v>
      </c>
      <c r="K43" s="323">
        <v>2.7678628730838488</v>
      </c>
      <c r="L43" s="324">
        <v>0.47299149663498918</v>
      </c>
      <c r="M43" s="323">
        <v>1.6059042782043914E-3</v>
      </c>
      <c r="N43" s="2658">
        <v>1.7754879377992474E-3</v>
      </c>
      <c r="O43" s="2689" t="s">
        <v>1536</v>
      </c>
      <c r="P43" s="111" t="s">
        <v>35</v>
      </c>
      <c r="Q43" s="109"/>
      <c r="AE43" s="109"/>
      <c r="AF43" s="109"/>
      <c r="AG43" s="109"/>
      <c r="AH43" s="109"/>
      <c r="AI43" s="109"/>
      <c r="AJ43" s="109"/>
      <c r="AK43" s="109"/>
      <c r="AL43" s="109"/>
      <c r="AM43" s="113"/>
    </row>
    <row r="44" spans="1:39" ht="15" customHeight="1" x14ac:dyDescent="0.3">
      <c r="A44" s="4231"/>
      <c r="B44" s="2660" t="s">
        <v>456</v>
      </c>
      <c r="C44" s="2328" t="s">
        <v>194</v>
      </c>
      <c r="D44" s="310"/>
      <c r="E44" s="310"/>
      <c r="F44" s="310"/>
      <c r="G44" s="310"/>
      <c r="H44" s="138">
        <v>-0.10947088472854538</v>
      </c>
      <c r="I44" s="1110">
        <v>-0.20522358512870975</v>
      </c>
      <c r="J44" s="1112">
        <v>-0.61766746538614536</v>
      </c>
      <c r="K44" s="1111">
        <v>-0.81412635665139133</v>
      </c>
      <c r="L44" s="1112">
        <v>-0.96823662992577986</v>
      </c>
      <c r="M44" s="1111">
        <v>-0.99989215676760523</v>
      </c>
      <c r="N44" s="2661">
        <v>-0.99988076851099472</v>
      </c>
      <c r="O44" s="2650"/>
      <c r="P44" s="111" t="s">
        <v>35</v>
      </c>
      <c r="Q44" s="109"/>
      <c r="AE44" s="109"/>
      <c r="AF44" s="109"/>
      <c r="AG44" s="109"/>
      <c r="AH44" s="109"/>
      <c r="AI44" s="109"/>
      <c r="AJ44" s="109"/>
      <c r="AK44" s="109"/>
      <c r="AL44" s="109"/>
      <c r="AM44" s="113"/>
    </row>
    <row r="45" spans="1:39" ht="15" customHeight="1" x14ac:dyDescent="0.3">
      <c r="A45" s="4231"/>
      <c r="B45" s="2663" t="s">
        <v>1305</v>
      </c>
      <c r="C45" s="2330" t="s">
        <v>1337</v>
      </c>
      <c r="D45" s="326">
        <v>15.479520000000001</v>
      </c>
      <c r="E45" s="326">
        <v>15.349440000000001</v>
      </c>
      <c r="F45" s="326">
        <v>15.349440000000001</v>
      </c>
      <c r="G45" s="326">
        <v>15.349440000000001</v>
      </c>
      <c r="H45" s="327">
        <v>15.349440000000001</v>
      </c>
      <c r="I45" s="328">
        <v>13.278566400000001</v>
      </c>
      <c r="J45" s="329">
        <v>9.9355103999999983</v>
      </c>
      <c r="K45" s="330">
        <v>5.8275840000000017</v>
      </c>
      <c r="L45" s="329">
        <v>0</v>
      </c>
      <c r="M45" s="330">
        <v>0</v>
      </c>
      <c r="N45" s="2690">
        <v>0</v>
      </c>
      <c r="O45" s="2691" t="s">
        <v>1376</v>
      </c>
      <c r="P45" s="111" t="s">
        <v>35</v>
      </c>
      <c r="Q45" s="109"/>
      <c r="AE45" s="109"/>
      <c r="AF45" s="109"/>
      <c r="AG45" s="109"/>
      <c r="AH45" s="109"/>
      <c r="AI45" s="109"/>
      <c r="AJ45" s="109"/>
      <c r="AK45" s="109"/>
      <c r="AL45" s="109"/>
      <c r="AM45" s="113"/>
    </row>
    <row r="46" spans="1:39" ht="15" customHeight="1" x14ac:dyDescent="0.3">
      <c r="A46" s="4231"/>
      <c r="B46" s="2660" t="s">
        <v>1307</v>
      </c>
      <c r="C46" s="2328" t="s">
        <v>194</v>
      </c>
      <c r="D46" s="310"/>
      <c r="E46" s="310"/>
      <c r="F46" s="310"/>
      <c r="G46" s="310"/>
      <c r="H46" s="138">
        <v>0</v>
      </c>
      <c r="I46" s="1110">
        <v>-0.13491525423728812</v>
      </c>
      <c r="J46" s="1112">
        <v>-0.35271186440677982</v>
      </c>
      <c r="K46" s="1111">
        <v>-0.62033898305084745</v>
      </c>
      <c r="L46" s="1112">
        <v>-1</v>
      </c>
      <c r="M46" s="1111">
        <v>-1</v>
      </c>
      <c r="N46" s="2661">
        <v>-1</v>
      </c>
      <c r="O46" s="2650"/>
      <c r="P46" s="111" t="s">
        <v>35</v>
      </c>
      <c r="Q46" s="109"/>
      <c r="AE46" s="109"/>
      <c r="AF46" s="109"/>
      <c r="AG46" s="109"/>
      <c r="AH46" s="109"/>
      <c r="AI46" s="109"/>
      <c r="AJ46" s="109"/>
      <c r="AK46" s="109"/>
      <c r="AL46" s="109"/>
      <c r="AM46" s="113"/>
    </row>
    <row r="47" spans="1:39" ht="15" customHeight="1" x14ac:dyDescent="0.3">
      <c r="A47" s="4231"/>
      <c r="B47" s="2663" t="s">
        <v>1309</v>
      </c>
      <c r="C47" s="2330" t="s">
        <v>1317</v>
      </c>
      <c r="D47" s="326">
        <v>0.19040000000000001</v>
      </c>
      <c r="E47" s="326">
        <v>0.18880000000000002</v>
      </c>
      <c r="F47" s="326">
        <v>0.18880000000000002</v>
      </c>
      <c r="G47" s="326">
        <v>0.18880000000000002</v>
      </c>
      <c r="H47" s="327">
        <v>0.18880000000000002</v>
      </c>
      <c r="I47" s="328">
        <v>0.18560000000000001</v>
      </c>
      <c r="J47" s="329">
        <v>0.18240000000000001</v>
      </c>
      <c r="K47" s="330">
        <v>0.17920000000000003</v>
      </c>
      <c r="L47" s="329">
        <v>0.17600000000000002</v>
      </c>
      <c r="M47" s="330">
        <v>0.1736</v>
      </c>
      <c r="N47" s="2690">
        <v>0.17120000000000002</v>
      </c>
      <c r="O47" s="2691" t="s">
        <v>1351</v>
      </c>
      <c r="P47" s="111" t="s">
        <v>35</v>
      </c>
      <c r="Q47" s="109"/>
      <c r="AE47" s="109"/>
      <c r="AF47" s="109"/>
      <c r="AG47" s="109"/>
      <c r="AH47" s="109"/>
      <c r="AI47" s="109"/>
      <c r="AJ47" s="109"/>
      <c r="AK47" s="109"/>
      <c r="AL47" s="109"/>
      <c r="AM47" s="113"/>
    </row>
    <row r="48" spans="1:39" ht="15" customHeight="1" x14ac:dyDescent="0.3">
      <c r="A48" s="4231"/>
      <c r="B48" s="2660" t="s">
        <v>1307</v>
      </c>
      <c r="C48" s="2328" t="s">
        <v>194</v>
      </c>
      <c r="D48" s="310"/>
      <c r="E48" s="310"/>
      <c r="F48" s="310"/>
      <c r="G48" s="310"/>
      <c r="H48" s="138">
        <v>0</v>
      </c>
      <c r="I48" s="1110">
        <v>-1.6949152542372947E-2</v>
      </c>
      <c r="J48" s="1112">
        <v>-3.3898305084745894E-2</v>
      </c>
      <c r="K48" s="1111">
        <v>-5.084745762711862E-2</v>
      </c>
      <c r="L48" s="1112">
        <v>-6.7796610169491567E-2</v>
      </c>
      <c r="M48" s="1111">
        <v>-8.0508474576271305E-2</v>
      </c>
      <c r="N48" s="2661">
        <v>-9.3220338983050821E-2</v>
      </c>
      <c r="O48" s="2650"/>
      <c r="P48" s="111" t="s">
        <v>35</v>
      </c>
      <c r="Q48" s="109"/>
      <c r="AE48" s="109"/>
      <c r="AF48" s="109"/>
      <c r="AG48" s="109"/>
      <c r="AH48" s="109"/>
      <c r="AI48" s="109"/>
      <c r="AJ48" s="109"/>
      <c r="AK48" s="109"/>
      <c r="AL48" s="109"/>
      <c r="AM48" s="113"/>
    </row>
    <row r="49" spans="1:39" ht="15" customHeight="1" x14ac:dyDescent="0.3">
      <c r="A49" s="4231"/>
      <c r="B49" s="380" t="s">
        <v>1338</v>
      </c>
      <c r="C49" s="376"/>
      <c r="D49" s="376"/>
      <c r="E49" s="376"/>
      <c r="F49" s="376"/>
      <c r="G49" s="376"/>
      <c r="H49" s="376"/>
      <c r="I49" s="376"/>
      <c r="J49" s="376"/>
      <c r="K49" s="376"/>
      <c r="L49" s="376"/>
      <c r="M49" s="376"/>
      <c r="N49" s="376"/>
      <c r="O49" s="2687"/>
      <c r="P49" s="111" t="s">
        <v>35</v>
      </c>
      <c r="Q49" s="109"/>
      <c r="AE49" s="109"/>
      <c r="AF49" s="109"/>
      <c r="AG49" s="109"/>
      <c r="AH49" s="109"/>
      <c r="AI49" s="109"/>
      <c r="AJ49" s="109"/>
      <c r="AK49" s="109"/>
      <c r="AL49" s="109"/>
      <c r="AM49" s="113"/>
    </row>
    <row r="50" spans="1:39" s="125" customFormat="1" ht="15" customHeight="1" x14ac:dyDescent="0.3">
      <c r="A50" s="4231"/>
      <c r="B50" s="2693" t="s">
        <v>784</v>
      </c>
      <c r="C50" s="2330" t="s">
        <v>205</v>
      </c>
      <c r="D50" s="1232">
        <v>238.56046103519884</v>
      </c>
      <c r="E50" s="1232">
        <v>236.6055622073452</v>
      </c>
      <c r="F50" s="1232">
        <v>236.6055622073452</v>
      </c>
      <c r="G50" s="1232">
        <v>236.6055622073452</v>
      </c>
      <c r="H50" s="2694">
        <v>211.05077077365243</v>
      </c>
      <c r="I50" s="1468">
        <v>184.40988809437823</v>
      </c>
      <c r="J50" s="350">
        <v>145.02072296704645</v>
      </c>
      <c r="K50" s="351">
        <v>88.408672649608377</v>
      </c>
      <c r="L50" s="350">
        <v>0</v>
      </c>
      <c r="M50" s="351">
        <v>0</v>
      </c>
      <c r="N50" s="2664">
        <v>0</v>
      </c>
      <c r="O50" s="352" t="s">
        <v>1322</v>
      </c>
      <c r="P50" s="111" t="s">
        <v>35</v>
      </c>
      <c r="Q50" s="109"/>
      <c r="AE50" s="109"/>
      <c r="AF50" s="109"/>
      <c r="AG50" s="109"/>
      <c r="AH50" s="109"/>
      <c r="AI50" s="109"/>
      <c r="AJ50" s="109"/>
      <c r="AK50" s="109"/>
      <c r="AL50" s="109"/>
      <c r="AM50" s="113"/>
    </row>
    <row r="51" spans="1:39" s="125" customFormat="1" ht="15" customHeight="1" x14ac:dyDescent="0.3">
      <c r="A51" s="4231"/>
      <c r="B51" s="2669" t="s">
        <v>749</v>
      </c>
      <c r="C51" s="2323" t="s">
        <v>205</v>
      </c>
      <c r="D51" s="1983" t="s">
        <v>1324</v>
      </c>
      <c r="E51" s="1983" t="s">
        <v>1324</v>
      </c>
      <c r="F51" s="1983" t="s">
        <v>1324</v>
      </c>
      <c r="G51" s="1983" t="s">
        <v>1324</v>
      </c>
      <c r="H51" s="2670" t="s">
        <v>1324</v>
      </c>
      <c r="I51" s="1174" t="s">
        <v>1324</v>
      </c>
      <c r="J51" s="355" t="s">
        <v>1324</v>
      </c>
      <c r="K51" s="356" t="s">
        <v>1324</v>
      </c>
      <c r="L51" s="355" t="s">
        <v>1324</v>
      </c>
      <c r="M51" s="356" t="s">
        <v>1324</v>
      </c>
      <c r="N51" s="2671" t="s">
        <v>1324</v>
      </c>
      <c r="O51" s="358" t="s">
        <v>1322</v>
      </c>
      <c r="P51" s="111" t="s">
        <v>35</v>
      </c>
      <c r="Q51" s="109"/>
      <c r="AE51" s="109"/>
      <c r="AF51" s="109"/>
      <c r="AG51" s="109"/>
      <c r="AH51" s="109"/>
      <c r="AI51" s="109"/>
      <c r="AJ51" s="109"/>
      <c r="AK51" s="109"/>
      <c r="AL51" s="109"/>
      <c r="AM51" s="113"/>
    </row>
    <row r="52" spans="1:39" s="125" customFormat="1" ht="15" customHeight="1" x14ac:dyDescent="0.3">
      <c r="A52" s="4231"/>
      <c r="B52" s="2669" t="s">
        <v>1326</v>
      </c>
      <c r="C52" s="2323" t="s">
        <v>205</v>
      </c>
      <c r="D52" s="1983">
        <v>0</v>
      </c>
      <c r="E52" s="1983">
        <v>0</v>
      </c>
      <c r="F52" s="1983">
        <v>0</v>
      </c>
      <c r="G52" s="1983">
        <v>0</v>
      </c>
      <c r="H52" s="2670">
        <v>0</v>
      </c>
      <c r="I52" s="1174">
        <v>25.146802921960671</v>
      </c>
      <c r="J52" s="355">
        <v>71.428117282276617</v>
      </c>
      <c r="K52" s="356">
        <v>132.61300897441257</v>
      </c>
      <c r="L52" s="355">
        <v>225.33819718725437</v>
      </c>
      <c r="M52" s="356">
        <v>227.87788355690307</v>
      </c>
      <c r="N52" s="2671">
        <v>231.55071178072222</v>
      </c>
      <c r="O52" s="358" t="s">
        <v>1322</v>
      </c>
      <c r="P52" s="111" t="s">
        <v>35</v>
      </c>
      <c r="Q52" s="109"/>
      <c r="AE52" s="109"/>
      <c r="AF52" s="109"/>
      <c r="AG52" s="109"/>
      <c r="AH52" s="109"/>
      <c r="AI52" s="109"/>
      <c r="AJ52" s="109"/>
      <c r="AK52" s="109"/>
      <c r="AL52" s="109"/>
      <c r="AM52" s="113"/>
    </row>
    <row r="53" spans="1:39" s="125" customFormat="1" ht="15" customHeight="1" thickBot="1" x14ac:dyDescent="0.35">
      <c r="A53" s="4231"/>
      <c r="B53" s="2672" t="s">
        <v>817</v>
      </c>
      <c r="C53" s="2338" t="s">
        <v>194</v>
      </c>
      <c r="D53" s="2673">
        <v>0</v>
      </c>
      <c r="E53" s="2673">
        <v>0</v>
      </c>
      <c r="F53" s="2673">
        <v>0</v>
      </c>
      <c r="G53" s="2673">
        <v>0</v>
      </c>
      <c r="H53" s="2674">
        <v>0</v>
      </c>
      <c r="I53" s="2675">
        <v>0.13636363636363638</v>
      </c>
      <c r="J53" s="361">
        <v>0.49253731343283585</v>
      </c>
      <c r="K53" s="362">
        <v>1.5</v>
      </c>
      <c r="L53" s="361">
        <v>0</v>
      </c>
      <c r="M53" s="362">
        <v>0</v>
      </c>
      <c r="N53" s="2676">
        <v>0</v>
      </c>
      <c r="O53" s="363" t="s">
        <v>1322</v>
      </c>
      <c r="P53" s="111" t="s">
        <v>35</v>
      </c>
      <c r="Q53" s="109"/>
      <c r="AE53" s="109"/>
      <c r="AF53" s="109"/>
      <c r="AG53" s="109"/>
      <c r="AH53" s="109"/>
      <c r="AI53" s="109"/>
      <c r="AJ53" s="109"/>
      <c r="AK53" s="109"/>
      <c r="AL53" s="109"/>
      <c r="AM53" s="113"/>
    </row>
    <row r="54" spans="1:39" s="125" customFormat="1" ht="19.95" customHeight="1" x14ac:dyDescent="0.3">
      <c r="A54" s="4231"/>
      <c r="B54" s="2695" t="s">
        <v>107</v>
      </c>
      <c r="C54" s="2696"/>
      <c r="D54" s="2696"/>
      <c r="E54" s="2696"/>
      <c r="F54" s="2696"/>
      <c r="G54" s="2696"/>
      <c r="H54" s="2696"/>
      <c r="I54" s="2696"/>
      <c r="J54" s="2696"/>
      <c r="K54" s="2696"/>
      <c r="L54" s="2696"/>
      <c r="M54" s="2696"/>
      <c r="N54" s="2696"/>
      <c r="O54" s="2697"/>
      <c r="P54" s="111" t="s">
        <v>35</v>
      </c>
      <c r="Q54" s="109"/>
      <c r="AE54" s="109"/>
      <c r="AF54" s="109"/>
      <c r="AG54" s="109"/>
      <c r="AH54" s="109"/>
      <c r="AI54" s="109"/>
      <c r="AJ54" s="109"/>
      <c r="AK54" s="109"/>
      <c r="AL54" s="109"/>
      <c r="AM54" s="113"/>
    </row>
    <row r="55" spans="1:39" s="125" customFormat="1" ht="15" customHeight="1" x14ac:dyDescent="0.3">
      <c r="A55" s="4231"/>
      <c r="B55" s="1971" t="s">
        <v>1339</v>
      </c>
      <c r="C55" s="964" t="s">
        <v>197</v>
      </c>
      <c r="D55" s="2680">
        <v>850.51801741201962</v>
      </c>
      <c r="E55" s="2680">
        <v>860.81273184865768</v>
      </c>
      <c r="F55" s="2680">
        <v>858.49289073145201</v>
      </c>
      <c r="G55" s="2680">
        <v>854.82859377533725</v>
      </c>
      <c r="H55" s="1740">
        <v>850.24594377653671</v>
      </c>
      <c r="I55" s="2681">
        <v>491.24659783713571</v>
      </c>
      <c r="J55" s="2682">
        <v>121.9697163972628</v>
      </c>
      <c r="K55" s="2683">
        <v>52.014269913510162</v>
      </c>
      <c r="L55" s="2682">
        <v>7.3464287929880552</v>
      </c>
      <c r="M55" s="2683">
        <v>2.1633248144840248E-2</v>
      </c>
      <c r="N55" s="2684">
        <v>2.1229208094346065E-2</v>
      </c>
      <c r="O55" s="2685" t="s">
        <v>1563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s="125" customFormat="1" ht="15" customHeight="1" x14ac:dyDescent="0.3">
      <c r="A56" s="4231"/>
      <c r="B56" s="135" t="s">
        <v>199</v>
      </c>
      <c r="C56" s="1419" t="s">
        <v>194</v>
      </c>
      <c r="D56" s="310"/>
      <c r="E56" s="310"/>
      <c r="F56" s="310"/>
      <c r="G56" s="310"/>
      <c r="H56" s="138">
        <v>-9.6063078028388871E-3</v>
      </c>
      <c r="I56" s="1110">
        <v>-0.42778023773897023</v>
      </c>
      <c r="J56" s="1112">
        <v>-0.85792577001617065</v>
      </c>
      <c r="K56" s="1111">
        <v>-0.93941211339654418</v>
      </c>
      <c r="L56" s="1112">
        <v>-0.99144264457830422</v>
      </c>
      <c r="M56" s="1111">
        <v>-0.99997480090006752</v>
      </c>
      <c r="N56" s="2661">
        <v>-0.99997527153885191</v>
      </c>
      <c r="O56" s="2650"/>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s="125" customFormat="1" ht="15" customHeight="1" x14ac:dyDescent="0.3">
      <c r="A57" s="4231"/>
      <c r="B57" s="199" t="s">
        <v>1340</v>
      </c>
      <c r="C57" s="964" t="s">
        <v>197</v>
      </c>
      <c r="D57" s="2651">
        <v>0.89887051206948509</v>
      </c>
      <c r="E57" s="2651">
        <v>1.3009477060946977</v>
      </c>
      <c r="F57" s="2651">
        <v>1.7623525949177214</v>
      </c>
      <c r="G57" s="406">
        <v>2.2029407436471522</v>
      </c>
      <c r="H57" s="334">
        <v>1.9213734754489797</v>
      </c>
      <c r="I57" s="407">
        <v>24.74478482027498</v>
      </c>
      <c r="J57" s="408">
        <v>54.21846527723234</v>
      </c>
      <c r="K57" s="409">
        <v>45.255933541132222</v>
      </c>
      <c r="L57" s="408">
        <v>20.175156688998296</v>
      </c>
      <c r="M57" s="409">
        <v>6.4462645850630365</v>
      </c>
      <c r="N57" s="2652">
        <v>1.8574888904517595E-4</v>
      </c>
      <c r="O57" s="2653" t="s">
        <v>1566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s="125" customFormat="1" ht="15" customHeight="1" thickBot="1" x14ac:dyDescent="0.35">
      <c r="A58" s="4231"/>
      <c r="B58" s="268" t="s">
        <v>199</v>
      </c>
      <c r="C58" s="2064" t="s">
        <v>194</v>
      </c>
      <c r="D58" s="270"/>
      <c r="E58" s="270"/>
      <c r="F58" s="270"/>
      <c r="G58" s="270"/>
      <c r="H58" s="1322"/>
      <c r="I58" s="2654"/>
      <c r="J58" s="471"/>
      <c r="K58" s="2655"/>
      <c r="L58" s="471"/>
      <c r="M58" s="2655"/>
      <c r="N58" s="2594"/>
      <c r="O58" s="2698" t="s">
        <v>1527</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ht="15" customHeight="1" x14ac:dyDescent="0.3">
      <c r="A59" s="4231"/>
      <c r="B59" s="384" t="s">
        <v>1341</v>
      </c>
      <c r="C59" s="385"/>
      <c r="D59" s="385"/>
      <c r="E59" s="385"/>
      <c r="F59" s="385"/>
      <c r="G59" s="385"/>
      <c r="H59" s="385"/>
      <c r="I59" s="385"/>
      <c r="J59" s="385"/>
      <c r="K59" s="385"/>
      <c r="L59" s="385"/>
      <c r="M59" s="385"/>
      <c r="N59" s="385"/>
      <c r="O59" s="2699"/>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ht="15" customHeight="1" x14ac:dyDescent="0.3">
      <c r="A60" s="4231"/>
      <c r="B60" s="2657" t="s">
        <v>190</v>
      </c>
      <c r="C60" s="2324" t="s">
        <v>191</v>
      </c>
      <c r="D60" s="322">
        <v>527.78271814625919</v>
      </c>
      <c r="E60" s="322">
        <v>536.15813086594812</v>
      </c>
      <c r="F60" s="322">
        <v>546.76007445466325</v>
      </c>
      <c r="G60" s="322">
        <v>544.41483291105692</v>
      </c>
      <c r="H60" s="466">
        <v>515.68466198393344</v>
      </c>
      <c r="I60" s="1522">
        <v>292.73180893945482</v>
      </c>
      <c r="J60" s="324">
        <v>69.757507572080925</v>
      </c>
      <c r="K60" s="323">
        <v>28.420010250541445</v>
      </c>
      <c r="L60" s="324">
        <v>3.9143582185879673</v>
      </c>
      <c r="M60" s="323">
        <v>1.1525991488541706E-2</v>
      </c>
      <c r="N60" s="2658">
        <v>1.1237440091393935E-2</v>
      </c>
      <c r="O60" s="2659" t="s">
        <v>1513</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ht="15" customHeight="1" x14ac:dyDescent="0.3">
      <c r="A61" s="4231"/>
      <c r="B61" s="2660" t="s">
        <v>456</v>
      </c>
      <c r="C61" s="2328" t="s">
        <v>194</v>
      </c>
      <c r="D61" s="310"/>
      <c r="E61" s="310"/>
      <c r="F61" s="310"/>
      <c r="G61" s="310"/>
      <c r="H61" s="138">
        <v>-5.6835555342486077E-2</v>
      </c>
      <c r="I61" s="1110">
        <v>-0.46460646521890869</v>
      </c>
      <c r="J61" s="1112">
        <v>-0.87241660312952285</v>
      </c>
      <c r="K61" s="1111">
        <v>-0.94802105790389424</v>
      </c>
      <c r="L61" s="1112">
        <v>-0.99284081190000539</v>
      </c>
      <c r="M61" s="1111">
        <v>-0.99997891947121409</v>
      </c>
      <c r="N61" s="2661">
        <v>-0.99997944721896048</v>
      </c>
      <c r="O61" s="2700"/>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5" customHeight="1" x14ac:dyDescent="0.3">
      <c r="A62" s="4231"/>
      <c r="B62" s="2663" t="s">
        <v>1305</v>
      </c>
      <c r="C62" s="2330" t="s">
        <v>1306</v>
      </c>
      <c r="D62" s="326">
        <v>96.639004801311458</v>
      </c>
      <c r="E62" s="326">
        <v>98.172574435561387</v>
      </c>
      <c r="F62" s="326">
        <v>100.11383026328468</v>
      </c>
      <c r="G62" s="326">
        <v>111.52932353859269</v>
      </c>
      <c r="H62" s="327">
        <v>105.64363429034674</v>
      </c>
      <c r="I62" s="328">
        <v>66.396848691384577</v>
      </c>
      <c r="J62" s="329">
        <v>17.049820102330443</v>
      </c>
      <c r="K62" s="330">
        <v>6.9012794425278718</v>
      </c>
      <c r="L62" s="329">
        <v>0.93805954102466416</v>
      </c>
      <c r="M62" s="330">
        <v>2.7306702794456573E-3</v>
      </c>
      <c r="N62" s="2690">
        <v>2.6295787020020828E-3</v>
      </c>
      <c r="O62" s="2701" t="s">
        <v>1509</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15" customHeight="1" x14ac:dyDescent="0.3">
      <c r="A63" s="4231"/>
      <c r="B63" s="2660" t="s">
        <v>1307</v>
      </c>
      <c r="C63" s="2328" t="s">
        <v>194</v>
      </c>
      <c r="D63" s="310"/>
      <c r="E63" s="310"/>
      <c r="F63" s="310"/>
      <c r="G63" s="310"/>
      <c r="H63" s="138">
        <v>-0.12129835490498575</v>
      </c>
      <c r="I63" s="1110">
        <v>-0.26195174272643829</v>
      </c>
      <c r="J63" s="1112">
        <v>-0.61888553121038881</v>
      </c>
      <c r="K63" s="1111">
        <v>-0.84580389165198144</v>
      </c>
      <c r="L63" s="1112">
        <v>-0.92693979765629475</v>
      </c>
      <c r="M63" s="1111">
        <v>-0.95045031249174516</v>
      </c>
      <c r="N63" s="2661">
        <v>-0.95373080307108116</v>
      </c>
      <c r="O63" s="2700"/>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ht="15" customHeight="1" x14ac:dyDescent="0.3">
      <c r="A64" s="4231"/>
      <c r="B64" s="2663" t="s">
        <v>1309</v>
      </c>
      <c r="C64" s="2330" t="s">
        <v>1310</v>
      </c>
      <c r="D64" s="333">
        <v>1.4720000000000002</v>
      </c>
      <c r="E64" s="333">
        <v>1.4720000000000002</v>
      </c>
      <c r="F64" s="333">
        <v>1.4720000000000002</v>
      </c>
      <c r="G64" s="333">
        <v>1.4720000000000002</v>
      </c>
      <c r="H64" s="334">
        <v>1.2942492000000001</v>
      </c>
      <c r="I64" s="335">
        <v>1.1545776799999998</v>
      </c>
      <c r="J64" s="336">
        <v>0.91953687999999989</v>
      </c>
      <c r="K64" s="337">
        <v>0.73372441599999993</v>
      </c>
      <c r="L64" s="336">
        <v>0.62136878800000006</v>
      </c>
      <c r="M64" s="337">
        <v>0.54376746399999998</v>
      </c>
      <c r="N64" s="2667">
        <v>0.51350755999999997</v>
      </c>
      <c r="O64" s="4245" t="s">
        <v>1483</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39" ht="15" customHeight="1" x14ac:dyDescent="0.3">
      <c r="A65" s="4231"/>
      <c r="B65" s="2660" t="s">
        <v>1307</v>
      </c>
      <c r="C65" s="2328" t="s">
        <v>194</v>
      </c>
      <c r="D65" s="310"/>
      <c r="E65" s="310"/>
      <c r="F65" s="310"/>
      <c r="G65" s="310"/>
      <c r="H65" s="138">
        <v>-0.12075461956521749</v>
      </c>
      <c r="I65" s="1110">
        <v>-0.21564016304347844</v>
      </c>
      <c r="J65" s="1112">
        <v>-0.3753146195652175</v>
      </c>
      <c r="K65" s="1111">
        <v>-0.5015459130434784</v>
      </c>
      <c r="L65" s="1112">
        <v>-0.57787446467391312</v>
      </c>
      <c r="M65" s="1111">
        <v>-0.63059275543478266</v>
      </c>
      <c r="N65" s="2661">
        <v>-0.65114975543478271</v>
      </c>
      <c r="O65" s="4246"/>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39" ht="15" customHeight="1" x14ac:dyDescent="0.3">
      <c r="A66" s="4231"/>
      <c r="B66" s="384" t="s">
        <v>1342</v>
      </c>
      <c r="C66" s="385"/>
      <c r="D66" s="385"/>
      <c r="E66" s="385"/>
      <c r="F66" s="385"/>
      <c r="G66" s="385"/>
      <c r="H66" s="385"/>
      <c r="I66" s="385"/>
      <c r="J66" s="385"/>
      <c r="K66" s="385"/>
      <c r="L66" s="385"/>
      <c r="M66" s="385"/>
      <c r="N66" s="385"/>
      <c r="O66" s="2699"/>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39" ht="15" customHeight="1" x14ac:dyDescent="0.3">
      <c r="A67" s="4231"/>
      <c r="B67" s="2657" t="s">
        <v>190</v>
      </c>
      <c r="C67" s="2324" t="s">
        <v>191</v>
      </c>
      <c r="D67" s="322">
        <v>322.73529926576043</v>
      </c>
      <c r="E67" s="322">
        <v>324.65460098270955</v>
      </c>
      <c r="F67" s="322">
        <v>311.7328162767887</v>
      </c>
      <c r="G67" s="322">
        <v>310.41376086428033</v>
      </c>
      <c r="H67" s="466">
        <v>334.56128179260327</v>
      </c>
      <c r="I67" s="1522">
        <v>198.51478889768089</v>
      </c>
      <c r="J67" s="324">
        <v>52.212208825181882</v>
      </c>
      <c r="K67" s="323">
        <v>23.594259662968721</v>
      </c>
      <c r="L67" s="324">
        <v>3.4320705744000879</v>
      </c>
      <c r="M67" s="323">
        <v>1.0107256656298542E-2</v>
      </c>
      <c r="N67" s="2658">
        <v>9.9917680029521297E-3</v>
      </c>
      <c r="O67" s="2659" t="s">
        <v>434</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39" ht="15" customHeight="1" x14ac:dyDescent="0.3">
      <c r="A68" s="4231"/>
      <c r="B68" s="2660" t="s">
        <v>456</v>
      </c>
      <c r="C68" s="2328" t="s">
        <v>194</v>
      </c>
      <c r="D68" s="310"/>
      <c r="E68" s="310"/>
      <c r="F68" s="310"/>
      <c r="G68" s="310"/>
      <c r="H68" s="138">
        <v>7.3230870552765559E-2</v>
      </c>
      <c r="I68" s="1110">
        <v>-0.36318931298712265</v>
      </c>
      <c r="J68" s="1112">
        <v>-0.83250974520814491</v>
      </c>
      <c r="K68" s="1111">
        <v>-0.92431255732146178</v>
      </c>
      <c r="L68" s="1112">
        <v>-0.98899034559341115</v>
      </c>
      <c r="M68" s="1111">
        <v>-0.99996757718107121</v>
      </c>
      <c r="N68" s="2661">
        <v>-0.99996794765426911</v>
      </c>
      <c r="O68" s="2700"/>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39" ht="15" customHeight="1" x14ac:dyDescent="0.3">
      <c r="A69" s="4231"/>
      <c r="B69" s="2663" t="s">
        <v>1305</v>
      </c>
      <c r="C69" s="2330" t="s">
        <v>1337</v>
      </c>
      <c r="D69" s="2702">
        <v>111.16919819012794</v>
      </c>
      <c r="E69" s="2702">
        <v>111.83031965234045</v>
      </c>
      <c r="F69" s="2702">
        <v>112.25921324213711</v>
      </c>
      <c r="G69" s="2702">
        <v>111.78420350591642</v>
      </c>
      <c r="H69" s="391">
        <v>120.48005315542737</v>
      </c>
      <c r="I69" s="1088">
        <v>79.628732278854997</v>
      </c>
      <c r="J69" s="1087">
        <v>22.975374663800569</v>
      </c>
      <c r="K69" s="1089">
        <v>11.411000739744415</v>
      </c>
      <c r="L69" s="1087">
        <v>1.7487305601047254</v>
      </c>
      <c r="M69" s="1089">
        <v>5.4256386503403363E-3</v>
      </c>
      <c r="N69" s="2703">
        <v>5.6508317084775833E-3</v>
      </c>
      <c r="O69" s="2704" t="s">
        <v>1503</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39" ht="15" customHeight="1" x14ac:dyDescent="0.3">
      <c r="A70" s="4231"/>
      <c r="B70" s="2660" t="s">
        <v>1307</v>
      </c>
      <c r="C70" s="2328" t="s">
        <v>194</v>
      </c>
      <c r="D70" s="310"/>
      <c r="E70" s="310"/>
      <c r="F70" s="310"/>
      <c r="G70" s="310"/>
      <c r="H70" s="311">
        <v>-5.7817202127006695E-2</v>
      </c>
      <c r="I70" s="312">
        <v>-0.21549239607111792</v>
      </c>
      <c r="J70" s="313">
        <v>-0.72781682825167282</v>
      </c>
      <c r="K70" s="314">
        <v>-0.97232637641479547</v>
      </c>
      <c r="L70" s="313">
        <v>-0.99883528679511735</v>
      </c>
      <c r="M70" s="314">
        <v>-1</v>
      </c>
      <c r="N70" s="2705">
        <v>-1</v>
      </c>
      <c r="O70" s="2700"/>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39" ht="15" customHeight="1" x14ac:dyDescent="0.3">
      <c r="A71" s="4231"/>
      <c r="B71" s="2663" t="s">
        <v>1309</v>
      </c>
      <c r="C71" s="2330" t="s">
        <v>1317</v>
      </c>
      <c r="D71" s="333">
        <v>1.3364399999999999</v>
      </c>
      <c r="E71" s="333">
        <v>1.3364399999999999</v>
      </c>
      <c r="F71" s="333">
        <v>1.2702200000000001</v>
      </c>
      <c r="G71" s="333">
        <v>1.2702200000000001</v>
      </c>
      <c r="H71" s="334">
        <v>1.2663973500000001</v>
      </c>
      <c r="I71" s="335">
        <v>1.1542776852000001</v>
      </c>
      <c r="J71" s="336">
        <v>0.93850094399999984</v>
      </c>
      <c r="K71" s="337">
        <v>0.75362501279999983</v>
      </c>
      <c r="L71" s="336">
        <v>0.64382632800000006</v>
      </c>
      <c r="M71" s="337">
        <v>0.57116201600000005</v>
      </c>
      <c r="N71" s="2667">
        <v>0.54583997600000012</v>
      </c>
      <c r="O71" s="2668" t="s">
        <v>1480</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39" ht="15" customHeight="1" x14ac:dyDescent="0.3">
      <c r="A72" s="4231"/>
      <c r="B72" s="2660" t="s">
        <v>1307</v>
      </c>
      <c r="C72" s="2328" t="s">
        <v>194</v>
      </c>
      <c r="D72" s="310"/>
      <c r="E72" s="310"/>
      <c r="F72" s="310"/>
      <c r="G72" s="310"/>
      <c r="H72" s="138">
        <v>-3.0094393097258587E-3</v>
      </c>
      <c r="I72" s="1110">
        <v>-9.1277349435530897E-2</v>
      </c>
      <c r="J72" s="1112">
        <v>-0.26115086835351375</v>
      </c>
      <c r="K72" s="1111">
        <v>-0.40669725496370723</v>
      </c>
      <c r="L72" s="1112">
        <v>-0.49313793830989905</v>
      </c>
      <c r="M72" s="1111">
        <v>-0.5503440222953504</v>
      </c>
      <c r="N72" s="2661">
        <v>-0.57027918313363035</v>
      </c>
      <c r="O72" s="2700"/>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row>
    <row r="73" spans="1:39" ht="15" customHeight="1" x14ac:dyDescent="0.3">
      <c r="A73" s="4231"/>
      <c r="B73" s="2706" t="s">
        <v>1343</v>
      </c>
      <c r="C73" s="385"/>
      <c r="D73" s="385"/>
      <c r="E73" s="385"/>
      <c r="F73" s="385"/>
      <c r="G73" s="385"/>
      <c r="H73" s="385"/>
      <c r="I73" s="385"/>
      <c r="J73" s="385"/>
      <c r="K73" s="385"/>
      <c r="L73" s="385"/>
      <c r="M73" s="385"/>
      <c r="N73" s="385"/>
      <c r="O73" s="2699"/>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row>
    <row r="74" spans="1:39" s="125" customFormat="1" ht="15" customHeight="1" x14ac:dyDescent="0.3">
      <c r="A74" s="4231"/>
      <c r="B74" s="2693" t="s">
        <v>784</v>
      </c>
      <c r="C74" s="2330" t="s">
        <v>205</v>
      </c>
      <c r="D74" s="1232">
        <v>12098.86677405728</v>
      </c>
      <c r="E74" s="1232">
        <v>12297.795142910694</v>
      </c>
      <c r="F74" s="1232">
        <v>12262.671400618774</v>
      </c>
      <c r="G74" s="1232">
        <v>12265.56599189293</v>
      </c>
      <c r="H74" s="2694">
        <v>11916.893448716946</v>
      </c>
      <c r="I74" s="1468">
        <v>7375.8341454408301</v>
      </c>
      <c r="J74" s="350">
        <v>3030.4347442133489</v>
      </c>
      <c r="K74" s="351">
        <v>2465.8651592340361</v>
      </c>
      <c r="L74" s="350">
        <v>1726.9739262444866</v>
      </c>
      <c r="M74" s="351">
        <v>1470.1517182070511</v>
      </c>
      <c r="N74" s="2664">
        <v>1317.3377059981367</v>
      </c>
      <c r="O74" s="352" t="s">
        <v>1322</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row>
    <row r="75" spans="1:39" s="125" customFormat="1" ht="15" customHeight="1" x14ac:dyDescent="0.3">
      <c r="A75" s="4231"/>
      <c r="B75" s="2669" t="s">
        <v>749</v>
      </c>
      <c r="C75" s="2323" t="s">
        <v>205</v>
      </c>
      <c r="D75" s="1983" t="s">
        <v>1324</v>
      </c>
      <c r="E75" s="1983" t="s">
        <v>1324</v>
      </c>
      <c r="F75" s="1983" t="s">
        <v>1324</v>
      </c>
      <c r="G75" s="1983" t="s">
        <v>1324</v>
      </c>
      <c r="H75" s="2670" t="s">
        <v>1324</v>
      </c>
      <c r="I75" s="1174" t="s">
        <v>1324</v>
      </c>
      <c r="J75" s="355" t="s">
        <v>1324</v>
      </c>
      <c r="K75" s="356" t="s">
        <v>1324</v>
      </c>
      <c r="L75" s="355" t="s">
        <v>1324</v>
      </c>
      <c r="M75" s="356" t="s">
        <v>1324</v>
      </c>
      <c r="N75" s="2671" t="s">
        <v>1324</v>
      </c>
      <c r="O75" s="358" t="s">
        <v>1322</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row>
    <row r="76" spans="1:39" s="125" customFormat="1" ht="15" customHeight="1" x14ac:dyDescent="0.3">
      <c r="A76" s="4231"/>
      <c r="B76" s="2669" t="s">
        <v>1326</v>
      </c>
      <c r="C76" s="2323" t="s">
        <v>205</v>
      </c>
      <c r="D76" s="1983">
        <v>9.308858120993186</v>
      </c>
      <c r="E76" s="1983">
        <v>14.186385776319595</v>
      </c>
      <c r="F76" s="1983">
        <v>19.217846228744012</v>
      </c>
      <c r="G76" s="1983">
        <v>24.022307785930018</v>
      </c>
      <c r="H76" s="2670">
        <v>678.15812717879169</v>
      </c>
      <c r="I76" s="1174">
        <v>1096.1660626947155</v>
      </c>
      <c r="J76" s="355">
        <v>2651.7365405565433</v>
      </c>
      <c r="K76" s="356">
        <v>3212.5422028471112</v>
      </c>
      <c r="L76" s="355">
        <v>3091.4503760508587</v>
      </c>
      <c r="M76" s="356">
        <v>2759.3423925528441</v>
      </c>
      <c r="N76" s="2671">
        <v>2488.6483099100469</v>
      </c>
      <c r="O76" s="358" t="s">
        <v>1322</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row>
    <row r="77" spans="1:39" s="125" customFormat="1" ht="15" customHeight="1" thickBot="1" x14ac:dyDescent="0.35">
      <c r="A77" s="4231"/>
      <c r="B77" s="359" t="s">
        <v>817</v>
      </c>
      <c r="C77" s="360" t="s">
        <v>194</v>
      </c>
      <c r="D77" s="2673">
        <v>7.6939917554539022E-4</v>
      </c>
      <c r="E77" s="2673">
        <v>1.1535714826488726E-3</v>
      </c>
      <c r="F77" s="2673">
        <v>1.5671826799317382E-3</v>
      </c>
      <c r="G77" s="2673">
        <v>1.9585160441685156E-3</v>
      </c>
      <c r="H77" s="2674">
        <v>5.6907291325308175E-2</v>
      </c>
      <c r="I77" s="2675">
        <v>0.14861587734755133</v>
      </c>
      <c r="J77" s="361">
        <v>0.8750350244696955</v>
      </c>
      <c r="K77" s="362">
        <v>1.3028053017485404</v>
      </c>
      <c r="L77" s="361">
        <v>1.7900967287755125</v>
      </c>
      <c r="M77" s="362">
        <v>1.8769099531564319</v>
      </c>
      <c r="N77" s="2676">
        <v>1.8891498349881493</v>
      </c>
      <c r="O77" s="363" t="s">
        <v>1322</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row>
    <row r="78" spans="1:39" s="125" customFormat="1" ht="25.5" customHeight="1" x14ac:dyDescent="0.3">
      <c r="A78" s="4232"/>
      <c r="B78" s="2707" t="s">
        <v>219</v>
      </c>
      <c r="C78" s="2708"/>
      <c r="D78" s="2708">
        <v>2017</v>
      </c>
      <c r="E78" s="2708">
        <v>2018</v>
      </c>
      <c r="F78" s="2708">
        <v>2019</v>
      </c>
      <c r="G78" s="2708">
        <v>2020</v>
      </c>
      <c r="H78" s="2708">
        <v>2020</v>
      </c>
      <c r="I78" s="2708">
        <v>2025</v>
      </c>
      <c r="J78" s="2708">
        <v>2030</v>
      </c>
      <c r="K78" s="2708">
        <v>2035</v>
      </c>
      <c r="L78" s="2708">
        <v>2040</v>
      </c>
      <c r="M78" s="2708">
        <v>2045</v>
      </c>
      <c r="N78" s="2708">
        <v>2050</v>
      </c>
      <c r="O78" s="2709"/>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3"/>
    </row>
    <row r="79" spans="1:39" s="125" customFormat="1" ht="15" customHeight="1" x14ac:dyDescent="0.3">
      <c r="A79" s="4232"/>
      <c r="B79" s="2710" t="s">
        <v>220</v>
      </c>
      <c r="C79" s="2711" t="s">
        <v>197</v>
      </c>
      <c r="D79" s="978">
        <v>889.72890320711826</v>
      </c>
      <c r="E79" s="978">
        <v>903.38866939255854</v>
      </c>
      <c r="F79" s="978">
        <v>901.32032933616438</v>
      </c>
      <c r="G79" s="978">
        <v>890.65759013695833</v>
      </c>
      <c r="H79" s="417">
        <v>890.90265952296329</v>
      </c>
      <c r="I79" s="2712">
        <v>523.9845190922664</v>
      </c>
      <c r="J79" s="990">
        <v>134.87958961006478</v>
      </c>
      <c r="K79" s="2713">
        <v>57.220656788324987</v>
      </c>
      <c r="L79" s="990">
        <v>8.14121459409888</v>
      </c>
      <c r="M79" s="2713">
        <v>2.4263668713065633E-2</v>
      </c>
      <c r="N79" s="990">
        <v>2.4063870305493926E-2</v>
      </c>
      <c r="O79" s="2714" t="s">
        <v>1344</v>
      </c>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3"/>
    </row>
    <row r="80" spans="1:39" s="125" customFormat="1" ht="15" customHeight="1" x14ac:dyDescent="0.3">
      <c r="A80" s="4232"/>
      <c r="B80" s="282" t="s">
        <v>199</v>
      </c>
      <c r="C80" s="283" t="s">
        <v>194</v>
      </c>
      <c r="D80" s="284"/>
      <c r="E80" s="284"/>
      <c r="F80" s="284"/>
      <c r="G80" s="284"/>
      <c r="H80" s="257">
        <v>-1.3821304486795083E-2</v>
      </c>
      <c r="I80" s="285">
        <v>-0.41997886751823521</v>
      </c>
      <c r="J80" s="286">
        <v>-0.85069594718211572</v>
      </c>
      <c r="K80" s="287">
        <v>-0.93665997955586455</v>
      </c>
      <c r="L80" s="286">
        <v>-0.99098813736553382</v>
      </c>
      <c r="M80" s="287">
        <v>-0.99997314149542149</v>
      </c>
      <c r="N80" s="286">
        <v>-0.9999733626609224</v>
      </c>
      <c r="O80" s="2715"/>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13"/>
    </row>
    <row r="81" spans="1:49" s="295" customFormat="1" ht="15" customHeight="1" x14ac:dyDescent="0.3">
      <c r="A81" s="4232"/>
      <c r="B81" s="288" t="s">
        <v>221</v>
      </c>
      <c r="C81" s="289" t="s">
        <v>197</v>
      </c>
      <c r="D81" s="290">
        <v>0.89887051206948509</v>
      </c>
      <c r="E81" s="290">
        <v>1.3009477060946977</v>
      </c>
      <c r="F81" s="290">
        <v>1.7623525949177214</v>
      </c>
      <c r="G81" s="290">
        <v>2.2029407436471522</v>
      </c>
      <c r="H81" s="291">
        <v>1.9213734754489797</v>
      </c>
      <c r="I81" s="292">
        <v>27.454044265691362</v>
      </c>
      <c r="J81" s="293">
        <v>57.349259438917734</v>
      </c>
      <c r="K81" s="294">
        <v>48.53984704626243</v>
      </c>
      <c r="L81" s="293">
        <v>22.523641558872527</v>
      </c>
      <c r="M81" s="294">
        <v>7.2413558666298545</v>
      </c>
      <c r="N81" s="293">
        <v>2.1086854862408509E-4</v>
      </c>
      <c r="O81" s="2716" t="s">
        <v>1345</v>
      </c>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3"/>
    </row>
    <row r="82" spans="1:49" s="295" customFormat="1" ht="15" customHeight="1" thickBot="1" x14ac:dyDescent="0.35">
      <c r="A82" s="4232"/>
      <c r="B82" s="296" t="s">
        <v>199</v>
      </c>
      <c r="C82" s="297" t="s">
        <v>194</v>
      </c>
      <c r="D82" s="298"/>
      <c r="E82" s="298"/>
      <c r="F82" s="298"/>
      <c r="G82" s="298"/>
      <c r="H82" s="299"/>
      <c r="I82" s="300"/>
      <c r="J82" s="301"/>
      <c r="K82" s="302"/>
      <c r="L82" s="301"/>
      <c r="M82" s="302"/>
      <c r="N82" s="301"/>
      <c r="O82" s="2717" t="s">
        <v>1346</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3"/>
    </row>
    <row r="83" spans="1:49" s="125" customFormat="1" ht="15" customHeight="1" x14ac:dyDescent="0.3">
      <c r="A83" s="4232"/>
      <c r="B83" s="2718" t="s">
        <v>204</v>
      </c>
      <c r="C83" s="2333" t="s">
        <v>205</v>
      </c>
      <c r="D83" s="304">
        <v>12666.158440713472</v>
      </c>
      <c r="E83" s="304">
        <v>12918.55815689436</v>
      </c>
      <c r="F83" s="304">
        <v>12894.015441044863</v>
      </c>
      <c r="G83" s="304">
        <v>12804.083329649106</v>
      </c>
      <c r="H83" s="305">
        <v>13177.405309015488</v>
      </c>
      <c r="I83" s="306">
        <v>8993.7033016261175</v>
      </c>
      <c r="J83" s="307">
        <v>6123.8960364283048</v>
      </c>
      <c r="K83" s="308">
        <v>6052.1116526958567</v>
      </c>
      <c r="L83" s="307">
        <v>5158.7799184654359</v>
      </c>
      <c r="M83" s="308">
        <v>4565.0068796030891</v>
      </c>
      <c r="N83" s="2719">
        <v>4138.2865562574871</v>
      </c>
      <c r="O83" s="2720" t="s">
        <v>1322</v>
      </c>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3"/>
    </row>
    <row r="84" spans="1:49" s="125" customFormat="1" ht="15" customHeight="1" thickBot="1" x14ac:dyDescent="0.35">
      <c r="A84" s="4233"/>
      <c r="B84" s="2721" t="s">
        <v>466</v>
      </c>
      <c r="C84" s="2335" t="s">
        <v>194</v>
      </c>
      <c r="D84" s="2231"/>
      <c r="E84" s="2231"/>
      <c r="F84" s="2231"/>
      <c r="G84" s="2231"/>
      <c r="H84" s="207">
        <v>2.0036845364433065E-2</v>
      </c>
      <c r="I84" s="1146">
        <v>-0.30381524064847987</v>
      </c>
      <c r="J84" s="1148">
        <v>-0.52596133701189318</v>
      </c>
      <c r="K84" s="1147">
        <v>-0.53151802397808812</v>
      </c>
      <c r="L84" s="1148">
        <v>-0.60066906416237287</v>
      </c>
      <c r="M84" s="1147">
        <v>-0.64663185905411269</v>
      </c>
      <c r="N84" s="2722">
        <v>-0.67966343410785579</v>
      </c>
      <c r="O84" s="2723"/>
      <c r="P84" s="613" t="s">
        <v>35</v>
      </c>
      <c r="Q84" s="614"/>
      <c r="R84" s="614"/>
      <c r="S84" s="614"/>
      <c r="T84" s="614"/>
      <c r="U84" s="614"/>
      <c r="V84" s="614"/>
      <c r="W84" s="614"/>
      <c r="X84" s="614"/>
      <c r="Y84" s="614"/>
      <c r="Z84" s="614"/>
      <c r="AA84" s="614"/>
      <c r="AB84" s="614"/>
      <c r="AC84" s="614"/>
      <c r="AD84" s="614"/>
      <c r="AE84" s="614"/>
      <c r="AF84" s="614"/>
      <c r="AG84" s="614"/>
      <c r="AH84" s="614"/>
      <c r="AI84" s="614"/>
      <c r="AJ84" s="614"/>
      <c r="AK84" s="614"/>
      <c r="AL84" s="614"/>
      <c r="AM84" s="616"/>
    </row>
    <row r="85" spans="1:49" x14ac:dyDescent="0.3">
      <c r="A85" s="100"/>
      <c r="B85" s="100"/>
      <c r="C85" s="100"/>
      <c r="D85" s="100"/>
      <c r="E85" s="100"/>
      <c r="F85" s="2049"/>
      <c r="G85" s="2049"/>
      <c r="H85" s="100"/>
      <c r="I85" s="100"/>
      <c r="J85" s="100"/>
      <c r="K85" s="100"/>
      <c r="L85" s="100"/>
      <c r="M85" s="100"/>
      <c r="N85" s="100"/>
      <c r="O85" s="2724"/>
      <c r="P85" s="2724"/>
      <c r="Q85" s="2724"/>
      <c r="R85" s="2724"/>
      <c r="S85" s="2724"/>
      <c r="T85" s="2724"/>
      <c r="U85" s="2724"/>
      <c r="V85" s="2724"/>
      <c r="W85" s="2724"/>
      <c r="X85" s="2724"/>
      <c r="Y85" s="2724"/>
      <c r="Z85" s="2724"/>
      <c r="AA85" s="2724"/>
      <c r="AB85" s="2724"/>
      <c r="AC85" s="2724"/>
      <c r="AD85" s="2724"/>
      <c r="AE85" s="2724"/>
      <c r="AF85" s="2724"/>
      <c r="AG85" s="2724"/>
      <c r="AH85" s="2724"/>
      <c r="AI85" s="2724"/>
      <c r="AJ85" s="2724"/>
      <c r="AK85" s="2724"/>
      <c r="AL85" s="2724"/>
      <c r="AM85" s="2724"/>
      <c r="AN85" s="2724"/>
      <c r="AO85" s="2724"/>
      <c r="AP85" s="2724"/>
      <c r="AQ85" s="2724"/>
      <c r="AR85" s="2724"/>
      <c r="AS85" s="2724"/>
      <c r="AT85" s="2724"/>
      <c r="AU85" s="2724"/>
      <c r="AV85" s="2724"/>
      <c r="AW85" s="2724"/>
    </row>
    <row r="86" spans="1:49" x14ac:dyDescent="0.3">
      <c r="P86" s="2725"/>
      <c r="Q86" s="2725"/>
      <c r="R86" s="2725"/>
      <c r="S86" s="2725"/>
      <c r="T86" s="2725"/>
      <c r="U86" s="2725"/>
      <c r="V86" s="2725"/>
      <c r="W86" s="2725"/>
      <c r="X86" s="2725"/>
      <c r="Y86" s="2725"/>
      <c r="Z86" s="2725"/>
      <c r="AA86" s="2725"/>
      <c r="AB86" s="2725"/>
      <c r="AC86" s="2725"/>
      <c r="AD86" s="2725"/>
      <c r="AE86" s="2725"/>
      <c r="AF86" s="2725"/>
      <c r="AG86" s="2725"/>
      <c r="AH86" s="2725"/>
      <c r="AI86" s="2725"/>
      <c r="AJ86" s="2725"/>
      <c r="AK86" s="2725"/>
      <c r="AL86" s="2725"/>
      <c r="AM86" s="2725"/>
      <c r="AN86" s="2725"/>
      <c r="AO86" s="2725"/>
      <c r="AP86" s="2725"/>
      <c r="AQ86" s="2725"/>
      <c r="AR86" s="2725"/>
      <c r="AS86" s="2725"/>
      <c r="AT86" s="2725"/>
      <c r="AU86" s="2725"/>
      <c r="AV86" s="2725"/>
      <c r="AW86" s="2725"/>
    </row>
    <row r="87" spans="1:49" x14ac:dyDescent="0.3">
      <c r="P87" s="2725"/>
      <c r="Q87" s="2725"/>
      <c r="R87" s="2725"/>
      <c r="S87" s="2725"/>
      <c r="T87" s="2725"/>
      <c r="U87" s="2725"/>
      <c r="V87" s="2725"/>
      <c r="W87" s="2725"/>
      <c r="X87" s="2725"/>
      <c r="Y87" s="2725"/>
      <c r="Z87" s="2725"/>
      <c r="AA87" s="2725"/>
      <c r="AB87" s="2725"/>
      <c r="AC87" s="2725"/>
      <c r="AD87" s="2725"/>
      <c r="AE87" s="2725"/>
      <c r="AF87" s="2725"/>
      <c r="AG87" s="2725"/>
      <c r="AH87" s="2725"/>
      <c r="AI87" s="2725"/>
      <c r="AJ87" s="2725"/>
      <c r="AK87" s="2725"/>
      <c r="AL87" s="2725"/>
      <c r="AM87" s="2725"/>
      <c r="AN87" s="2725"/>
      <c r="AO87" s="2725"/>
      <c r="AP87" s="2725"/>
      <c r="AQ87" s="2725"/>
      <c r="AR87" s="2725"/>
      <c r="AS87" s="2725"/>
      <c r="AT87" s="2725"/>
      <c r="AU87" s="2725"/>
      <c r="AV87" s="2725"/>
      <c r="AW87" s="2725"/>
    </row>
    <row r="88" spans="1:49" x14ac:dyDescent="0.3">
      <c r="P88" s="2725"/>
      <c r="Q88" s="2725"/>
      <c r="R88" s="2725"/>
      <c r="S88" s="2725"/>
      <c r="T88" s="2725"/>
      <c r="U88" s="2725"/>
      <c r="V88" s="2725"/>
      <c r="W88" s="2725"/>
      <c r="X88" s="2725"/>
      <c r="Y88" s="2725"/>
      <c r="Z88" s="2725"/>
      <c r="AA88" s="2725"/>
      <c r="AB88" s="2725"/>
      <c r="AC88" s="2725"/>
      <c r="AD88" s="2725"/>
      <c r="AE88" s="2725"/>
      <c r="AF88" s="2725"/>
      <c r="AG88" s="2725"/>
      <c r="AH88" s="2725"/>
      <c r="AI88" s="2725"/>
      <c r="AJ88" s="2725"/>
      <c r="AK88" s="2725"/>
      <c r="AL88" s="2725"/>
      <c r="AM88" s="2725"/>
      <c r="AN88" s="2725"/>
      <c r="AO88" s="2725"/>
      <c r="AP88" s="2725"/>
      <c r="AQ88" s="2725"/>
      <c r="AR88" s="2725"/>
      <c r="AS88" s="2725"/>
      <c r="AT88" s="2725"/>
      <c r="AU88" s="2725"/>
      <c r="AV88" s="2725"/>
      <c r="AW88" s="2725"/>
    </row>
    <row r="89" spans="1:49" x14ac:dyDescent="0.3">
      <c r="P89" s="2725"/>
      <c r="Q89" s="2725"/>
      <c r="R89" s="2725"/>
      <c r="S89" s="2725"/>
      <c r="T89" s="2725"/>
      <c r="U89" s="2725"/>
      <c r="V89" s="2725"/>
      <c r="W89" s="2725"/>
      <c r="X89" s="2725"/>
      <c r="Y89" s="2725"/>
      <c r="Z89" s="2725"/>
      <c r="AA89" s="2725"/>
      <c r="AB89" s="2725"/>
      <c r="AC89" s="2725"/>
      <c r="AD89" s="2725"/>
      <c r="AE89" s="2725"/>
      <c r="AF89" s="2725"/>
      <c r="AG89" s="2725"/>
      <c r="AH89" s="2725"/>
      <c r="AI89" s="2725"/>
      <c r="AJ89" s="2725"/>
      <c r="AK89" s="2725"/>
      <c r="AL89" s="2725"/>
      <c r="AM89" s="2725"/>
      <c r="AN89" s="2725"/>
      <c r="AO89" s="2725"/>
      <c r="AP89" s="2725"/>
      <c r="AQ89" s="2725"/>
      <c r="AR89" s="2725"/>
      <c r="AS89" s="2725"/>
      <c r="AT89" s="2725"/>
      <c r="AU89" s="2725"/>
      <c r="AV89" s="2725"/>
      <c r="AW89" s="2725"/>
    </row>
    <row r="90" spans="1:49" x14ac:dyDescent="0.3">
      <c r="P90" s="2725"/>
      <c r="Q90" s="2725"/>
      <c r="R90" s="2725"/>
      <c r="S90" s="2725"/>
      <c r="T90" s="2725"/>
      <c r="U90" s="2725"/>
      <c r="V90" s="2725"/>
      <c r="W90" s="2725"/>
      <c r="X90" s="2725"/>
      <c r="Y90" s="2725"/>
      <c r="Z90" s="2725"/>
      <c r="AA90" s="2725"/>
      <c r="AB90" s="2725"/>
      <c r="AC90" s="2725"/>
      <c r="AD90" s="2725"/>
      <c r="AE90" s="2725"/>
      <c r="AF90" s="2725"/>
      <c r="AG90" s="2725"/>
      <c r="AH90" s="2725"/>
      <c r="AI90" s="2725"/>
      <c r="AJ90" s="2725"/>
      <c r="AK90" s="2725"/>
      <c r="AL90" s="2725"/>
      <c r="AM90" s="2725"/>
      <c r="AN90" s="2725"/>
      <c r="AO90" s="2725"/>
      <c r="AP90" s="2725"/>
      <c r="AQ90" s="2725"/>
      <c r="AR90" s="2725"/>
      <c r="AS90" s="2725"/>
      <c r="AT90" s="2725"/>
      <c r="AU90" s="2725"/>
      <c r="AV90" s="2725"/>
      <c r="AW90" s="2725"/>
    </row>
    <row r="91" spans="1:49" x14ac:dyDescent="0.3">
      <c r="P91" s="2725"/>
      <c r="Q91" s="2725"/>
      <c r="R91" s="2725"/>
      <c r="S91" s="2725"/>
      <c r="T91" s="2725"/>
      <c r="U91" s="2725"/>
      <c r="V91" s="2725"/>
      <c r="W91" s="2725"/>
      <c r="X91" s="2725"/>
      <c r="Y91" s="2725"/>
      <c r="Z91" s="2725"/>
      <c r="AA91" s="2725"/>
      <c r="AB91" s="2725"/>
      <c r="AC91" s="2725"/>
      <c r="AD91" s="2725"/>
      <c r="AE91" s="2725"/>
      <c r="AF91" s="2725"/>
      <c r="AG91" s="2725"/>
      <c r="AH91" s="2725"/>
      <c r="AI91" s="2725"/>
      <c r="AJ91" s="2725"/>
      <c r="AK91" s="2725"/>
      <c r="AL91" s="2725"/>
      <c r="AM91" s="2725"/>
      <c r="AN91" s="2725"/>
      <c r="AO91" s="2725"/>
      <c r="AP91" s="2725"/>
      <c r="AQ91" s="2725"/>
      <c r="AR91" s="2725"/>
      <c r="AS91" s="2725"/>
      <c r="AT91" s="2725"/>
      <c r="AU91" s="2725"/>
      <c r="AV91" s="2725"/>
      <c r="AW91" s="2725"/>
    </row>
    <row r="92" spans="1:49" x14ac:dyDescent="0.3">
      <c r="P92" s="2725"/>
      <c r="Q92" s="2725"/>
      <c r="R92" s="2725"/>
      <c r="S92" s="2725"/>
      <c r="T92" s="2725"/>
      <c r="U92" s="2725"/>
      <c r="V92" s="2725"/>
      <c r="W92" s="2725"/>
      <c r="X92" s="2725"/>
      <c r="Y92" s="2725"/>
      <c r="Z92" s="2725"/>
      <c r="AA92" s="2725"/>
      <c r="AB92" s="2725"/>
      <c r="AC92" s="2725"/>
      <c r="AD92" s="2725"/>
      <c r="AE92" s="2725"/>
      <c r="AF92" s="2725"/>
      <c r="AG92" s="2725"/>
      <c r="AH92" s="2725"/>
      <c r="AI92" s="2725"/>
      <c r="AJ92" s="2725"/>
      <c r="AK92" s="2725"/>
      <c r="AL92" s="2725"/>
      <c r="AM92" s="2725"/>
      <c r="AN92" s="2725"/>
      <c r="AO92" s="2725"/>
      <c r="AP92" s="2725"/>
      <c r="AQ92" s="2725"/>
      <c r="AR92" s="2725"/>
      <c r="AS92" s="2725"/>
      <c r="AT92" s="2725"/>
      <c r="AU92" s="2725"/>
      <c r="AV92" s="2725"/>
      <c r="AW92" s="2725"/>
    </row>
    <row r="93" spans="1:49" x14ac:dyDescent="0.3">
      <c r="P93" s="2725"/>
      <c r="Q93" s="2725"/>
      <c r="R93" s="2725"/>
      <c r="S93" s="2725"/>
      <c r="T93" s="2725"/>
      <c r="U93" s="2725"/>
      <c r="V93" s="2725"/>
      <c r="W93" s="2725"/>
      <c r="X93" s="2725"/>
      <c r="Y93" s="2725"/>
      <c r="Z93" s="2725"/>
      <c r="AA93" s="2725"/>
      <c r="AB93" s="2725"/>
      <c r="AC93" s="2725"/>
      <c r="AD93" s="2725"/>
      <c r="AE93" s="2725"/>
      <c r="AF93" s="2725"/>
      <c r="AG93" s="2725"/>
      <c r="AH93" s="2725"/>
      <c r="AI93" s="2725"/>
      <c r="AJ93" s="2725"/>
      <c r="AK93" s="2725"/>
      <c r="AL93" s="2725"/>
      <c r="AM93" s="2725"/>
      <c r="AN93" s="2725"/>
      <c r="AO93" s="2725"/>
      <c r="AP93" s="2725"/>
      <c r="AQ93" s="2725"/>
      <c r="AR93" s="2725"/>
      <c r="AS93" s="2725"/>
      <c r="AT93" s="2725"/>
      <c r="AU93" s="2725"/>
      <c r="AV93" s="2725"/>
      <c r="AW93" s="2725"/>
    </row>
    <row r="94" spans="1:49" x14ac:dyDescent="0.3">
      <c r="P94" s="2725"/>
      <c r="Q94" s="2725"/>
      <c r="R94" s="2725"/>
      <c r="S94" s="2725"/>
      <c r="T94" s="2725"/>
      <c r="U94" s="2725"/>
      <c r="V94" s="2725"/>
      <c r="W94" s="2725"/>
      <c r="X94" s="2725"/>
      <c r="Y94" s="2725"/>
      <c r="Z94" s="2725"/>
      <c r="AA94" s="2725"/>
      <c r="AB94" s="2725"/>
      <c r="AC94" s="2725"/>
      <c r="AD94" s="2725"/>
      <c r="AE94" s="2725"/>
      <c r="AF94" s="2725"/>
      <c r="AG94" s="2725"/>
      <c r="AH94" s="2725"/>
      <c r="AI94" s="2725"/>
      <c r="AJ94" s="2725"/>
      <c r="AK94" s="2725"/>
      <c r="AL94" s="2725"/>
      <c r="AM94" s="2725"/>
      <c r="AN94" s="2725"/>
      <c r="AO94" s="2725"/>
      <c r="AP94" s="2725"/>
      <c r="AQ94" s="2725"/>
      <c r="AR94" s="2725"/>
      <c r="AS94" s="2725"/>
      <c r="AT94" s="2725"/>
      <c r="AU94" s="2725"/>
      <c r="AV94" s="2725"/>
      <c r="AW94" s="2725"/>
    </row>
    <row r="95" spans="1:49" x14ac:dyDescent="0.3">
      <c r="P95" s="2725"/>
      <c r="Q95" s="2725"/>
      <c r="R95" s="2725"/>
      <c r="S95" s="2725"/>
      <c r="T95" s="2725"/>
      <c r="U95" s="2725"/>
      <c r="V95" s="2725"/>
      <c r="W95" s="2725"/>
      <c r="X95" s="2725"/>
      <c r="Y95" s="2725"/>
      <c r="Z95" s="2725"/>
      <c r="AA95" s="2725"/>
      <c r="AB95" s="2725"/>
      <c r="AC95" s="2725"/>
      <c r="AD95" s="2725"/>
      <c r="AE95" s="2725"/>
      <c r="AF95" s="2725"/>
      <c r="AG95" s="2725"/>
      <c r="AH95" s="2725"/>
      <c r="AI95" s="2725"/>
      <c r="AJ95" s="2725"/>
      <c r="AK95" s="2725"/>
      <c r="AL95" s="2725"/>
      <c r="AM95" s="2725"/>
      <c r="AN95" s="2725"/>
      <c r="AO95" s="2725"/>
      <c r="AP95" s="2725"/>
      <c r="AQ95" s="2725"/>
      <c r="AR95" s="2725"/>
      <c r="AS95" s="2725"/>
      <c r="AT95" s="2725"/>
      <c r="AU95" s="2725"/>
      <c r="AV95" s="2725"/>
      <c r="AW95" s="2725"/>
    </row>
    <row r="96" spans="1:49" x14ac:dyDescent="0.3">
      <c r="P96" s="2725"/>
      <c r="Q96" s="2725"/>
      <c r="R96" s="2725"/>
      <c r="S96" s="2725"/>
      <c r="T96" s="2725"/>
      <c r="U96" s="2725"/>
      <c r="V96" s="2725"/>
      <c r="W96" s="2725"/>
      <c r="X96" s="2725"/>
      <c r="Y96" s="2725"/>
      <c r="Z96" s="2725"/>
      <c r="AA96" s="2725"/>
      <c r="AB96" s="2725"/>
      <c r="AC96" s="2725"/>
      <c r="AD96" s="2725"/>
      <c r="AE96" s="2725"/>
      <c r="AF96" s="2725"/>
      <c r="AG96" s="2725"/>
      <c r="AH96" s="2725"/>
      <c r="AI96" s="2725"/>
      <c r="AJ96" s="2725"/>
      <c r="AK96" s="2725"/>
      <c r="AL96" s="2725"/>
      <c r="AM96" s="2725"/>
      <c r="AN96" s="2725"/>
      <c r="AO96" s="2725"/>
      <c r="AP96" s="2725"/>
      <c r="AQ96" s="2725"/>
      <c r="AR96" s="2725"/>
      <c r="AS96" s="2725"/>
      <c r="AT96" s="2725"/>
      <c r="AU96" s="2725"/>
      <c r="AV96" s="2725"/>
      <c r="AW96" s="2725"/>
    </row>
    <row r="97" spans="16:49" x14ac:dyDescent="0.3">
      <c r="P97" s="2725"/>
      <c r="Q97" s="2725"/>
      <c r="R97" s="2725"/>
      <c r="S97" s="2725"/>
      <c r="T97" s="2725"/>
      <c r="U97" s="2725"/>
      <c r="V97" s="2725"/>
      <c r="W97" s="2725"/>
      <c r="X97" s="2725"/>
      <c r="Y97" s="2725"/>
      <c r="Z97" s="2725"/>
      <c r="AA97" s="2725"/>
      <c r="AB97" s="2725"/>
      <c r="AC97" s="2725"/>
      <c r="AD97" s="2725"/>
      <c r="AE97" s="2725"/>
      <c r="AF97" s="2725"/>
      <c r="AG97" s="2725"/>
      <c r="AH97" s="2725"/>
      <c r="AI97" s="2725"/>
      <c r="AJ97" s="2725"/>
      <c r="AK97" s="2725"/>
      <c r="AL97" s="2725"/>
      <c r="AM97" s="2725"/>
      <c r="AN97" s="2725"/>
      <c r="AO97" s="2725"/>
      <c r="AP97" s="2725"/>
      <c r="AQ97" s="2725"/>
      <c r="AR97" s="2725"/>
      <c r="AS97" s="2725"/>
      <c r="AT97" s="2725"/>
      <c r="AU97" s="2725"/>
      <c r="AV97" s="2725"/>
      <c r="AW97" s="2725"/>
    </row>
    <row r="98" spans="16:49" x14ac:dyDescent="0.3">
      <c r="P98" s="2725"/>
      <c r="Q98" s="2725"/>
      <c r="R98" s="2725"/>
      <c r="S98" s="2725"/>
      <c r="T98" s="2725"/>
      <c r="U98" s="2725"/>
      <c r="V98" s="2725"/>
      <c r="W98" s="2725"/>
      <c r="X98" s="2725"/>
      <c r="Y98" s="2725"/>
      <c r="Z98" s="2725"/>
      <c r="AA98" s="2725"/>
      <c r="AB98" s="2725"/>
      <c r="AC98" s="2725"/>
      <c r="AD98" s="2725"/>
      <c r="AE98" s="2725"/>
      <c r="AF98" s="2725"/>
      <c r="AG98" s="2725"/>
      <c r="AH98" s="2725"/>
      <c r="AI98" s="2725"/>
      <c r="AJ98" s="2725"/>
      <c r="AK98" s="2725"/>
      <c r="AL98" s="2725"/>
      <c r="AM98" s="2725"/>
      <c r="AN98" s="2725"/>
      <c r="AO98" s="2725"/>
      <c r="AP98" s="2725"/>
      <c r="AQ98" s="2725"/>
      <c r="AR98" s="2725"/>
      <c r="AS98" s="2725"/>
      <c r="AT98" s="2725"/>
      <c r="AU98" s="2725"/>
      <c r="AV98" s="2725"/>
      <c r="AW98" s="2725"/>
    </row>
    <row r="99" spans="16:49" x14ac:dyDescent="0.3">
      <c r="P99" s="2725"/>
      <c r="Q99" s="2725"/>
      <c r="R99" s="2725"/>
      <c r="S99" s="2725"/>
      <c r="T99" s="2725"/>
      <c r="U99" s="2725"/>
      <c r="V99" s="2725"/>
      <c r="W99" s="2725"/>
      <c r="X99" s="2725"/>
      <c r="Y99" s="2725"/>
      <c r="Z99" s="2725"/>
      <c r="AA99" s="2725"/>
      <c r="AB99" s="2725"/>
      <c r="AC99" s="2725"/>
      <c r="AD99" s="2725"/>
      <c r="AE99" s="2725"/>
      <c r="AF99" s="2725"/>
      <c r="AG99" s="2725"/>
      <c r="AH99" s="2725"/>
      <c r="AI99" s="2725"/>
      <c r="AJ99" s="2725"/>
      <c r="AK99" s="2725"/>
      <c r="AL99" s="2725"/>
      <c r="AM99" s="2725"/>
      <c r="AN99" s="2725"/>
      <c r="AO99" s="2725"/>
      <c r="AP99" s="2725"/>
      <c r="AQ99" s="2725"/>
      <c r="AR99" s="2725"/>
      <c r="AS99" s="2725"/>
      <c r="AT99" s="2725"/>
      <c r="AU99" s="2725"/>
      <c r="AV99" s="2725"/>
      <c r="AW99" s="2725"/>
    </row>
    <row r="100" spans="16:49" x14ac:dyDescent="0.3">
      <c r="P100" s="2725"/>
      <c r="Q100" s="2725"/>
      <c r="R100" s="2725"/>
      <c r="S100" s="2725"/>
      <c r="T100" s="2725"/>
      <c r="U100" s="2725"/>
      <c r="V100" s="2725"/>
      <c r="W100" s="2725"/>
      <c r="X100" s="2725"/>
      <c r="Y100" s="2725"/>
      <c r="Z100" s="2725"/>
      <c r="AA100" s="2725"/>
      <c r="AB100" s="2725"/>
      <c r="AC100" s="2725"/>
      <c r="AD100" s="2725"/>
      <c r="AE100" s="2725"/>
      <c r="AF100" s="2725"/>
      <c r="AG100" s="2725"/>
      <c r="AH100" s="2725"/>
      <c r="AI100" s="2725"/>
      <c r="AJ100" s="2725"/>
      <c r="AK100" s="2725"/>
      <c r="AL100" s="2725"/>
      <c r="AM100" s="2725"/>
      <c r="AN100" s="2725"/>
      <c r="AO100" s="2725"/>
      <c r="AP100" s="2725"/>
      <c r="AQ100" s="2725"/>
      <c r="AR100" s="2725"/>
      <c r="AS100" s="2725"/>
      <c r="AT100" s="2725"/>
      <c r="AU100" s="2725"/>
      <c r="AV100" s="2725"/>
      <c r="AW100" s="2725"/>
    </row>
    <row r="101" spans="16:49" x14ac:dyDescent="0.3">
      <c r="P101" s="2725"/>
      <c r="Q101" s="2725"/>
      <c r="R101" s="2725"/>
      <c r="S101" s="2725"/>
      <c r="T101" s="2725"/>
      <c r="U101" s="2725"/>
      <c r="V101" s="2725"/>
      <c r="W101" s="2725"/>
      <c r="X101" s="2725"/>
      <c r="Y101" s="2725"/>
      <c r="Z101" s="2725"/>
      <c r="AA101" s="2725"/>
      <c r="AB101" s="2725"/>
      <c r="AC101" s="2725"/>
      <c r="AD101" s="2725"/>
      <c r="AE101" s="2725"/>
      <c r="AF101" s="2725"/>
      <c r="AG101" s="2725"/>
      <c r="AH101" s="2725"/>
      <c r="AI101" s="2725"/>
      <c r="AJ101" s="2725"/>
      <c r="AK101" s="2725"/>
      <c r="AL101" s="2725"/>
      <c r="AM101" s="2725"/>
      <c r="AN101" s="2725"/>
      <c r="AO101" s="2725"/>
      <c r="AP101" s="2725"/>
      <c r="AQ101" s="2725"/>
      <c r="AR101" s="2725"/>
      <c r="AS101" s="2725"/>
      <c r="AT101" s="2725"/>
      <c r="AU101" s="2725"/>
      <c r="AV101" s="2725"/>
      <c r="AW101" s="2725"/>
    </row>
    <row r="102" spans="16:49" x14ac:dyDescent="0.3">
      <c r="P102" s="2725"/>
      <c r="Q102" s="2725"/>
      <c r="R102" s="2725"/>
      <c r="S102" s="2725"/>
      <c r="T102" s="2725"/>
      <c r="U102" s="2725"/>
      <c r="V102" s="2725"/>
      <c r="W102" s="2725"/>
      <c r="X102" s="2725"/>
      <c r="Y102" s="2725"/>
      <c r="Z102" s="2725"/>
      <c r="AA102" s="2725"/>
      <c r="AB102" s="2725"/>
      <c r="AC102" s="2725"/>
      <c r="AD102" s="2725"/>
      <c r="AE102" s="2725"/>
      <c r="AF102" s="2725"/>
      <c r="AG102" s="2725"/>
      <c r="AH102" s="2725"/>
      <c r="AI102" s="2725"/>
      <c r="AJ102" s="2725"/>
      <c r="AK102" s="2725"/>
      <c r="AL102" s="2725"/>
      <c r="AM102" s="2725"/>
      <c r="AN102" s="2725"/>
      <c r="AO102" s="2725"/>
      <c r="AP102" s="2725"/>
      <c r="AQ102" s="2725"/>
      <c r="AR102" s="2725"/>
      <c r="AS102" s="2725"/>
      <c r="AT102" s="2725"/>
      <c r="AU102" s="2725"/>
      <c r="AV102" s="2725"/>
      <c r="AW102" s="2725"/>
    </row>
    <row r="103" spans="16:49" x14ac:dyDescent="0.3">
      <c r="P103" s="2725"/>
      <c r="Q103" s="2725"/>
      <c r="R103" s="2725"/>
      <c r="S103" s="2725"/>
      <c r="T103" s="2725"/>
      <c r="U103" s="2725"/>
      <c r="V103" s="2725"/>
      <c r="W103" s="2725"/>
      <c r="X103" s="2725"/>
      <c r="Y103" s="2725"/>
      <c r="Z103" s="2725"/>
      <c r="AA103" s="2725"/>
      <c r="AB103" s="2725"/>
      <c r="AC103" s="2725"/>
      <c r="AD103" s="2725"/>
      <c r="AE103" s="2725"/>
      <c r="AF103" s="2725"/>
      <c r="AG103" s="2725"/>
      <c r="AH103" s="2725"/>
      <c r="AI103" s="2725"/>
      <c r="AJ103" s="2725"/>
      <c r="AK103" s="2725"/>
      <c r="AL103" s="2725"/>
      <c r="AM103" s="2725"/>
      <c r="AN103" s="2725"/>
      <c r="AO103" s="2725"/>
      <c r="AP103" s="2725"/>
      <c r="AQ103" s="2725"/>
      <c r="AR103" s="2725"/>
      <c r="AS103" s="2725"/>
      <c r="AT103" s="2725"/>
      <c r="AU103" s="2725"/>
      <c r="AV103" s="2725"/>
      <c r="AW103" s="2725"/>
    </row>
    <row r="104" spans="16:49" x14ac:dyDescent="0.3">
      <c r="P104" s="2725"/>
      <c r="Q104" s="2725"/>
      <c r="R104" s="2725"/>
      <c r="S104" s="2725"/>
      <c r="T104" s="2725"/>
      <c r="U104" s="2725"/>
      <c r="V104" s="2725"/>
      <c r="W104" s="2725"/>
      <c r="X104" s="2725"/>
      <c r="Y104" s="2725"/>
      <c r="Z104" s="2725"/>
      <c r="AA104" s="2725"/>
      <c r="AB104" s="2725"/>
      <c r="AC104" s="2725"/>
      <c r="AD104" s="2725"/>
      <c r="AE104" s="2725"/>
      <c r="AF104" s="2725"/>
      <c r="AG104" s="2725"/>
      <c r="AH104" s="2725"/>
      <c r="AI104" s="2725"/>
      <c r="AJ104" s="2725"/>
      <c r="AK104" s="2725"/>
      <c r="AL104" s="2725"/>
      <c r="AM104" s="2725"/>
      <c r="AN104" s="2725"/>
      <c r="AO104" s="2725"/>
      <c r="AP104" s="2725"/>
      <c r="AQ104" s="2725"/>
      <c r="AR104" s="2725"/>
      <c r="AS104" s="2725"/>
      <c r="AT104" s="2725"/>
      <c r="AU104" s="2725"/>
      <c r="AV104" s="2725"/>
      <c r="AW104" s="2725"/>
    </row>
  </sheetData>
  <mergeCells count="7">
    <mergeCell ref="I5:N5"/>
    <mergeCell ref="A6:A84"/>
    <mergeCell ref="S10:S22"/>
    <mergeCell ref="T20:T24"/>
    <mergeCell ref="T25:T29"/>
    <mergeCell ref="T31:T35"/>
    <mergeCell ref="O64:O65"/>
  </mergeCells>
  <pageMargins left="0.70866141732283472" right="0.70866141732283472" top="0.74803149606299213" bottom="0.74803149606299213" header="0.31496062992125984" footer="0.31496062992125984"/>
  <pageSetup paperSize="8" scale="3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2060"/>
    <pageSetUpPr fitToPage="1"/>
  </sheetPr>
  <dimension ref="A1:AW104"/>
  <sheetViews>
    <sheetView topLeftCell="A4" zoomScale="70" zoomScaleNormal="70" workbookViewId="0">
      <selection activeCell="G28" sqref="G28"/>
    </sheetView>
  </sheetViews>
  <sheetFormatPr defaultColWidth="9.21875" defaultRowHeight="13.8" x14ac:dyDescent="0.3"/>
  <cols>
    <col min="1" max="1" width="15.77734375" style="101" customWidth="1"/>
    <col min="2" max="2" width="50.77734375" style="101" customWidth="1"/>
    <col min="3" max="3" width="22.5546875" style="101" customWidth="1"/>
    <col min="4" max="5" width="12.5546875" style="101" customWidth="1"/>
    <col min="6" max="7" width="12.5546875" style="2136" customWidth="1"/>
    <col min="8" max="14" width="12.5546875" style="101" customWidth="1"/>
    <col min="15" max="15" width="110.77734375" style="2725"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9" width="9.21875" style="125"/>
    <col min="40" max="16384" width="9.21875" style="101"/>
  </cols>
  <sheetData>
    <row r="1" spans="1:39" ht="21.75" customHeight="1" x14ac:dyDescent="0.3">
      <c r="A1" s="96" t="s">
        <v>172</v>
      </c>
      <c r="B1" s="97"/>
      <c r="C1" s="97"/>
      <c r="D1" s="97"/>
      <c r="E1" s="97"/>
      <c r="F1" s="2624"/>
      <c r="G1" s="2624"/>
      <c r="H1" s="97"/>
      <c r="I1" s="97"/>
      <c r="J1" s="97"/>
      <c r="K1" s="97"/>
      <c r="L1" s="97"/>
      <c r="M1" s="97"/>
      <c r="N1" s="97"/>
      <c r="O1" s="2625"/>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4" customHeight="1" x14ac:dyDescent="0.3">
      <c r="A2" s="102" t="s">
        <v>173</v>
      </c>
      <c r="B2" s="103" t="s">
        <v>260</v>
      </c>
      <c r="C2" s="103" t="s">
        <v>174</v>
      </c>
      <c r="D2" s="103"/>
      <c r="E2" s="105" t="s">
        <v>1542</v>
      </c>
      <c r="F2" s="2628"/>
      <c r="G2" s="2628"/>
      <c r="H2" s="103"/>
      <c r="I2" s="103"/>
      <c r="J2" s="105"/>
      <c r="K2" s="103"/>
      <c r="L2" s="103"/>
      <c r="M2" s="103"/>
      <c r="N2" s="103"/>
      <c r="O2" s="2629"/>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ht="24" customHeight="1" x14ac:dyDescent="0.3">
      <c r="A3" s="108" t="s">
        <v>385</v>
      </c>
      <c r="B3" s="109" t="s">
        <v>87</v>
      </c>
      <c r="C3" s="109"/>
      <c r="D3" s="109"/>
      <c r="E3" s="109"/>
      <c r="F3" s="303"/>
      <c r="G3" s="303"/>
      <c r="H3" s="109"/>
      <c r="I3" s="109"/>
      <c r="J3" s="11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3"/>
    </row>
    <row r="4" spans="1:39" x14ac:dyDescent="0.3">
      <c r="A4" s="2632"/>
      <c r="B4" s="2633" t="s">
        <v>178</v>
      </c>
      <c r="C4" s="2633" t="s">
        <v>179</v>
      </c>
      <c r="D4" s="2633">
        <v>2017</v>
      </c>
      <c r="E4" s="2633">
        <v>2018</v>
      </c>
      <c r="F4" s="2633">
        <v>2019</v>
      </c>
      <c r="G4" s="2634">
        <v>2020</v>
      </c>
      <c r="H4" s="2635">
        <v>2020</v>
      </c>
      <c r="I4" s="2636">
        <v>2025</v>
      </c>
      <c r="J4" s="2637">
        <v>2030</v>
      </c>
      <c r="K4" s="2637">
        <v>2035</v>
      </c>
      <c r="L4" s="2637">
        <v>2040</v>
      </c>
      <c r="M4" s="2637">
        <v>2045</v>
      </c>
      <c r="N4" s="2633">
        <v>2050</v>
      </c>
      <c r="O4" s="2638"/>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40"/>
    </row>
    <row r="5" spans="1:39" ht="15" thickBot="1" x14ac:dyDescent="0.35">
      <c r="A5" s="2641"/>
      <c r="B5" s="2633"/>
      <c r="C5" s="2633"/>
      <c r="D5" s="2633" t="s">
        <v>180</v>
      </c>
      <c r="E5" s="2633" t="s">
        <v>180</v>
      </c>
      <c r="F5" s="2633" t="s">
        <v>181</v>
      </c>
      <c r="G5" s="2634" t="s">
        <v>181</v>
      </c>
      <c r="H5" s="2634" t="s">
        <v>658</v>
      </c>
      <c r="I5" s="4229" t="s">
        <v>183</v>
      </c>
      <c r="J5" s="4230"/>
      <c r="K5" s="4230"/>
      <c r="L5" s="4230"/>
      <c r="M5" s="4230"/>
      <c r="N5" s="4230"/>
      <c r="O5" s="2638"/>
      <c r="P5" s="2642"/>
      <c r="Q5" s="2642"/>
      <c r="R5" s="2642"/>
      <c r="S5" s="2642"/>
      <c r="T5" s="2642"/>
      <c r="U5" s="2642"/>
      <c r="V5" s="2642"/>
      <c r="W5" s="2642"/>
      <c r="X5" s="2642"/>
      <c r="Y5" s="2642"/>
      <c r="Z5" s="2642"/>
      <c r="AA5" s="2642"/>
      <c r="AB5" s="2642"/>
      <c r="AC5" s="2642"/>
      <c r="AD5" s="2642"/>
      <c r="AE5" s="2642"/>
      <c r="AF5" s="2642"/>
      <c r="AG5" s="2642"/>
      <c r="AH5" s="2642"/>
      <c r="AI5" s="2642"/>
      <c r="AJ5" s="2642"/>
      <c r="AK5" s="2642"/>
      <c r="AL5" s="2642"/>
      <c r="AM5" s="2643"/>
    </row>
    <row r="6" spans="1:39" s="125" customFormat="1" x14ac:dyDescent="0.3">
      <c r="A6" s="4140" t="s">
        <v>87</v>
      </c>
      <c r="B6" s="275" t="s">
        <v>102</v>
      </c>
      <c r="C6" s="2644"/>
      <c r="D6" s="2644"/>
      <c r="E6" s="2644"/>
      <c r="F6" s="2645"/>
      <c r="G6" s="2645"/>
      <c r="H6" s="2646"/>
      <c r="I6" s="2644"/>
      <c r="J6" s="2644"/>
      <c r="K6" s="2644"/>
      <c r="L6" s="2644"/>
      <c r="M6" s="2644"/>
      <c r="N6" s="2644"/>
      <c r="O6" s="2647"/>
      <c r="P6" s="109"/>
      <c r="Q6" s="109"/>
      <c r="R6" s="109"/>
      <c r="S6" s="109"/>
      <c r="T6" s="109"/>
      <c r="U6" s="109"/>
      <c r="V6" s="109"/>
      <c r="W6" s="109"/>
      <c r="X6" s="109"/>
      <c r="Y6" s="109"/>
      <c r="Z6" s="109"/>
      <c r="AA6" s="109"/>
      <c r="AB6" s="109"/>
      <c r="AC6" s="109"/>
      <c r="AD6" s="109"/>
      <c r="AE6" s="109"/>
      <c r="AF6" s="109"/>
      <c r="AG6" s="109"/>
      <c r="AH6" s="109"/>
      <c r="AI6" s="109"/>
      <c r="AJ6" s="109"/>
      <c r="AK6" s="109"/>
      <c r="AL6" s="109"/>
      <c r="AM6" s="113"/>
    </row>
    <row r="7" spans="1:39" s="125" customFormat="1" ht="15" customHeight="1" x14ac:dyDescent="0.3">
      <c r="A7" s="4231"/>
      <c r="B7" s="1840" t="s">
        <v>1296</v>
      </c>
      <c r="C7" s="253" t="s">
        <v>197</v>
      </c>
      <c r="D7" s="2268">
        <v>191.86874993515161</v>
      </c>
      <c r="E7" s="2268">
        <v>196.24275417266273</v>
      </c>
      <c r="F7" s="2268">
        <v>200.16760925611604</v>
      </c>
      <c r="G7" s="2268">
        <v>147.05766234204032</v>
      </c>
      <c r="H7" s="2269">
        <v>206.88711280133248</v>
      </c>
      <c r="I7" s="2270">
        <v>116.60205424762663</v>
      </c>
      <c r="J7" s="2267">
        <v>48.796815862252323</v>
      </c>
      <c r="K7" s="2271">
        <v>17.461279181076367</v>
      </c>
      <c r="L7" s="2267">
        <v>7.6100635616318053</v>
      </c>
      <c r="M7" s="2271">
        <v>9.5812225213847205E-2</v>
      </c>
      <c r="N7" s="2648">
        <v>6.1383421173714812E-3</v>
      </c>
      <c r="O7" s="2649" t="s">
        <v>1563</v>
      </c>
      <c r="P7" s="111" t="s">
        <v>35</v>
      </c>
      <c r="Q7" s="109"/>
      <c r="R7" s="109"/>
      <c r="S7" s="1091" t="s">
        <v>1297</v>
      </c>
      <c r="T7" s="109"/>
      <c r="U7" s="109"/>
      <c r="V7" s="109"/>
      <c r="W7" s="109"/>
      <c r="X7" s="109"/>
      <c r="Y7" s="109"/>
      <c r="Z7" s="109"/>
      <c r="AA7" s="109"/>
      <c r="AB7" s="109"/>
      <c r="AC7" s="109"/>
      <c r="AD7" s="109"/>
      <c r="AE7" s="109"/>
      <c r="AF7" s="109"/>
      <c r="AG7" s="109"/>
      <c r="AH7" s="109"/>
      <c r="AI7" s="109"/>
      <c r="AJ7" s="109"/>
      <c r="AK7" s="109"/>
      <c r="AL7" s="109"/>
      <c r="AM7" s="113"/>
    </row>
    <row r="8" spans="1:39" s="125" customFormat="1" ht="15" customHeight="1" x14ac:dyDescent="0.3">
      <c r="A8" s="4231"/>
      <c r="B8" s="135" t="s">
        <v>199</v>
      </c>
      <c r="C8" s="1419" t="s">
        <v>194</v>
      </c>
      <c r="D8" s="398"/>
      <c r="E8" s="398"/>
      <c r="F8" s="398"/>
      <c r="G8" s="398"/>
      <c r="H8" s="138">
        <v>3.3569385027818255E-2</v>
      </c>
      <c r="I8" s="139">
        <v>-0.41747790923338968</v>
      </c>
      <c r="J8" s="1843">
        <v>-0.75622021942712814</v>
      </c>
      <c r="K8" s="140">
        <v>-0.91276670962915618</v>
      </c>
      <c r="L8" s="1843">
        <v>-0.96198154341797293</v>
      </c>
      <c r="M8" s="140">
        <v>-0.9995213400131524</v>
      </c>
      <c r="N8" s="141">
        <v>-0.9999693339889496</v>
      </c>
      <c r="O8" s="2650"/>
      <c r="P8" s="111" t="s">
        <v>35</v>
      </c>
      <c r="Q8" s="109"/>
      <c r="R8" s="109"/>
      <c r="S8" s="109"/>
      <c r="T8" s="109"/>
      <c r="U8" s="109"/>
      <c r="V8" s="109"/>
      <c r="W8" s="109"/>
      <c r="X8" s="109"/>
      <c r="Y8" s="109"/>
      <c r="Z8" s="109"/>
      <c r="AA8" s="109"/>
      <c r="AB8" s="109"/>
      <c r="AC8" s="109"/>
      <c r="AD8" s="109"/>
      <c r="AE8" s="109"/>
      <c r="AF8" s="109"/>
      <c r="AG8" s="109"/>
      <c r="AH8" s="109"/>
      <c r="AI8" s="109"/>
      <c r="AJ8" s="109"/>
      <c r="AK8" s="109"/>
      <c r="AL8" s="109"/>
      <c r="AM8" s="113"/>
    </row>
    <row r="9" spans="1:39" s="125" customFormat="1" ht="15" customHeight="1" x14ac:dyDescent="0.3">
      <c r="A9" s="4231"/>
      <c r="B9" s="199" t="s">
        <v>1298</v>
      </c>
      <c r="C9" s="964" t="s">
        <v>197</v>
      </c>
      <c r="D9" s="406">
        <v>0</v>
      </c>
      <c r="E9" s="406">
        <v>0</v>
      </c>
      <c r="F9" s="406">
        <v>0</v>
      </c>
      <c r="G9" s="406">
        <v>0</v>
      </c>
      <c r="H9" s="334">
        <v>0</v>
      </c>
      <c r="I9" s="407">
        <v>16.198492912381518</v>
      </c>
      <c r="J9" s="408">
        <v>9.4050714856054967</v>
      </c>
      <c r="K9" s="409">
        <v>4.9917635607350013</v>
      </c>
      <c r="L9" s="408">
        <v>1.3226051937326195</v>
      </c>
      <c r="M9" s="409">
        <v>3.0727991887338761E-2</v>
      </c>
      <c r="N9" s="2652">
        <v>2.2877804877847363E-3</v>
      </c>
      <c r="O9" s="2653" t="s">
        <v>1564</v>
      </c>
      <c r="P9" s="111" t="s">
        <v>35</v>
      </c>
      <c r="Q9" s="109"/>
      <c r="R9" s="109"/>
      <c r="S9" s="109"/>
      <c r="T9" s="1124"/>
      <c r="U9" s="109"/>
      <c r="V9" s="387">
        <v>2017</v>
      </c>
      <c r="W9" s="387">
        <v>2018</v>
      </c>
      <c r="X9" s="387" t="s">
        <v>187</v>
      </c>
      <c r="Y9" s="387" t="s">
        <v>188</v>
      </c>
      <c r="Z9" s="387" t="s">
        <v>189</v>
      </c>
      <c r="AA9" s="387">
        <v>2025</v>
      </c>
      <c r="AB9" s="387">
        <v>2030</v>
      </c>
      <c r="AC9" s="387">
        <v>2035</v>
      </c>
      <c r="AD9" s="387">
        <v>2040</v>
      </c>
      <c r="AE9" s="387">
        <v>2045</v>
      </c>
      <c r="AF9" s="387">
        <v>2050</v>
      </c>
      <c r="AG9" s="109"/>
      <c r="AH9" s="109"/>
      <c r="AI9" s="109"/>
      <c r="AJ9" s="109"/>
      <c r="AK9" s="109"/>
      <c r="AL9" s="109"/>
      <c r="AM9" s="113"/>
    </row>
    <row r="10" spans="1:39" s="125" customFormat="1" ht="15" customHeight="1" thickBot="1" x14ac:dyDescent="0.35">
      <c r="A10" s="4231"/>
      <c r="B10" s="268" t="s">
        <v>199</v>
      </c>
      <c r="C10" s="2064" t="s">
        <v>194</v>
      </c>
      <c r="D10" s="270"/>
      <c r="E10" s="270"/>
      <c r="F10" s="270"/>
      <c r="G10" s="270"/>
      <c r="H10" s="1322"/>
      <c r="I10" s="2654"/>
      <c r="J10" s="471"/>
      <c r="K10" s="2655"/>
      <c r="L10" s="471"/>
      <c r="M10" s="2655"/>
      <c r="N10" s="2594"/>
      <c r="O10" s="2698" t="s">
        <v>1398</v>
      </c>
      <c r="P10" s="111" t="s">
        <v>35</v>
      </c>
      <c r="Q10" s="109"/>
      <c r="R10" s="1124"/>
      <c r="S10" s="4234" t="s">
        <v>1299</v>
      </c>
      <c r="T10" s="1124" t="s">
        <v>1300</v>
      </c>
      <c r="U10" s="109"/>
      <c r="V10" s="134">
        <v>2360.2600000000002</v>
      </c>
      <c r="W10" s="134">
        <v>2360.2600000000002</v>
      </c>
      <c r="X10" s="134">
        <v>2237.116</v>
      </c>
      <c r="Y10" s="134">
        <v>2237.116</v>
      </c>
      <c r="Z10" s="134">
        <v>2237.116</v>
      </c>
      <c r="AA10" s="134">
        <v>1798.3128799999997</v>
      </c>
      <c r="AB10" s="134">
        <v>1174.5885199999998</v>
      </c>
      <c r="AC10" s="134">
        <v>572.15781000000015</v>
      </c>
      <c r="AD10" s="134">
        <v>0</v>
      </c>
      <c r="AE10" s="134">
        <v>0</v>
      </c>
      <c r="AF10" s="134">
        <v>0</v>
      </c>
      <c r="AG10" s="134"/>
      <c r="AH10" s="109"/>
      <c r="AI10" s="109"/>
      <c r="AJ10" s="109"/>
      <c r="AK10" s="109"/>
      <c r="AL10" s="109"/>
      <c r="AM10" s="113"/>
    </row>
    <row r="11" spans="1:39" s="125" customFormat="1" ht="15" customHeight="1" x14ac:dyDescent="0.3">
      <c r="A11" s="4231"/>
      <c r="B11" s="318" t="s">
        <v>1301</v>
      </c>
      <c r="C11" s="319"/>
      <c r="D11" s="319"/>
      <c r="E11" s="319"/>
      <c r="F11" s="319"/>
      <c r="G11" s="319"/>
      <c r="H11" s="319"/>
      <c r="I11" s="319"/>
      <c r="J11" s="319"/>
      <c r="K11" s="319"/>
      <c r="L11" s="319"/>
      <c r="M11" s="319"/>
      <c r="N11" s="319"/>
      <c r="O11" s="320"/>
      <c r="P11" s="111" t="s">
        <v>35</v>
      </c>
      <c r="Q11" s="109"/>
      <c r="R11" s="1124"/>
      <c r="S11" s="4235"/>
      <c r="T11" s="1124" t="s">
        <v>1302</v>
      </c>
      <c r="U11" s="109"/>
      <c r="V11" s="134">
        <v>15.479520000000001</v>
      </c>
      <c r="W11" s="134">
        <v>15.349440000000001</v>
      </c>
      <c r="X11" s="134">
        <v>15.349440000000001</v>
      </c>
      <c r="Y11" s="134">
        <v>15.349440000000001</v>
      </c>
      <c r="Z11" s="134">
        <v>15.349440000000001</v>
      </c>
      <c r="AA11" s="134">
        <v>13.4294592</v>
      </c>
      <c r="AB11" s="134">
        <v>10.8994032</v>
      </c>
      <c r="AC11" s="134">
        <v>8.7413760000000007</v>
      </c>
      <c r="AD11" s="134">
        <v>0</v>
      </c>
      <c r="AE11" s="134">
        <v>0</v>
      </c>
      <c r="AF11" s="134">
        <v>0</v>
      </c>
      <c r="AG11" s="109"/>
      <c r="AH11" s="109"/>
      <c r="AI11" s="109"/>
      <c r="AJ11" s="109"/>
      <c r="AK11" s="109"/>
      <c r="AL11" s="109"/>
      <c r="AM11" s="113"/>
    </row>
    <row r="12" spans="1:39" s="125" customFormat="1" ht="15" customHeight="1" x14ac:dyDescent="0.3">
      <c r="A12" s="4231"/>
      <c r="B12" s="2657" t="s">
        <v>1303</v>
      </c>
      <c r="C12" s="2324" t="s">
        <v>191</v>
      </c>
      <c r="D12" s="322">
        <v>178.43793743969101</v>
      </c>
      <c r="E12" s="322">
        <v>182.50576138057636</v>
      </c>
      <c r="F12" s="322">
        <v>186.15587660818792</v>
      </c>
      <c r="G12" s="322">
        <v>136.76362597809751</v>
      </c>
      <c r="H12" s="466">
        <v>192.61285662118229</v>
      </c>
      <c r="I12" s="1522">
        <v>105.90656256515675</v>
      </c>
      <c r="J12" s="324">
        <v>42.962103316167017</v>
      </c>
      <c r="K12" s="323">
        <v>15.020444028984262</v>
      </c>
      <c r="L12" s="324">
        <v>6.5231249972637668</v>
      </c>
      <c r="M12" s="323">
        <v>8.1987698371694062E-2</v>
      </c>
      <c r="N12" s="2658">
        <v>5.2440117874211455E-3</v>
      </c>
      <c r="O12" s="2659" t="s">
        <v>434</v>
      </c>
      <c r="P12" s="111" t="s">
        <v>35</v>
      </c>
      <c r="Q12" s="109"/>
      <c r="R12" s="1124"/>
      <c r="S12" s="4235"/>
      <c r="T12" s="1124" t="s">
        <v>1304</v>
      </c>
      <c r="U12" s="109"/>
      <c r="V12" s="134">
        <v>228.98282389450796</v>
      </c>
      <c r="W12" s="134">
        <v>231.46404668715357</v>
      </c>
      <c r="X12" s="134">
        <v>232.23729115580687</v>
      </c>
      <c r="Y12" s="134">
        <v>230.55710183060174</v>
      </c>
      <c r="Z12" s="134">
        <v>260.8892254714757</v>
      </c>
      <c r="AA12" s="134">
        <v>157.21970604842087</v>
      </c>
      <c r="AB12" s="134">
        <v>60.040233471831485</v>
      </c>
      <c r="AC12" s="134">
        <v>22.63938862330561</v>
      </c>
      <c r="AD12" s="134">
        <v>9.9714916490905452</v>
      </c>
      <c r="AE12" s="134">
        <v>0.13050231271686155</v>
      </c>
      <c r="AF12" s="134">
        <v>9.295851905295768E-3</v>
      </c>
      <c r="AG12" s="109"/>
      <c r="AH12" s="109"/>
      <c r="AI12" s="109"/>
      <c r="AJ12" s="109"/>
      <c r="AK12" s="109"/>
      <c r="AL12" s="109"/>
      <c r="AM12" s="113"/>
    </row>
    <row r="13" spans="1:39" s="125" customFormat="1" ht="15" customHeight="1" x14ac:dyDescent="0.3">
      <c r="A13" s="4231"/>
      <c r="B13" s="2660" t="s">
        <v>456</v>
      </c>
      <c r="C13" s="2328" t="s">
        <v>194</v>
      </c>
      <c r="D13" s="310"/>
      <c r="E13" s="310"/>
      <c r="F13" s="310"/>
      <c r="G13" s="310"/>
      <c r="H13" s="138">
        <v>3.4685877935428877E-2</v>
      </c>
      <c r="I13" s="1110">
        <v>-0.43108665439520955</v>
      </c>
      <c r="J13" s="1112">
        <v>-0.76921435896116441</v>
      </c>
      <c r="K13" s="1111">
        <v>-0.91931254439741061</v>
      </c>
      <c r="L13" s="1112">
        <v>-0.96495880164453074</v>
      </c>
      <c r="M13" s="1111">
        <v>-0.99955957501924986</v>
      </c>
      <c r="N13" s="2661">
        <v>-0.99997182999600676</v>
      </c>
      <c r="O13" s="2662"/>
      <c r="P13" s="111" t="s">
        <v>35</v>
      </c>
      <c r="Q13" s="109"/>
      <c r="R13" s="1124"/>
      <c r="S13" s="4235"/>
      <c r="T13" s="1124"/>
      <c r="U13" s="109"/>
      <c r="V13" s="388"/>
      <c r="W13" s="388"/>
      <c r="X13" s="388"/>
      <c r="Y13" s="388"/>
      <c r="Z13" s="388"/>
      <c r="AA13" s="388"/>
      <c r="AB13" s="388"/>
      <c r="AC13" s="388"/>
      <c r="AD13" s="388"/>
      <c r="AE13" s="388"/>
      <c r="AF13" s="388"/>
      <c r="AG13" s="389"/>
      <c r="AH13" s="109"/>
      <c r="AI13" s="109"/>
      <c r="AJ13" s="109"/>
      <c r="AK13" s="109"/>
      <c r="AL13" s="109"/>
      <c r="AM13" s="113"/>
    </row>
    <row r="14" spans="1:39" s="125" customFormat="1" ht="15" customHeight="1" x14ac:dyDescent="0.3">
      <c r="A14" s="4231"/>
      <c r="B14" s="2663" t="s">
        <v>1305</v>
      </c>
      <c r="C14" s="2330" t="s">
        <v>1306</v>
      </c>
      <c r="D14" s="2229">
        <v>125.57389500000001</v>
      </c>
      <c r="E14" s="2229">
        <v>125.57389500000001</v>
      </c>
      <c r="F14" s="2229">
        <v>117.202302</v>
      </c>
      <c r="G14" s="2229">
        <v>117.202302</v>
      </c>
      <c r="H14" s="417">
        <v>117.202302</v>
      </c>
      <c r="I14" s="1468">
        <v>92.865383516250006</v>
      </c>
      <c r="J14" s="350">
        <v>59.270878440000004</v>
      </c>
      <c r="K14" s="351">
        <v>28.606430913750003</v>
      </c>
      <c r="L14" s="350">
        <v>0</v>
      </c>
      <c r="M14" s="351">
        <v>0</v>
      </c>
      <c r="N14" s="2664">
        <v>0</v>
      </c>
      <c r="O14" s="2665" t="s">
        <v>1376</v>
      </c>
      <c r="P14" s="111" t="s">
        <v>35</v>
      </c>
      <c r="Q14" s="109"/>
      <c r="R14" s="1124"/>
      <c r="S14" s="4235"/>
      <c r="T14" s="1124"/>
      <c r="U14" s="109"/>
      <c r="V14" s="388"/>
      <c r="W14" s="388"/>
      <c r="X14" s="388"/>
      <c r="Y14" s="388"/>
      <c r="Z14" s="388"/>
      <c r="AA14" s="388"/>
      <c r="AB14" s="388"/>
      <c r="AC14" s="388"/>
      <c r="AD14" s="388"/>
      <c r="AE14" s="388"/>
      <c r="AF14" s="388"/>
      <c r="AG14" s="389"/>
      <c r="AH14" s="109"/>
      <c r="AI14" s="109"/>
      <c r="AJ14" s="109"/>
      <c r="AK14" s="109"/>
      <c r="AL14" s="109"/>
      <c r="AM14" s="113"/>
    </row>
    <row r="15" spans="1:39" s="125" customFormat="1" ht="15" customHeight="1" x14ac:dyDescent="0.3">
      <c r="A15" s="4231"/>
      <c r="B15" s="2660" t="s">
        <v>1307</v>
      </c>
      <c r="C15" s="2328" t="s">
        <v>194</v>
      </c>
      <c r="D15" s="310">
        <v>0</v>
      </c>
      <c r="E15" s="310">
        <v>0</v>
      </c>
      <c r="F15" s="310">
        <v>0</v>
      </c>
      <c r="G15" s="310">
        <v>0</v>
      </c>
      <c r="H15" s="138">
        <v>0</v>
      </c>
      <c r="I15" s="1110">
        <v>-0.20764880952380949</v>
      </c>
      <c r="J15" s="1112">
        <v>-0.49428571428571422</v>
      </c>
      <c r="K15" s="1111">
        <v>-0.75592261904761904</v>
      </c>
      <c r="L15" s="1112">
        <v>-1</v>
      </c>
      <c r="M15" s="1111">
        <v>-1</v>
      </c>
      <c r="N15" s="2661">
        <v>-1</v>
      </c>
      <c r="O15" s="2662"/>
      <c r="P15" s="111" t="s">
        <v>35</v>
      </c>
      <c r="Q15" s="109"/>
      <c r="R15" s="1124"/>
      <c r="S15" s="4235"/>
      <c r="T15" s="1223" t="s">
        <v>1308</v>
      </c>
      <c r="U15" s="1114"/>
      <c r="V15" s="2666">
        <v>391.80315999999999</v>
      </c>
      <c r="W15" s="2666">
        <v>391.80315999999999</v>
      </c>
      <c r="X15" s="2666">
        <v>371.36125599999991</v>
      </c>
      <c r="Y15" s="2666">
        <v>371.36125599999991</v>
      </c>
      <c r="Z15" s="2666">
        <v>371.36125599999991</v>
      </c>
      <c r="AA15" s="2666">
        <v>298.51993807999992</v>
      </c>
      <c r="AB15" s="2666">
        <v>194.98169431999997</v>
      </c>
      <c r="AC15" s="2666">
        <v>94.978196460000021</v>
      </c>
      <c r="AD15" s="2666">
        <v>0</v>
      </c>
      <c r="AE15" s="2666">
        <v>0</v>
      </c>
      <c r="AF15" s="2666">
        <v>0</v>
      </c>
      <c r="AG15" s="389"/>
      <c r="AH15" s="109"/>
      <c r="AI15" s="109"/>
      <c r="AJ15" s="109"/>
      <c r="AK15" s="109"/>
      <c r="AL15" s="109"/>
      <c r="AM15" s="113"/>
    </row>
    <row r="16" spans="1:39" s="125" customFormat="1" ht="15" customHeight="1" x14ac:dyDescent="0.3">
      <c r="A16" s="4231"/>
      <c r="B16" s="2663" t="s">
        <v>1309</v>
      </c>
      <c r="C16" s="2330" t="s">
        <v>1310</v>
      </c>
      <c r="D16" s="333">
        <v>1.7131500000000002</v>
      </c>
      <c r="E16" s="333">
        <v>1.7131500000000002</v>
      </c>
      <c r="F16" s="333">
        <v>1.59894</v>
      </c>
      <c r="G16" s="333">
        <v>1.59894</v>
      </c>
      <c r="H16" s="334">
        <v>1.59894</v>
      </c>
      <c r="I16" s="335">
        <v>1.5037650000000002</v>
      </c>
      <c r="J16" s="336">
        <v>1.3705200000000002</v>
      </c>
      <c r="K16" s="337">
        <v>1.3229325000000003</v>
      </c>
      <c r="L16" s="336">
        <v>1.2753450000000002</v>
      </c>
      <c r="M16" s="337">
        <v>1.2563100000000003</v>
      </c>
      <c r="N16" s="2667">
        <v>1.2372750000000001</v>
      </c>
      <c r="O16" s="2668" t="s">
        <v>1351</v>
      </c>
      <c r="P16" s="111" t="s">
        <v>35</v>
      </c>
      <c r="Q16" s="109"/>
      <c r="R16" s="1124"/>
      <c r="S16" s="4235"/>
      <c r="T16" s="1124" t="s">
        <v>1311</v>
      </c>
      <c r="U16" s="109"/>
      <c r="V16" s="134">
        <v>4.5527999999999995</v>
      </c>
      <c r="W16" s="134">
        <v>4.5527999999999995</v>
      </c>
      <c r="X16" s="134">
        <v>4.5527999999999995</v>
      </c>
      <c r="Y16" s="134">
        <v>4.5527999999999995</v>
      </c>
      <c r="Z16" s="134">
        <v>4.5072720000000004</v>
      </c>
      <c r="AA16" s="134">
        <v>3.9713573592000002</v>
      </c>
      <c r="AB16" s="134">
        <v>3.2469193060919994</v>
      </c>
      <c r="AC16" s="134">
        <v>2.6240409085967999</v>
      </c>
      <c r="AD16" s="134">
        <v>0</v>
      </c>
      <c r="AE16" s="134">
        <v>0</v>
      </c>
      <c r="AF16" s="134">
        <v>0</v>
      </c>
      <c r="AG16" s="389"/>
      <c r="AH16" s="109"/>
      <c r="AI16" s="109"/>
      <c r="AJ16" s="109"/>
      <c r="AK16" s="109"/>
      <c r="AL16" s="109"/>
      <c r="AM16" s="113"/>
    </row>
    <row r="17" spans="1:39" s="125" customFormat="1" ht="15" customHeight="1" x14ac:dyDescent="0.3">
      <c r="A17" s="4231"/>
      <c r="B17" s="2660" t="s">
        <v>1307</v>
      </c>
      <c r="C17" s="2328" t="s">
        <v>194</v>
      </c>
      <c r="D17" s="310"/>
      <c r="E17" s="310"/>
      <c r="F17" s="310"/>
      <c r="G17" s="310"/>
      <c r="H17" s="138">
        <v>0</v>
      </c>
      <c r="I17" s="1110">
        <v>-5.9523809523809423E-2</v>
      </c>
      <c r="J17" s="1112">
        <v>-0.14285714285714279</v>
      </c>
      <c r="K17" s="1111">
        <v>-0.17261904761904745</v>
      </c>
      <c r="L17" s="1112">
        <v>-0.20238095238095233</v>
      </c>
      <c r="M17" s="1111">
        <v>-0.21428571428571419</v>
      </c>
      <c r="N17" s="2661">
        <v>-0.22619047619047616</v>
      </c>
      <c r="O17" s="2662"/>
      <c r="P17" s="111" t="s">
        <v>35</v>
      </c>
      <c r="Q17" s="109"/>
      <c r="R17" s="1124"/>
      <c r="S17" s="4235"/>
      <c r="T17" s="1124" t="s">
        <v>1312</v>
      </c>
      <c r="U17" s="109"/>
      <c r="V17" s="134">
        <v>221.37532436277621</v>
      </c>
      <c r="W17" s="134">
        <v>227.00924296400464</v>
      </c>
      <c r="X17" s="134">
        <v>231.98088227199534</v>
      </c>
      <c r="Y17" s="134">
        <v>258.10392395138103</v>
      </c>
      <c r="Z17" s="134">
        <v>252.95629601257778</v>
      </c>
      <c r="AA17" s="134">
        <v>146.7405262347535</v>
      </c>
      <c r="AB17" s="134">
        <v>48.854723783594295</v>
      </c>
      <c r="AC17" s="134">
        <v>15.915997045752135</v>
      </c>
      <c r="AD17" s="134">
        <v>6.676481981715864</v>
      </c>
      <c r="AE17" s="134">
        <v>8.0437964826631153E-2</v>
      </c>
      <c r="AF17" s="134">
        <v>5.2824788913027384E-3</v>
      </c>
      <c r="AG17" s="389"/>
      <c r="AH17" s="109"/>
      <c r="AI17" s="109"/>
      <c r="AJ17" s="109"/>
      <c r="AK17" s="109"/>
      <c r="AL17" s="109"/>
      <c r="AM17" s="113"/>
    </row>
    <row r="18" spans="1:39" s="125" customFormat="1" ht="15" customHeight="1" x14ac:dyDescent="0.3">
      <c r="A18" s="4231"/>
      <c r="B18" s="318" t="s">
        <v>1300</v>
      </c>
      <c r="C18" s="319"/>
      <c r="D18" s="319"/>
      <c r="E18" s="319"/>
      <c r="F18" s="319"/>
      <c r="G18" s="319"/>
      <c r="H18" s="319"/>
      <c r="I18" s="319"/>
      <c r="J18" s="319"/>
      <c r="K18" s="319"/>
      <c r="L18" s="319"/>
      <c r="M18" s="319"/>
      <c r="N18" s="319"/>
      <c r="O18" s="320"/>
      <c r="P18" s="111" t="s">
        <v>35</v>
      </c>
      <c r="Q18" s="109"/>
      <c r="R18" s="1124"/>
      <c r="S18" s="4235"/>
      <c r="T18" s="389"/>
      <c r="U18" s="109"/>
      <c r="V18" s="397"/>
      <c r="W18" s="397"/>
      <c r="X18" s="397"/>
      <c r="Y18" s="397"/>
      <c r="Z18" s="397"/>
      <c r="AA18" s="397"/>
      <c r="AB18" s="397"/>
      <c r="AC18" s="397"/>
      <c r="AD18" s="397"/>
      <c r="AE18" s="397"/>
      <c r="AF18" s="397"/>
      <c r="AG18" s="389"/>
      <c r="AH18" s="109"/>
      <c r="AI18" s="109"/>
      <c r="AJ18" s="109"/>
      <c r="AK18" s="109"/>
      <c r="AL18" s="109"/>
      <c r="AM18" s="113"/>
    </row>
    <row r="19" spans="1:39" s="125" customFormat="1" ht="15" customHeight="1" x14ac:dyDescent="0.3">
      <c r="A19" s="4231"/>
      <c r="B19" s="2657" t="s">
        <v>190</v>
      </c>
      <c r="C19" s="2324" t="s">
        <v>191</v>
      </c>
      <c r="D19" s="322">
        <v>13.430812495460602</v>
      </c>
      <c r="E19" s="322">
        <v>13.736992792086381</v>
      </c>
      <c r="F19" s="322">
        <v>14.011732647928115</v>
      </c>
      <c r="G19" s="322">
        <v>10.294036363942816</v>
      </c>
      <c r="H19" s="466">
        <v>11.26496758875283</v>
      </c>
      <c r="I19" s="1522">
        <v>7.4380803909461433</v>
      </c>
      <c r="J19" s="324">
        <v>3.3649537367520934</v>
      </c>
      <c r="K19" s="323">
        <v>1.4143935849591978</v>
      </c>
      <c r="L19" s="324">
        <v>0.65295151681042729</v>
      </c>
      <c r="M19" s="323">
        <v>8.1274323611195409E-3</v>
      </c>
      <c r="N19" s="2658">
        <v>5.0626518881266558E-4</v>
      </c>
      <c r="O19" s="2659" t="s">
        <v>434</v>
      </c>
      <c r="P19" s="111" t="s">
        <v>35</v>
      </c>
      <c r="Q19" s="109"/>
      <c r="R19" s="1124"/>
      <c r="S19" s="4235"/>
      <c r="T19" s="109"/>
      <c r="U19" s="109"/>
      <c r="V19" s="397"/>
      <c r="W19" s="397"/>
      <c r="X19" s="397"/>
      <c r="Y19" s="397"/>
      <c r="Z19" s="397"/>
      <c r="AA19" s="397"/>
      <c r="AB19" s="397"/>
      <c r="AC19" s="397"/>
      <c r="AD19" s="397"/>
      <c r="AE19" s="397"/>
      <c r="AF19" s="397"/>
      <c r="AG19" s="389"/>
      <c r="AH19" s="109"/>
      <c r="AI19" s="109"/>
      <c r="AJ19" s="109"/>
      <c r="AK19" s="109"/>
      <c r="AL19" s="109"/>
      <c r="AM19" s="113"/>
    </row>
    <row r="20" spans="1:39" s="125" customFormat="1" ht="15" customHeight="1" x14ac:dyDescent="0.3">
      <c r="A20" s="4231"/>
      <c r="B20" s="2660" t="s">
        <v>456</v>
      </c>
      <c r="C20" s="2328" t="s">
        <v>194</v>
      </c>
      <c r="D20" s="310"/>
      <c r="E20" s="310"/>
      <c r="F20" s="310"/>
      <c r="G20" s="310"/>
      <c r="H20" s="138">
        <v>-0.19603321931648787</v>
      </c>
      <c r="I20" s="1110">
        <v>-0.46915341750786288</v>
      </c>
      <c r="J20" s="1112">
        <v>-0.75984742063647204</v>
      </c>
      <c r="K20" s="1111">
        <v>-0.89905648212832967</v>
      </c>
      <c r="L20" s="1112">
        <v>-0.95339965918440661</v>
      </c>
      <c r="M20" s="1111">
        <v>-0.99941995522143212</v>
      </c>
      <c r="N20" s="2661">
        <v>-0.99996386848068441</v>
      </c>
      <c r="O20" s="2662"/>
      <c r="P20" s="111" t="s">
        <v>35</v>
      </c>
      <c r="Q20" s="109"/>
      <c r="R20" s="1124"/>
      <c r="S20" s="4235"/>
      <c r="T20" s="4236" t="s">
        <v>1313</v>
      </c>
      <c r="U20" s="109"/>
      <c r="V20" s="109">
        <v>2017</v>
      </c>
      <c r="W20" s="109">
        <v>2018</v>
      </c>
      <c r="X20" s="109" t="s">
        <v>187</v>
      </c>
      <c r="Y20" s="109" t="s">
        <v>188</v>
      </c>
      <c r="Z20" s="109" t="s">
        <v>189</v>
      </c>
      <c r="AA20" s="109">
        <v>2025</v>
      </c>
      <c r="AB20" s="109">
        <v>2030</v>
      </c>
      <c r="AC20" s="109">
        <v>2035</v>
      </c>
      <c r="AD20" s="109">
        <v>2040</v>
      </c>
      <c r="AE20" s="109">
        <v>2045</v>
      </c>
      <c r="AF20" s="109">
        <v>2050</v>
      </c>
      <c r="AG20" s="389"/>
      <c r="AH20" s="109"/>
      <c r="AI20" s="109"/>
      <c r="AJ20" s="109"/>
      <c r="AK20" s="109"/>
      <c r="AL20" s="109"/>
      <c r="AM20" s="113"/>
    </row>
    <row r="21" spans="1:39" s="125" customFormat="1" ht="15" customHeight="1" x14ac:dyDescent="0.3">
      <c r="A21" s="4231"/>
      <c r="B21" s="2663" t="s">
        <v>1305</v>
      </c>
      <c r="C21" s="2330" t="s">
        <v>1314</v>
      </c>
      <c r="D21" s="2229">
        <v>2360.2600000000002</v>
      </c>
      <c r="E21" s="2229">
        <v>2360.2600000000002</v>
      </c>
      <c r="F21" s="2229">
        <v>2237.116</v>
      </c>
      <c r="G21" s="2229">
        <v>2237.116</v>
      </c>
      <c r="H21" s="417">
        <v>2237.116</v>
      </c>
      <c r="I21" s="1468">
        <v>1798.3128799999997</v>
      </c>
      <c r="J21" s="350">
        <v>1174.5885199999998</v>
      </c>
      <c r="K21" s="351">
        <v>572.15781000000015</v>
      </c>
      <c r="L21" s="350">
        <v>0</v>
      </c>
      <c r="M21" s="351">
        <v>0</v>
      </c>
      <c r="N21" s="2664">
        <v>0</v>
      </c>
      <c r="O21" s="2668" t="s">
        <v>1376</v>
      </c>
      <c r="P21" s="111" t="s">
        <v>35</v>
      </c>
      <c r="Q21" s="109"/>
      <c r="R21" s="1124"/>
      <c r="S21" s="4235"/>
      <c r="T21" s="4237"/>
      <c r="U21" s="389" t="s">
        <v>1315</v>
      </c>
      <c r="V21" s="197">
        <v>13.430812495460602</v>
      </c>
      <c r="W21" s="197">
        <v>13.736992792086381</v>
      </c>
      <c r="X21" s="197">
        <v>14.011732647928115</v>
      </c>
      <c r="Y21" s="197">
        <v>10.294036363942816</v>
      </c>
      <c r="Z21" s="197">
        <v>11.265969866449133</v>
      </c>
      <c r="AA21" s="197">
        <v>7.4413768776133322</v>
      </c>
      <c r="AB21" s="197">
        <v>3.3742793799615671</v>
      </c>
      <c r="AC21" s="197">
        <v>1.4195389487330146</v>
      </c>
      <c r="AD21" s="197">
        <v>0.64845130867472422</v>
      </c>
      <c r="AE21" s="197">
        <v>8.0614557876476246E-3</v>
      </c>
      <c r="AF21" s="197">
        <v>5.0214246873929696E-4</v>
      </c>
      <c r="AG21" s="389"/>
      <c r="AH21" s="109"/>
      <c r="AI21" s="109"/>
      <c r="AJ21" s="109"/>
      <c r="AK21" s="109"/>
      <c r="AL21" s="109"/>
      <c r="AM21" s="113"/>
    </row>
    <row r="22" spans="1:39" s="125" customFormat="1" ht="15" customHeight="1" x14ac:dyDescent="0.3">
      <c r="A22" s="4231"/>
      <c r="B22" s="2660" t="s">
        <v>1307</v>
      </c>
      <c r="C22" s="2328" t="s">
        <v>194</v>
      </c>
      <c r="D22" s="310"/>
      <c r="E22" s="310"/>
      <c r="F22" s="310"/>
      <c r="G22" s="310"/>
      <c r="H22" s="138">
        <v>0</v>
      </c>
      <c r="I22" s="1110">
        <v>-0.19614678899082583</v>
      </c>
      <c r="J22" s="1112">
        <v>-0.47495412844036711</v>
      </c>
      <c r="K22" s="1111">
        <v>-0.74424311926605502</v>
      </c>
      <c r="L22" s="1112">
        <v>-1</v>
      </c>
      <c r="M22" s="1111">
        <v>-1</v>
      </c>
      <c r="N22" s="2661">
        <v>-1</v>
      </c>
      <c r="O22" s="2662"/>
      <c r="P22" s="111" t="s">
        <v>35</v>
      </c>
      <c r="Q22" s="109"/>
      <c r="R22" s="1124"/>
      <c r="S22" s="4235"/>
      <c r="T22" s="4237"/>
      <c r="U22" s="389" t="s">
        <v>1316</v>
      </c>
      <c r="V22" s="197">
        <v>178.43793743969101</v>
      </c>
      <c r="W22" s="197">
        <v>182.50576138057636</v>
      </c>
      <c r="X22" s="197">
        <v>186.15587660818792</v>
      </c>
      <c r="Y22" s="197">
        <v>136.76362597809751</v>
      </c>
      <c r="Z22" s="197">
        <v>195.62114293488335</v>
      </c>
      <c r="AA22" s="197">
        <v>109.16067737001329</v>
      </c>
      <c r="AB22" s="197">
        <v>45.422536482290759</v>
      </c>
      <c r="AC22" s="197">
        <v>16.041740232343354</v>
      </c>
      <c r="AD22" s="197">
        <v>6.9616122529570807</v>
      </c>
      <c r="AE22" s="197">
        <v>8.7750769426199582E-2</v>
      </c>
      <c r="AF22" s="197">
        <v>5.6361996486321841E-3</v>
      </c>
      <c r="AG22" s="109"/>
      <c r="AH22" s="109"/>
      <c r="AI22" s="109"/>
      <c r="AJ22" s="109"/>
      <c r="AK22" s="109"/>
      <c r="AL22" s="109"/>
      <c r="AM22" s="113"/>
    </row>
    <row r="23" spans="1:39" s="125" customFormat="1" ht="15" customHeight="1" x14ac:dyDescent="0.3">
      <c r="A23" s="4231"/>
      <c r="B23" s="2663" t="s">
        <v>1309</v>
      </c>
      <c r="C23" s="2330" t="s">
        <v>1317</v>
      </c>
      <c r="D23" s="340">
        <v>32.200000000000003</v>
      </c>
      <c r="E23" s="340">
        <v>32.200000000000003</v>
      </c>
      <c r="F23" s="340">
        <v>30.52</v>
      </c>
      <c r="G23" s="340">
        <v>30.52</v>
      </c>
      <c r="H23" s="341">
        <v>30.52</v>
      </c>
      <c r="I23" s="342">
        <v>29.119999999999997</v>
      </c>
      <c r="J23" s="343">
        <v>27.159999999999997</v>
      </c>
      <c r="K23" s="344">
        <v>26.46</v>
      </c>
      <c r="L23" s="343">
        <v>25.759999999999998</v>
      </c>
      <c r="M23" s="344">
        <v>25.48</v>
      </c>
      <c r="N23" s="2282">
        <v>25.2</v>
      </c>
      <c r="O23" s="2668" t="s">
        <v>1351</v>
      </c>
      <c r="P23" s="111" t="s">
        <v>35</v>
      </c>
      <c r="Q23" s="109"/>
      <c r="R23" s="1124"/>
      <c r="S23" s="109"/>
      <c r="T23" s="4237"/>
      <c r="U23" s="389" t="s">
        <v>1318</v>
      </c>
      <c r="V23" s="197">
        <v>26.816280513672595</v>
      </c>
      <c r="W23" s="197">
        <v>26.590933618599724</v>
      </c>
      <c r="X23" s="197">
        <v>26.590933618599724</v>
      </c>
      <c r="Y23" s="197">
        <v>26.39855364985803</v>
      </c>
      <c r="Z23" s="197">
        <v>23.646738356579718</v>
      </c>
      <c r="AA23" s="197">
        <v>17.892256304375067</v>
      </c>
      <c r="AB23" s="197">
        <v>9.6961928733189637</v>
      </c>
      <c r="AC23" s="197">
        <v>4.6657401532638234</v>
      </c>
      <c r="AD23" s="197">
        <v>2.4387606569700488</v>
      </c>
      <c r="AE23" s="197">
        <v>3.5180013676242114E-2</v>
      </c>
      <c r="AF23" s="197">
        <v>2.5552254735532309E-3</v>
      </c>
      <c r="AG23" s="109"/>
      <c r="AH23" s="109"/>
      <c r="AI23" s="109"/>
      <c r="AJ23" s="109"/>
      <c r="AK23" s="109"/>
      <c r="AL23" s="109"/>
      <c r="AM23" s="113"/>
    </row>
    <row r="24" spans="1:39" s="125" customFormat="1" ht="15" customHeight="1" x14ac:dyDescent="0.3">
      <c r="A24" s="4231"/>
      <c r="B24" s="2660" t="s">
        <v>1307</v>
      </c>
      <c r="C24" s="2328" t="s">
        <v>194</v>
      </c>
      <c r="D24" s="310">
        <v>0</v>
      </c>
      <c r="E24" s="310">
        <v>0</v>
      </c>
      <c r="F24" s="310">
        <v>0</v>
      </c>
      <c r="G24" s="310">
        <v>0</v>
      </c>
      <c r="H24" s="138">
        <v>0</v>
      </c>
      <c r="I24" s="1110">
        <v>-4.5871559633027581E-2</v>
      </c>
      <c r="J24" s="1112">
        <v>-0.11009174311926617</v>
      </c>
      <c r="K24" s="1111">
        <v>-0.1330275229357798</v>
      </c>
      <c r="L24" s="1112">
        <v>-0.15596330275229364</v>
      </c>
      <c r="M24" s="1111">
        <v>-0.16513761467889909</v>
      </c>
      <c r="N24" s="2661">
        <v>-0.17431192660550465</v>
      </c>
      <c r="O24" s="2662"/>
      <c r="P24" s="111" t="s">
        <v>35</v>
      </c>
      <c r="Q24" s="109"/>
      <c r="R24" s="1124"/>
      <c r="S24" s="109"/>
      <c r="T24" s="4237"/>
      <c r="U24" s="389" t="s">
        <v>1319</v>
      </c>
      <c r="V24" s="134">
        <v>2.98853442565238</v>
      </c>
      <c r="W24" s="134">
        <v>2.9696438744340981</v>
      </c>
      <c r="X24" s="134">
        <v>2.9696438744340981</v>
      </c>
      <c r="Y24" s="134">
        <v>2.9481591080873466</v>
      </c>
      <c r="Z24" s="134">
        <v>2.6274153729533012</v>
      </c>
      <c r="AA24" s="134">
        <v>1.8811706181288654</v>
      </c>
      <c r="AB24" s="134">
        <v>0.98443426014455238</v>
      </c>
      <c r="AC24" s="134">
        <v>0.45743397691404603</v>
      </c>
      <c r="AD24" s="134">
        <v>0.23088698324591703</v>
      </c>
      <c r="AE24" s="134">
        <v>3.216241642722318E-3</v>
      </c>
      <c r="AF24" s="134">
        <v>2.2446296636570871E-4</v>
      </c>
      <c r="AG24" s="109"/>
      <c r="AH24" s="109"/>
      <c r="AI24" s="109"/>
      <c r="AJ24" s="109"/>
      <c r="AK24" s="109"/>
      <c r="AL24" s="109"/>
      <c r="AM24" s="113"/>
    </row>
    <row r="25" spans="1:39" s="125" customFormat="1" ht="15" customHeight="1" x14ac:dyDescent="0.3">
      <c r="A25" s="4231"/>
      <c r="B25" s="347" t="s">
        <v>1320</v>
      </c>
      <c r="C25" s="319"/>
      <c r="D25" s="319"/>
      <c r="E25" s="319"/>
      <c r="F25" s="319"/>
      <c r="G25" s="319"/>
      <c r="H25" s="319"/>
      <c r="I25" s="319"/>
      <c r="J25" s="319"/>
      <c r="K25" s="319"/>
      <c r="L25" s="319"/>
      <c r="M25" s="319"/>
      <c r="N25" s="319"/>
      <c r="O25" s="320"/>
      <c r="P25" s="111" t="s">
        <v>35</v>
      </c>
      <c r="Q25" s="109"/>
      <c r="R25" s="1124"/>
      <c r="S25" s="109"/>
      <c r="T25" s="4236" t="s">
        <v>1321</v>
      </c>
      <c r="U25" s="389"/>
      <c r="V25" s="109">
        <v>2017</v>
      </c>
      <c r="W25" s="109">
        <v>2018</v>
      </c>
      <c r="X25" s="109" t="s">
        <v>187</v>
      </c>
      <c r="Y25" s="109" t="s">
        <v>188</v>
      </c>
      <c r="Z25" s="109" t="s">
        <v>189</v>
      </c>
      <c r="AA25" s="109">
        <v>2025</v>
      </c>
      <c r="AB25" s="109">
        <v>2030</v>
      </c>
      <c r="AC25" s="109">
        <v>2035</v>
      </c>
      <c r="AD25" s="109">
        <v>2040</v>
      </c>
      <c r="AE25" s="109">
        <v>2045</v>
      </c>
      <c r="AF25" s="109">
        <v>2050</v>
      </c>
      <c r="AG25" s="109"/>
      <c r="AH25" s="109"/>
      <c r="AI25" s="109"/>
      <c r="AJ25" s="109"/>
      <c r="AK25" s="109"/>
      <c r="AL25" s="109"/>
      <c r="AM25" s="113"/>
    </row>
    <row r="26" spans="1:39" s="125" customFormat="1" ht="15" customHeight="1" x14ac:dyDescent="0.3">
      <c r="A26" s="4231"/>
      <c r="B26" s="2669" t="s">
        <v>784</v>
      </c>
      <c r="C26" s="2323" t="s">
        <v>205</v>
      </c>
      <c r="D26" s="1983">
        <v>2728.1020994</v>
      </c>
      <c r="E26" s="1983">
        <v>2787.9869924</v>
      </c>
      <c r="F26" s="1983">
        <v>2843.7467322480002</v>
      </c>
      <c r="G26" s="1983">
        <v>2104.4481201687599</v>
      </c>
      <c r="H26" s="2670">
        <v>2949.6923499436148</v>
      </c>
      <c r="I26" s="1174">
        <v>1828.8239428591596</v>
      </c>
      <c r="J26" s="355">
        <v>996.50692036263581</v>
      </c>
      <c r="K26" s="356">
        <v>373.21498539787882</v>
      </c>
      <c r="L26" s="355">
        <v>0</v>
      </c>
      <c r="M26" s="356">
        <v>0</v>
      </c>
      <c r="N26" s="2671">
        <v>0</v>
      </c>
      <c r="O26" s="358" t="s">
        <v>1322</v>
      </c>
      <c r="P26" s="111" t="s">
        <v>35</v>
      </c>
      <c r="Q26" s="109"/>
      <c r="R26" s="1124"/>
      <c r="S26" s="109"/>
      <c r="T26" s="4237"/>
      <c r="U26" s="389" t="s">
        <v>1323</v>
      </c>
      <c r="V26" s="197">
        <v>664.76003604814605</v>
      </c>
      <c r="W26" s="197">
        <v>671.96327393747549</v>
      </c>
      <c r="X26" s="197">
        <v>644.90016209482928</v>
      </c>
      <c r="Y26" s="197">
        <v>640.23444125911794</v>
      </c>
      <c r="Z26" s="197">
        <v>724.46377133495196</v>
      </c>
      <c r="AA26" s="197">
        <v>391.94943663627157</v>
      </c>
      <c r="AB26" s="197">
        <v>136.44318118054917</v>
      </c>
      <c r="AC26" s="197">
        <v>46.810934989133713</v>
      </c>
      <c r="AD26" s="197">
        <v>19.57011780572439</v>
      </c>
      <c r="AE26" s="197">
        <v>0.24310877555163279</v>
      </c>
      <c r="AF26" s="197">
        <v>1.6436871671150797E-2</v>
      </c>
      <c r="AG26" s="109"/>
      <c r="AH26" s="109"/>
      <c r="AI26" s="109"/>
      <c r="AJ26" s="109"/>
      <c r="AK26" s="109"/>
      <c r="AL26" s="109"/>
      <c r="AM26" s="113"/>
    </row>
    <row r="27" spans="1:39" s="125" customFormat="1" ht="15" customHeight="1" x14ac:dyDescent="0.3">
      <c r="A27" s="4231"/>
      <c r="B27" s="2669" t="s">
        <v>749</v>
      </c>
      <c r="C27" s="2323" t="s">
        <v>205</v>
      </c>
      <c r="D27" s="1983" t="s">
        <v>1324</v>
      </c>
      <c r="E27" s="1983" t="s">
        <v>1324</v>
      </c>
      <c r="F27" s="1983" t="s">
        <v>1324</v>
      </c>
      <c r="G27" s="1983" t="s">
        <v>1324</v>
      </c>
      <c r="H27" s="2670" t="s">
        <v>1324</v>
      </c>
      <c r="I27" s="1174" t="s">
        <v>1324</v>
      </c>
      <c r="J27" s="355" t="s">
        <v>1324</v>
      </c>
      <c r="K27" s="356" t="s">
        <v>1324</v>
      </c>
      <c r="L27" s="355" t="s">
        <v>1324</v>
      </c>
      <c r="M27" s="356" t="s">
        <v>1324</v>
      </c>
      <c r="N27" s="2671" t="s">
        <v>1324</v>
      </c>
      <c r="O27" s="358" t="s">
        <v>1322</v>
      </c>
      <c r="P27" s="111" t="s">
        <v>35</v>
      </c>
      <c r="Q27" s="109"/>
      <c r="R27" s="1124"/>
      <c r="S27" s="109"/>
      <c r="T27" s="4237"/>
      <c r="U27" s="389" t="s">
        <v>1325</v>
      </c>
      <c r="V27" s="197">
        <v>1209.0156625982788</v>
      </c>
      <c r="W27" s="197">
        <v>1239.7846557112</v>
      </c>
      <c r="X27" s="197">
        <v>1266.9366872641833</v>
      </c>
      <c r="Y27" s="197">
        <v>1259.8982955640035</v>
      </c>
      <c r="Z27" s="197">
        <v>1234.7708679487707</v>
      </c>
      <c r="AA27" s="197">
        <v>646.95268730427995</v>
      </c>
      <c r="AB27" s="197">
        <v>199.88385471587372</v>
      </c>
      <c r="AC27" s="197">
        <v>65.543324676935256</v>
      </c>
      <c r="AD27" s="197">
        <v>27.859790315481511</v>
      </c>
      <c r="AE27" s="197">
        <v>0.33952370775997909</v>
      </c>
      <c r="AF27" s="197">
        <v>2.2574543986788258E-2</v>
      </c>
      <c r="AG27" s="109"/>
      <c r="AH27" s="109"/>
      <c r="AI27" s="109"/>
      <c r="AJ27" s="109"/>
      <c r="AK27" s="109"/>
      <c r="AL27" s="109"/>
      <c r="AM27" s="113"/>
    </row>
    <row r="28" spans="1:39" s="125" customFormat="1" ht="15" customHeight="1" x14ac:dyDescent="0.3">
      <c r="A28" s="4231"/>
      <c r="B28" s="2669" t="s">
        <v>1326</v>
      </c>
      <c r="C28" s="2323" t="s">
        <v>205</v>
      </c>
      <c r="D28" s="1983">
        <v>0</v>
      </c>
      <c r="E28" s="1983">
        <v>0</v>
      </c>
      <c r="F28" s="1983">
        <v>0</v>
      </c>
      <c r="G28" s="1983">
        <v>0</v>
      </c>
      <c r="H28" s="2670">
        <v>0</v>
      </c>
      <c r="I28" s="1174">
        <v>341.88696854637107</v>
      </c>
      <c r="J28" s="355">
        <v>692.48785991301804</v>
      </c>
      <c r="K28" s="356">
        <v>891.9205583237441</v>
      </c>
      <c r="L28" s="355">
        <v>1062.1983551844016</v>
      </c>
      <c r="M28" s="356">
        <v>937.51625223900692</v>
      </c>
      <c r="N28" s="2671">
        <v>840.27160359451534</v>
      </c>
      <c r="O28" s="358" t="s">
        <v>1322</v>
      </c>
      <c r="P28" s="111" t="s">
        <v>35</v>
      </c>
      <c r="Q28" s="109"/>
      <c r="R28" s="1124"/>
      <c r="S28" s="109"/>
      <c r="T28" s="4237"/>
      <c r="U28" s="389" t="s">
        <v>1327</v>
      </c>
      <c r="V28" s="197">
        <v>705.00712905727926</v>
      </c>
      <c r="W28" s="197">
        <v>712.29120034816162</v>
      </c>
      <c r="X28" s="197">
        <v>685.50282836135716</v>
      </c>
      <c r="Y28" s="197">
        <v>676.92703127291884</v>
      </c>
      <c r="Z28" s="197">
        <v>759.37647955798082</v>
      </c>
      <c r="AA28" s="197">
        <v>417.28306981825995</v>
      </c>
      <c r="AB28" s="197">
        <v>149.51365343382972</v>
      </c>
      <c r="AC28" s="197">
        <v>52.896214091130553</v>
      </c>
      <c r="AD28" s="197">
        <v>22.657329771369163</v>
      </c>
      <c r="AE28" s="197">
        <v>0.28635024501552253</v>
      </c>
      <c r="AF28" s="197">
        <v>1.9494239613443324E-2</v>
      </c>
      <c r="AG28" s="109"/>
      <c r="AH28" s="109"/>
      <c r="AI28" s="109"/>
      <c r="AJ28" s="109"/>
      <c r="AK28" s="109"/>
      <c r="AL28" s="109"/>
      <c r="AM28" s="113"/>
    </row>
    <row r="29" spans="1:39" s="125" customFormat="1" ht="15" customHeight="1" thickBot="1" x14ac:dyDescent="0.35">
      <c r="A29" s="4231"/>
      <c r="B29" s="2672" t="s">
        <v>817</v>
      </c>
      <c r="C29" s="2338" t="s">
        <v>194</v>
      </c>
      <c r="D29" s="2673">
        <v>0</v>
      </c>
      <c r="E29" s="2673">
        <v>0</v>
      </c>
      <c r="F29" s="2673">
        <v>0</v>
      </c>
      <c r="G29" s="2673">
        <v>0</v>
      </c>
      <c r="H29" s="2674">
        <v>0</v>
      </c>
      <c r="I29" s="2675">
        <v>0.18694362017804153</v>
      </c>
      <c r="J29" s="361">
        <v>0.69491525423728806</v>
      </c>
      <c r="K29" s="362">
        <v>2.3898305084745757</v>
      </c>
      <c r="L29" s="361">
        <v>0</v>
      </c>
      <c r="M29" s="362">
        <v>0</v>
      </c>
      <c r="N29" s="2676">
        <v>0</v>
      </c>
      <c r="O29" s="363" t="s">
        <v>1322</v>
      </c>
      <c r="P29" s="111" t="s">
        <v>35</v>
      </c>
      <c r="Q29" s="109"/>
      <c r="R29" s="1124"/>
      <c r="S29" s="109"/>
      <c r="T29" s="4237"/>
      <c r="U29" s="389" t="s">
        <v>1328</v>
      </c>
      <c r="V29" s="134">
        <v>1390.4421344636221</v>
      </c>
      <c r="W29" s="134">
        <v>1425.2600609662104</v>
      </c>
      <c r="X29" s="134">
        <v>1456.0622077468054</v>
      </c>
      <c r="Y29" s="134">
        <v>1399.6100806501884</v>
      </c>
      <c r="Z29" s="134">
        <v>1433.0194262566074</v>
      </c>
      <c r="AA29" s="134">
        <v>757.99453529242214</v>
      </c>
      <c r="AB29" s="134">
        <v>246.29082545830903</v>
      </c>
      <c r="AC29" s="134">
        <v>82.042498886192661</v>
      </c>
      <c r="AD29" s="134">
        <v>35.05228955168451</v>
      </c>
      <c r="AE29" s="134">
        <v>0.430490718828901</v>
      </c>
      <c r="AF29" s="134">
        <v>2.843520660178615E-2</v>
      </c>
      <c r="AG29" s="109"/>
      <c r="AH29" s="109"/>
      <c r="AI29" s="109"/>
      <c r="AJ29" s="109"/>
      <c r="AK29" s="109"/>
      <c r="AL29" s="109"/>
      <c r="AM29" s="113"/>
    </row>
    <row r="30" spans="1:39" s="125" customFormat="1" ht="19.95" customHeight="1" x14ac:dyDescent="0.3">
      <c r="A30" s="4231"/>
      <c r="B30" s="2677" t="s">
        <v>1329</v>
      </c>
      <c r="C30" s="2678"/>
      <c r="D30" s="2678"/>
      <c r="E30" s="2678"/>
      <c r="F30" s="2678"/>
      <c r="G30" s="2678"/>
      <c r="H30" s="2678"/>
      <c r="I30" s="2678"/>
      <c r="J30" s="2678"/>
      <c r="K30" s="2678"/>
      <c r="L30" s="2678"/>
      <c r="M30" s="2678"/>
      <c r="N30" s="2678"/>
      <c r="O30" s="2679"/>
      <c r="P30" s="111" t="s">
        <v>35</v>
      </c>
      <c r="Q30" s="109"/>
      <c r="R30" s="1124"/>
      <c r="S30" s="109"/>
      <c r="T30" s="1124"/>
      <c r="U30" s="109"/>
      <c r="V30" s="109"/>
      <c r="W30" s="109"/>
      <c r="X30" s="109"/>
      <c r="Y30" s="109"/>
      <c r="Z30" s="109"/>
      <c r="AA30" s="109"/>
      <c r="AB30" s="109"/>
      <c r="AC30" s="109"/>
      <c r="AD30" s="109"/>
      <c r="AE30" s="109"/>
      <c r="AF30" s="109"/>
      <c r="AG30" s="109"/>
      <c r="AH30" s="109"/>
      <c r="AI30" s="109"/>
      <c r="AJ30" s="109"/>
      <c r="AK30" s="109"/>
      <c r="AL30" s="109"/>
      <c r="AM30" s="113"/>
    </row>
    <row r="31" spans="1:39" s="125" customFormat="1" ht="15" customHeight="1" x14ac:dyDescent="0.3">
      <c r="A31" s="4231"/>
      <c r="B31" s="1971" t="s">
        <v>1330</v>
      </c>
      <c r="C31" s="964" t="s">
        <v>197</v>
      </c>
      <c r="D31" s="2680">
        <v>29.777186652548803</v>
      </c>
      <c r="E31" s="2680">
        <v>29.804814939324974</v>
      </c>
      <c r="F31" s="2680">
        <v>29.560577493033822</v>
      </c>
      <c r="G31" s="2680">
        <v>29.346712757945376</v>
      </c>
      <c r="H31" s="1740">
        <v>26.274153729533019</v>
      </c>
      <c r="I31" s="2681">
        <v>19.773426922503933</v>
      </c>
      <c r="J31" s="2682">
        <v>10.680627133463517</v>
      </c>
      <c r="K31" s="2683">
        <v>5.123174130177869</v>
      </c>
      <c r="L31" s="2682">
        <v>2.6696476402159659</v>
      </c>
      <c r="M31" s="2683">
        <v>3.8396255318964428E-2</v>
      </c>
      <c r="N31" s="2684">
        <v>2.7796884399189396E-3</v>
      </c>
      <c r="O31" s="2685" t="s">
        <v>1563</v>
      </c>
      <c r="P31" s="111" t="s">
        <v>35</v>
      </c>
      <c r="Q31" s="109"/>
      <c r="R31" s="1124"/>
      <c r="S31" s="109"/>
      <c r="T31" s="4238" t="s">
        <v>1331</v>
      </c>
      <c r="U31" s="103"/>
      <c r="V31" s="103">
        <v>2017</v>
      </c>
      <c r="W31" s="103">
        <v>2018</v>
      </c>
      <c r="X31" s="103" t="s">
        <v>187</v>
      </c>
      <c r="Y31" s="103" t="s">
        <v>188</v>
      </c>
      <c r="Z31" s="103" t="s">
        <v>189</v>
      </c>
      <c r="AA31" s="103">
        <v>2025</v>
      </c>
      <c r="AB31" s="103">
        <v>2030</v>
      </c>
      <c r="AC31" s="103">
        <v>2035</v>
      </c>
      <c r="AD31" s="103">
        <v>2040</v>
      </c>
      <c r="AE31" s="103">
        <v>2045</v>
      </c>
      <c r="AF31" s="103">
        <v>2050</v>
      </c>
      <c r="AG31" s="109"/>
      <c r="AH31" s="109"/>
      <c r="AI31" s="109"/>
      <c r="AJ31" s="109"/>
      <c r="AK31" s="109"/>
      <c r="AL31" s="109"/>
      <c r="AM31" s="113"/>
    </row>
    <row r="32" spans="1:39" s="125" customFormat="1" ht="15" customHeight="1" x14ac:dyDescent="0.3">
      <c r="A32" s="4231"/>
      <c r="B32" s="135" t="s">
        <v>199</v>
      </c>
      <c r="C32" s="1419" t="s">
        <v>194</v>
      </c>
      <c r="D32" s="310"/>
      <c r="E32" s="310"/>
      <c r="F32" s="310"/>
      <c r="G32" s="310"/>
      <c r="H32" s="138">
        <v>-0.11845942398835496</v>
      </c>
      <c r="I32" s="1110">
        <v>-0.33656937770767559</v>
      </c>
      <c r="J32" s="1112">
        <v>-0.6416475943498875</v>
      </c>
      <c r="K32" s="1111">
        <v>-0.82810917831204955</v>
      </c>
      <c r="L32" s="1112">
        <v>-0.91042898116795257</v>
      </c>
      <c r="M32" s="1111">
        <v>-0.99871174320668898</v>
      </c>
      <c r="N32" s="2661">
        <v>-0.9999067369334258</v>
      </c>
      <c r="O32" s="2650"/>
      <c r="P32" s="111" t="s">
        <v>35</v>
      </c>
      <c r="Q32" s="109"/>
      <c r="R32" s="1124"/>
      <c r="S32" s="109"/>
      <c r="T32" s="4239"/>
      <c r="U32" s="104" t="s">
        <v>1332</v>
      </c>
      <c r="V32" s="2686">
        <v>2095.4216352341255</v>
      </c>
      <c r="W32" s="2686">
        <v>2137.7954987606631</v>
      </c>
      <c r="X32" s="2686">
        <v>2141.5650361081625</v>
      </c>
      <c r="Y32" s="2686">
        <v>2076.5371119231072</v>
      </c>
      <c r="Z32" s="2686">
        <v>2192.3959058145879</v>
      </c>
      <c r="AA32" s="2686">
        <v>1175.2776051106821</v>
      </c>
      <c r="AB32" s="2686">
        <v>395.80447889213872</v>
      </c>
      <c r="AC32" s="2686">
        <v>134.93871297732321</v>
      </c>
      <c r="AD32" s="2686">
        <v>57.709619323053673</v>
      </c>
      <c r="AE32" s="2686">
        <v>0.71684096384442353</v>
      </c>
      <c r="AF32" s="2686">
        <v>4.7929446215229481E-2</v>
      </c>
      <c r="AG32" s="109"/>
      <c r="AH32" s="109"/>
      <c r="AI32" s="109"/>
      <c r="AJ32" s="109"/>
      <c r="AK32" s="109"/>
      <c r="AL32" s="109"/>
      <c r="AM32" s="113"/>
    </row>
    <row r="33" spans="1:39" s="125" customFormat="1" ht="15" customHeight="1" x14ac:dyDescent="0.3">
      <c r="A33" s="4231"/>
      <c r="B33" s="199" t="s">
        <v>1333</v>
      </c>
      <c r="C33" s="964" t="s">
        <v>197</v>
      </c>
      <c r="D33" s="406">
        <v>0</v>
      </c>
      <c r="E33" s="406">
        <v>0</v>
      </c>
      <c r="F33" s="406">
        <v>0</v>
      </c>
      <c r="G33" s="406">
        <v>0</v>
      </c>
      <c r="H33" s="334">
        <v>0</v>
      </c>
      <c r="I33" s="407">
        <v>1.9185029826138926</v>
      </c>
      <c r="J33" s="408">
        <v>1.3305444508168129</v>
      </c>
      <c r="K33" s="409">
        <v>0.83097496878563948</v>
      </c>
      <c r="L33" s="408">
        <v>0.46397639202221708</v>
      </c>
      <c r="M33" s="409">
        <v>1.2314084338527721E-2</v>
      </c>
      <c r="N33" s="2652">
        <v>1.0359991107322783E-3</v>
      </c>
      <c r="O33" s="2653" t="s">
        <v>1565</v>
      </c>
      <c r="P33" s="111" t="s">
        <v>35</v>
      </c>
      <c r="Q33" s="109"/>
      <c r="R33" s="1124"/>
      <c r="S33" s="109"/>
      <c r="T33" s="4239"/>
      <c r="U33" s="104" t="s">
        <v>1334</v>
      </c>
      <c r="V33" s="2686">
        <v>1.5291823217266172</v>
      </c>
      <c r="W33" s="2686">
        <v>1.8384540984068174</v>
      </c>
      <c r="X33" s="2686">
        <v>3.1253720470906536</v>
      </c>
      <c r="Y33" s="2686">
        <v>4.6880580706359805</v>
      </c>
      <c r="Z33" s="2686">
        <v>6.1186424328164382</v>
      </c>
      <c r="AA33" s="2686">
        <v>65.487515042948615</v>
      </c>
      <c r="AB33" s="2686">
        <v>57.13965635522743</v>
      </c>
      <c r="AC33" s="2686">
        <v>30.632310787697822</v>
      </c>
      <c r="AD33" s="2686">
        <v>7.7981518014712634</v>
      </c>
      <c r="AE33" s="2686">
        <v>0.20319555016288732</v>
      </c>
      <c r="AF33" s="2686">
        <v>1.6450690521384571E-2</v>
      </c>
      <c r="AG33" s="109"/>
      <c r="AH33" s="109"/>
      <c r="AI33" s="109"/>
      <c r="AJ33" s="109"/>
      <c r="AK33" s="109"/>
      <c r="AL33" s="109"/>
      <c r="AM33" s="113"/>
    </row>
    <row r="34" spans="1:39" s="125" customFormat="1" ht="15" customHeight="1" thickBot="1" x14ac:dyDescent="0.35">
      <c r="A34" s="4231"/>
      <c r="B34" s="268" t="s">
        <v>199</v>
      </c>
      <c r="C34" s="2064" t="s">
        <v>194</v>
      </c>
      <c r="D34" s="270"/>
      <c r="E34" s="270"/>
      <c r="F34" s="270"/>
      <c r="G34" s="270"/>
      <c r="H34" s="1322"/>
      <c r="I34" s="2654"/>
      <c r="J34" s="471"/>
      <c r="K34" s="2655"/>
      <c r="L34" s="471"/>
      <c r="M34" s="2655"/>
      <c r="N34" s="2594"/>
      <c r="O34" s="2698" t="s">
        <v>1463</v>
      </c>
      <c r="P34" s="111" t="s">
        <v>35</v>
      </c>
      <c r="Q34" s="303"/>
      <c r="R34" s="1124"/>
      <c r="S34" s="109"/>
      <c r="T34" s="4239"/>
      <c r="U34" s="104"/>
      <c r="V34" s="2686"/>
      <c r="W34" s="2686"/>
      <c r="X34" s="2686"/>
      <c r="Y34" s="2686"/>
      <c r="Z34" s="2686"/>
      <c r="AA34" s="2686"/>
      <c r="AB34" s="2686"/>
      <c r="AC34" s="2686"/>
      <c r="AD34" s="2686"/>
      <c r="AE34" s="2686"/>
      <c r="AF34" s="2686"/>
      <c r="AG34" s="109"/>
      <c r="AH34" s="109"/>
      <c r="AI34" s="109"/>
      <c r="AJ34" s="109"/>
      <c r="AK34" s="109"/>
      <c r="AL34" s="109"/>
      <c r="AM34" s="113"/>
    </row>
    <row r="35" spans="1:39" ht="15" customHeight="1" x14ac:dyDescent="0.3">
      <c r="A35" s="4231"/>
      <c r="B35" s="375" t="s">
        <v>1335</v>
      </c>
      <c r="C35" s="376"/>
      <c r="D35" s="376"/>
      <c r="E35" s="376"/>
      <c r="F35" s="376"/>
      <c r="G35" s="376"/>
      <c r="H35" s="376"/>
      <c r="I35" s="376"/>
      <c r="J35" s="376"/>
      <c r="K35" s="376"/>
      <c r="L35" s="376"/>
      <c r="M35" s="376"/>
      <c r="N35" s="376"/>
      <c r="O35" s="2687"/>
      <c r="P35" s="111" t="s">
        <v>35</v>
      </c>
      <c r="Q35" s="303"/>
      <c r="R35" s="1124"/>
      <c r="S35" s="109"/>
      <c r="T35" s="4239"/>
      <c r="U35" s="104"/>
      <c r="V35" s="2688"/>
      <c r="W35" s="2688"/>
      <c r="X35" s="2688"/>
      <c r="Y35" s="2688"/>
      <c r="Z35" s="2688"/>
      <c r="AA35" s="2688"/>
      <c r="AB35" s="2688"/>
      <c r="AC35" s="2688"/>
      <c r="AD35" s="2688"/>
      <c r="AE35" s="2688"/>
      <c r="AF35" s="2688"/>
      <c r="AG35" s="109"/>
      <c r="AH35" s="109"/>
      <c r="AI35" s="109"/>
      <c r="AJ35" s="109"/>
      <c r="AK35" s="109"/>
      <c r="AL35" s="109"/>
      <c r="AM35" s="113"/>
    </row>
    <row r="36" spans="1:39" ht="15" customHeight="1" x14ac:dyDescent="0.3">
      <c r="A36" s="4231"/>
      <c r="B36" s="2657" t="s">
        <v>190</v>
      </c>
      <c r="C36" s="2324" t="s">
        <v>191</v>
      </c>
      <c r="D36" s="322">
        <v>2.98853442565238</v>
      </c>
      <c r="E36" s="322">
        <v>2.9696438744340981</v>
      </c>
      <c r="F36" s="322">
        <v>2.9696438744340981</v>
      </c>
      <c r="G36" s="322">
        <v>2.9481591080873466</v>
      </c>
      <c r="H36" s="466">
        <v>2.6274153729533012</v>
      </c>
      <c r="I36" s="1522">
        <v>1.8811706181288654</v>
      </c>
      <c r="J36" s="324">
        <v>0.98443426014455238</v>
      </c>
      <c r="K36" s="323">
        <v>0.45743397691404603</v>
      </c>
      <c r="L36" s="324">
        <v>0.23088698324591703</v>
      </c>
      <c r="M36" s="323">
        <v>3.216241642722318E-3</v>
      </c>
      <c r="N36" s="2658">
        <v>2.2446296636570871E-4</v>
      </c>
      <c r="O36" s="2689" t="s">
        <v>434</v>
      </c>
      <c r="P36" s="111" t="s">
        <v>35</v>
      </c>
      <c r="Q36" s="109"/>
      <c r="R36" s="1124"/>
      <c r="S36" s="109"/>
      <c r="T36" s="109"/>
      <c r="U36" s="109"/>
      <c r="V36" s="109"/>
      <c r="W36" s="109"/>
      <c r="X36" s="109"/>
      <c r="Y36" s="109"/>
      <c r="Z36" s="109"/>
      <c r="AA36" s="109"/>
      <c r="AB36" s="109"/>
      <c r="AC36" s="109"/>
      <c r="AD36" s="109"/>
      <c r="AE36" s="109"/>
      <c r="AF36" s="109"/>
      <c r="AG36" s="109"/>
      <c r="AH36" s="109"/>
      <c r="AI36" s="109"/>
      <c r="AJ36" s="109"/>
      <c r="AK36" s="109"/>
      <c r="AL36" s="109"/>
      <c r="AM36" s="113"/>
    </row>
    <row r="37" spans="1:39" ht="15" customHeight="1" x14ac:dyDescent="0.3">
      <c r="A37" s="4231"/>
      <c r="B37" s="2660" t="s">
        <v>456</v>
      </c>
      <c r="C37" s="2328" t="s">
        <v>194</v>
      </c>
      <c r="D37" s="310"/>
      <c r="E37" s="310"/>
      <c r="F37" s="310"/>
      <c r="G37" s="310"/>
      <c r="H37" s="138">
        <v>-0.11524227010082566</v>
      </c>
      <c r="I37" s="1110">
        <v>-0.36653326201029901</v>
      </c>
      <c r="J37" s="1112">
        <v>-0.66850090388964623</v>
      </c>
      <c r="K37" s="1111">
        <v>-0.84596335579086379</v>
      </c>
      <c r="L37" s="1112">
        <v>-0.92225095229982235</v>
      </c>
      <c r="M37" s="1111">
        <v>-0.99891696049131984</v>
      </c>
      <c r="N37" s="2661">
        <v>-0.99992441418033384</v>
      </c>
      <c r="O37" s="2650"/>
      <c r="P37" s="111" t="s">
        <v>35</v>
      </c>
      <c r="Q37" s="109"/>
      <c r="R37" s="1124"/>
      <c r="S37" s="109"/>
      <c r="T37" s="109"/>
      <c r="U37" s="109"/>
      <c r="V37" s="109"/>
      <c r="W37" s="109"/>
      <c r="X37" s="109"/>
      <c r="Y37" s="109"/>
      <c r="Z37" s="109"/>
      <c r="AA37" s="109"/>
      <c r="AB37" s="109"/>
      <c r="AC37" s="109"/>
      <c r="AD37" s="109"/>
      <c r="AE37" s="109"/>
      <c r="AF37" s="109"/>
      <c r="AG37" s="109"/>
      <c r="AH37" s="109"/>
      <c r="AI37" s="109"/>
      <c r="AJ37" s="109"/>
      <c r="AK37" s="109"/>
      <c r="AL37" s="109"/>
      <c r="AM37" s="113"/>
    </row>
    <row r="38" spans="1:39" ht="15" customHeight="1" x14ac:dyDescent="0.3">
      <c r="A38" s="4231"/>
      <c r="B38" s="2663" t="s">
        <v>1305</v>
      </c>
      <c r="C38" s="2330" t="s">
        <v>1306</v>
      </c>
      <c r="D38" s="326">
        <v>4.5527999999999995</v>
      </c>
      <c r="E38" s="326">
        <v>4.5527999999999995</v>
      </c>
      <c r="F38" s="326">
        <v>4.5527999999999995</v>
      </c>
      <c r="G38" s="326">
        <v>4.5527999999999995</v>
      </c>
      <c r="H38" s="327">
        <v>4.5072720000000004</v>
      </c>
      <c r="I38" s="328">
        <v>3.9713573592000002</v>
      </c>
      <c r="J38" s="329">
        <v>3.2469193060919994</v>
      </c>
      <c r="K38" s="330">
        <v>2.6240409085967999</v>
      </c>
      <c r="L38" s="329">
        <v>0</v>
      </c>
      <c r="M38" s="330">
        <v>0</v>
      </c>
      <c r="N38" s="2690">
        <v>0</v>
      </c>
      <c r="O38" s="2691" t="s">
        <v>1376</v>
      </c>
      <c r="P38" s="111" t="s">
        <v>35</v>
      </c>
      <c r="Q38" s="109"/>
      <c r="R38" s="1124"/>
      <c r="S38" s="109"/>
      <c r="T38" s="109"/>
      <c r="U38" s="109"/>
      <c r="V38" s="109"/>
      <c r="W38" s="109"/>
      <c r="X38" s="109"/>
      <c r="Y38" s="109"/>
      <c r="Z38" s="109"/>
      <c r="AA38" s="109"/>
      <c r="AB38" s="109"/>
      <c r="AC38" s="109"/>
      <c r="AD38" s="109"/>
      <c r="AE38" s="109"/>
      <c r="AF38" s="109"/>
      <c r="AG38" s="109"/>
      <c r="AH38" s="109"/>
      <c r="AI38" s="109"/>
      <c r="AJ38" s="109"/>
      <c r="AK38" s="109"/>
      <c r="AL38" s="109"/>
      <c r="AM38" s="113"/>
    </row>
    <row r="39" spans="1:39" ht="15" customHeight="1" x14ac:dyDescent="0.3">
      <c r="A39" s="4231"/>
      <c r="B39" s="2660" t="s">
        <v>1307</v>
      </c>
      <c r="C39" s="2328" t="s">
        <v>194</v>
      </c>
      <c r="D39" s="310">
        <v>0</v>
      </c>
      <c r="E39" s="310">
        <v>0</v>
      </c>
      <c r="F39" s="310">
        <v>0</v>
      </c>
      <c r="G39" s="310">
        <v>0</v>
      </c>
      <c r="H39" s="138">
        <v>-9.9999999999997868E-3</v>
      </c>
      <c r="I39" s="1110">
        <v>-0.12771099999999991</v>
      </c>
      <c r="J39" s="1112">
        <v>-0.28683023500000004</v>
      </c>
      <c r="K39" s="1111">
        <v>-0.42364239399999992</v>
      </c>
      <c r="L39" s="1112">
        <v>-1</v>
      </c>
      <c r="M39" s="1111">
        <v>-1</v>
      </c>
      <c r="N39" s="2661">
        <v>-1</v>
      </c>
      <c r="O39" s="2650"/>
      <c r="P39" s="111" t="s">
        <v>35</v>
      </c>
      <c r="Q39" s="109"/>
      <c r="AE39" s="109"/>
      <c r="AF39" s="109"/>
      <c r="AG39" s="109"/>
      <c r="AH39" s="109"/>
      <c r="AI39" s="109"/>
      <c r="AJ39" s="109"/>
      <c r="AK39" s="109"/>
      <c r="AL39" s="109"/>
      <c r="AM39" s="113"/>
    </row>
    <row r="40" spans="1:39" ht="15" customHeight="1" x14ac:dyDescent="0.3">
      <c r="A40" s="4231"/>
      <c r="B40" s="2663" t="s">
        <v>1309</v>
      </c>
      <c r="C40" s="2330" t="s">
        <v>1310</v>
      </c>
      <c r="D40" s="333">
        <v>5.6000000000000001E-2</v>
      </c>
      <c r="E40" s="333">
        <v>5.6000000000000001E-2</v>
      </c>
      <c r="F40" s="333">
        <v>5.6000000000000001E-2</v>
      </c>
      <c r="G40" s="333">
        <v>5.6000000000000001E-2</v>
      </c>
      <c r="H40" s="334">
        <v>5.5440000000000003E-2</v>
      </c>
      <c r="I40" s="335">
        <v>5.48856E-2</v>
      </c>
      <c r="J40" s="336">
        <v>5.4336743999999999E-2</v>
      </c>
      <c r="K40" s="337">
        <v>5.3793376560000002E-2</v>
      </c>
      <c r="L40" s="336">
        <v>5.3255442794400004E-2</v>
      </c>
      <c r="M40" s="337">
        <v>5.2722888366456007E-2</v>
      </c>
      <c r="N40" s="2667">
        <v>5.2195659482791444E-2</v>
      </c>
      <c r="O40" s="2692" t="s">
        <v>1420</v>
      </c>
      <c r="P40" s="111" t="s">
        <v>35</v>
      </c>
      <c r="Q40" s="109"/>
      <c r="AE40" s="109"/>
      <c r="AF40" s="109"/>
      <c r="AG40" s="109"/>
      <c r="AH40" s="109"/>
      <c r="AI40" s="109"/>
      <c r="AJ40" s="109"/>
      <c r="AK40" s="109"/>
      <c r="AL40" s="109"/>
      <c r="AM40" s="113"/>
    </row>
    <row r="41" spans="1:39" ht="15" customHeight="1" x14ac:dyDescent="0.3">
      <c r="A41" s="4231"/>
      <c r="B41" s="2660" t="s">
        <v>1307</v>
      </c>
      <c r="C41" s="2328" t="s">
        <v>194</v>
      </c>
      <c r="D41" s="310"/>
      <c r="E41" s="310"/>
      <c r="F41" s="310"/>
      <c r="G41" s="310"/>
      <c r="H41" s="138">
        <v>-1.0000000000000009E-2</v>
      </c>
      <c r="I41" s="1110">
        <v>-1.9900000000000029E-2</v>
      </c>
      <c r="J41" s="1112">
        <v>-2.9700999999999977E-2</v>
      </c>
      <c r="K41" s="1111">
        <v>-3.9403989999999944E-2</v>
      </c>
      <c r="L41" s="1112">
        <v>-4.9009950099999977E-2</v>
      </c>
      <c r="M41" s="1111">
        <v>-5.851985059899989E-2</v>
      </c>
      <c r="N41" s="2661">
        <v>-6.7934652093009973E-2</v>
      </c>
      <c r="O41" s="2650"/>
      <c r="P41" s="111" t="s">
        <v>35</v>
      </c>
      <c r="Q41" s="109"/>
      <c r="AE41" s="109"/>
      <c r="AF41" s="109"/>
      <c r="AG41" s="109"/>
      <c r="AH41" s="109"/>
      <c r="AI41" s="109"/>
      <c r="AJ41" s="109"/>
      <c r="AK41" s="109"/>
      <c r="AL41" s="109"/>
      <c r="AM41" s="113"/>
    </row>
    <row r="42" spans="1:39" ht="15" customHeight="1" x14ac:dyDescent="0.3">
      <c r="A42" s="4231"/>
      <c r="B42" s="375" t="s">
        <v>1336</v>
      </c>
      <c r="C42" s="376"/>
      <c r="D42" s="376"/>
      <c r="E42" s="376"/>
      <c r="F42" s="376"/>
      <c r="G42" s="376"/>
      <c r="H42" s="376"/>
      <c r="I42" s="376"/>
      <c r="J42" s="376"/>
      <c r="K42" s="376"/>
      <c r="L42" s="376"/>
      <c r="M42" s="376"/>
      <c r="N42" s="376"/>
      <c r="O42" s="2687"/>
      <c r="P42" s="111" t="s">
        <v>35</v>
      </c>
      <c r="Q42" s="109"/>
      <c r="AE42" s="109"/>
      <c r="AF42" s="109"/>
      <c r="AG42" s="109"/>
      <c r="AH42" s="109"/>
      <c r="AI42" s="109"/>
      <c r="AJ42" s="109"/>
      <c r="AK42" s="109"/>
      <c r="AL42" s="109"/>
      <c r="AM42" s="113"/>
    </row>
    <row r="43" spans="1:39" ht="15" customHeight="1" x14ac:dyDescent="0.3">
      <c r="A43" s="4231"/>
      <c r="B43" s="2657" t="s">
        <v>190</v>
      </c>
      <c r="C43" s="2324" t="s">
        <v>191</v>
      </c>
      <c r="D43" s="322">
        <v>26.816280513672595</v>
      </c>
      <c r="E43" s="322">
        <v>26.590933618599724</v>
      </c>
      <c r="F43" s="322">
        <v>26.590933618599724</v>
      </c>
      <c r="G43" s="322">
        <v>26.39855364985803</v>
      </c>
      <c r="H43" s="466">
        <v>23.646738356579718</v>
      </c>
      <c r="I43" s="1522">
        <v>17.892256304375067</v>
      </c>
      <c r="J43" s="324">
        <v>9.6961928733189637</v>
      </c>
      <c r="K43" s="323">
        <v>4.6657401532638234</v>
      </c>
      <c r="L43" s="324">
        <v>2.4387606569700488</v>
      </c>
      <c r="M43" s="323">
        <v>3.5180013676242114E-2</v>
      </c>
      <c r="N43" s="2658">
        <v>2.5552254735532309E-3</v>
      </c>
      <c r="O43" s="2689" t="s">
        <v>1536</v>
      </c>
      <c r="P43" s="111" t="s">
        <v>35</v>
      </c>
      <c r="Q43" s="109"/>
      <c r="AE43" s="109"/>
      <c r="AF43" s="109"/>
      <c r="AG43" s="109"/>
      <c r="AH43" s="109"/>
      <c r="AI43" s="109"/>
      <c r="AJ43" s="109"/>
      <c r="AK43" s="109"/>
      <c r="AL43" s="109"/>
      <c r="AM43" s="113"/>
    </row>
    <row r="44" spans="1:39" ht="15" customHeight="1" x14ac:dyDescent="0.3">
      <c r="A44" s="4231"/>
      <c r="B44" s="2660" t="s">
        <v>456</v>
      </c>
      <c r="C44" s="2328" t="s">
        <v>194</v>
      </c>
      <c r="D44" s="310"/>
      <c r="E44" s="310"/>
      <c r="F44" s="310"/>
      <c r="G44" s="310"/>
      <c r="H44" s="138">
        <v>-0.11072177097086244</v>
      </c>
      <c r="I44" s="1110">
        <v>-0.32712944340322592</v>
      </c>
      <c r="J44" s="1112">
        <v>-0.63535718555828713</v>
      </c>
      <c r="K44" s="1111">
        <v>-0.824536429589661</v>
      </c>
      <c r="L44" s="1112">
        <v>-0.90828600860918274</v>
      </c>
      <c r="M44" s="1111">
        <v>-0.99867699215902539</v>
      </c>
      <c r="N44" s="2661">
        <v>-0.9999039061392051</v>
      </c>
      <c r="O44" s="2650"/>
      <c r="P44" s="111" t="s">
        <v>35</v>
      </c>
      <c r="Q44" s="109"/>
      <c r="AE44" s="109"/>
      <c r="AF44" s="109"/>
      <c r="AG44" s="109"/>
      <c r="AH44" s="109"/>
      <c r="AI44" s="109"/>
      <c r="AJ44" s="109"/>
      <c r="AK44" s="109"/>
      <c r="AL44" s="109"/>
      <c r="AM44" s="113"/>
    </row>
    <row r="45" spans="1:39" ht="15" customHeight="1" x14ac:dyDescent="0.3">
      <c r="A45" s="4231"/>
      <c r="B45" s="2663" t="s">
        <v>1305</v>
      </c>
      <c r="C45" s="2330" t="s">
        <v>1337</v>
      </c>
      <c r="D45" s="326">
        <v>15.479520000000001</v>
      </c>
      <c r="E45" s="326">
        <v>15.349440000000001</v>
      </c>
      <c r="F45" s="326">
        <v>15.349440000000001</v>
      </c>
      <c r="G45" s="326">
        <v>15.349440000000001</v>
      </c>
      <c r="H45" s="327">
        <v>15.349440000000001</v>
      </c>
      <c r="I45" s="328">
        <v>13.4294592</v>
      </c>
      <c r="J45" s="329">
        <v>10.8994032</v>
      </c>
      <c r="K45" s="330">
        <v>8.7413760000000007</v>
      </c>
      <c r="L45" s="329">
        <v>0</v>
      </c>
      <c r="M45" s="330">
        <v>0</v>
      </c>
      <c r="N45" s="2690">
        <v>0</v>
      </c>
      <c r="O45" s="2691" t="s">
        <v>1376</v>
      </c>
      <c r="P45" s="111" t="s">
        <v>35</v>
      </c>
      <c r="Q45" s="109"/>
      <c r="AE45" s="109"/>
      <c r="AF45" s="109"/>
      <c r="AG45" s="109"/>
      <c r="AH45" s="109"/>
      <c r="AI45" s="109"/>
      <c r="AJ45" s="109"/>
      <c r="AK45" s="109"/>
      <c r="AL45" s="109"/>
      <c r="AM45" s="113"/>
    </row>
    <row r="46" spans="1:39" ht="15" customHeight="1" x14ac:dyDescent="0.3">
      <c r="A46" s="4231"/>
      <c r="B46" s="2660" t="s">
        <v>1307</v>
      </c>
      <c r="C46" s="2328" t="s">
        <v>194</v>
      </c>
      <c r="D46" s="310"/>
      <c r="E46" s="310"/>
      <c r="F46" s="310"/>
      <c r="G46" s="310"/>
      <c r="H46" s="138">
        <v>0</v>
      </c>
      <c r="I46" s="1110">
        <v>-0.12508474576271189</v>
      </c>
      <c r="J46" s="1112">
        <v>-0.28991525423728814</v>
      </c>
      <c r="K46" s="1111">
        <v>-0.43050847457627117</v>
      </c>
      <c r="L46" s="1112">
        <v>-1</v>
      </c>
      <c r="M46" s="1111">
        <v>-1</v>
      </c>
      <c r="N46" s="2661">
        <v>-1</v>
      </c>
      <c r="O46" s="2650"/>
      <c r="P46" s="111" t="s">
        <v>35</v>
      </c>
      <c r="Q46" s="109"/>
      <c r="AE46" s="109"/>
      <c r="AF46" s="109"/>
      <c r="AG46" s="109"/>
      <c r="AH46" s="109"/>
      <c r="AI46" s="109"/>
      <c r="AJ46" s="109"/>
      <c r="AK46" s="109"/>
      <c r="AL46" s="109"/>
      <c r="AM46" s="113"/>
    </row>
    <row r="47" spans="1:39" ht="15" customHeight="1" x14ac:dyDescent="0.3">
      <c r="A47" s="4231"/>
      <c r="B47" s="2663" t="s">
        <v>1309</v>
      </c>
      <c r="C47" s="2330" t="s">
        <v>1317</v>
      </c>
      <c r="D47" s="326">
        <v>0.19040000000000001</v>
      </c>
      <c r="E47" s="326">
        <v>0.18880000000000002</v>
      </c>
      <c r="F47" s="326">
        <v>0.18880000000000002</v>
      </c>
      <c r="G47" s="326">
        <v>0.18880000000000002</v>
      </c>
      <c r="H47" s="327">
        <v>0.18880000000000002</v>
      </c>
      <c r="I47" s="328">
        <v>0.18560000000000001</v>
      </c>
      <c r="J47" s="329">
        <v>0.18240000000000001</v>
      </c>
      <c r="K47" s="330">
        <v>0.17920000000000003</v>
      </c>
      <c r="L47" s="329">
        <v>0.17600000000000002</v>
      </c>
      <c r="M47" s="330">
        <v>0.1736</v>
      </c>
      <c r="N47" s="2690">
        <v>0.17120000000000002</v>
      </c>
      <c r="O47" s="2691" t="s">
        <v>1351</v>
      </c>
      <c r="P47" s="111" t="s">
        <v>35</v>
      </c>
      <c r="Q47" s="109"/>
      <c r="AE47" s="109"/>
      <c r="AF47" s="109"/>
      <c r="AG47" s="109"/>
      <c r="AH47" s="109"/>
      <c r="AI47" s="109"/>
      <c r="AJ47" s="109"/>
      <c r="AK47" s="109"/>
      <c r="AL47" s="109"/>
      <c r="AM47" s="113"/>
    </row>
    <row r="48" spans="1:39" ht="15" customHeight="1" x14ac:dyDescent="0.3">
      <c r="A48" s="4231"/>
      <c r="B48" s="2660" t="s">
        <v>1307</v>
      </c>
      <c r="C48" s="2328" t="s">
        <v>194</v>
      </c>
      <c r="D48" s="310"/>
      <c r="E48" s="310"/>
      <c r="F48" s="310"/>
      <c r="G48" s="310"/>
      <c r="H48" s="138">
        <v>0</v>
      </c>
      <c r="I48" s="1110">
        <v>-1.6949152542372947E-2</v>
      </c>
      <c r="J48" s="1112">
        <v>-3.3898305084745894E-2</v>
      </c>
      <c r="K48" s="1111">
        <v>-5.084745762711862E-2</v>
      </c>
      <c r="L48" s="1112">
        <v>-6.7796610169491567E-2</v>
      </c>
      <c r="M48" s="1111">
        <v>-8.0508474576271305E-2</v>
      </c>
      <c r="N48" s="2661">
        <v>-9.3220338983050821E-2</v>
      </c>
      <c r="O48" s="2650"/>
      <c r="P48" s="111" t="s">
        <v>35</v>
      </c>
      <c r="Q48" s="109"/>
      <c r="AE48" s="109"/>
      <c r="AF48" s="109"/>
      <c r="AG48" s="109"/>
      <c r="AH48" s="109"/>
      <c r="AI48" s="109"/>
      <c r="AJ48" s="109"/>
      <c r="AK48" s="109"/>
      <c r="AL48" s="109"/>
      <c r="AM48" s="113"/>
    </row>
    <row r="49" spans="1:39" ht="15" customHeight="1" x14ac:dyDescent="0.3">
      <c r="A49" s="4231"/>
      <c r="B49" s="380" t="s">
        <v>1338</v>
      </c>
      <c r="C49" s="376"/>
      <c r="D49" s="376"/>
      <c r="E49" s="376"/>
      <c r="F49" s="376"/>
      <c r="G49" s="376"/>
      <c r="H49" s="376"/>
      <c r="I49" s="376"/>
      <c r="J49" s="376"/>
      <c r="K49" s="376"/>
      <c r="L49" s="376"/>
      <c r="M49" s="376"/>
      <c r="N49" s="376"/>
      <c r="O49" s="2687"/>
      <c r="P49" s="111" t="s">
        <v>35</v>
      </c>
      <c r="Q49" s="109"/>
      <c r="AE49" s="109"/>
      <c r="AF49" s="109"/>
      <c r="AG49" s="109"/>
      <c r="AH49" s="109"/>
      <c r="AI49" s="109"/>
      <c r="AJ49" s="109"/>
      <c r="AK49" s="109"/>
      <c r="AL49" s="109"/>
      <c r="AM49" s="113"/>
    </row>
    <row r="50" spans="1:39" s="125" customFormat="1" ht="15" customHeight="1" x14ac:dyDescent="0.3">
      <c r="A50" s="4231"/>
      <c r="B50" s="2693" t="s">
        <v>784</v>
      </c>
      <c r="C50" s="2330" t="s">
        <v>205</v>
      </c>
      <c r="D50" s="1232">
        <v>423.43186994112568</v>
      </c>
      <c r="E50" s="1232">
        <v>419.96203062814072</v>
      </c>
      <c r="F50" s="1232">
        <v>419.96203062814072</v>
      </c>
      <c r="G50" s="1232">
        <v>419.96203062814072</v>
      </c>
      <c r="H50" s="2694">
        <v>374.60366287612902</v>
      </c>
      <c r="I50" s="1468">
        <v>327.6179869182298</v>
      </c>
      <c r="J50" s="350">
        <v>271.71956863167435</v>
      </c>
      <c r="K50" s="351">
        <v>222.71597475358357</v>
      </c>
      <c r="L50" s="350">
        <v>0</v>
      </c>
      <c r="M50" s="351">
        <v>0</v>
      </c>
      <c r="N50" s="2664">
        <v>0</v>
      </c>
      <c r="O50" s="352" t="s">
        <v>1322</v>
      </c>
      <c r="P50" s="111" t="s">
        <v>35</v>
      </c>
      <c r="Q50" s="109"/>
      <c r="AE50" s="109"/>
      <c r="AF50" s="109"/>
      <c r="AG50" s="109"/>
      <c r="AH50" s="109"/>
      <c r="AI50" s="109"/>
      <c r="AJ50" s="109"/>
      <c r="AK50" s="109"/>
      <c r="AL50" s="109"/>
      <c r="AM50" s="113"/>
    </row>
    <row r="51" spans="1:39" s="125" customFormat="1" ht="15" customHeight="1" x14ac:dyDescent="0.3">
      <c r="A51" s="4231"/>
      <c r="B51" s="2669" t="s">
        <v>749</v>
      </c>
      <c r="C51" s="2323" t="s">
        <v>205</v>
      </c>
      <c r="D51" s="1983" t="s">
        <v>1324</v>
      </c>
      <c r="E51" s="1983" t="s">
        <v>1324</v>
      </c>
      <c r="F51" s="1983" t="s">
        <v>1324</v>
      </c>
      <c r="G51" s="1983" t="s">
        <v>1324</v>
      </c>
      <c r="H51" s="2670" t="s">
        <v>1324</v>
      </c>
      <c r="I51" s="1174" t="s">
        <v>1324</v>
      </c>
      <c r="J51" s="355" t="s">
        <v>1324</v>
      </c>
      <c r="K51" s="356" t="s">
        <v>1324</v>
      </c>
      <c r="L51" s="355" t="s">
        <v>1324</v>
      </c>
      <c r="M51" s="356" t="s">
        <v>1324</v>
      </c>
      <c r="N51" s="2671" t="s">
        <v>1324</v>
      </c>
      <c r="O51" s="358" t="s">
        <v>1322</v>
      </c>
      <c r="P51" s="111" t="s">
        <v>35</v>
      </c>
      <c r="Q51" s="109"/>
      <c r="AE51" s="109"/>
      <c r="AF51" s="109"/>
      <c r="AG51" s="109"/>
      <c r="AH51" s="109"/>
      <c r="AI51" s="109"/>
      <c r="AJ51" s="109"/>
      <c r="AK51" s="109"/>
      <c r="AL51" s="109"/>
      <c r="AM51" s="113"/>
    </row>
    <row r="52" spans="1:39" s="125" customFormat="1" ht="15" customHeight="1" x14ac:dyDescent="0.3">
      <c r="A52" s="4231"/>
      <c r="B52" s="2669" t="s">
        <v>1326</v>
      </c>
      <c r="C52" s="2323" t="s">
        <v>205</v>
      </c>
      <c r="D52" s="1983">
        <v>0</v>
      </c>
      <c r="E52" s="1983">
        <v>0</v>
      </c>
      <c r="F52" s="1983">
        <v>0</v>
      </c>
      <c r="G52" s="1983">
        <v>0</v>
      </c>
      <c r="H52" s="2670">
        <v>0</v>
      </c>
      <c r="I52" s="1174">
        <v>40.492110742702558</v>
      </c>
      <c r="J52" s="355">
        <v>97.966919302576457</v>
      </c>
      <c r="K52" s="356">
        <v>148.47731650238904</v>
      </c>
      <c r="L52" s="355">
        <v>372.62439523583527</v>
      </c>
      <c r="M52" s="356">
        <v>375.70480495890945</v>
      </c>
      <c r="N52" s="2671">
        <v>380.50881137658035</v>
      </c>
      <c r="O52" s="358" t="s">
        <v>1322</v>
      </c>
      <c r="P52" s="111" t="s">
        <v>35</v>
      </c>
      <c r="Q52" s="109"/>
      <c r="AE52" s="109"/>
      <c r="AF52" s="109"/>
      <c r="AG52" s="109"/>
      <c r="AH52" s="109"/>
      <c r="AI52" s="109"/>
      <c r="AJ52" s="109"/>
      <c r="AK52" s="109"/>
      <c r="AL52" s="109"/>
      <c r="AM52" s="113"/>
    </row>
    <row r="53" spans="1:39" s="125" customFormat="1" ht="15" customHeight="1" thickBot="1" x14ac:dyDescent="0.35">
      <c r="A53" s="4231"/>
      <c r="B53" s="2672" t="s">
        <v>817</v>
      </c>
      <c r="C53" s="2338" t="s">
        <v>194</v>
      </c>
      <c r="D53" s="2673">
        <v>0</v>
      </c>
      <c r="E53" s="2673">
        <v>0</v>
      </c>
      <c r="F53" s="2673">
        <v>0</v>
      </c>
      <c r="G53" s="2673">
        <v>0</v>
      </c>
      <c r="H53" s="2674">
        <v>0</v>
      </c>
      <c r="I53" s="2675">
        <v>0.12359550561797752</v>
      </c>
      <c r="J53" s="361">
        <v>0.36054421768707479</v>
      </c>
      <c r="K53" s="362">
        <v>0.66666666666666663</v>
      </c>
      <c r="L53" s="361">
        <v>0</v>
      </c>
      <c r="M53" s="362">
        <v>0</v>
      </c>
      <c r="N53" s="2676">
        <v>0</v>
      </c>
      <c r="O53" s="363" t="s">
        <v>1322</v>
      </c>
      <c r="P53" s="111" t="s">
        <v>35</v>
      </c>
      <c r="Q53" s="109"/>
      <c r="AE53" s="109"/>
      <c r="AF53" s="109"/>
      <c r="AG53" s="109"/>
      <c r="AH53" s="109"/>
      <c r="AI53" s="109"/>
      <c r="AJ53" s="109"/>
      <c r="AK53" s="109"/>
      <c r="AL53" s="109"/>
      <c r="AM53" s="113"/>
    </row>
    <row r="54" spans="1:39" s="125" customFormat="1" ht="19.95" customHeight="1" x14ac:dyDescent="0.3">
      <c r="A54" s="4231"/>
      <c r="B54" s="2695" t="s">
        <v>107</v>
      </c>
      <c r="C54" s="2696"/>
      <c r="D54" s="2696"/>
      <c r="E54" s="2696"/>
      <c r="F54" s="2696"/>
      <c r="G54" s="2696"/>
      <c r="H54" s="2696"/>
      <c r="I54" s="2696"/>
      <c r="J54" s="2696"/>
      <c r="K54" s="2696"/>
      <c r="L54" s="2696"/>
      <c r="M54" s="2696"/>
      <c r="N54" s="2696"/>
      <c r="O54" s="2697"/>
      <c r="P54" s="111" t="s">
        <v>35</v>
      </c>
      <c r="Q54" s="109"/>
      <c r="AE54" s="109"/>
      <c r="AF54" s="109"/>
      <c r="AG54" s="109"/>
      <c r="AH54" s="109"/>
      <c r="AI54" s="109"/>
      <c r="AJ54" s="109"/>
      <c r="AK54" s="109"/>
      <c r="AL54" s="109"/>
      <c r="AM54" s="113"/>
    </row>
    <row r="55" spans="1:39" s="125" customFormat="1" ht="15" customHeight="1" x14ac:dyDescent="0.3">
      <c r="A55" s="4231"/>
      <c r="B55" s="1971" t="s">
        <v>1339</v>
      </c>
      <c r="C55" s="964" t="s">
        <v>197</v>
      </c>
      <c r="D55" s="2680">
        <v>1873.7756986464249</v>
      </c>
      <c r="E55" s="2680">
        <v>1911.7479296486754</v>
      </c>
      <c r="F55" s="2680">
        <v>1911.8368493590126</v>
      </c>
      <c r="G55" s="2680">
        <v>1900.1327368231214</v>
      </c>
      <c r="H55" s="1740">
        <v>1959.2346392837226</v>
      </c>
      <c r="I55" s="2681">
        <v>1038.9021239405515</v>
      </c>
      <c r="J55" s="2682">
        <v>336.3270358964229</v>
      </c>
      <c r="K55" s="2683">
        <v>112.35425966606897</v>
      </c>
      <c r="L55" s="2682">
        <v>47.429908121205898</v>
      </c>
      <c r="M55" s="2683">
        <v>0.58263248331161188</v>
      </c>
      <c r="N55" s="2684">
        <v>3.9011415657939058E-2</v>
      </c>
      <c r="O55" s="2685" t="s">
        <v>1563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s="125" customFormat="1" ht="15" customHeight="1" x14ac:dyDescent="0.3">
      <c r="A56" s="4231"/>
      <c r="B56" s="135" t="s">
        <v>199</v>
      </c>
      <c r="C56" s="1419" t="s">
        <v>194</v>
      </c>
      <c r="D56" s="310"/>
      <c r="E56" s="310"/>
      <c r="F56" s="310"/>
      <c r="G56" s="310"/>
      <c r="H56" s="138">
        <v>2.479175455824123E-2</v>
      </c>
      <c r="I56" s="1110">
        <v>-0.45659477988989106</v>
      </c>
      <c r="J56" s="1112">
        <v>-0.82408172747105257</v>
      </c>
      <c r="K56" s="1111">
        <v>-0.94123229725186108</v>
      </c>
      <c r="L56" s="1112">
        <v>-0.9751914457883224</v>
      </c>
      <c r="M56" s="1111">
        <v>-0.99969524989357383</v>
      </c>
      <c r="N56" s="2661">
        <v>-0.99997959479875542</v>
      </c>
      <c r="O56" s="2650"/>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s="125" customFormat="1" ht="15" customHeight="1" x14ac:dyDescent="0.3">
      <c r="A57" s="4231"/>
      <c r="B57" s="199" t="s">
        <v>1340</v>
      </c>
      <c r="C57" s="964" t="s">
        <v>197</v>
      </c>
      <c r="D57" s="2651">
        <v>1.5291823217266172</v>
      </c>
      <c r="E57" s="2651">
        <v>1.8384540984068174</v>
      </c>
      <c r="F57" s="2651">
        <v>3.1253720470906536</v>
      </c>
      <c r="G57" s="406">
        <v>4.6880580706359805</v>
      </c>
      <c r="H57" s="334">
        <v>6.1186424328164382</v>
      </c>
      <c r="I57" s="407">
        <v>47.370519147953196</v>
      </c>
      <c r="J57" s="408">
        <v>46.404040418805117</v>
      </c>
      <c r="K57" s="409">
        <v>24.80957225817718</v>
      </c>
      <c r="L57" s="408">
        <v>6.0115702157164268</v>
      </c>
      <c r="M57" s="409">
        <v>0.16015347393702084</v>
      </c>
      <c r="N57" s="2652">
        <v>1.3126910922867555E-2</v>
      </c>
      <c r="O57" s="2653" t="s">
        <v>1566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s="125" customFormat="1" ht="15" customHeight="1" thickBot="1" x14ac:dyDescent="0.35">
      <c r="A58" s="4231"/>
      <c r="B58" s="268" t="s">
        <v>199</v>
      </c>
      <c r="C58" s="2064" t="s">
        <v>194</v>
      </c>
      <c r="D58" s="270"/>
      <c r="E58" s="270"/>
      <c r="F58" s="270"/>
      <c r="G58" s="270"/>
      <c r="H58" s="1322"/>
      <c r="I58" s="2654"/>
      <c r="J58" s="471"/>
      <c r="K58" s="2655"/>
      <c r="L58" s="471"/>
      <c r="M58" s="2655"/>
      <c r="N58" s="2594"/>
      <c r="O58" s="2698" t="s">
        <v>1527</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ht="15" customHeight="1" x14ac:dyDescent="0.3">
      <c r="A59" s="4231"/>
      <c r="B59" s="384" t="s">
        <v>1341</v>
      </c>
      <c r="C59" s="385"/>
      <c r="D59" s="385"/>
      <c r="E59" s="385"/>
      <c r="F59" s="385"/>
      <c r="G59" s="385"/>
      <c r="H59" s="385"/>
      <c r="I59" s="385"/>
      <c r="J59" s="385"/>
      <c r="K59" s="385"/>
      <c r="L59" s="385"/>
      <c r="M59" s="385"/>
      <c r="N59" s="385"/>
      <c r="O59" s="2699"/>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ht="15" customHeight="1" x14ac:dyDescent="0.3">
      <c r="A60" s="4231"/>
      <c r="B60" s="2657" t="s">
        <v>190</v>
      </c>
      <c r="C60" s="2324" t="s">
        <v>191</v>
      </c>
      <c r="D60" s="322">
        <v>1209.0156625982788</v>
      </c>
      <c r="E60" s="322">
        <v>1239.7846557112</v>
      </c>
      <c r="F60" s="322">
        <v>1266.9366872641833</v>
      </c>
      <c r="G60" s="322">
        <v>1259.8982955640035</v>
      </c>
      <c r="H60" s="466">
        <v>1234.7708679487707</v>
      </c>
      <c r="I60" s="1522">
        <v>646.95268730427995</v>
      </c>
      <c r="J60" s="324">
        <v>199.88385471587372</v>
      </c>
      <c r="K60" s="323">
        <v>65.543324676935256</v>
      </c>
      <c r="L60" s="324">
        <v>27.859790315481511</v>
      </c>
      <c r="M60" s="323">
        <v>0.33952370775997909</v>
      </c>
      <c r="N60" s="2658">
        <v>2.2574543986788258E-2</v>
      </c>
      <c r="O60" s="2659" t="s">
        <v>1513</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ht="15" customHeight="1" x14ac:dyDescent="0.3">
      <c r="A61" s="4231"/>
      <c r="B61" s="2660" t="s">
        <v>456</v>
      </c>
      <c r="C61" s="2328" t="s">
        <v>194</v>
      </c>
      <c r="D61" s="310"/>
      <c r="E61" s="310"/>
      <c r="F61" s="310"/>
      <c r="G61" s="310"/>
      <c r="H61" s="138">
        <v>-2.5388655675344984E-2</v>
      </c>
      <c r="I61" s="1110">
        <v>-0.48935673439111915</v>
      </c>
      <c r="J61" s="1112">
        <v>-0.84223058916424476</v>
      </c>
      <c r="K61" s="1111">
        <v>-0.94826629828009068</v>
      </c>
      <c r="L61" s="1112">
        <v>-0.97801011637318536</v>
      </c>
      <c r="M61" s="1111">
        <v>-0.99973201209565321</v>
      </c>
      <c r="N61" s="2661">
        <v>-0.99998218178997123</v>
      </c>
      <c r="O61" s="2700"/>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5" customHeight="1" x14ac:dyDescent="0.3">
      <c r="A62" s="4231"/>
      <c r="B62" s="2663" t="s">
        <v>1305</v>
      </c>
      <c r="C62" s="2330" t="s">
        <v>1306</v>
      </c>
      <c r="D62" s="326">
        <v>221.37532436277621</v>
      </c>
      <c r="E62" s="326">
        <v>227.00924296400464</v>
      </c>
      <c r="F62" s="326">
        <v>231.98088227199534</v>
      </c>
      <c r="G62" s="326">
        <v>258.10392395138103</v>
      </c>
      <c r="H62" s="327">
        <v>252.95629601257778</v>
      </c>
      <c r="I62" s="328">
        <v>146.7405262347535</v>
      </c>
      <c r="J62" s="329">
        <v>48.854723783594295</v>
      </c>
      <c r="K62" s="330">
        <v>15.915997045752135</v>
      </c>
      <c r="L62" s="329">
        <v>6.676481981715864</v>
      </c>
      <c r="M62" s="330">
        <v>8.0437964826631153E-2</v>
      </c>
      <c r="N62" s="2690">
        <v>5.2824788913027384E-3</v>
      </c>
      <c r="O62" s="2701" t="s">
        <v>1509</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15" customHeight="1" x14ac:dyDescent="0.3">
      <c r="A63" s="4231"/>
      <c r="B63" s="2660" t="s">
        <v>1307</v>
      </c>
      <c r="C63" s="2328" t="s">
        <v>194</v>
      </c>
      <c r="D63" s="310"/>
      <c r="E63" s="310"/>
      <c r="F63" s="310"/>
      <c r="G63" s="310"/>
      <c r="H63" s="138">
        <v>-2.2583257513374089E-2</v>
      </c>
      <c r="I63" s="1110">
        <v>-9.2279778179317873E-2</v>
      </c>
      <c r="J63" s="1112">
        <v>-0.4283583697884743</v>
      </c>
      <c r="K63" s="1111">
        <v>-0.66122376764817736</v>
      </c>
      <c r="L63" s="1112">
        <v>-0.77660505745461039</v>
      </c>
      <c r="M63" s="1111">
        <v>-0.82893249496139276</v>
      </c>
      <c r="N63" s="2661">
        <v>-0.84357386443983717</v>
      </c>
      <c r="O63" s="2700"/>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ht="15" customHeight="1" x14ac:dyDescent="0.3">
      <c r="A64" s="4231"/>
      <c r="B64" s="2663" t="s">
        <v>1309</v>
      </c>
      <c r="C64" s="2330" t="s">
        <v>1310</v>
      </c>
      <c r="D64" s="333">
        <v>1.4720000000000002</v>
      </c>
      <c r="E64" s="333">
        <v>1.4720000000000002</v>
      </c>
      <c r="F64" s="333">
        <v>1.4720000000000002</v>
      </c>
      <c r="G64" s="333">
        <v>1.4720000000000002</v>
      </c>
      <c r="H64" s="334">
        <v>1.4390940000000001</v>
      </c>
      <c r="I64" s="335">
        <v>1.3902749599999999</v>
      </c>
      <c r="J64" s="336">
        <v>1.0352028</v>
      </c>
      <c r="K64" s="337">
        <v>0.79867750400000004</v>
      </c>
      <c r="L64" s="336">
        <v>0.62473694800000001</v>
      </c>
      <c r="M64" s="337">
        <v>0.54380106400000006</v>
      </c>
      <c r="N64" s="2667">
        <v>0.51299492000000002</v>
      </c>
      <c r="O64" s="4245" t="s">
        <v>1483</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39" ht="15" customHeight="1" x14ac:dyDescent="0.3">
      <c r="A65" s="4231"/>
      <c r="B65" s="2660" t="s">
        <v>1307</v>
      </c>
      <c r="C65" s="2328" t="s">
        <v>194</v>
      </c>
      <c r="D65" s="310"/>
      <c r="E65" s="310"/>
      <c r="F65" s="310"/>
      <c r="G65" s="310"/>
      <c r="H65" s="138">
        <v>-2.2354619565217448E-2</v>
      </c>
      <c r="I65" s="1110">
        <v>-5.5519728260869705E-2</v>
      </c>
      <c r="J65" s="1112">
        <v>-0.29673722826086968</v>
      </c>
      <c r="K65" s="1111">
        <v>-0.45742017391304357</v>
      </c>
      <c r="L65" s="1112">
        <v>-0.57558631250000003</v>
      </c>
      <c r="M65" s="1111">
        <v>-0.63056992934782607</v>
      </c>
      <c r="N65" s="2661">
        <v>-0.65149801630434778</v>
      </c>
      <c r="O65" s="4246"/>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39" ht="15" customHeight="1" x14ac:dyDescent="0.3">
      <c r="A66" s="4231"/>
      <c r="B66" s="384" t="s">
        <v>1342</v>
      </c>
      <c r="C66" s="385"/>
      <c r="D66" s="385"/>
      <c r="E66" s="385"/>
      <c r="F66" s="385"/>
      <c r="G66" s="385"/>
      <c r="H66" s="385"/>
      <c r="I66" s="385"/>
      <c r="J66" s="385"/>
      <c r="K66" s="385"/>
      <c r="L66" s="385"/>
      <c r="M66" s="385"/>
      <c r="N66" s="385"/>
      <c r="O66" s="2699"/>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39" ht="15" customHeight="1" x14ac:dyDescent="0.3">
      <c r="A67" s="4231"/>
      <c r="B67" s="2657" t="s">
        <v>190</v>
      </c>
      <c r="C67" s="2324" t="s">
        <v>191</v>
      </c>
      <c r="D67" s="322">
        <v>664.76003604814605</v>
      </c>
      <c r="E67" s="322">
        <v>671.96327393747549</v>
      </c>
      <c r="F67" s="322">
        <v>644.90016209482928</v>
      </c>
      <c r="G67" s="322">
        <v>640.23444125911794</v>
      </c>
      <c r="H67" s="466">
        <v>724.46377133495196</v>
      </c>
      <c r="I67" s="1522">
        <v>391.94943663627157</v>
      </c>
      <c r="J67" s="324">
        <v>136.44318118054917</v>
      </c>
      <c r="K67" s="323">
        <v>46.810934989133713</v>
      </c>
      <c r="L67" s="324">
        <v>19.57011780572439</v>
      </c>
      <c r="M67" s="323">
        <v>0.24310877555163279</v>
      </c>
      <c r="N67" s="2658">
        <v>1.6436871671150797E-2</v>
      </c>
      <c r="O67" s="2659" t="s">
        <v>434</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39" ht="15" customHeight="1" x14ac:dyDescent="0.3">
      <c r="A68" s="4231"/>
      <c r="B68" s="2660" t="s">
        <v>456</v>
      </c>
      <c r="C68" s="2328" t="s">
        <v>194</v>
      </c>
      <c r="D68" s="310"/>
      <c r="E68" s="310"/>
      <c r="F68" s="310"/>
      <c r="G68" s="310"/>
      <c r="H68" s="138">
        <v>0.12337352960445247</v>
      </c>
      <c r="I68" s="1110">
        <v>-0.39223238002747252</v>
      </c>
      <c r="J68" s="1112">
        <v>-0.78842743543847038</v>
      </c>
      <c r="K68" s="1111">
        <v>-0.92741367154091303</v>
      </c>
      <c r="L68" s="1112">
        <v>-0.96965403490959778</v>
      </c>
      <c r="M68" s="1111">
        <v>-0.99962302881927967</v>
      </c>
      <c r="N68" s="2661">
        <v>-0.99997451253288916</v>
      </c>
      <c r="O68" s="2700"/>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39" ht="15" customHeight="1" x14ac:dyDescent="0.3">
      <c r="A69" s="4231"/>
      <c r="B69" s="2663" t="s">
        <v>1305</v>
      </c>
      <c r="C69" s="2330" t="s">
        <v>1337</v>
      </c>
      <c r="D69" s="2702">
        <v>228.98282389450796</v>
      </c>
      <c r="E69" s="2702">
        <v>231.46404668715357</v>
      </c>
      <c r="F69" s="2702">
        <v>232.23729115580687</v>
      </c>
      <c r="G69" s="2702">
        <v>230.55710183060174</v>
      </c>
      <c r="H69" s="391">
        <v>260.8892254714757</v>
      </c>
      <c r="I69" s="1088">
        <v>157.21970604842087</v>
      </c>
      <c r="J69" s="1087">
        <v>60.040233471831485</v>
      </c>
      <c r="K69" s="1089">
        <v>22.63938862330561</v>
      </c>
      <c r="L69" s="1087">
        <v>9.9714916490905452</v>
      </c>
      <c r="M69" s="1089">
        <v>0.13050231271686155</v>
      </c>
      <c r="N69" s="2703">
        <v>9.295851905295768E-3</v>
      </c>
      <c r="O69" s="2704" t="s">
        <v>1503</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39" ht="15" customHeight="1" x14ac:dyDescent="0.3">
      <c r="A70" s="4231"/>
      <c r="B70" s="2660" t="s">
        <v>1307</v>
      </c>
      <c r="C70" s="2328" t="s">
        <v>194</v>
      </c>
      <c r="D70" s="310"/>
      <c r="E70" s="310"/>
      <c r="F70" s="310"/>
      <c r="G70" s="310"/>
      <c r="H70" s="311">
        <v>4.738643926751207E-2</v>
      </c>
      <c r="I70" s="312">
        <v>-0.39699813945776086</v>
      </c>
      <c r="J70" s="313">
        <v>-0.85630386825640425</v>
      </c>
      <c r="K70" s="314">
        <v>-1.0856970639463324</v>
      </c>
      <c r="L70" s="313">
        <v>-1.0232126390368184</v>
      </c>
      <c r="M70" s="314">
        <v>-1.0230268781105647</v>
      </c>
      <c r="N70" s="2705">
        <v>-0.99063673395927065</v>
      </c>
      <c r="O70" s="2700"/>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39" ht="15" customHeight="1" x14ac:dyDescent="0.3">
      <c r="A71" s="4231"/>
      <c r="B71" s="2663" t="s">
        <v>1309</v>
      </c>
      <c r="C71" s="2330" t="s">
        <v>1317</v>
      </c>
      <c r="D71" s="333">
        <v>1.3364399999999999</v>
      </c>
      <c r="E71" s="333">
        <v>1.3364399999999999</v>
      </c>
      <c r="F71" s="333">
        <v>1.2702200000000001</v>
      </c>
      <c r="G71" s="333">
        <v>1.2702200000000001</v>
      </c>
      <c r="H71" s="334">
        <v>1.2663973500000001</v>
      </c>
      <c r="I71" s="335">
        <v>1.1542776852000001</v>
      </c>
      <c r="J71" s="336">
        <v>0.93850094399999984</v>
      </c>
      <c r="K71" s="337">
        <v>0.75362501279999983</v>
      </c>
      <c r="L71" s="336">
        <v>0.64382632800000006</v>
      </c>
      <c r="M71" s="337">
        <v>0.57116201600000005</v>
      </c>
      <c r="N71" s="2667">
        <v>0.54583997600000012</v>
      </c>
      <c r="O71" s="2668" t="s">
        <v>1480</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39" ht="15" customHeight="1" x14ac:dyDescent="0.3">
      <c r="A72" s="4231"/>
      <c r="B72" s="2660" t="s">
        <v>1307</v>
      </c>
      <c r="C72" s="2328" t="s">
        <v>194</v>
      </c>
      <c r="D72" s="310"/>
      <c r="E72" s="310"/>
      <c r="F72" s="310"/>
      <c r="G72" s="310"/>
      <c r="H72" s="138">
        <v>-3.0094393097258587E-3</v>
      </c>
      <c r="I72" s="1110">
        <v>-9.1277349435530897E-2</v>
      </c>
      <c r="J72" s="1112">
        <v>-0.26115086835351375</v>
      </c>
      <c r="K72" s="1111">
        <v>-0.40669725496370723</v>
      </c>
      <c r="L72" s="1112">
        <v>-0.49313793830989905</v>
      </c>
      <c r="M72" s="1111">
        <v>-0.5503440222953504</v>
      </c>
      <c r="N72" s="2661">
        <v>-0.57027918313363035</v>
      </c>
      <c r="O72" s="2700"/>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row>
    <row r="73" spans="1:39" ht="15" customHeight="1" x14ac:dyDescent="0.3">
      <c r="A73" s="4231"/>
      <c r="B73" s="2706" t="s">
        <v>1343</v>
      </c>
      <c r="C73" s="385"/>
      <c r="D73" s="385"/>
      <c r="E73" s="385"/>
      <c r="F73" s="385"/>
      <c r="G73" s="385"/>
      <c r="H73" s="385"/>
      <c r="I73" s="385"/>
      <c r="J73" s="385"/>
      <c r="K73" s="385"/>
      <c r="L73" s="385"/>
      <c r="M73" s="385"/>
      <c r="N73" s="385"/>
      <c r="O73" s="2699"/>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row>
    <row r="74" spans="1:39" s="125" customFormat="1" ht="15" customHeight="1" x14ac:dyDescent="0.3">
      <c r="A74" s="4231"/>
      <c r="B74" s="2693" t="s">
        <v>784</v>
      </c>
      <c r="C74" s="2330" t="s">
        <v>205</v>
      </c>
      <c r="D74" s="1232">
        <v>26642.438745286723</v>
      </c>
      <c r="E74" s="1232">
        <v>27159.873408210729</v>
      </c>
      <c r="F74" s="1232">
        <v>27161.136675213027</v>
      </c>
      <c r="G74" s="1232">
        <v>27191.583916096264</v>
      </c>
      <c r="H74" s="2694">
        <v>27214.499118377815</v>
      </c>
      <c r="I74" s="1468">
        <v>18375.055863270543</v>
      </c>
      <c r="J74" s="350">
        <v>9057.5171158359772</v>
      </c>
      <c r="K74" s="351">
        <v>5881.3814711668292</v>
      </c>
      <c r="L74" s="350">
        <v>4222.2204016040378</v>
      </c>
      <c r="M74" s="351">
        <v>3484.3522338240696</v>
      </c>
      <c r="N74" s="2664">
        <v>3030.4395128234673</v>
      </c>
      <c r="O74" s="352" t="s">
        <v>1322</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row>
    <row r="75" spans="1:39" s="125" customFormat="1" ht="15" customHeight="1" x14ac:dyDescent="0.3">
      <c r="A75" s="4231"/>
      <c r="B75" s="2669" t="s">
        <v>749</v>
      </c>
      <c r="C75" s="2323" t="s">
        <v>205</v>
      </c>
      <c r="D75" s="1983" t="s">
        <v>1324</v>
      </c>
      <c r="E75" s="1983" t="s">
        <v>1324</v>
      </c>
      <c r="F75" s="1983" t="s">
        <v>1324</v>
      </c>
      <c r="G75" s="1983" t="s">
        <v>1324</v>
      </c>
      <c r="H75" s="2670" t="s">
        <v>1324</v>
      </c>
      <c r="I75" s="1174" t="s">
        <v>1324</v>
      </c>
      <c r="J75" s="355" t="s">
        <v>1324</v>
      </c>
      <c r="K75" s="356" t="s">
        <v>1324</v>
      </c>
      <c r="L75" s="355" t="s">
        <v>1324</v>
      </c>
      <c r="M75" s="356" t="s">
        <v>1324</v>
      </c>
      <c r="N75" s="2671" t="s">
        <v>1324</v>
      </c>
      <c r="O75" s="358" t="s">
        <v>1322</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row>
    <row r="76" spans="1:39" s="125" customFormat="1" ht="15" customHeight="1" x14ac:dyDescent="0.3">
      <c r="A76" s="4231"/>
      <c r="B76" s="2669" t="s">
        <v>1326</v>
      </c>
      <c r="C76" s="2323" t="s">
        <v>205</v>
      </c>
      <c r="D76" s="1983">
        <v>1732.1704516132882</v>
      </c>
      <c r="E76" s="1983">
        <v>1845.9192183822154</v>
      </c>
      <c r="F76" s="1983">
        <v>1925.8448996351399</v>
      </c>
      <c r="G76" s="1983">
        <v>1956.292140518382</v>
      </c>
      <c r="H76" s="2670">
        <v>1808.2569679829144</v>
      </c>
      <c r="I76" s="1174">
        <v>5872.611126292888</v>
      </c>
      <c r="J76" s="355">
        <v>8300.6550217153344</v>
      </c>
      <c r="K76" s="356">
        <v>7620.5064658241608</v>
      </c>
      <c r="L76" s="355">
        <v>6445.6055484007593</v>
      </c>
      <c r="M76" s="356">
        <v>5690.8120903023864</v>
      </c>
      <c r="N76" s="2671">
        <v>5339.8731237913817</v>
      </c>
      <c r="O76" s="358" t="s">
        <v>1322</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row>
    <row r="77" spans="1:39" s="125" customFormat="1" ht="15" customHeight="1" thickBot="1" x14ac:dyDescent="0.35">
      <c r="A77" s="4231"/>
      <c r="B77" s="359" t="s">
        <v>817</v>
      </c>
      <c r="C77" s="360" t="s">
        <v>194</v>
      </c>
      <c r="D77" s="2673">
        <v>6.5015461541399769E-2</v>
      </c>
      <c r="E77" s="2673">
        <v>6.7964941906694373E-2</v>
      </c>
      <c r="F77" s="2673">
        <v>7.0904429467145466E-2</v>
      </c>
      <c r="G77" s="2673">
        <v>7.194476594503714E-2</v>
      </c>
      <c r="H77" s="2674">
        <v>6.6444616897681857E-2</v>
      </c>
      <c r="I77" s="2675">
        <v>0.31959691279260322</v>
      </c>
      <c r="J77" s="361">
        <v>0.91643823749475883</v>
      </c>
      <c r="K77" s="362">
        <v>1.2957000839315223</v>
      </c>
      <c r="L77" s="361">
        <v>1.5265914460438987</v>
      </c>
      <c r="M77" s="362">
        <v>1.6332482218816127</v>
      </c>
      <c r="N77" s="2676">
        <v>1.7620787681771644</v>
      </c>
      <c r="O77" s="363" t="s">
        <v>1322</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row>
    <row r="78" spans="1:39" s="125" customFormat="1" ht="25.5" customHeight="1" x14ac:dyDescent="0.3">
      <c r="A78" s="4232"/>
      <c r="B78" s="2707" t="s">
        <v>219</v>
      </c>
      <c r="C78" s="2708"/>
      <c r="D78" s="2708">
        <v>2017</v>
      </c>
      <c r="E78" s="2708">
        <v>2018</v>
      </c>
      <c r="F78" s="2708">
        <v>2019</v>
      </c>
      <c r="G78" s="2708">
        <v>2020</v>
      </c>
      <c r="H78" s="2708">
        <v>2020</v>
      </c>
      <c r="I78" s="2708">
        <v>2025</v>
      </c>
      <c r="J78" s="2708">
        <v>2030</v>
      </c>
      <c r="K78" s="2708">
        <v>2035</v>
      </c>
      <c r="L78" s="2708">
        <v>2040</v>
      </c>
      <c r="M78" s="2708">
        <v>2045</v>
      </c>
      <c r="N78" s="2708">
        <v>2050</v>
      </c>
      <c r="O78" s="2709"/>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3"/>
    </row>
    <row r="79" spans="1:39" s="125" customFormat="1" ht="15" customHeight="1" x14ac:dyDescent="0.3">
      <c r="A79" s="4232"/>
      <c r="B79" s="2710" t="s">
        <v>220</v>
      </c>
      <c r="C79" s="2711" t="s">
        <v>197</v>
      </c>
      <c r="D79" s="978">
        <v>2095.4216352341255</v>
      </c>
      <c r="E79" s="978">
        <v>2137.7954987606631</v>
      </c>
      <c r="F79" s="978">
        <v>2141.5650361081625</v>
      </c>
      <c r="G79" s="978">
        <v>2076.5371119231072</v>
      </c>
      <c r="H79" s="417">
        <v>2192.3959058145879</v>
      </c>
      <c r="I79" s="2712">
        <v>1175.2776051106821</v>
      </c>
      <c r="J79" s="990">
        <v>395.80447889213872</v>
      </c>
      <c r="K79" s="2713">
        <v>134.93871297732321</v>
      </c>
      <c r="L79" s="990">
        <v>57.709619323053673</v>
      </c>
      <c r="M79" s="2713">
        <v>0.71684096384442353</v>
      </c>
      <c r="N79" s="990">
        <v>4.7929446215229481E-2</v>
      </c>
      <c r="O79" s="2714" t="s">
        <v>1344</v>
      </c>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3"/>
    </row>
    <row r="80" spans="1:39" s="125" customFormat="1" ht="15" customHeight="1" x14ac:dyDescent="0.3">
      <c r="A80" s="4232"/>
      <c r="B80" s="282" t="s">
        <v>199</v>
      </c>
      <c r="C80" s="283" t="s">
        <v>194</v>
      </c>
      <c r="D80" s="284"/>
      <c r="E80" s="284"/>
      <c r="F80" s="284"/>
      <c r="G80" s="284"/>
      <c r="H80" s="3440">
        <v>2.554051923375189E-2</v>
      </c>
      <c r="I80" s="3441">
        <v>-0.45023852571865652</v>
      </c>
      <c r="J80" s="3442">
        <v>-0.81485390949620906</v>
      </c>
      <c r="K80" s="3443">
        <v>-0.93687950364964712</v>
      </c>
      <c r="L80" s="3442">
        <v>-0.97300507959881599</v>
      </c>
      <c r="M80" s="3443">
        <v>-0.99966468216241455</v>
      </c>
      <c r="N80" s="3442">
        <v>-0.99997757996672598</v>
      </c>
      <c r="O80" s="2715"/>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13"/>
    </row>
    <row r="81" spans="1:49" s="295" customFormat="1" ht="15" customHeight="1" x14ac:dyDescent="0.3">
      <c r="A81" s="4232"/>
      <c r="B81" s="288" t="s">
        <v>221</v>
      </c>
      <c r="C81" s="289" t="s">
        <v>197</v>
      </c>
      <c r="D81" s="290">
        <v>1.5291823217266172</v>
      </c>
      <c r="E81" s="290">
        <v>1.8384540984068174</v>
      </c>
      <c r="F81" s="290">
        <v>3.1253720470906536</v>
      </c>
      <c r="G81" s="290">
        <v>4.6880580706359805</v>
      </c>
      <c r="H81" s="291">
        <v>6.1186424328164382</v>
      </c>
      <c r="I81" s="292">
        <v>65.487515042948615</v>
      </c>
      <c r="J81" s="293">
        <v>57.13965635522743</v>
      </c>
      <c r="K81" s="294">
        <v>30.632310787697822</v>
      </c>
      <c r="L81" s="293">
        <v>7.7981518014712634</v>
      </c>
      <c r="M81" s="294">
        <v>0.20319555016288732</v>
      </c>
      <c r="N81" s="293">
        <v>1.6450690521384571E-2</v>
      </c>
      <c r="O81" s="2716" t="s">
        <v>1345</v>
      </c>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13"/>
    </row>
    <row r="82" spans="1:49" s="295" customFormat="1" ht="15" customHeight="1" thickBot="1" x14ac:dyDescent="0.35">
      <c r="A82" s="4232"/>
      <c r="B82" s="296" t="s">
        <v>199</v>
      </c>
      <c r="C82" s="297" t="s">
        <v>194</v>
      </c>
      <c r="D82" s="298"/>
      <c r="E82" s="298"/>
      <c r="F82" s="298"/>
      <c r="G82" s="298"/>
      <c r="H82" s="299"/>
      <c r="I82" s="300"/>
      <c r="J82" s="301"/>
      <c r="K82" s="302"/>
      <c r="L82" s="301"/>
      <c r="M82" s="302"/>
      <c r="N82" s="301"/>
      <c r="O82" s="3576" t="s">
        <v>1346</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13"/>
    </row>
    <row r="83" spans="1:49" s="125" customFormat="1" ht="15" customHeight="1" x14ac:dyDescent="0.3">
      <c r="A83" s="4232"/>
      <c r="B83" s="2718" t="s">
        <v>204</v>
      </c>
      <c r="C83" s="2333" t="s">
        <v>205</v>
      </c>
      <c r="D83" s="304">
        <v>31526.143166241138</v>
      </c>
      <c r="E83" s="304">
        <v>32213.741649621086</v>
      </c>
      <c r="F83" s="304">
        <v>32350.690337724307</v>
      </c>
      <c r="G83" s="304">
        <v>31672.286207411547</v>
      </c>
      <c r="H83" s="305">
        <v>32347.052099180473</v>
      </c>
      <c r="I83" s="306">
        <v>26786.487998629895</v>
      </c>
      <c r="J83" s="307">
        <v>19416.853405761216</v>
      </c>
      <c r="K83" s="308">
        <v>15138.216771968586</v>
      </c>
      <c r="L83" s="307">
        <v>12102.648700425034</v>
      </c>
      <c r="M83" s="308">
        <v>10488.385381324371</v>
      </c>
      <c r="N83" s="2719">
        <v>9591.0930515859454</v>
      </c>
      <c r="O83" s="2720" t="s">
        <v>1322</v>
      </c>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13"/>
    </row>
    <row r="84" spans="1:49" s="125" customFormat="1" ht="15" customHeight="1" thickBot="1" x14ac:dyDescent="0.35">
      <c r="A84" s="4233"/>
      <c r="B84" s="2721" t="s">
        <v>466</v>
      </c>
      <c r="C84" s="2335" t="s">
        <v>194</v>
      </c>
      <c r="D84" s="2231"/>
      <c r="E84" s="2231"/>
      <c r="F84" s="2231"/>
      <c r="G84" s="2231"/>
      <c r="H84" s="207">
        <v>4.1383100109686488E-3</v>
      </c>
      <c r="I84" s="1146">
        <v>-0.16847635118024329</v>
      </c>
      <c r="J84" s="1148">
        <v>-0.39724935970020714</v>
      </c>
      <c r="K84" s="1147">
        <v>-0.53006959152332289</v>
      </c>
      <c r="L84" s="1148">
        <v>-0.62430167746231402</v>
      </c>
      <c r="M84" s="1147">
        <v>-0.67441269333431375</v>
      </c>
      <c r="N84" s="2722">
        <v>-0.70226702765840421</v>
      </c>
      <c r="O84" s="2723"/>
      <c r="P84" s="613" t="s">
        <v>35</v>
      </c>
      <c r="Q84" s="614"/>
      <c r="R84" s="614"/>
      <c r="S84" s="614"/>
      <c r="T84" s="614"/>
      <c r="U84" s="614"/>
      <c r="V84" s="614"/>
      <c r="W84" s="614"/>
      <c r="X84" s="614"/>
      <c r="Y84" s="614"/>
      <c r="Z84" s="614"/>
      <c r="AA84" s="614"/>
      <c r="AB84" s="614"/>
      <c r="AC84" s="614"/>
      <c r="AD84" s="614"/>
      <c r="AE84" s="614"/>
      <c r="AF84" s="614"/>
      <c r="AG84" s="614"/>
      <c r="AH84" s="614"/>
      <c r="AI84" s="614"/>
      <c r="AJ84" s="614"/>
      <c r="AK84" s="614"/>
      <c r="AL84" s="614"/>
      <c r="AM84" s="616"/>
    </row>
    <row r="85" spans="1:49" x14ac:dyDescent="0.3">
      <c r="A85" s="100"/>
      <c r="B85" s="100"/>
      <c r="C85" s="100"/>
      <c r="D85" s="100"/>
      <c r="E85" s="100"/>
      <c r="F85" s="2049"/>
      <c r="G85" s="2049"/>
      <c r="H85" s="100"/>
      <c r="I85" s="100"/>
      <c r="J85" s="100"/>
      <c r="K85" s="100"/>
      <c r="L85" s="100"/>
      <c r="M85" s="100"/>
      <c r="N85" s="100"/>
      <c r="O85" s="2724"/>
      <c r="P85" s="2724"/>
      <c r="Q85" s="2724"/>
      <c r="R85" s="2724"/>
      <c r="S85" s="2724"/>
      <c r="T85" s="2724"/>
      <c r="U85" s="2724"/>
      <c r="V85" s="2724"/>
      <c r="W85" s="2724"/>
      <c r="X85" s="2724"/>
      <c r="Y85" s="2724"/>
      <c r="Z85" s="2724"/>
      <c r="AA85" s="2724"/>
      <c r="AB85" s="2724"/>
      <c r="AC85" s="2724"/>
      <c r="AD85" s="2724"/>
      <c r="AE85" s="2724"/>
      <c r="AF85" s="2724"/>
      <c r="AG85" s="2724"/>
      <c r="AH85" s="2724"/>
      <c r="AI85" s="2724"/>
      <c r="AJ85" s="2724"/>
      <c r="AK85" s="2724"/>
      <c r="AL85" s="2724"/>
      <c r="AM85" s="2724"/>
      <c r="AN85" s="2724"/>
      <c r="AO85" s="2724"/>
      <c r="AP85" s="2724"/>
      <c r="AQ85" s="2724"/>
      <c r="AR85" s="2724"/>
      <c r="AS85" s="2724"/>
      <c r="AT85" s="2724"/>
      <c r="AU85" s="2724"/>
      <c r="AV85" s="2724"/>
      <c r="AW85" s="2724"/>
    </row>
    <row r="86" spans="1:49" x14ac:dyDescent="0.3">
      <c r="P86" s="2725"/>
      <c r="Q86" s="2725"/>
      <c r="R86" s="2725"/>
      <c r="S86" s="2725"/>
      <c r="T86" s="2725"/>
      <c r="U86" s="2725"/>
      <c r="V86" s="2725"/>
      <c r="W86" s="2725"/>
      <c r="X86" s="2725"/>
      <c r="Y86" s="2725"/>
      <c r="Z86" s="2725"/>
      <c r="AA86" s="2725"/>
      <c r="AB86" s="2725"/>
      <c r="AC86" s="2725"/>
      <c r="AD86" s="2725"/>
      <c r="AE86" s="2725"/>
      <c r="AF86" s="2725"/>
      <c r="AG86" s="2725"/>
      <c r="AH86" s="2725"/>
      <c r="AI86" s="2725"/>
      <c r="AJ86" s="2725"/>
      <c r="AK86" s="2725"/>
      <c r="AL86" s="2725"/>
      <c r="AM86" s="2725"/>
      <c r="AN86" s="2725"/>
      <c r="AO86" s="2725"/>
      <c r="AP86" s="2725"/>
      <c r="AQ86" s="2725"/>
      <c r="AR86" s="2725"/>
      <c r="AS86" s="2725"/>
      <c r="AT86" s="2725"/>
      <c r="AU86" s="2725"/>
      <c r="AV86" s="2725"/>
      <c r="AW86" s="2725"/>
    </row>
    <row r="87" spans="1:49" x14ac:dyDescent="0.3">
      <c r="P87" s="2725"/>
      <c r="Q87" s="2725"/>
      <c r="R87" s="2725"/>
      <c r="S87" s="2725"/>
      <c r="T87" s="2725"/>
      <c r="U87" s="2725"/>
      <c r="V87" s="2725"/>
      <c r="W87" s="2725"/>
      <c r="X87" s="2725"/>
      <c r="Y87" s="2725"/>
      <c r="Z87" s="2725"/>
      <c r="AA87" s="2725"/>
      <c r="AB87" s="2725"/>
      <c r="AC87" s="2725"/>
      <c r="AD87" s="2725"/>
      <c r="AE87" s="2725"/>
      <c r="AF87" s="2725"/>
      <c r="AG87" s="2725"/>
      <c r="AH87" s="2725"/>
      <c r="AI87" s="2725"/>
      <c r="AJ87" s="2725"/>
      <c r="AK87" s="2725"/>
      <c r="AL87" s="2725"/>
      <c r="AM87" s="2725"/>
      <c r="AN87" s="2725"/>
      <c r="AO87" s="2725"/>
      <c r="AP87" s="2725"/>
      <c r="AQ87" s="2725"/>
      <c r="AR87" s="2725"/>
      <c r="AS87" s="2725"/>
      <c r="AT87" s="2725"/>
      <c r="AU87" s="2725"/>
      <c r="AV87" s="2725"/>
      <c r="AW87" s="2725"/>
    </row>
    <row r="88" spans="1:49" x14ac:dyDescent="0.3">
      <c r="P88" s="2725"/>
      <c r="Q88" s="2725"/>
      <c r="R88" s="2725"/>
      <c r="S88" s="2725"/>
      <c r="T88" s="2725"/>
      <c r="U88" s="2725"/>
      <c r="V88" s="2725"/>
      <c r="W88" s="2725"/>
      <c r="X88" s="2725"/>
      <c r="Y88" s="2725"/>
      <c r="Z88" s="2725"/>
      <c r="AA88" s="2725"/>
      <c r="AB88" s="2725"/>
      <c r="AC88" s="2725"/>
      <c r="AD88" s="2725"/>
      <c r="AE88" s="2725"/>
      <c r="AF88" s="2725"/>
      <c r="AG88" s="2725"/>
      <c r="AH88" s="2725"/>
      <c r="AI88" s="2725"/>
      <c r="AJ88" s="2725"/>
      <c r="AK88" s="2725"/>
      <c r="AL88" s="2725"/>
      <c r="AM88" s="2725"/>
      <c r="AN88" s="2725"/>
      <c r="AO88" s="2725"/>
      <c r="AP88" s="2725"/>
      <c r="AQ88" s="2725"/>
      <c r="AR88" s="2725"/>
      <c r="AS88" s="2725"/>
      <c r="AT88" s="2725"/>
      <c r="AU88" s="2725"/>
      <c r="AV88" s="2725"/>
      <c r="AW88" s="2725"/>
    </row>
    <row r="89" spans="1:49" x14ac:dyDescent="0.3">
      <c r="P89" s="2725"/>
      <c r="Q89" s="2725"/>
      <c r="R89" s="2725"/>
      <c r="S89" s="2725"/>
      <c r="T89" s="2725"/>
      <c r="U89" s="2725"/>
      <c r="V89" s="2725"/>
      <c r="W89" s="2725"/>
      <c r="X89" s="2725"/>
      <c r="Y89" s="2725"/>
      <c r="Z89" s="2725"/>
      <c r="AA89" s="2725"/>
      <c r="AB89" s="2725"/>
      <c r="AC89" s="2725"/>
      <c r="AD89" s="2725"/>
      <c r="AE89" s="2725"/>
      <c r="AF89" s="2725"/>
      <c r="AG89" s="2725"/>
      <c r="AH89" s="2725"/>
      <c r="AI89" s="2725"/>
      <c r="AJ89" s="2725"/>
      <c r="AK89" s="2725"/>
      <c r="AL89" s="2725"/>
      <c r="AM89" s="2725"/>
      <c r="AN89" s="2725"/>
      <c r="AO89" s="2725"/>
      <c r="AP89" s="2725"/>
      <c r="AQ89" s="2725"/>
      <c r="AR89" s="2725"/>
      <c r="AS89" s="2725"/>
      <c r="AT89" s="2725"/>
      <c r="AU89" s="2725"/>
      <c r="AV89" s="2725"/>
      <c r="AW89" s="2725"/>
    </row>
    <row r="90" spans="1:49" x14ac:dyDescent="0.3">
      <c r="P90" s="2725"/>
      <c r="Q90" s="2725"/>
      <c r="R90" s="2725"/>
      <c r="S90" s="2725"/>
      <c r="T90" s="2725"/>
      <c r="U90" s="2725"/>
      <c r="V90" s="2725"/>
      <c r="W90" s="2725"/>
      <c r="X90" s="2725"/>
      <c r="Y90" s="2725"/>
      <c r="Z90" s="2725"/>
      <c r="AA90" s="2725"/>
      <c r="AB90" s="2725"/>
      <c r="AC90" s="2725"/>
      <c r="AD90" s="2725"/>
      <c r="AE90" s="2725"/>
      <c r="AF90" s="2725"/>
      <c r="AG90" s="2725"/>
      <c r="AH90" s="2725"/>
      <c r="AI90" s="2725"/>
      <c r="AJ90" s="2725"/>
      <c r="AK90" s="2725"/>
      <c r="AL90" s="2725"/>
      <c r="AM90" s="2725"/>
      <c r="AN90" s="2725"/>
      <c r="AO90" s="2725"/>
      <c r="AP90" s="2725"/>
      <c r="AQ90" s="2725"/>
      <c r="AR90" s="2725"/>
      <c r="AS90" s="2725"/>
      <c r="AT90" s="2725"/>
      <c r="AU90" s="2725"/>
      <c r="AV90" s="2725"/>
      <c r="AW90" s="2725"/>
    </row>
    <row r="91" spans="1:49" x14ac:dyDescent="0.3">
      <c r="P91" s="2725"/>
      <c r="Q91" s="2725"/>
      <c r="R91" s="2725"/>
      <c r="S91" s="2725"/>
      <c r="T91" s="2725"/>
      <c r="U91" s="2725"/>
      <c r="V91" s="2725"/>
      <c r="W91" s="2725"/>
      <c r="X91" s="2725"/>
      <c r="Y91" s="2725"/>
      <c r="Z91" s="2725"/>
      <c r="AA91" s="2725"/>
      <c r="AB91" s="2725"/>
      <c r="AC91" s="2725"/>
      <c r="AD91" s="2725"/>
      <c r="AE91" s="2725"/>
      <c r="AF91" s="2725"/>
      <c r="AG91" s="2725"/>
      <c r="AH91" s="2725"/>
      <c r="AI91" s="2725"/>
      <c r="AJ91" s="2725"/>
      <c r="AK91" s="2725"/>
      <c r="AL91" s="2725"/>
      <c r="AM91" s="2725"/>
      <c r="AN91" s="2725"/>
      <c r="AO91" s="2725"/>
      <c r="AP91" s="2725"/>
      <c r="AQ91" s="2725"/>
      <c r="AR91" s="2725"/>
      <c r="AS91" s="2725"/>
      <c r="AT91" s="2725"/>
      <c r="AU91" s="2725"/>
      <c r="AV91" s="2725"/>
      <c r="AW91" s="2725"/>
    </row>
    <row r="92" spans="1:49" x14ac:dyDescent="0.3">
      <c r="P92" s="2725"/>
      <c r="Q92" s="2725"/>
      <c r="R92" s="2725"/>
      <c r="S92" s="2725"/>
      <c r="T92" s="2725"/>
      <c r="U92" s="2725"/>
      <c r="V92" s="2725"/>
      <c r="W92" s="2725"/>
      <c r="X92" s="2725"/>
      <c r="Y92" s="2725"/>
      <c r="Z92" s="2725"/>
      <c r="AA92" s="2725"/>
      <c r="AB92" s="2725"/>
      <c r="AC92" s="2725"/>
      <c r="AD92" s="2725"/>
      <c r="AE92" s="2725"/>
      <c r="AF92" s="2725"/>
      <c r="AG92" s="2725"/>
      <c r="AH92" s="2725"/>
      <c r="AI92" s="2725"/>
      <c r="AJ92" s="2725"/>
      <c r="AK92" s="2725"/>
      <c r="AL92" s="2725"/>
      <c r="AM92" s="2725"/>
      <c r="AN92" s="2725"/>
      <c r="AO92" s="2725"/>
      <c r="AP92" s="2725"/>
      <c r="AQ92" s="2725"/>
      <c r="AR92" s="2725"/>
      <c r="AS92" s="2725"/>
      <c r="AT92" s="2725"/>
      <c r="AU92" s="2725"/>
      <c r="AV92" s="2725"/>
      <c r="AW92" s="2725"/>
    </row>
    <row r="93" spans="1:49" x14ac:dyDescent="0.3">
      <c r="P93" s="2725"/>
      <c r="Q93" s="2725"/>
      <c r="R93" s="2725"/>
      <c r="S93" s="2725"/>
      <c r="T93" s="2725"/>
      <c r="U93" s="2725"/>
      <c r="V93" s="2725"/>
      <c r="W93" s="2725"/>
      <c r="X93" s="2725"/>
      <c r="Y93" s="2725"/>
      <c r="Z93" s="2725"/>
      <c r="AA93" s="2725"/>
      <c r="AB93" s="2725"/>
      <c r="AC93" s="2725"/>
      <c r="AD93" s="2725"/>
      <c r="AE93" s="2725"/>
      <c r="AF93" s="2725"/>
      <c r="AG93" s="2725"/>
      <c r="AH93" s="2725"/>
      <c r="AI93" s="2725"/>
      <c r="AJ93" s="2725"/>
      <c r="AK93" s="2725"/>
      <c r="AL93" s="2725"/>
      <c r="AM93" s="2725"/>
      <c r="AN93" s="2725"/>
      <c r="AO93" s="2725"/>
      <c r="AP93" s="2725"/>
      <c r="AQ93" s="2725"/>
      <c r="AR93" s="2725"/>
      <c r="AS93" s="2725"/>
      <c r="AT93" s="2725"/>
      <c r="AU93" s="2725"/>
      <c r="AV93" s="2725"/>
      <c r="AW93" s="2725"/>
    </row>
    <row r="94" spans="1:49" x14ac:dyDescent="0.3">
      <c r="P94" s="2725"/>
      <c r="Q94" s="2725"/>
      <c r="R94" s="2725"/>
      <c r="S94" s="2725"/>
      <c r="T94" s="2725"/>
      <c r="U94" s="2725"/>
      <c r="V94" s="2725"/>
      <c r="W94" s="2725"/>
      <c r="X94" s="2725"/>
      <c r="Y94" s="2725"/>
      <c r="Z94" s="2725"/>
      <c r="AA94" s="2725"/>
      <c r="AB94" s="2725"/>
      <c r="AC94" s="2725"/>
      <c r="AD94" s="2725"/>
      <c r="AE94" s="2725"/>
      <c r="AF94" s="2725"/>
      <c r="AG94" s="2725"/>
      <c r="AH94" s="2725"/>
      <c r="AI94" s="2725"/>
      <c r="AJ94" s="2725"/>
      <c r="AK94" s="2725"/>
      <c r="AL94" s="2725"/>
      <c r="AM94" s="2725"/>
      <c r="AN94" s="2725"/>
      <c r="AO94" s="2725"/>
      <c r="AP94" s="2725"/>
      <c r="AQ94" s="2725"/>
      <c r="AR94" s="2725"/>
      <c r="AS94" s="2725"/>
      <c r="AT94" s="2725"/>
      <c r="AU94" s="2725"/>
      <c r="AV94" s="2725"/>
      <c r="AW94" s="2725"/>
    </row>
    <row r="95" spans="1:49" x14ac:dyDescent="0.3">
      <c r="P95" s="2725"/>
      <c r="Q95" s="2725"/>
      <c r="R95" s="2725"/>
      <c r="S95" s="2725"/>
      <c r="T95" s="2725"/>
      <c r="U95" s="2725"/>
      <c r="V95" s="2725"/>
      <c r="W95" s="2725"/>
      <c r="X95" s="2725"/>
      <c r="Y95" s="2725"/>
      <c r="Z95" s="2725"/>
      <c r="AA95" s="2725"/>
      <c r="AB95" s="2725"/>
      <c r="AC95" s="2725"/>
      <c r="AD95" s="2725"/>
      <c r="AE95" s="2725"/>
      <c r="AF95" s="2725"/>
      <c r="AG95" s="2725"/>
      <c r="AH95" s="2725"/>
      <c r="AI95" s="2725"/>
      <c r="AJ95" s="2725"/>
      <c r="AK95" s="2725"/>
      <c r="AL95" s="2725"/>
      <c r="AM95" s="2725"/>
      <c r="AN95" s="2725"/>
      <c r="AO95" s="2725"/>
      <c r="AP95" s="2725"/>
      <c r="AQ95" s="2725"/>
      <c r="AR95" s="2725"/>
      <c r="AS95" s="2725"/>
      <c r="AT95" s="2725"/>
      <c r="AU95" s="2725"/>
      <c r="AV95" s="2725"/>
      <c r="AW95" s="2725"/>
    </row>
    <row r="96" spans="1:49" x14ac:dyDescent="0.3">
      <c r="P96" s="2725"/>
      <c r="Q96" s="2725"/>
      <c r="R96" s="2725"/>
      <c r="S96" s="2725"/>
      <c r="T96" s="2725"/>
      <c r="U96" s="2725"/>
      <c r="V96" s="2725"/>
      <c r="W96" s="2725"/>
      <c r="X96" s="2725"/>
      <c r="Y96" s="2725"/>
      <c r="Z96" s="2725"/>
      <c r="AA96" s="2725"/>
      <c r="AB96" s="2725"/>
      <c r="AC96" s="2725"/>
      <c r="AD96" s="2725"/>
      <c r="AE96" s="2725"/>
      <c r="AF96" s="2725"/>
      <c r="AG96" s="2725"/>
      <c r="AH96" s="2725"/>
      <c r="AI96" s="2725"/>
      <c r="AJ96" s="2725"/>
      <c r="AK96" s="2725"/>
      <c r="AL96" s="2725"/>
      <c r="AM96" s="2725"/>
      <c r="AN96" s="2725"/>
      <c r="AO96" s="2725"/>
      <c r="AP96" s="2725"/>
      <c r="AQ96" s="2725"/>
      <c r="AR96" s="2725"/>
      <c r="AS96" s="2725"/>
      <c r="AT96" s="2725"/>
      <c r="AU96" s="2725"/>
      <c r="AV96" s="2725"/>
      <c r="AW96" s="2725"/>
    </row>
    <row r="97" spans="16:49" x14ac:dyDescent="0.3">
      <c r="P97" s="2725"/>
      <c r="Q97" s="2725"/>
      <c r="R97" s="2725"/>
      <c r="S97" s="2725"/>
      <c r="T97" s="2725"/>
      <c r="U97" s="2725"/>
      <c r="V97" s="2725"/>
      <c r="W97" s="2725"/>
      <c r="X97" s="2725"/>
      <c r="Y97" s="2725"/>
      <c r="Z97" s="2725"/>
      <c r="AA97" s="2725"/>
      <c r="AB97" s="2725"/>
      <c r="AC97" s="2725"/>
      <c r="AD97" s="2725"/>
      <c r="AE97" s="2725"/>
      <c r="AF97" s="2725"/>
      <c r="AG97" s="2725"/>
      <c r="AH97" s="2725"/>
      <c r="AI97" s="2725"/>
      <c r="AJ97" s="2725"/>
      <c r="AK97" s="2725"/>
      <c r="AL97" s="2725"/>
      <c r="AM97" s="2725"/>
      <c r="AN97" s="2725"/>
      <c r="AO97" s="2725"/>
      <c r="AP97" s="2725"/>
      <c r="AQ97" s="2725"/>
      <c r="AR97" s="2725"/>
      <c r="AS97" s="2725"/>
      <c r="AT97" s="2725"/>
      <c r="AU97" s="2725"/>
      <c r="AV97" s="2725"/>
      <c r="AW97" s="2725"/>
    </row>
    <row r="98" spans="16:49" x14ac:dyDescent="0.3">
      <c r="P98" s="2725"/>
      <c r="Q98" s="2725"/>
      <c r="R98" s="2725"/>
      <c r="S98" s="2725"/>
      <c r="T98" s="2725"/>
      <c r="U98" s="2725"/>
      <c r="V98" s="2725"/>
      <c r="W98" s="2725"/>
      <c r="X98" s="2725"/>
      <c r="Y98" s="2725"/>
      <c r="Z98" s="2725"/>
      <c r="AA98" s="2725"/>
      <c r="AB98" s="2725"/>
      <c r="AC98" s="2725"/>
      <c r="AD98" s="2725"/>
      <c r="AE98" s="2725"/>
      <c r="AF98" s="2725"/>
      <c r="AG98" s="2725"/>
      <c r="AH98" s="2725"/>
      <c r="AI98" s="2725"/>
      <c r="AJ98" s="2725"/>
      <c r="AK98" s="2725"/>
      <c r="AL98" s="2725"/>
      <c r="AM98" s="2725"/>
      <c r="AN98" s="2725"/>
      <c r="AO98" s="2725"/>
      <c r="AP98" s="2725"/>
      <c r="AQ98" s="2725"/>
      <c r="AR98" s="2725"/>
      <c r="AS98" s="2725"/>
      <c r="AT98" s="2725"/>
      <c r="AU98" s="2725"/>
      <c r="AV98" s="2725"/>
      <c r="AW98" s="2725"/>
    </row>
    <row r="99" spans="16:49" x14ac:dyDescent="0.3">
      <c r="P99" s="2725"/>
      <c r="Q99" s="2725"/>
      <c r="R99" s="2725"/>
      <c r="S99" s="2725"/>
      <c r="T99" s="2725"/>
      <c r="U99" s="2725"/>
      <c r="V99" s="2725"/>
      <c r="W99" s="2725"/>
      <c r="X99" s="2725"/>
      <c r="Y99" s="2725"/>
      <c r="Z99" s="2725"/>
      <c r="AA99" s="2725"/>
      <c r="AB99" s="2725"/>
      <c r="AC99" s="2725"/>
      <c r="AD99" s="2725"/>
      <c r="AE99" s="2725"/>
      <c r="AF99" s="2725"/>
      <c r="AG99" s="2725"/>
      <c r="AH99" s="2725"/>
      <c r="AI99" s="2725"/>
      <c r="AJ99" s="2725"/>
      <c r="AK99" s="2725"/>
      <c r="AL99" s="2725"/>
      <c r="AM99" s="2725"/>
      <c r="AN99" s="2725"/>
      <c r="AO99" s="2725"/>
      <c r="AP99" s="2725"/>
      <c r="AQ99" s="2725"/>
      <c r="AR99" s="2725"/>
      <c r="AS99" s="2725"/>
      <c r="AT99" s="2725"/>
      <c r="AU99" s="2725"/>
      <c r="AV99" s="2725"/>
      <c r="AW99" s="2725"/>
    </row>
    <row r="100" spans="16:49" x14ac:dyDescent="0.3">
      <c r="P100" s="2725"/>
      <c r="Q100" s="2725"/>
      <c r="R100" s="2725"/>
      <c r="S100" s="2725"/>
      <c r="T100" s="2725"/>
      <c r="U100" s="2725"/>
      <c r="V100" s="2725"/>
      <c r="W100" s="2725"/>
      <c r="X100" s="2725"/>
      <c r="Y100" s="2725"/>
      <c r="Z100" s="2725"/>
      <c r="AA100" s="2725"/>
      <c r="AB100" s="2725"/>
      <c r="AC100" s="2725"/>
      <c r="AD100" s="2725"/>
      <c r="AE100" s="2725"/>
      <c r="AF100" s="2725"/>
      <c r="AG100" s="2725"/>
      <c r="AH100" s="2725"/>
      <c r="AI100" s="2725"/>
      <c r="AJ100" s="2725"/>
      <c r="AK100" s="2725"/>
      <c r="AL100" s="2725"/>
      <c r="AM100" s="2725"/>
      <c r="AN100" s="2725"/>
      <c r="AO100" s="2725"/>
      <c r="AP100" s="2725"/>
      <c r="AQ100" s="2725"/>
      <c r="AR100" s="2725"/>
      <c r="AS100" s="2725"/>
      <c r="AT100" s="2725"/>
      <c r="AU100" s="2725"/>
      <c r="AV100" s="2725"/>
      <c r="AW100" s="2725"/>
    </row>
    <row r="101" spans="16:49" x14ac:dyDescent="0.3">
      <c r="P101" s="2725"/>
      <c r="Q101" s="2725"/>
      <c r="R101" s="2725"/>
      <c r="S101" s="2725"/>
      <c r="T101" s="2725"/>
      <c r="U101" s="2725"/>
      <c r="V101" s="2725"/>
      <c r="W101" s="2725"/>
      <c r="X101" s="2725"/>
      <c r="Y101" s="2725"/>
      <c r="Z101" s="2725"/>
      <c r="AA101" s="2725"/>
      <c r="AB101" s="2725"/>
      <c r="AC101" s="2725"/>
      <c r="AD101" s="2725"/>
      <c r="AE101" s="2725"/>
      <c r="AF101" s="2725"/>
      <c r="AG101" s="2725"/>
      <c r="AH101" s="2725"/>
      <c r="AI101" s="2725"/>
      <c r="AJ101" s="2725"/>
      <c r="AK101" s="2725"/>
      <c r="AL101" s="2725"/>
      <c r="AM101" s="2725"/>
      <c r="AN101" s="2725"/>
      <c r="AO101" s="2725"/>
      <c r="AP101" s="2725"/>
      <c r="AQ101" s="2725"/>
      <c r="AR101" s="2725"/>
      <c r="AS101" s="2725"/>
      <c r="AT101" s="2725"/>
      <c r="AU101" s="2725"/>
      <c r="AV101" s="2725"/>
      <c r="AW101" s="2725"/>
    </row>
    <row r="102" spans="16:49" x14ac:dyDescent="0.3">
      <c r="P102" s="2725"/>
      <c r="Q102" s="2725"/>
      <c r="R102" s="2725"/>
      <c r="S102" s="2725"/>
      <c r="T102" s="2725"/>
      <c r="U102" s="2725"/>
      <c r="V102" s="2725"/>
      <c r="W102" s="2725"/>
      <c r="X102" s="2725"/>
      <c r="Y102" s="2725"/>
      <c r="Z102" s="2725"/>
      <c r="AA102" s="2725"/>
      <c r="AB102" s="2725"/>
      <c r="AC102" s="2725"/>
      <c r="AD102" s="2725"/>
      <c r="AE102" s="2725"/>
      <c r="AF102" s="2725"/>
      <c r="AG102" s="2725"/>
      <c r="AH102" s="2725"/>
      <c r="AI102" s="2725"/>
      <c r="AJ102" s="2725"/>
      <c r="AK102" s="2725"/>
      <c r="AL102" s="2725"/>
      <c r="AM102" s="2725"/>
      <c r="AN102" s="2725"/>
      <c r="AO102" s="2725"/>
      <c r="AP102" s="2725"/>
      <c r="AQ102" s="2725"/>
      <c r="AR102" s="2725"/>
      <c r="AS102" s="2725"/>
      <c r="AT102" s="2725"/>
      <c r="AU102" s="2725"/>
      <c r="AV102" s="2725"/>
      <c r="AW102" s="2725"/>
    </row>
    <row r="103" spans="16:49" x14ac:dyDescent="0.3">
      <c r="P103" s="2725"/>
      <c r="Q103" s="2725"/>
      <c r="R103" s="2725"/>
      <c r="S103" s="2725"/>
      <c r="T103" s="2725"/>
      <c r="U103" s="2725"/>
      <c r="V103" s="2725"/>
      <c r="W103" s="2725"/>
      <c r="X103" s="2725"/>
      <c r="Y103" s="2725"/>
      <c r="Z103" s="2725"/>
      <c r="AA103" s="2725"/>
      <c r="AB103" s="2725"/>
      <c r="AC103" s="2725"/>
      <c r="AD103" s="2725"/>
      <c r="AE103" s="2725"/>
      <c r="AF103" s="2725"/>
      <c r="AG103" s="2725"/>
      <c r="AH103" s="2725"/>
      <c r="AI103" s="2725"/>
      <c r="AJ103" s="2725"/>
      <c r="AK103" s="2725"/>
      <c r="AL103" s="2725"/>
      <c r="AM103" s="2725"/>
      <c r="AN103" s="2725"/>
      <c r="AO103" s="2725"/>
      <c r="AP103" s="2725"/>
      <c r="AQ103" s="2725"/>
      <c r="AR103" s="2725"/>
      <c r="AS103" s="2725"/>
      <c r="AT103" s="2725"/>
      <c r="AU103" s="2725"/>
      <c r="AV103" s="2725"/>
      <c r="AW103" s="2725"/>
    </row>
    <row r="104" spans="16:49" x14ac:dyDescent="0.3">
      <c r="P104" s="2725"/>
      <c r="Q104" s="2725"/>
      <c r="R104" s="2725"/>
      <c r="S104" s="2725"/>
      <c r="T104" s="2725"/>
      <c r="U104" s="2725"/>
      <c r="V104" s="2725"/>
      <c r="W104" s="2725"/>
      <c r="X104" s="2725"/>
      <c r="Y104" s="2725"/>
      <c r="Z104" s="2725"/>
      <c r="AA104" s="2725"/>
      <c r="AB104" s="2725"/>
      <c r="AC104" s="2725"/>
      <c r="AD104" s="2725"/>
      <c r="AE104" s="2725"/>
      <c r="AF104" s="2725"/>
      <c r="AG104" s="2725"/>
      <c r="AH104" s="2725"/>
      <c r="AI104" s="2725"/>
      <c r="AJ104" s="2725"/>
      <c r="AK104" s="2725"/>
      <c r="AL104" s="2725"/>
      <c r="AM104" s="2725"/>
      <c r="AN104" s="2725"/>
      <c r="AO104" s="2725"/>
      <c r="AP104" s="2725"/>
      <c r="AQ104" s="2725"/>
      <c r="AR104" s="2725"/>
      <c r="AS104" s="2725"/>
      <c r="AT104" s="2725"/>
      <c r="AU104" s="2725"/>
      <c r="AV104" s="2725"/>
      <c r="AW104" s="2725"/>
    </row>
  </sheetData>
  <mergeCells count="7">
    <mergeCell ref="I5:N5"/>
    <mergeCell ref="A6:A84"/>
    <mergeCell ref="S10:S22"/>
    <mergeCell ref="T20:T24"/>
    <mergeCell ref="T25:T29"/>
    <mergeCell ref="T31:T35"/>
    <mergeCell ref="O64:O65"/>
  </mergeCells>
  <pageMargins left="0.70866141732283472" right="0.70866141732283472" top="0.74803149606299213" bottom="0.74803149606299213" header="0.31496062992125984" footer="0.31496062992125984"/>
  <pageSetup paperSize="8" scale="3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39997558519241921"/>
    <pageSetUpPr fitToPage="1"/>
  </sheetPr>
  <dimension ref="A1:BC102"/>
  <sheetViews>
    <sheetView topLeftCell="A13" zoomScale="70" zoomScaleNormal="70" workbookViewId="0">
      <selection activeCell="B36" sqref="B36"/>
    </sheetView>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2894" customWidth="1"/>
    <col min="16" max="16" width="5" style="101" customWidth="1"/>
    <col min="17" max="21" width="9.21875" style="101" customWidth="1"/>
    <col min="22" max="28" width="9.21875" style="125" bestFit="1" customWidth="1"/>
    <col min="29" max="29" width="11.44140625" style="125" customWidth="1"/>
    <col min="30" max="31" width="9.21875" style="125" bestFit="1" customWidth="1"/>
    <col min="32" max="38" width="9.21875" style="125"/>
    <col min="39" max="39" width="5.44140625" style="125" customWidth="1"/>
    <col min="40" max="16384" width="9.21875" style="125"/>
  </cols>
  <sheetData>
    <row r="1" spans="1:39" ht="21.75" customHeight="1" x14ac:dyDescent="0.3">
      <c r="A1" s="96" t="s">
        <v>172</v>
      </c>
      <c r="B1" s="97"/>
      <c r="C1" s="97"/>
      <c r="D1" s="97"/>
      <c r="E1" s="97"/>
      <c r="F1" s="97"/>
      <c r="G1" s="97"/>
      <c r="H1" s="97"/>
      <c r="I1" s="97"/>
      <c r="J1" s="97"/>
      <c r="K1" s="97"/>
      <c r="L1" s="97"/>
      <c r="M1" s="97"/>
      <c r="N1" s="97"/>
      <c r="O1" s="27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1" customHeight="1" x14ac:dyDescent="0.3">
      <c r="A2" s="102" t="s">
        <v>173</v>
      </c>
      <c r="B2" s="103" t="s">
        <v>1694</v>
      </c>
      <c r="C2" s="103" t="s">
        <v>174</v>
      </c>
      <c r="D2" s="103"/>
      <c r="E2" s="105" t="s">
        <v>1542</v>
      </c>
      <c r="F2" s="103"/>
      <c r="G2" s="103"/>
      <c r="H2" s="103"/>
      <c r="I2" s="103"/>
      <c r="J2" s="105"/>
      <c r="K2" s="103"/>
      <c r="L2" s="103"/>
      <c r="M2" s="103"/>
      <c r="N2" s="103"/>
      <c r="O2" s="2727"/>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x14ac:dyDescent="0.3">
      <c r="A3" s="2728" t="s">
        <v>385</v>
      </c>
      <c r="B3" s="2729" t="s">
        <v>87</v>
      </c>
      <c r="C3" s="2729"/>
      <c r="D3" s="2729"/>
      <c r="E3" s="2729"/>
      <c r="F3" s="2729"/>
      <c r="G3" s="2729"/>
      <c r="H3" s="2729"/>
      <c r="I3" s="2729"/>
      <c r="J3" s="2633"/>
      <c r="K3" s="2729"/>
      <c r="L3" s="2729"/>
      <c r="M3" s="2729"/>
      <c r="N3" s="2729"/>
      <c r="O3" s="2730"/>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40"/>
    </row>
    <row r="4" spans="1:39" x14ac:dyDescent="0.3">
      <c r="A4" s="2731" t="s">
        <v>178</v>
      </c>
      <c r="B4" s="2732" t="s">
        <v>1347</v>
      </c>
      <c r="C4" s="2732"/>
      <c r="D4" s="2732"/>
      <c r="E4" s="2732"/>
      <c r="F4" s="2732"/>
      <c r="G4" s="2732"/>
      <c r="H4" s="2732"/>
      <c r="I4" s="2732"/>
      <c r="J4" s="2732"/>
      <c r="K4" s="2732"/>
      <c r="L4" s="2732"/>
      <c r="M4" s="2732"/>
      <c r="N4" s="2732"/>
      <c r="O4" s="2733"/>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3"/>
    </row>
    <row r="5" spans="1:39" x14ac:dyDescent="0.3">
      <c r="A5" s="1268"/>
      <c r="B5" s="109"/>
      <c r="C5" s="109"/>
      <c r="D5" s="109"/>
      <c r="E5" s="109"/>
      <c r="F5" s="109"/>
      <c r="G5" s="109"/>
      <c r="H5" s="109"/>
      <c r="I5" s="109"/>
      <c r="J5" s="109"/>
      <c r="K5" s="109"/>
      <c r="L5" s="109"/>
      <c r="M5" s="109"/>
      <c r="N5" s="109"/>
      <c r="O5" s="2734"/>
      <c r="P5" s="109"/>
      <c r="Q5" s="109"/>
      <c r="R5" s="109"/>
      <c r="S5" s="109"/>
      <c r="T5" s="109"/>
      <c r="U5" s="109"/>
      <c r="V5" s="109"/>
      <c r="W5" s="109"/>
      <c r="X5" s="109"/>
      <c r="Y5" s="109"/>
      <c r="Z5" s="109"/>
      <c r="AA5" s="109"/>
      <c r="AB5" s="109"/>
      <c r="AC5" s="109"/>
      <c r="AD5" s="109"/>
      <c r="AE5" s="109"/>
      <c r="AF5" s="109"/>
      <c r="AG5" s="109"/>
      <c r="AH5" s="109"/>
      <c r="AI5" s="109"/>
      <c r="AJ5" s="109"/>
      <c r="AK5" s="109"/>
      <c r="AL5" s="109"/>
      <c r="AM5" s="113"/>
    </row>
    <row r="6" spans="1:39" ht="18" x14ac:dyDescent="0.3">
      <c r="A6" s="2632"/>
      <c r="B6" s="2633" t="s">
        <v>321</v>
      </c>
      <c r="C6" s="2633" t="s">
        <v>179</v>
      </c>
      <c r="D6" s="2633">
        <v>2017</v>
      </c>
      <c r="E6" s="2633">
        <v>2018</v>
      </c>
      <c r="F6" s="2633">
        <v>2019</v>
      </c>
      <c r="G6" s="2634">
        <v>2020</v>
      </c>
      <c r="H6" s="2635">
        <v>2020</v>
      </c>
      <c r="I6" s="2636">
        <v>2025</v>
      </c>
      <c r="J6" s="2637">
        <v>2030</v>
      </c>
      <c r="K6" s="2637">
        <v>2035</v>
      </c>
      <c r="L6" s="2637">
        <v>2040</v>
      </c>
      <c r="M6" s="2637">
        <v>2045</v>
      </c>
      <c r="N6" s="2633">
        <v>2050</v>
      </c>
      <c r="O6" s="2730"/>
      <c r="P6" s="111"/>
      <c r="Q6" s="109"/>
      <c r="R6" s="109"/>
      <c r="S6" s="1091" t="s">
        <v>1348</v>
      </c>
      <c r="T6" s="109"/>
      <c r="U6" s="109"/>
      <c r="V6" s="109"/>
      <c r="W6" s="109"/>
      <c r="X6" s="109"/>
      <c r="Y6" s="109"/>
      <c r="Z6" s="109"/>
      <c r="AA6" s="109"/>
      <c r="AB6" s="109"/>
      <c r="AC6" s="109"/>
      <c r="AD6" s="109"/>
      <c r="AE6" s="109"/>
      <c r="AF6" s="109"/>
      <c r="AG6" s="109"/>
      <c r="AH6" s="109"/>
      <c r="AI6" s="109"/>
      <c r="AJ6" s="109"/>
      <c r="AK6" s="109"/>
      <c r="AL6" s="109"/>
      <c r="AM6" s="113"/>
    </row>
    <row r="7" spans="1:39" ht="15" thickBot="1" x14ac:dyDescent="0.35">
      <c r="A7" s="2632"/>
      <c r="B7" s="2633"/>
      <c r="C7" s="2633"/>
      <c r="D7" s="2633" t="s">
        <v>180</v>
      </c>
      <c r="E7" s="2633" t="s">
        <v>180</v>
      </c>
      <c r="F7" s="2633" t="s">
        <v>181</v>
      </c>
      <c r="G7" s="2634" t="s">
        <v>181</v>
      </c>
      <c r="H7" s="2634" t="s">
        <v>1747</v>
      </c>
      <c r="I7" s="4229" t="s">
        <v>183</v>
      </c>
      <c r="J7" s="4230"/>
      <c r="K7" s="4230"/>
      <c r="L7" s="4230"/>
      <c r="M7" s="4230"/>
      <c r="N7" s="4230"/>
      <c r="O7" s="2735"/>
      <c r="P7" s="111"/>
      <c r="Q7" s="109"/>
      <c r="R7" s="109"/>
      <c r="S7" s="109"/>
      <c r="T7" s="109"/>
      <c r="U7" s="109"/>
      <c r="V7" s="109"/>
      <c r="W7" s="109"/>
      <c r="X7" s="109"/>
      <c r="Y7" s="109"/>
      <c r="Z7" s="109"/>
      <c r="AA7" s="109"/>
      <c r="AB7" s="109"/>
      <c r="AC7" s="109"/>
      <c r="AD7" s="109"/>
      <c r="AE7" s="109"/>
      <c r="AF7" s="109"/>
      <c r="AG7" s="109"/>
      <c r="AH7" s="109"/>
      <c r="AI7" s="109"/>
      <c r="AJ7" s="109"/>
      <c r="AK7" s="109"/>
      <c r="AL7" s="109"/>
      <c r="AM7" s="113"/>
    </row>
    <row r="8" spans="1:39" ht="19.95" customHeight="1" x14ac:dyDescent="0.3">
      <c r="A8" s="4247" t="s">
        <v>1349</v>
      </c>
      <c r="B8" s="2736" t="s">
        <v>1350</v>
      </c>
      <c r="C8" s="2737" t="s">
        <v>1317</v>
      </c>
      <c r="D8" s="2738">
        <v>32.200000000000003</v>
      </c>
      <c r="E8" s="2738">
        <v>32.200000000000003</v>
      </c>
      <c r="F8" s="2738">
        <v>30.52</v>
      </c>
      <c r="G8" s="2738">
        <v>30.52</v>
      </c>
      <c r="H8" s="2739">
        <v>30.52</v>
      </c>
      <c r="I8" s="2740">
        <v>29.119999999999997</v>
      </c>
      <c r="J8" s="2741">
        <v>27.159999999999997</v>
      </c>
      <c r="K8" s="2741">
        <v>26.46</v>
      </c>
      <c r="L8" s="2741">
        <v>25.759999999999998</v>
      </c>
      <c r="M8" s="2741">
        <v>25.48</v>
      </c>
      <c r="N8" s="2742">
        <v>25.2</v>
      </c>
      <c r="O8" s="3446" t="s">
        <v>1351</v>
      </c>
      <c r="P8" s="111"/>
      <c r="Q8" s="109"/>
      <c r="R8" s="109"/>
      <c r="S8" s="109"/>
      <c r="T8" s="1124"/>
      <c r="U8" s="109"/>
      <c r="V8" s="387">
        <v>2017</v>
      </c>
      <c r="W8" s="387">
        <v>2018</v>
      </c>
      <c r="X8" s="387" t="s">
        <v>187</v>
      </c>
      <c r="Y8" s="387" t="s">
        <v>188</v>
      </c>
      <c r="Z8" s="387" t="s">
        <v>1692</v>
      </c>
      <c r="AA8" s="387">
        <v>2025</v>
      </c>
      <c r="AB8" s="387">
        <v>2030</v>
      </c>
      <c r="AC8" s="387">
        <v>2035</v>
      </c>
      <c r="AD8" s="387">
        <v>2040</v>
      </c>
      <c r="AE8" s="387">
        <v>2045</v>
      </c>
      <c r="AF8" s="387">
        <v>2050</v>
      </c>
      <c r="AG8" s="109"/>
      <c r="AH8" s="109"/>
      <c r="AI8" s="109"/>
      <c r="AJ8" s="109"/>
      <c r="AK8" s="109"/>
      <c r="AL8" s="109"/>
      <c r="AM8" s="113"/>
    </row>
    <row r="9" spans="1:39" ht="19.95" customHeight="1" x14ac:dyDescent="0.3">
      <c r="A9" s="4248"/>
      <c r="B9" s="2744" t="s">
        <v>1352</v>
      </c>
      <c r="C9" s="2745" t="s">
        <v>194</v>
      </c>
      <c r="D9" s="310"/>
      <c r="E9" s="310"/>
      <c r="F9" s="310"/>
      <c r="G9" s="310"/>
      <c r="H9" s="138">
        <v>0</v>
      </c>
      <c r="I9" s="1110">
        <v>-4.5871559633027581E-2</v>
      </c>
      <c r="J9" s="1111">
        <v>-0.11009174311926617</v>
      </c>
      <c r="K9" s="1111">
        <v>-0.1330275229357798</v>
      </c>
      <c r="L9" s="1111">
        <v>-0.15596330275229364</v>
      </c>
      <c r="M9" s="1111">
        <v>-0.16513761467889909</v>
      </c>
      <c r="N9" s="1112">
        <v>-0.17431192660550465</v>
      </c>
      <c r="O9" s="2013" t="s">
        <v>1353</v>
      </c>
      <c r="P9" s="111"/>
      <c r="Q9" s="109"/>
      <c r="R9" s="1124"/>
      <c r="S9" s="109"/>
      <c r="T9" s="1124" t="s">
        <v>1362</v>
      </c>
      <c r="U9" s="109"/>
      <c r="V9" s="134">
        <v>384.18559061399975</v>
      </c>
      <c r="W9" s="134">
        <v>396.82335890399969</v>
      </c>
      <c r="X9" s="134">
        <v>406.34711951769566</v>
      </c>
      <c r="Y9" s="134">
        <v>300.73185362217959</v>
      </c>
      <c r="Z9" s="134">
        <v>348.27189215479927</v>
      </c>
      <c r="AA9" s="134">
        <v>264.32504657687599</v>
      </c>
      <c r="AB9" s="134">
        <v>185.49493164812313</v>
      </c>
      <c r="AC9" s="134">
        <v>144.95334042024209</v>
      </c>
      <c r="AD9" s="134">
        <v>93.217953856831926</v>
      </c>
      <c r="AE9" s="134">
        <v>23.753797888866728</v>
      </c>
      <c r="AF9" s="134">
        <v>0</v>
      </c>
      <c r="AG9" s="109"/>
      <c r="AH9" s="109"/>
      <c r="AI9" s="109"/>
      <c r="AJ9" s="109"/>
      <c r="AK9" s="109"/>
      <c r="AL9" s="109"/>
      <c r="AM9" s="113"/>
    </row>
    <row r="10" spans="1:39" ht="19.95" customHeight="1" x14ac:dyDescent="0.3">
      <c r="A10" s="4248"/>
      <c r="B10" s="2747" t="s">
        <v>1354</v>
      </c>
      <c r="C10" s="2488" t="s">
        <v>1310</v>
      </c>
      <c r="D10" s="333">
        <v>1.7131500000000002</v>
      </c>
      <c r="E10" s="333">
        <v>1.7131500000000002</v>
      </c>
      <c r="F10" s="333">
        <v>1.59894</v>
      </c>
      <c r="G10" s="333">
        <v>1.59894</v>
      </c>
      <c r="H10" s="334">
        <v>1.59894</v>
      </c>
      <c r="I10" s="335">
        <v>1.5037650000000002</v>
      </c>
      <c r="J10" s="337">
        <v>1.3705200000000002</v>
      </c>
      <c r="K10" s="337">
        <v>1.3229325000000003</v>
      </c>
      <c r="L10" s="337">
        <v>1.2753450000000002</v>
      </c>
      <c r="M10" s="337">
        <v>1.2563100000000003</v>
      </c>
      <c r="N10" s="336">
        <v>1.2372750000000001</v>
      </c>
      <c r="O10" s="3447" t="s">
        <v>1351</v>
      </c>
      <c r="P10" s="111"/>
      <c r="Q10" s="109"/>
      <c r="R10" s="1124"/>
      <c r="S10" s="109"/>
      <c r="T10" s="1124" t="s">
        <v>1363</v>
      </c>
      <c r="U10" s="109"/>
      <c r="V10" s="134">
        <v>0</v>
      </c>
      <c r="W10" s="134">
        <v>0</v>
      </c>
      <c r="X10" s="134">
        <v>0</v>
      </c>
      <c r="Y10" s="134">
        <v>0</v>
      </c>
      <c r="Z10" s="134">
        <v>0</v>
      </c>
      <c r="AA10" s="134">
        <v>36.044324533210364</v>
      </c>
      <c r="AB10" s="134">
        <v>67.740469919280471</v>
      </c>
      <c r="AC10" s="134">
        <v>78.05179868782264</v>
      </c>
      <c r="AD10" s="134">
        <v>93.217953856831883</v>
      </c>
      <c r="AE10" s="134">
        <v>134.60485470357816</v>
      </c>
      <c r="AF10" s="134">
        <v>134.49359002266385</v>
      </c>
      <c r="AG10" s="109"/>
      <c r="AH10" s="109"/>
      <c r="AI10" s="109"/>
      <c r="AJ10" s="109"/>
      <c r="AK10" s="109"/>
      <c r="AL10" s="109"/>
      <c r="AM10" s="113"/>
    </row>
    <row r="11" spans="1:39" ht="19.95" customHeight="1" thickBot="1" x14ac:dyDescent="0.35">
      <c r="A11" s="4248"/>
      <c r="B11" s="2749" t="s">
        <v>1355</v>
      </c>
      <c r="C11" s="2750" t="s">
        <v>194</v>
      </c>
      <c r="D11" s="2751"/>
      <c r="E11" s="2751"/>
      <c r="F11" s="2751"/>
      <c r="G11" s="2751"/>
      <c r="H11" s="2752">
        <v>0</v>
      </c>
      <c r="I11" s="2753">
        <v>-5.9523809523809423E-2</v>
      </c>
      <c r="J11" s="2754">
        <v>-0.14285714285714279</v>
      </c>
      <c r="K11" s="2754">
        <v>-0.17261904761904745</v>
      </c>
      <c r="L11" s="2754">
        <v>-0.20238095238095233</v>
      </c>
      <c r="M11" s="2754">
        <v>-0.21428571428571419</v>
      </c>
      <c r="N11" s="2755">
        <v>-0.22619047619047616</v>
      </c>
      <c r="O11" s="3448" t="s">
        <v>1353</v>
      </c>
      <c r="P11" s="111"/>
      <c r="Q11" s="109"/>
      <c r="R11" s="1124"/>
      <c r="S11" s="109"/>
      <c r="T11" s="1124" t="s">
        <v>1364</v>
      </c>
      <c r="U11" s="109"/>
      <c r="V11" s="2757">
        <v>0</v>
      </c>
      <c r="W11" s="2757">
        <v>0</v>
      </c>
      <c r="X11" s="2757">
        <v>0</v>
      </c>
      <c r="Y11" s="2757">
        <v>0</v>
      </c>
      <c r="Z11" s="2757">
        <v>0</v>
      </c>
      <c r="AA11" s="2757">
        <v>0.12</v>
      </c>
      <c r="AB11" s="2757">
        <v>0.26750000000000007</v>
      </c>
      <c r="AC11" s="2757">
        <v>0.35</v>
      </c>
      <c r="AD11" s="2757">
        <v>0.49999999999999983</v>
      </c>
      <c r="AE11" s="2757">
        <v>0.85</v>
      </c>
      <c r="AF11" s="2757">
        <v>1</v>
      </c>
      <c r="AG11" s="109"/>
      <c r="AH11" s="109"/>
      <c r="AI11" s="109"/>
      <c r="AJ11" s="109"/>
      <c r="AK11" s="109"/>
      <c r="AL11" s="109"/>
      <c r="AM11" s="113"/>
    </row>
    <row r="12" spans="1:39" ht="19.95" customHeight="1" x14ac:dyDescent="0.3">
      <c r="A12" s="4248"/>
      <c r="B12" s="2758" t="s">
        <v>1356</v>
      </c>
      <c r="C12" s="2488" t="s">
        <v>205</v>
      </c>
      <c r="D12" s="2702">
        <v>384.18559061399975</v>
      </c>
      <c r="E12" s="2702">
        <v>396.82335890399969</v>
      </c>
      <c r="F12" s="2702">
        <v>406.34711951769566</v>
      </c>
      <c r="G12" s="2702">
        <v>300.73185362217959</v>
      </c>
      <c r="H12" s="391">
        <v>348.27189215479927</v>
      </c>
      <c r="I12" s="1088">
        <v>300.36937111008638</v>
      </c>
      <c r="J12" s="1089">
        <v>253.23540156740358</v>
      </c>
      <c r="K12" s="1089">
        <v>223.0051391080647</v>
      </c>
      <c r="L12" s="1089">
        <v>186.43590771366382</v>
      </c>
      <c r="M12" s="1089">
        <v>158.35865259244488</v>
      </c>
      <c r="N12" s="1087">
        <v>134.49359002266385</v>
      </c>
      <c r="O12" s="3449" t="s">
        <v>1322</v>
      </c>
      <c r="P12" s="111"/>
      <c r="Q12" s="109"/>
      <c r="R12" s="1124"/>
      <c r="S12" s="109"/>
      <c r="T12" s="1124" t="s">
        <v>1357</v>
      </c>
      <c r="U12" s="109"/>
      <c r="V12" s="388">
        <v>384.18559061399975</v>
      </c>
      <c r="W12" s="388">
        <v>396.82335890399969</v>
      </c>
      <c r="X12" s="388">
        <v>406.34711951769566</v>
      </c>
      <c r="Y12" s="388">
        <v>300.73185362217959</v>
      </c>
      <c r="Z12" s="388">
        <v>348.27189215479927</v>
      </c>
      <c r="AA12" s="388">
        <v>300.36937111008638</v>
      </c>
      <c r="AB12" s="388">
        <v>253.23540156740358</v>
      </c>
      <c r="AC12" s="388">
        <v>223.0051391080647</v>
      </c>
      <c r="AD12" s="388">
        <v>186.43590771366382</v>
      </c>
      <c r="AE12" s="388">
        <v>158.35865259244488</v>
      </c>
      <c r="AF12" s="388">
        <v>134.49359002266385</v>
      </c>
      <c r="AG12" s="389"/>
      <c r="AH12" s="109"/>
      <c r="AI12" s="109"/>
      <c r="AJ12" s="109"/>
      <c r="AK12" s="109"/>
      <c r="AL12" s="109"/>
      <c r="AM12" s="113"/>
    </row>
    <row r="13" spans="1:39" ht="19.95" customHeight="1" x14ac:dyDescent="0.3">
      <c r="A13" s="4248"/>
      <c r="B13" s="2744" t="s">
        <v>1358</v>
      </c>
      <c r="C13" s="2745" t="s">
        <v>194</v>
      </c>
      <c r="D13" s="310"/>
      <c r="E13" s="310"/>
      <c r="F13" s="310"/>
      <c r="G13" s="310"/>
      <c r="H13" s="138">
        <v>-0.14292023881411398</v>
      </c>
      <c r="I13" s="1110">
        <v>-0.26080595460698019</v>
      </c>
      <c r="J13" s="1111">
        <v>-0.37680030347458715</v>
      </c>
      <c r="K13" s="1111">
        <v>-0.45119547205661137</v>
      </c>
      <c r="L13" s="1111">
        <v>-0.54119052711644755</v>
      </c>
      <c r="M13" s="1111">
        <v>-0.61028725199183143</v>
      </c>
      <c r="N13" s="1112">
        <v>-0.66901798102494747</v>
      </c>
      <c r="O13" s="3450"/>
      <c r="P13" s="111"/>
      <c r="Q13" s="109"/>
      <c r="R13" s="1124"/>
      <c r="S13" s="109"/>
      <c r="T13" s="1124"/>
      <c r="U13" s="109"/>
      <c r="V13" s="388"/>
      <c r="W13" s="388"/>
      <c r="X13" s="388"/>
      <c r="Y13" s="388"/>
      <c r="Z13" s="388"/>
      <c r="AA13" s="388"/>
      <c r="AB13" s="388"/>
      <c r="AC13" s="388"/>
      <c r="AD13" s="388"/>
      <c r="AE13" s="388"/>
      <c r="AF13" s="388"/>
      <c r="AG13" s="389"/>
      <c r="AH13" s="109"/>
      <c r="AI13" s="109"/>
      <c r="AJ13" s="109"/>
      <c r="AK13" s="109"/>
      <c r="AL13" s="109"/>
      <c r="AM13" s="113"/>
    </row>
    <row r="14" spans="1:39" ht="19.95" customHeight="1" x14ac:dyDescent="0.3">
      <c r="A14" s="4248"/>
      <c r="B14" s="2747" t="s">
        <v>1359</v>
      </c>
      <c r="C14" s="2488" t="s">
        <v>205</v>
      </c>
      <c r="D14" s="2702">
        <v>5104.1799895860004</v>
      </c>
      <c r="E14" s="2702">
        <v>5272.0817682959996</v>
      </c>
      <c r="F14" s="2702">
        <v>5398.6117307351042</v>
      </c>
      <c r="G14" s="2702">
        <v>3995.4374838375329</v>
      </c>
      <c r="H14" s="391">
        <v>4556.290992777469</v>
      </c>
      <c r="I14" s="1088">
        <v>3873.3758165104964</v>
      </c>
      <c r="J14" s="1089">
        <v>3190.9898318272567</v>
      </c>
      <c r="K14" s="1089">
        <v>2784.2492216657838</v>
      </c>
      <c r="L14" s="1089">
        <v>2304.9248828647628</v>
      </c>
      <c r="M14" s="1089">
        <v>1900.0388276302228</v>
      </c>
      <c r="N14" s="1087">
        <v>1579.7577332085093</v>
      </c>
      <c r="O14" s="3449" t="s">
        <v>1322</v>
      </c>
      <c r="P14" s="111"/>
      <c r="Q14" s="109"/>
      <c r="R14" s="1124"/>
      <c r="S14" s="109"/>
      <c r="T14" s="1223" t="s">
        <v>1368</v>
      </c>
      <c r="U14" s="1114"/>
      <c r="V14" s="2666">
        <v>5104.1799895860004</v>
      </c>
      <c r="W14" s="2666">
        <v>5272.0817682959996</v>
      </c>
      <c r="X14" s="2666">
        <v>5398.6117307351042</v>
      </c>
      <c r="Y14" s="2666">
        <v>3995.437483837532</v>
      </c>
      <c r="Z14" s="2666">
        <v>4627.0408529137649</v>
      </c>
      <c r="AA14" s="2666">
        <v>3511.7470473784974</v>
      </c>
      <c r="AB14" s="2666">
        <v>2464.4326633250666</v>
      </c>
      <c r="AC14" s="2666">
        <v>1925.8086655832176</v>
      </c>
      <c r="AD14" s="2666">
        <v>1238.4671012407682</v>
      </c>
      <c r="AE14" s="2666">
        <v>307.53592881999049</v>
      </c>
      <c r="AF14" s="2666">
        <v>0</v>
      </c>
      <c r="AG14" s="389"/>
      <c r="AH14" s="109"/>
      <c r="AI14" s="109"/>
      <c r="AJ14" s="109"/>
      <c r="AK14" s="109"/>
      <c r="AL14" s="109"/>
      <c r="AM14" s="113"/>
    </row>
    <row r="15" spans="1:39" ht="19.95" customHeight="1" thickBot="1" x14ac:dyDescent="0.35">
      <c r="A15" s="4249"/>
      <c r="B15" s="2761" t="s">
        <v>1360</v>
      </c>
      <c r="C15" s="2745" t="s">
        <v>194</v>
      </c>
      <c r="D15" s="310"/>
      <c r="E15" s="310"/>
      <c r="F15" s="310"/>
      <c r="G15" s="310"/>
      <c r="H15" s="138">
        <v>-0.15602543393928059</v>
      </c>
      <c r="I15" s="1110">
        <v>-0.28252372837654016</v>
      </c>
      <c r="J15" s="1111">
        <v>-0.40892399917177336</v>
      </c>
      <c r="K15" s="1111">
        <v>-0.48426570375220046</v>
      </c>
      <c r="L15" s="1111">
        <v>-0.57305229606669417</v>
      </c>
      <c r="M15" s="1111">
        <v>-0.64805047623391443</v>
      </c>
      <c r="N15" s="1112">
        <v>-0.70737704209867291</v>
      </c>
      <c r="O15" s="3450"/>
      <c r="P15" s="111"/>
      <c r="Q15" s="109"/>
      <c r="R15" s="1124"/>
      <c r="S15" s="109"/>
      <c r="T15" s="1124" t="s">
        <v>1369</v>
      </c>
      <c r="U15" s="109"/>
      <c r="V15" s="134">
        <v>0</v>
      </c>
      <c r="W15" s="134">
        <v>0</v>
      </c>
      <c r="X15" s="134">
        <v>0</v>
      </c>
      <c r="Y15" s="134">
        <v>0</v>
      </c>
      <c r="Z15" s="134">
        <v>0</v>
      </c>
      <c r="AA15" s="134">
        <v>478.87459736979508</v>
      </c>
      <c r="AB15" s="134">
        <v>899.98052892758403</v>
      </c>
      <c r="AC15" s="134">
        <v>1036.9738968525016</v>
      </c>
      <c r="AD15" s="134">
        <v>1238.4671012407678</v>
      </c>
      <c r="AE15" s="134">
        <v>1742.7035966466131</v>
      </c>
      <c r="AF15" s="134">
        <v>1711.8445001991868</v>
      </c>
      <c r="AG15" s="389"/>
      <c r="AH15" s="109"/>
      <c r="AI15" s="109"/>
      <c r="AJ15" s="109"/>
      <c r="AK15" s="109"/>
      <c r="AL15" s="109"/>
      <c r="AM15" s="113"/>
    </row>
    <row r="16" spans="1:39" ht="19.95" customHeight="1" x14ac:dyDescent="0.3">
      <c r="A16" s="4250" t="s">
        <v>1361</v>
      </c>
      <c r="B16" s="2762" t="s">
        <v>1362</v>
      </c>
      <c r="C16" s="2763" t="s">
        <v>205</v>
      </c>
      <c r="D16" s="2764">
        <v>384.18559061399975</v>
      </c>
      <c r="E16" s="2764">
        <v>396.82335890399969</v>
      </c>
      <c r="F16" s="2764">
        <v>406.34711951769566</v>
      </c>
      <c r="G16" s="2764">
        <v>300.73185362217953</v>
      </c>
      <c r="H16" s="2765">
        <v>348.27189215479927</v>
      </c>
      <c r="I16" s="2766">
        <v>264.32504657687599</v>
      </c>
      <c r="J16" s="2767">
        <v>185.49493164812313</v>
      </c>
      <c r="K16" s="2767">
        <v>144.95334042024206</v>
      </c>
      <c r="L16" s="2767">
        <v>93.217953856831912</v>
      </c>
      <c r="M16" s="2767">
        <v>23.753797888866728</v>
      </c>
      <c r="N16" s="2768">
        <v>0</v>
      </c>
      <c r="O16" s="3451" t="s">
        <v>1322</v>
      </c>
      <c r="P16" s="111"/>
      <c r="Q16" s="109"/>
      <c r="R16" s="1124"/>
      <c r="S16" s="109"/>
      <c r="T16" s="1124" t="s">
        <v>1370</v>
      </c>
      <c r="U16" s="109"/>
      <c r="V16" s="2757">
        <v>0</v>
      </c>
      <c r="W16" s="2757">
        <v>0</v>
      </c>
      <c r="X16" s="2757">
        <v>0</v>
      </c>
      <c r="Y16" s="2757">
        <v>0</v>
      </c>
      <c r="Z16" s="2757">
        <v>0</v>
      </c>
      <c r="AA16" s="2757">
        <v>0.12</v>
      </c>
      <c r="AB16" s="2757">
        <v>0.26750000000000002</v>
      </c>
      <c r="AC16" s="2757">
        <v>0.35</v>
      </c>
      <c r="AD16" s="2757">
        <v>0.49999999999999989</v>
      </c>
      <c r="AE16" s="2757">
        <v>0.85000000000000009</v>
      </c>
      <c r="AF16" s="2757">
        <v>1</v>
      </c>
      <c r="AG16" s="389"/>
      <c r="AH16" s="109"/>
      <c r="AI16" s="109"/>
      <c r="AJ16" s="109"/>
      <c r="AK16" s="109"/>
      <c r="AL16" s="109"/>
      <c r="AM16" s="113"/>
    </row>
    <row r="17" spans="1:39" ht="19.95" customHeight="1" x14ac:dyDescent="0.3">
      <c r="A17" s="4251"/>
      <c r="B17" s="2770" t="s">
        <v>1363</v>
      </c>
      <c r="C17" s="2489" t="s">
        <v>205</v>
      </c>
      <c r="D17" s="2771">
        <v>0</v>
      </c>
      <c r="E17" s="2771">
        <v>0</v>
      </c>
      <c r="F17" s="2771">
        <v>0</v>
      </c>
      <c r="G17" s="2771">
        <v>0</v>
      </c>
      <c r="H17" s="1713">
        <v>0</v>
      </c>
      <c r="I17" s="2023">
        <v>36.044324533210364</v>
      </c>
      <c r="J17" s="2024">
        <v>67.740469919280457</v>
      </c>
      <c r="K17" s="2024">
        <v>78.05179868782264</v>
      </c>
      <c r="L17" s="2024">
        <v>93.217953856831912</v>
      </c>
      <c r="M17" s="2024">
        <v>134.60485470357816</v>
      </c>
      <c r="N17" s="2772">
        <v>134.49359002266385</v>
      </c>
      <c r="O17" s="3452" t="s">
        <v>1322</v>
      </c>
      <c r="P17" s="111"/>
      <c r="Q17" s="109"/>
      <c r="R17" s="1124"/>
      <c r="S17" s="109"/>
      <c r="T17" s="389"/>
      <c r="U17" s="109"/>
      <c r="V17" s="397"/>
      <c r="W17" s="397"/>
      <c r="X17" s="397"/>
      <c r="Y17" s="397"/>
      <c r="Z17" s="397"/>
      <c r="AA17" s="397"/>
      <c r="AB17" s="397"/>
      <c r="AC17" s="397"/>
      <c r="AD17" s="397"/>
      <c r="AE17" s="397"/>
      <c r="AF17" s="397"/>
      <c r="AG17" s="389"/>
      <c r="AH17" s="109"/>
      <c r="AI17" s="109"/>
      <c r="AJ17" s="109"/>
      <c r="AK17" s="109"/>
      <c r="AL17" s="109"/>
      <c r="AM17" s="113"/>
    </row>
    <row r="18" spans="1:39" ht="19.95" customHeight="1" thickBot="1" x14ac:dyDescent="0.35">
      <c r="A18" s="4251"/>
      <c r="B18" s="2774" t="s">
        <v>1364</v>
      </c>
      <c r="C18" s="2750" t="s">
        <v>194</v>
      </c>
      <c r="D18" s="2775">
        <v>0</v>
      </c>
      <c r="E18" s="2775">
        <v>0</v>
      </c>
      <c r="F18" s="2775">
        <v>0</v>
      </c>
      <c r="G18" s="2775">
        <v>0</v>
      </c>
      <c r="H18" s="2776">
        <v>0</v>
      </c>
      <c r="I18" s="2777">
        <v>0.12</v>
      </c>
      <c r="J18" s="2778">
        <v>0.26750000000000002</v>
      </c>
      <c r="K18" s="2778">
        <v>0.35</v>
      </c>
      <c r="L18" s="2778">
        <v>0.5</v>
      </c>
      <c r="M18" s="2778">
        <v>0.85</v>
      </c>
      <c r="N18" s="2779">
        <v>1</v>
      </c>
      <c r="O18" s="3448" t="s">
        <v>1322</v>
      </c>
      <c r="P18" s="111"/>
      <c r="Q18" s="109"/>
      <c r="R18" s="1124"/>
      <c r="S18" s="109"/>
      <c r="T18" s="109"/>
      <c r="U18" s="109"/>
      <c r="V18" s="397"/>
      <c r="W18" s="397"/>
      <c r="X18" s="397"/>
      <c r="Y18" s="397"/>
      <c r="Z18" s="397"/>
      <c r="AA18" s="397"/>
      <c r="AB18" s="397"/>
      <c r="AC18" s="397"/>
      <c r="AD18" s="397"/>
      <c r="AE18" s="397"/>
      <c r="AF18" s="397"/>
      <c r="AG18" s="389"/>
      <c r="AH18" s="109"/>
      <c r="AI18" s="109"/>
      <c r="AJ18" s="109"/>
      <c r="AK18" s="109"/>
      <c r="AL18" s="109"/>
      <c r="AM18" s="113"/>
    </row>
    <row r="19" spans="1:39" ht="19.95" hidden="1" customHeight="1" x14ac:dyDescent="0.3">
      <c r="A19" s="4251"/>
      <c r="B19" s="2758" t="s">
        <v>1365</v>
      </c>
      <c r="C19" s="2488" t="s">
        <v>205</v>
      </c>
      <c r="D19" s="1219"/>
      <c r="E19" s="1219"/>
      <c r="F19" s="1219"/>
      <c r="G19" s="1219"/>
      <c r="H19" s="341"/>
      <c r="I19" s="342"/>
      <c r="J19" s="344"/>
      <c r="K19" s="344"/>
      <c r="L19" s="344"/>
      <c r="M19" s="344"/>
      <c r="N19" s="343"/>
      <c r="O19" s="3453"/>
      <c r="P19" s="111"/>
      <c r="Q19" s="109"/>
      <c r="R19" s="1124"/>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13"/>
    </row>
    <row r="20" spans="1:39" ht="19.95" hidden="1" customHeight="1" x14ac:dyDescent="0.3">
      <c r="A20" s="4251"/>
      <c r="B20" s="2758" t="s">
        <v>1366</v>
      </c>
      <c r="C20" s="2488" t="s">
        <v>205</v>
      </c>
      <c r="D20" s="1219"/>
      <c r="E20" s="1219"/>
      <c r="F20" s="1219"/>
      <c r="G20" s="1219"/>
      <c r="H20" s="341"/>
      <c r="I20" s="342"/>
      <c r="J20" s="344"/>
      <c r="K20" s="344"/>
      <c r="L20" s="344"/>
      <c r="M20" s="344"/>
      <c r="N20" s="343"/>
      <c r="O20" s="3453"/>
      <c r="P20" s="111"/>
      <c r="Q20" s="109"/>
      <c r="R20" s="1124"/>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13"/>
    </row>
    <row r="21" spans="1:39" ht="19.95" hidden="1" customHeight="1" thickBot="1" x14ac:dyDescent="0.35">
      <c r="A21" s="4251"/>
      <c r="B21" s="2503" t="s">
        <v>1367</v>
      </c>
      <c r="C21" s="2488" t="s">
        <v>194</v>
      </c>
      <c r="D21" s="1219"/>
      <c r="E21" s="1219"/>
      <c r="F21" s="1219"/>
      <c r="G21" s="1219"/>
      <c r="H21" s="341"/>
      <c r="I21" s="342"/>
      <c r="J21" s="344"/>
      <c r="K21" s="344"/>
      <c r="L21" s="344"/>
      <c r="M21" s="344"/>
      <c r="N21" s="343"/>
      <c r="O21" s="3453"/>
      <c r="P21" s="111"/>
      <c r="Q21" s="109"/>
      <c r="R21" s="1124"/>
      <c r="S21" s="109"/>
      <c r="T21" s="109"/>
      <c r="U21" s="109"/>
      <c r="V21" s="109"/>
      <c r="W21" s="109"/>
      <c r="X21" s="109"/>
      <c r="Y21" s="109"/>
      <c r="Z21" s="109"/>
      <c r="AA21" s="109"/>
      <c r="AB21" s="109"/>
      <c r="AC21" s="109"/>
      <c r="AD21" s="109"/>
      <c r="AE21" s="109"/>
      <c r="AF21" s="109"/>
      <c r="AG21" s="109"/>
      <c r="AH21" s="109"/>
      <c r="AI21" s="109"/>
      <c r="AJ21" s="109"/>
      <c r="AK21" s="109"/>
      <c r="AL21" s="109"/>
      <c r="AM21" s="113"/>
    </row>
    <row r="22" spans="1:39" ht="19.95" customHeight="1" x14ac:dyDescent="0.3">
      <c r="A22" s="4251"/>
      <c r="B22" s="2781" t="s">
        <v>1368</v>
      </c>
      <c r="C22" s="2782" t="s">
        <v>205</v>
      </c>
      <c r="D22" s="2783">
        <v>5104.1799895860004</v>
      </c>
      <c r="E22" s="2783">
        <v>5272.0817682959996</v>
      </c>
      <c r="F22" s="2783">
        <v>5398.6117307351042</v>
      </c>
      <c r="G22" s="2783">
        <v>3995.437483837532</v>
      </c>
      <c r="H22" s="2784">
        <v>4556.290992777469</v>
      </c>
      <c r="I22" s="2785">
        <v>3408.5707185292367</v>
      </c>
      <c r="J22" s="2786">
        <v>2337.4000518134658</v>
      </c>
      <c r="K22" s="2786">
        <v>1809.7619940827594</v>
      </c>
      <c r="L22" s="2786">
        <v>1152.4624414323814</v>
      </c>
      <c r="M22" s="2786">
        <v>285.00582414453339</v>
      </c>
      <c r="N22" s="2787">
        <v>0</v>
      </c>
      <c r="O22" s="3454" t="s">
        <v>1322</v>
      </c>
      <c r="P22" s="111"/>
      <c r="Q22" s="109"/>
      <c r="R22" s="1124"/>
      <c r="S22" s="109"/>
      <c r="T22" s="109"/>
      <c r="U22" s="109"/>
      <c r="V22" s="109"/>
      <c r="W22" s="109"/>
      <c r="X22" s="109"/>
      <c r="Y22" s="109"/>
      <c r="Z22" s="109"/>
      <c r="AA22" s="109"/>
      <c r="AB22" s="109"/>
      <c r="AC22" s="109"/>
      <c r="AD22" s="109"/>
      <c r="AE22" s="109"/>
      <c r="AF22" s="109"/>
      <c r="AG22" s="109"/>
      <c r="AH22" s="109"/>
      <c r="AI22" s="109"/>
      <c r="AJ22" s="109"/>
      <c r="AK22" s="109"/>
      <c r="AL22" s="109"/>
      <c r="AM22" s="113"/>
    </row>
    <row r="23" spans="1:39" ht="19.95" customHeight="1" x14ac:dyDescent="0.3">
      <c r="A23" s="4251"/>
      <c r="B23" s="2770" t="s">
        <v>1369</v>
      </c>
      <c r="C23" s="2489" t="s">
        <v>205</v>
      </c>
      <c r="D23" s="2771">
        <v>0</v>
      </c>
      <c r="E23" s="2771">
        <v>0</v>
      </c>
      <c r="F23" s="2771">
        <v>0</v>
      </c>
      <c r="G23" s="2771">
        <v>0</v>
      </c>
      <c r="H23" s="1713">
        <v>0</v>
      </c>
      <c r="I23" s="2023">
        <v>464.80509798125951</v>
      </c>
      <c r="J23" s="2024">
        <v>853.58978001379126</v>
      </c>
      <c r="K23" s="2024">
        <v>974.48722758302438</v>
      </c>
      <c r="L23" s="2024">
        <v>1152.4624414323814</v>
      </c>
      <c r="M23" s="2024">
        <v>1615.0330034856895</v>
      </c>
      <c r="N23" s="2772">
        <v>1579.7577332085093</v>
      </c>
      <c r="O23" s="3452" t="s">
        <v>1322</v>
      </c>
      <c r="P23" s="111"/>
      <c r="Q23" s="109"/>
      <c r="R23" s="1124"/>
      <c r="S23" s="109"/>
      <c r="T23" s="109"/>
      <c r="U23" s="109"/>
      <c r="V23" s="109"/>
      <c r="W23" s="109"/>
      <c r="X23" s="109"/>
      <c r="Y23" s="109"/>
      <c r="Z23" s="109"/>
      <c r="AA23" s="109"/>
      <c r="AB23" s="109"/>
      <c r="AC23" s="109"/>
      <c r="AD23" s="109"/>
      <c r="AE23" s="109"/>
      <c r="AF23" s="109"/>
      <c r="AG23" s="109"/>
      <c r="AH23" s="109"/>
      <c r="AI23" s="109"/>
      <c r="AJ23" s="109"/>
      <c r="AK23" s="109"/>
      <c r="AL23" s="109"/>
      <c r="AM23" s="113"/>
    </row>
    <row r="24" spans="1:39" ht="19.95" customHeight="1" thickBot="1" x14ac:dyDescent="0.35">
      <c r="A24" s="4251"/>
      <c r="B24" s="2774" t="s">
        <v>1370</v>
      </c>
      <c r="C24" s="2750" t="s">
        <v>194</v>
      </c>
      <c r="D24" s="2775">
        <v>0</v>
      </c>
      <c r="E24" s="2775">
        <v>0</v>
      </c>
      <c r="F24" s="2775">
        <v>0</v>
      </c>
      <c r="G24" s="2775">
        <v>0</v>
      </c>
      <c r="H24" s="2776">
        <v>0</v>
      </c>
      <c r="I24" s="2777">
        <v>0.11999999999999998</v>
      </c>
      <c r="J24" s="2778">
        <v>0.26750000000000002</v>
      </c>
      <c r="K24" s="2778">
        <v>0.35000000000000003</v>
      </c>
      <c r="L24" s="2778">
        <v>0.5</v>
      </c>
      <c r="M24" s="2778">
        <v>0.85000000000000009</v>
      </c>
      <c r="N24" s="2779">
        <v>1</v>
      </c>
      <c r="O24" s="3448" t="s">
        <v>1322</v>
      </c>
      <c r="P24" s="111"/>
      <c r="Q24" s="109"/>
      <c r="R24" s="1124"/>
      <c r="S24" s="109"/>
      <c r="T24" s="109"/>
      <c r="U24" s="109"/>
      <c r="V24" s="109"/>
      <c r="W24" s="109"/>
      <c r="X24" s="109"/>
      <c r="Y24" s="109"/>
      <c r="Z24" s="109"/>
      <c r="AA24" s="109"/>
      <c r="AB24" s="109"/>
      <c r="AC24" s="109"/>
      <c r="AD24" s="109"/>
      <c r="AE24" s="109"/>
      <c r="AF24" s="109"/>
      <c r="AG24" s="109"/>
      <c r="AH24" s="109"/>
      <c r="AI24" s="109"/>
      <c r="AJ24" s="109"/>
      <c r="AK24" s="109"/>
      <c r="AL24" s="109"/>
      <c r="AM24" s="113"/>
    </row>
    <row r="25" spans="1:39" ht="19.95" hidden="1" customHeight="1" x14ac:dyDescent="0.3">
      <c r="A25" s="2789"/>
      <c r="B25" s="2758" t="s">
        <v>1371</v>
      </c>
      <c r="C25" s="2488" t="s">
        <v>205</v>
      </c>
      <c r="D25" s="340"/>
      <c r="E25" s="340"/>
      <c r="F25" s="340"/>
      <c r="G25" s="340"/>
      <c r="H25" s="341"/>
      <c r="I25" s="342"/>
      <c r="J25" s="344"/>
      <c r="K25" s="344"/>
      <c r="L25" s="344"/>
      <c r="M25" s="344"/>
      <c r="N25" s="343"/>
      <c r="O25" s="3453"/>
      <c r="P25" s="111"/>
      <c r="Q25" s="109"/>
      <c r="R25" s="1124"/>
      <c r="S25" s="109"/>
      <c r="T25" s="109"/>
      <c r="U25" s="109"/>
      <c r="V25" s="109"/>
      <c r="W25" s="109"/>
      <c r="X25" s="109"/>
      <c r="Y25" s="109"/>
      <c r="Z25" s="109"/>
      <c r="AA25" s="109"/>
      <c r="AB25" s="109"/>
      <c r="AC25" s="109"/>
      <c r="AD25" s="109"/>
      <c r="AE25" s="109"/>
      <c r="AF25" s="109"/>
      <c r="AG25" s="109"/>
      <c r="AH25" s="109"/>
      <c r="AI25" s="109"/>
      <c r="AJ25" s="109"/>
      <c r="AK25" s="109"/>
      <c r="AL25" s="109"/>
      <c r="AM25" s="113"/>
    </row>
    <row r="26" spans="1:39" ht="19.95" hidden="1" customHeight="1" x14ac:dyDescent="0.3">
      <c r="A26" s="2789"/>
      <c r="B26" s="2758" t="s">
        <v>1372</v>
      </c>
      <c r="C26" s="2488" t="s">
        <v>205</v>
      </c>
      <c r="D26" s="340"/>
      <c r="E26" s="340"/>
      <c r="F26" s="340"/>
      <c r="G26" s="340"/>
      <c r="H26" s="341"/>
      <c r="I26" s="342"/>
      <c r="J26" s="344"/>
      <c r="K26" s="344"/>
      <c r="L26" s="344"/>
      <c r="M26" s="344"/>
      <c r="N26" s="343"/>
      <c r="O26" s="3453"/>
      <c r="P26" s="111"/>
      <c r="Q26" s="109"/>
      <c r="R26" s="1124"/>
      <c r="S26" s="109"/>
      <c r="T26" s="109"/>
      <c r="U26" s="109"/>
      <c r="V26" s="109"/>
      <c r="W26" s="109"/>
      <c r="X26" s="109"/>
      <c r="Y26" s="109"/>
      <c r="Z26" s="109"/>
      <c r="AA26" s="109"/>
      <c r="AB26" s="109"/>
      <c r="AC26" s="109"/>
      <c r="AD26" s="109"/>
      <c r="AE26" s="109"/>
      <c r="AF26" s="109"/>
      <c r="AG26" s="109"/>
      <c r="AH26" s="109"/>
      <c r="AI26" s="109"/>
      <c r="AJ26" s="109"/>
      <c r="AK26" s="109"/>
      <c r="AL26" s="109"/>
      <c r="AM26" s="113"/>
    </row>
    <row r="27" spans="1:39" ht="19.95" hidden="1" customHeight="1" thickBot="1" x14ac:dyDescent="0.35">
      <c r="A27" s="2790"/>
      <c r="B27" s="2791" t="s">
        <v>1373</v>
      </c>
      <c r="C27" s="2792" t="s">
        <v>194</v>
      </c>
      <c r="D27" s="3772"/>
      <c r="E27" s="3772"/>
      <c r="F27" s="3772"/>
      <c r="G27" s="3772"/>
      <c r="H27" s="1351"/>
      <c r="I27" s="1697"/>
      <c r="J27" s="1698"/>
      <c r="K27" s="1698"/>
      <c r="L27" s="1698"/>
      <c r="M27" s="1698"/>
      <c r="N27" s="360"/>
      <c r="O27" s="3455"/>
      <c r="P27" s="111"/>
      <c r="Q27" s="109"/>
      <c r="R27" s="1124"/>
      <c r="S27" s="109"/>
      <c r="T27" s="109"/>
      <c r="U27" s="109"/>
      <c r="V27" s="109"/>
      <c r="W27" s="109"/>
      <c r="X27" s="109"/>
      <c r="Y27" s="109"/>
      <c r="Z27" s="109"/>
      <c r="AA27" s="109"/>
      <c r="AB27" s="109"/>
      <c r="AC27" s="109"/>
      <c r="AD27" s="109"/>
      <c r="AE27" s="109"/>
      <c r="AF27" s="109"/>
      <c r="AG27" s="109"/>
      <c r="AH27" s="109"/>
      <c r="AI27" s="109"/>
      <c r="AJ27" s="109"/>
      <c r="AK27" s="109"/>
      <c r="AL27" s="109"/>
      <c r="AM27" s="113"/>
    </row>
    <row r="28" spans="1:39" ht="19.95" customHeight="1" x14ac:dyDescent="0.3">
      <c r="A28" s="4252" t="s">
        <v>1374</v>
      </c>
      <c r="B28" s="2794" t="s">
        <v>1375</v>
      </c>
      <c r="C28" s="2737" t="s">
        <v>1337</v>
      </c>
      <c r="D28" s="2138">
        <v>2360.2600000000002</v>
      </c>
      <c r="E28" s="2138">
        <v>2360.2600000000002</v>
      </c>
      <c r="F28" s="2138">
        <v>2237.116</v>
      </c>
      <c r="G28" s="2138">
        <v>2237.116</v>
      </c>
      <c r="H28" s="278">
        <v>2237.116</v>
      </c>
      <c r="I28" s="1979">
        <v>1878.3564799999997</v>
      </c>
      <c r="J28" s="1980">
        <v>1458.2815099999998</v>
      </c>
      <c r="K28" s="1980">
        <v>1260.6867000000002</v>
      </c>
      <c r="L28" s="1980">
        <v>944.10399999999993</v>
      </c>
      <c r="M28" s="1980">
        <v>280.15260000000012</v>
      </c>
      <c r="N28" s="1981">
        <v>0</v>
      </c>
      <c r="O28" s="2002" t="s">
        <v>1376</v>
      </c>
      <c r="P28" s="111"/>
      <c r="Q28" s="109"/>
      <c r="R28" s="1124"/>
      <c r="S28" s="109"/>
      <c r="T28" s="109"/>
      <c r="U28" s="109"/>
      <c r="V28" s="109"/>
      <c r="W28" s="109"/>
      <c r="X28" s="109"/>
      <c r="Y28" s="109"/>
      <c r="Z28" s="109"/>
      <c r="AA28" s="109"/>
      <c r="AB28" s="109"/>
      <c r="AC28" s="109"/>
      <c r="AD28" s="109"/>
      <c r="AE28" s="109"/>
      <c r="AF28" s="109"/>
      <c r="AG28" s="109"/>
      <c r="AH28" s="109"/>
      <c r="AI28" s="109"/>
      <c r="AJ28" s="109"/>
      <c r="AK28" s="109"/>
      <c r="AL28" s="109"/>
      <c r="AM28" s="113"/>
    </row>
    <row r="29" spans="1:39" ht="19.95" customHeight="1" x14ac:dyDescent="0.3">
      <c r="A29" s="4248"/>
      <c r="B29" s="2796" t="s">
        <v>1377</v>
      </c>
      <c r="C29" s="2524" t="s">
        <v>194</v>
      </c>
      <c r="D29" s="3773">
        <v>236.02600000000001</v>
      </c>
      <c r="E29" s="3773">
        <v>236.02600000000001</v>
      </c>
      <c r="F29" s="2797"/>
      <c r="G29" s="2797"/>
      <c r="H29" s="2798">
        <v>0</v>
      </c>
      <c r="I29" s="2799">
        <v>-0.16036697247706433</v>
      </c>
      <c r="J29" s="2800">
        <v>-0.34814220183486244</v>
      </c>
      <c r="K29" s="2800">
        <v>-0.4364678899082568</v>
      </c>
      <c r="L29" s="2800">
        <v>-0.57798165137614688</v>
      </c>
      <c r="M29" s="2800">
        <v>-0.87477064220183487</v>
      </c>
      <c r="N29" s="2801">
        <v>-1</v>
      </c>
      <c r="O29" s="3456"/>
      <c r="P29" s="111"/>
      <c r="Q29" s="109"/>
      <c r="R29" s="1124"/>
      <c r="S29" s="109"/>
      <c r="T29" s="109"/>
      <c r="U29" s="109"/>
      <c r="V29" s="109">
        <v>2017</v>
      </c>
      <c r="W29" s="109">
        <v>2018</v>
      </c>
      <c r="X29" s="387" t="s">
        <v>187</v>
      </c>
      <c r="Y29" s="387" t="s">
        <v>188</v>
      </c>
      <c r="Z29" s="387" t="s">
        <v>1692</v>
      </c>
      <c r="AA29" s="109">
        <v>2025</v>
      </c>
      <c r="AB29" s="109">
        <v>2030</v>
      </c>
      <c r="AC29" s="109">
        <v>2035</v>
      </c>
      <c r="AD29" s="109">
        <v>2040</v>
      </c>
      <c r="AE29" s="109">
        <v>2045</v>
      </c>
      <c r="AF29" s="109">
        <v>2050</v>
      </c>
      <c r="AG29" s="109"/>
      <c r="AH29" s="109"/>
      <c r="AI29" s="109"/>
      <c r="AJ29" s="109"/>
      <c r="AK29" s="109"/>
      <c r="AL29" s="109"/>
      <c r="AM29" s="113"/>
    </row>
    <row r="30" spans="1:39" ht="19.95" customHeight="1" x14ac:dyDescent="0.3">
      <c r="A30" s="4248"/>
      <c r="B30" s="2803" t="s">
        <v>1378</v>
      </c>
      <c r="C30" s="2488" t="s">
        <v>191</v>
      </c>
      <c r="D30" s="333">
        <v>27.126406694229274</v>
      </c>
      <c r="E30" s="333">
        <v>27.934058178138887</v>
      </c>
      <c r="F30" s="333">
        <v>28.604475574414213</v>
      </c>
      <c r="G30" s="333">
        <v>21.059509812177868</v>
      </c>
      <c r="H30" s="334">
        <v>24.342159686568561</v>
      </c>
      <c r="I30" s="335">
        <v>18.830608526061877</v>
      </c>
      <c r="J30" s="337">
        <v>11.226939647853563</v>
      </c>
      <c r="K30" s="337">
        <v>5.3022864648297707</v>
      </c>
      <c r="L30" s="337">
        <v>1.57183885552361</v>
      </c>
      <c r="M30" s="337">
        <v>0.20991356774233122</v>
      </c>
      <c r="N30" s="336">
        <v>1.6938342377007129E-5</v>
      </c>
      <c r="O30" s="3447" t="s">
        <v>430</v>
      </c>
      <c r="P30" s="111"/>
      <c r="Q30" s="109"/>
      <c r="R30" s="1124"/>
      <c r="S30" s="109"/>
      <c r="T30" s="109"/>
      <c r="U30" s="1124" t="s">
        <v>1350</v>
      </c>
      <c r="V30" s="388">
        <v>32.200000000000003</v>
      </c>
      <c r="W30" s="388">
        <v>32.200000000000003</v>
      </c>
      <c r="X30" s="388">
        <v>30.52</v>
      </c>
      <c r="Y30" s="388">
        <v>30.52</v>
      </c>
      <c r="Z30" s="388">
        <v>30.52</v>
      </c>
      <c r="AA30" s="388">
        <v>29.119999999999997</v>
      </c>
      <c r="AB30" s="388">
        <v>27.159999999999997</v>
      </c>
      <c r="AC30" s="388">
        <v>26.46</v>
      </c>
      <c r="AD30" s="388">
        <v>25.759999999999998</v>
      </c>
      <c r="AE30" s="388">
        <v>25.48</v>
      </c>
      <c r="AF30" s="388">
        <v>25.2</v>
      </c>
      <c r="AG30" s="109"/>
      <c r="AH30" s="109"/>
      <c r="AI30" s="109"/>
      <c r="AJ30" s="109"/>
      <c r="AK30" s="109"/>
      <c r="AL30" s="109"/>
      <c r="AM30" s="113"/>
    </row>
    <row r="31" spans="1:39" ht="19.95" customHeight="1" thickBot="1" x14ac:dyDescent="0.35">
      <c r="A31" s="4248"/>
      <c r="B31" s="2804" t="s">
        <v>1379</v>
      </c>
      <c r="C31" s="2750" t="s">
        <v>194</v>
      </c>
      <c r="D31" s="2805"/>
      <c r="E31" s="2805"/>
      <c r="F31" s="2805"/>
      <c r="G31" s="2805"/>
      <c r="H31" s="2752">
        <v>-0.14900870588440918</v>
      </c>
      <c r="I31" s="2753">
        <v>-0.34169013247335134</v>
      </c>
      <c r="J31" s="2754">
        <v>-0.60751108270987841</v>
      </c>
      <c r="K31" s="2754">
        <v>-0.81463437597253152</v>
      </c>
      <c r="L31" s="2754">
        <v>-0.94504919863206405</v>
      </c>
      <c r="M31" s="2754">
        <v>-0.99266151315390339</v>
      </c>
      <c r="N31" s="2755">
        <v>-0.9999994078429324</v>
      </c>
      <c r="O31" s="3448"/>
      <c r="P31" s="111"/>
      <c r="Q31" s="109"/>
      <c r="R31" s="1124"/>
      <c r="S31" s="109"/>
      <c r="T31" s="109"/>
      <c r="U31" s="1124" t="s">
        <v>1354</v>
      </c>
      <c r="V31" s="388">
        <v>5.3452000000000002</v>
      </c>
      <c r="W31" s="388">
        <v>5.3452000000000002</v>
      </c>
      <c r="X31" s="388">
        <v>5.0663199999999993</v>
      </c>
      <c r="Y31" s="388">
        <v>5.0663199999999993</v>
      </c>
      <c r="Z31" s="388">
        <v>5.0663199999999993</v>
      </c>
      <c r="AA31" s="388">
        <v>4.8339199999999991</v>
      </c>
      <c r="AB31" s="388">
        <v>4.5085599999999992</v>
      </c>
      <c r="AC31" s="388">
        <v>4.39236</v>
      </c>
      <c r="AD31" s="388">
        <v>4.27616</v>
      </c>
      <c r="AE31" s="388">
        <v>4.2296799999999992</v>
      </c>
      <c r="AF31" s="388">
        <v>4.1831999999999994</v>
      </c>
      <c r="AG31" s="109"/>
      <c r="AH31" s="109"/>
      <c r="AI31" s="109"/>
      <c r="AJ31" s="109"/>
      <c r="AK31" s="109"/>
      <c r="AL31" s="109"/>
      <c r="AM31" s="113"/>
    </row>
    <row r="32" spans="1:39" ht="19.95" customHeight="1" x14ac:dyDescent="0.3">
      <c r="A32" s="4248"/>
      <c r="B32" s="2803" t="s">
        <v>1380</v>
      </c>
      <c r="C32" s="2488" t="s">
        <v>1306</v>
      </c>
      <c r="D32" s="3860">
        <v>125.57389500000001</v>
      </c>
      <c r="E32" s="3860">
        <v>125.57389500000001</v>
      </c>
      <c r="F32" s="3860">
        <v>117.202302</v>
      </c>
      <c r="G32" s="3860">
        <v>117.202302</v>
      </c>
      <c r="H32" s="1629">
        <v>117.202302</v>
      </c>
      <c r="I32" s="3861">
        <v>96.998857560000005</v>
      </c>
      <c r="J32" s="3862">
        <v>73.586302470000007</v>
      </c>
      <c r="K32" s="3862">
        <v>63.031118962500003</v>
      </c>
      <c r="L32" s="3862">
        <v>46.741394250000006</v>
      </c>
      <c r="M32" s="3862">
        <v>13.813128449999994</v>
      </c>
      <c r="N32" s="3863">
        <v>0</v>
      </c>
      <c r="O32" s="3457" t="s">
        <v>1376</v>
      </c>
      <c r="P32" s="111"/>
      <c r="Q32" s="109"/>
      <c r="R32" s="1124"/>
      <c r="S32" s="109"/>
      <c r="T32" s="109"/>
      <c r="U32" s="1124" t="s">
        <v>1356</v>
      </c>
      <c r="V32" s="134">
        <v>384.18559061399975</v>
      </c>
      <c r="W32" s="134">
        <v>396.82335890399969</v>
      </c>
      <c r="X32" s="134">
        <v>406.34711951769566</v>
      </c>
      <c r="Y32" s="134">
        <v>300.73185362217959</v>
      </c>
      <c r="Z32" s="134">
        <v>348.27189215479927</v>
      </c>
      <c r="AA32" s="134">
        <v>300.36937111008638</v>
      </c>
      <c r="AB32" s="134">
        <v>253.23540156740358</v>
      </c>
      <c r="AC32" s="134">
        <v>223.0051391080647</v>
      </c>
      <c r="AD32" s="134">
        <v>186.43590771366382</v>
      </c>
      <c r="AE32" s="134">
        <v>158.35865259244488</v>
      </c>
      <c r="AF32" s="134">
        <v>134.49359002266385</v>
      </c>
      <c r="AG32" s="109"/>
      <c r="AH32" s="109"/>
      <c r="AI32" s="109"/>
      <c r="AJ32" s="109"/>
      <c r="AK32" s="109"/>
      <c r="AL32" s="109"/>
      <c r="AM32" s="113"/>
    </row>
    <row r="33" spans="1:39" ht="19.95" customHeight="1" x14ac:dyDescent="0.3">
      <c r="A33" s="4248"/>
      <c r="B33" s="2808" t="s">
        <v>1381</v>
      </c>
      <c r="C33" s="2489" t="s">
        <v>194</v>
      </c>
      <c r="D33" s="2797"/>
      <c r="E33" s="2797"/>
      <c r="F33" s="2797"/>
      <c r="G33" s="2797"/>
      <c r="H33" s="2798">
        <v>0</v>
      </c>
      <c r="I33" s="2799">
        <v>-0.17238095238095241</v>
      </c>
      <c r="J33" s="2800">
        <v>-0.37214285714285711</v>
      </c>
      <c r="K33" s="2800">
        <v>-0.46220238095238098</v>
      </c>
      <c r="L33" s="2800">
        <v>-0.60119047619047616</v>
      </c>
      <c r="M33" s="2800">
        <v>-0.88214285714285723</v>
      </c>
      <c r="N33" s="2801">
        <v>-1</v>
      </c>
      <c r="O33" s="3456"/>
      <c r="P33" s="111"/>
      <c r="Q33" s="303"/>
      <c r="R33" s="1124"/>
      <c r="S33" s="109"/>
      <c r="T33" s="109"/>
      <c r="U33" s="1124" t="s">
        <v>1359</v>
      </c>
      <c r="V33" s="134">
        <v>5104.1799895860004</v>
      </c>
      <c r="W33" s="134">
        <v>5272.0817682959996</v>
      </c>
      <c r="X33" s="134">
        <v>5398.6117307351042</v>
      </c>
      <c r="Y33" s="134">
        <v>3995.437483837532</v>
      </c>
      <c r="Z33" s="134">
        <v>4627.0408529137649</v>
      </c>
      <c r="AA33" s="134">
        <v>3990.6216447482925</v>
      </c>
      <c r="AB33" s="134">
        <v>3364.4131922526503</v>
      </c>
      <c r="AC33" s="134">
        <v>2962.7825624357192</v>
      </c>
      <c r="AD33" s="134">
        <v>2476.934202481536</v>
      </c>
      <c r="AE33" s="134">
        <v>2050.2395254666035</v>
      </c>
      <c r="AF33" s="134">
        <v>1711.8445001991868</v>
      </c>
      <c r="AG33" s="109"/>
      <c r="AH33" s="109"/>
      <c r="AI33" s="109"/>
      <c r="AJ33" s="109"/>
      <c r="AK33" s="109"/>
      <c r="AL33" s="109"/>
      <c r="AM33" s="113"/>
    </row>
    <row r="34" spans="1:39" ht="19.95" customHeight="1" x14ac:dyDescent="0.3">
      <c r="A34" s="4248"/>
      <c r="B34" s="2803" t="s">
        <v>1382</v>
      </c>
      <c r="C34" s="2488" t="s">
        <v>191</v>
      </c>
      <c r="D34" s="333">
        <v>360.39368893761775</v>
      </c>
      <c r="E34" s="333">
        <v>371.123915795274</v>
      </c>
      <c r="F34" s="333">
        <v>380.03088977436062</v>
      </c>
      <c r="G34" s="333">
        <v>279.79063036179195</v>
      </c>
      <c r="H34" s="334">
        <v>318.45797901877796</v>
      </c>
      <c r="I34" s="335">
        <v>242.82776704383886</v>
      </c>
      <c r="J34" s="337">
        <v>141.46936027545684</v>
      </c>
      <c r="K34" s="337">
        <v>66.1997612332936</v>
      </c>
      <c r="L34" s="337">
        <v>19.432793469777032</v>
      </c>
      <c r="M34" s="337">
        <v>2.5186115354447316</v>
      </c>
      <c r="N34" s="336">
        <v>1.9895726891743521E-4</v>
      </c>
      <c r="O34" s="3447" t="s">
        <v>430</v>
      </c>
      <c r="P34" s="111"/>
      <c r="Q34" s="303"/>
      <c r="R34" s="1124"/>
      <c r="S34" s="109"/>
      <c r="T34" s="109"/>
      <c r="U34" s="109"/>
      <c r="V34" s="109"/>
      <c r="W34" s="109"/>
      <c r="X34" s="109"/>
      <c r="Y34" s="109"/>
      <c r="Z34" s="109"/>
      <c r="AA34" s="109"/>
      <c r="AB34" s="109"/>
      <c r="AC34" s="109"/>
      <c r="AD34" s="109"/>
      <c r="AE34" s="109"/>
      <c r="AF34" s="109"/>
      <c r="AG34" s="109"/>
      <c r="AH34" s="109"/>
      <c r="AI34" s="109"/>
      <c r="AJ34" s="109"/>
      <c r="AK34" s="109"/>
      <c r="AL34" s="109"/>
      <c r="AM34" s="113"/>
    </row>
    <row r="35" spans="1:39" ht="19.95" customHeight="1" thickBot="1" x14ac:dyDescent="0.35">
      <c r="A35" s="4249"/>
      <c r="B35" s="2809" t="s">
        <v>1383</v>
      </c>
      <c r="C35" s="2352" t="s">
        <v>194</v>
      </c>
      <c r="D35" s="2231"/>
      <c r="E35" s="2231"/>
      <c r="F35" s="2231"/>
      <c r="G35" s="2231"/>
      <c r="H35" s="207">
        <v>-0.1620208051828127</v>
      </c>
      <c r="I35" s="1146">
        <v>-0.36103150144448704</v>
      </c>
      <c r="J35" s="1147">
        <v>-0.62774247019905993</v>
      </c>
      <c r="K35" s="1147">
        <v>-0.82580426219405734</v>
      </c>
      <c r="L35" s="1147">
        <v>-0.9488652265048374</v>
      </c>
      <c r="M35" s="1147">
        <v>-0.99337261363953833</v>
      </c>
      <c r="N35" s="1148">
        <v>-0.99999947647079679</v>
      </c>
      <c r="O35" s="3458"/>
      <c r="P35" s="111"/>
      <c r="Q35" s="109"/>
      <c r="R35" s="1124"/>
      <c r="S35" s="109"/>
      <c r="T35" s="109"/>
      <c r="U35" s="109"/>
      <c r="V35" s="109">
        <v>2017</v>
      </c>
      <c r="W35" s="109">
        <v>2018</v>
      </c>
      <c r="X35" s="387" t="s">
        <v>187</v>
      </c>
      <c r="Y35" s="387" t="s">
        <v>188</v>
      </c>
      <c r="Z35" s="387" t="s">
        <v>1692</v>
      </c>
      <c r="AA35" s="109">
        <v>2025</v>
      </c>
      <c r="AB35" s="109">
        <v>2030</v>
      </c>
      <c r="AC35" s="109">
        <v>2035</v>
      </c>
      <c r="AD35" s="109">
        <v>2040</v>
      </c>
      <c r="AE35" s="109">
        <v>2045</v>
      </c>
      <c r="AF35" s="109">
        <v>2050</v>
      </c>
      <c r="AG35" s="109"/>
      <c r="AH35" s="109"/>
      <c r="AI35" s="109"/>
      <c r="AJ35" s="109"/>
      <c r="AK35" s="109"/>
      <c r="AL35" s="109"/>
      <c r="AM35" s="113"/>
    </row>
    <row r="36" spans="1:39" ht="19.95" customHeight="1" x14ac:dyDescent="0.3">
      <c r="A36" s="4253" t="s">
        <v>1316</v>
      </c>
      <c r="B36" s="2811" t="s">
        <v>1384</v>
      </c>
      <c r="C36" s="2812" t="s">
        <v>197</v>
      </c>
      <c r="D36" s="2813">
        <v>27.126406694229274</v>
      </c>
      <c r="E36" s="2813">
        <v>27.934058178138887</v>
      </c>
      <c r="F36" s="2814">
        <v>28.604475574414213</v>
      </c>
      <c r="G36" s="2814">
        <v>21.059509812177868</v>
      </c>
      <c r="H36" s="2240">
        <v>24.342159686568561</v>
      </c>
      <c r="I36" s="279">
        <v>18.830608526061877</v>
      </c>
      <c r="J36" s="281">
        <v>11.226939647853563</v>
      </c>
      <c r="K36" s="281">
        <v>5.3022864648297707</v>
      </c>
      <c r="L36" s="281">
        <v>1.57183885552361</v>
      </c>
      <c r="M36" s="281">
        <v>0.20991356774233122</v>
      </c>
      <c r="N36" s="280">
        <v>1.6938342377007129E-5</v>
      </c>
      <c r="O36" s="3459" t="s">
        <v>1344</v>
      </c>
      <c r="P36" s="111"/>
      <c r="Q36" s="109"/>
      <c r="R36" s="1124"/>
      <c r="S36" s="109"/>
      <c r="T36" s="109"/>
      <c r="U36" s="109"/>
      <c r="V36" s="109"/>
      <c r="W36" s="109"/>
      <c r="X36" s="109"/>
      <c r="Y36" s="109"/>
      <c r="Z36" s="109"/>
      <c r="AA36" s="109"/>
      <c r="AB36" s="109"/>
      <c r="AC36" s="109"/>
      <c r="AD36" s="109"/>
      <c r="AE36" s="109"/>
      <c r="AF36" s="109"/>
      <c r="AG36" s="109"/>
      <c r="AH36" s="109"/>
      <c r="AI36" s="109"/>
      <c r="AJ36" s="109"/>
      <c r="AK36" s="109"/>
      <c r="AL36" s="109"/>
      <c r="AM36" s="113"/>
    </row>
    <row r="37" spans="1:39" ht="19.95" customHeight="1" x14ac:dyDescent="0.3">
      <c r="A37" s="4107"/>
      <c r="B37" s="282" t="s">
        <v>199</v>
      </c>
      <c r="C37" s="2816" t="s">
        <v>194</v>
      </c>
      <c r="D37" s="2817"/>
      <c r="E37" s="2817"/>
      <c r="F37" s="2818"/>
      <c r="G37" s="2818"/>
      <c r="H37" s="138">
        <v>-0.14900870588440918</v>
      </c>
      <c r="I37" s="2819">
        <v>-0.34169013247335134</v>
      </c>
      <c r="J37" s="2820">
        <v>-0.60751108270987841</v>
      </c>
      <c r="K37" s="2820">
        <v>-0.81463437597253152</v>
      </c>
      <c r="L37" s="2820">
        <v>-0.94504919863206405</v>
      </c>
      <c r="M37" s="2820">
        <v>-0.99266151315390339</v>
      </c>
      <c r="N37" s="2821">
        <v>-0.9999994078429324</v>
      </c>
      <c r="O37" s="3460"/>
      <c r="P37" s="111"/>
      <c r="Q37" s="109"/>
      <c r="R37" s="1124"/>
      <c r="S37" s="109"/>
      <c r="T37" s="109"/>
      <c r="U37" s="109" t="s">
        <v>1560</v>
      </c>
      <c r="V37" s="134">
        <v>360.39368893761775</v>
      </c>
      <c r="W37" s="134">
        <v>371.123915795274</v>
      </c>
      <c r="X37" s="134">
        <v>380.03088977436062</v>
      </c>
      <c r="Y37" s="134">
        <v>279.7906303617919</v>
      </c>
      <c r="Z37" s="134">
        <v>323.41926432915699</v>
      </c>
      <c r="AA37" s="134">
        <v>250.19592509641009</v>
      </c>
      <c r="AB37" s="134">
        <v>149.26644309661521</v>
      </c>
      <c r="AC37" s="134">
        <v>70.746062549007419</v>
      </c>
      <c r="AD37" s="134">
        <v>21.215859318449287</v>
      </c>
      <c r="AE37" s="134">
        <v>2.812419015938405</v>
      </c>
      <c r="AF37" s="134">
        <v>2.1516627406470255E-4</v>
      </c>
      <c r="AG37" s="109"/>
      <c r="AH37" s="109"/>
      <c r="AI37" s="109"/>
      <c r="AJ37" s="109"/>
      <c r="AK37" s="109"/>
      <c r="AL37" s="109"/>
      <c r="AM37" s="113"/>
    </row>
    <row r="38" spans="1:39" ht="19.95" customHeight="1" x14ac:dyDescent="0.3">
      <c r="A38" s="4107"/>
      <c r="B38" s="2823" t="s">
        <v>1386</v>
      </c>
      <c r="C38" s="2824" t="s">
        <v>197</v>
      </c>
      <c r="D38" s="2825">
        <v>0</v>
      </c>
      <c r="E38" s="2825">
        <v>0</v>
      </c>
      <c r="F38" s="2825">
        <v>0</v>
      </c>
      <c r="G38" s="2825">
        <v>0</v>
      </c>
      <c r="H38" s="1750">
        <v>0</v>
      </c>
      <c r="I38" s="2826">
        <v>2.7673879522628679</v>
      </c>
      <c r="J38" s="2827">
        <v>2.5892578385920229</v>
      </c>
      <c r="K38" s="2827">
        <v>1.3014249709482502</v>
      </c>
      <c r="L38" s="2827">
        <v>0.59955605181185534</v>
      </c>
      <c r="M38" s="2827">
        <v>0.25778778669513736</v>
      </c>
      <c r="N38" s="2828">
        <v>7.6579895398455833E-6</v>
      </c>
      <c r="O38" s="3461" t="s">
        <v>1387</v>
      </c>
      <c r="P38" s="111"/>
      <c r="Q38" s="109"/>
      <c r="R38" s="1124"/>
      <c r="S38" s="100"/>
      <c r="T38" s="100"/>
      <c r="U38" s="1124" t="s">
        <v>1560</v>
      </c>
      <c r="V38" s="134">
        <v>0</v>
      </c>
      <c r="W38" s="134">
        <v>0</v>
      </c>
      <c r="X38" s="134">
        <v>0</v>
      </c>
      <c r="Y38" s="134">
        <v>0</v>
      </c>
      <c r="Z38" s="134">
        <v>0</v>
      </c>
      <c r="AA38" s="134">
        <v>2.7673879522628679</v>
      </c>
      <c r="AB38" s="134">
        <v>2.5892578385920233</v>
      </c>
      <c r="AC38" s="134">
        <v>1.3014249709482502</v>
      </c>
      <c r="AD38" s="134">
        <v>0.59955605181185523</v>
      </c>
      <c r="AE38" s="134">
        <v>0.25778778669513736</v>
      </c>
      <c r="AF38" s="134">
        <v>7.6579895398455833E-6</v>
      </c>
      <c r="AG38" s="109"/>
      <c r="AH38" s="109"/>
      <c r="AI38" s="109"/>
      <c r="AJ38" s="109"/>
      <c r="AK38" s="109"/>
      <c r="AL38" s="109"/>
      <c r="AM38" s="113"/>
    </row>
    <row r="39" spans="1:39" ht="19.95" customHeight="1" thickBot="1" x14ac:dyDescent="0.35">
      <c r="A39" s="4108"/>
      <c r="B39" s="282" t="s">
        <v>199</v>
      </c>
      <c r="C39" s="2829" t="s">
        <v>194</v>
      </c>
      <c r="D39" s="2830"/>
      <c r="E39" s="2830"/>
      <c r="F39" s="2831"/>
      <c r="G39" s="2831"/>
      <c r="H39" s="207"/>
      <c r="I39" s="2832"/>
      <c r="J39" s="2833"/>
      <c r="K39" s="2833"/>
      <c r="L39" s="2833"/>
      <c r="M39" s="2833"/>
      <c r="N39" s="2834"/>
      <c r="O39" s="2835" t="s">
        <v>1388</v>
      </c>
      <c r="P39" s="111"/>
      <c r="Q39" s="109"/>
      <c r="R39" s="1124"/>
      <c r="S39" s="100"/>
      <c r="T39" s="100"/>
      <c r="U39" s="1124" t="s">
        <v>1561</v>
      </c>
      <c r="V39" s="134">
        <v>360.39368893761775</v>
      </c>
      <c r="W39" s="134">
        <v>371.123915795274</v>
      </c>
      <c r="X39" s="134">
        <v>380.03088977436062</v>
      </c>
      <c r="Y39" s="134">
        <v>279.7906303617919</v>
      </c>
      <c r="Z39" s="134">
        <v>323.41926432915699</v>
      </c>
      <c r="AA39" s="134">
        <v>250.19592509641009</v>
      </c>
      <c r="AB39" s="134">
        <v>149.26644309661521</v>
      </c>
      <c r="AC39" s="134">
        <v>70.746062549007419</v>
      </c>
      <c r="AD39" s="134">
        <v>21.215859318449287</v>
      </c>
      <c r="AE39" s="134">
        <v>2.812419015938405</v>
      </c>
      <c r="AF39" s="134">
        <v>2.1516627406470255E-4</v>
      </c>
      <c r="AG39" s="109"/>
      <c r="AH39" s="109"/>
      <c r="AI39" s="109"/>
      <c r="AJ39" s="109"/>
      <c r="AK39" s="109"/>
      <c r="AL39" s="109"/>
      <c r="AM39" s="113"/>
    </row>
    <row r="40" spans="1:39" ht="19.95" customHeight="1" x14ac:dyDescent="0.3">
      <c r="A40" s="4254" t="s">
        <v>1389</v>
      </c>
      <c r="B40" s="1818" t="s">
        <v>1390</v>
      </c>
      <c r="C40" s="1896" t="s">
        <v>197</v>
      </c>
      <c r="D40" s="2239">
        <v>360.39368893761775</v>
      </c>
      <c r="E40" s="2239">
        <v>371.123915795274</v>
      </c>
      <c r="F40" s="2238">
        <v>380.03088977436062</v>
      </c>
      <c r="G40" s="2238">
        <v>279.79063036179195</v>
      </c>
      <c r="H40" s="2240">
        <v>318.45797901877796</v>
      </c>
      <c r="I40" s="2241">
        <v>242.82776704383886</v>
      </c>
      <c r="J40" s="2242">
        <v>141.46936027545684</v>
      </c>
      <c r="K40" s="2242">
        <v>66.1997612332936</v>
      </c>
      <c r="L40" s="2242">
        <v>19.432793469777032</v>
      </c>
      <c r="M40" s="2242">
        <v>2.5186115354447316</v>
      </c>
      <c r="N40" s="2836">
        <v>1.9895726891743521E-4</v>
      </c>
      <c r="O40" s="3462" t="s">
        <v>1344</v>
      </c>
      <c r="P40" s="111"/>
      <c r="Q40" s="109"/>
      <c r="R40" s="1124"/>
      <c r="S40" s="100"/>
      <c r="T40" s="100"/>
      <c r="U40" s="1124" t="s">
        <v>1562</v>
      </c>
      <c r="V40" s="134">
        <v>0</v>
      </c>
      <c r="W40" s="134">
        <v>0</v>
      </c>
      <c r="X40" s="134">
        <v>0</v>
      </c>
      <c r="Y40" s="134">
        <v>0</v>
      </c>
      <c r="Z40" s="134">
        <v>0</v>
      </c>
      <c r="AA40" s="134">
        <v>36.766725651492408</v>
      </c>
      <c r="AB40" s="134">
        <v>34.400139855579759</v>
      </c>
      <c r="AC40" s="134">
        <v>17.290360328312481</v>
      </c>
      <c r="AD40" s="134">
        <v>7.9655304026432274</v>
      </c>
      <c r="AE40" s="134">
        <v>3.3375297201167262</v>
      </c>
      <c r="AF40" s="134">
        <v>9.7471465176581895E-5</v>
      </c>
      <c r="AG40" s="109"/>
      <c r="AH40" s="109"/>
      <c r="AI40" s="109"/>
      <c r="AJ40" s="109"/>
      <c r="AK40" s="109"/>
      <c r="AL40" s="109"/>
      <c r="AM40" s="113"/>
    </row>
    <row r="41" spans="1:39" ht="19.95" customHeight="1" x14ac:dyDescent="0.3">
      <c r="A41" s="4255"/>
      <c r="B41" s="1721" t="s">
        <v>199</v>
      </c>
      <c r="C41" s="2838" t="s">
        <v>194</v>
      </c>
      <c r="D41" s="2839"/>
      <c r="E41" s="2839"/>
      <c r="F41" s="2840"/>
      <c r="G41" s="2840"/>
      <c r="H41" s="185">
        <v>-0.1620208051828127</v>
      </c>
      <c r="I41" s="186">
        <v>-0.36103150144448704</v>
      </c>
      <c r="J41" s="187">
        <v>-0.62774247019905993</v>
      </c>
      <c r="K41" s="187">
        <v>-0.82580426219405734</v>
      </c>
      <c r="L41" s="187">
        <v>-0.9488652265048374</v>
      </c>
      <c r="M41" s="187">
        <v>-0.99337261363953833</v>
      </c>
      <c r="N41" s="1995">
        <v>-0.99999947647079679</v>
      </c>
      <c r="O41" s="3463"/>
      <c r="P41" s="111"/>
      <c r="Q41" s="109"/>
      <c r="R41" s="1124"/>
      <c r="S41" s="100"/>
      <c r="T41" s="100"/>
      <c r="U41" s="100"/>
      <c r="V41" s="100"/>
      <c r="W41" s="100"/>
      <c r="X41" s="100"/>
      <c r="Y41" s="100"/>
      <c r="Z41" s="100"/>
      <c r="AA41" s="100"/>
      <c r="AB41" s="100"/>
      <c r="AC41" s="100"/>
      <c r="AD41" s="100"/>
      <c r="AE41" s="100"/>
      <c r="AF41" s="109"/>
      <c r="AG41" s="109"/>
      <c r="AH41" s="109"/>
      <c r="AI41" s="109"/>
      <c r="AJ41" s="109"/>
      <c r="AK41" s="109"/>
      <c r="AL41" s="109"/>
      <c r="AM41" s="113"/>
    </row>
    <row r="42" spans="1:39" ht="19.95" customHeight="1" x14ac:dyDescent="0.3">
      <c r="A42" s="4255"/>
      <c r="B42" s="2154" t="s">
        <v>1391</v>
      </c>
      <c r="C42" s="2180" t="s">
        <v>197</v>
      </c>
      <c r="D42" s="2842">
        <v>0</v>
      </c>
      <c r="E42" s="2842">
        <v>0</v>
      </c>
      <c r="F42" s="2843">
        <v>0</v>
      </c>
      <c r="G42" s="2843">
        <v>0</v>
      </c>
      <c r="H42" s="2844">
        <v>0</v>
      </c>
      <c r="I42" s="2845">
        <v>35.686506682030831</v>
      </c>
      <c r="J42" s="2846">
        <v>32.626936770240604</v>
      </c>
      <c r="K42" s="2846">
        <v>16.248466187423581</v>
      </c>
      <c r="L42" s="2846">
        <v>7.4123685691263388</v>
      </c>
      <c r="M42" s="2846">
        <v>3.093022048313304</v>
      </c>
      <c r="N42" s="2847">
        <v>8.9950518789499984E-5</v>
      </c>
      <c r="O42" s="3464" t="s">
        <v>1392</v>
      </c>
      <c r="P42" s="111"/>
      <c r="Q42" s="109"/>
      <c r="R42" s="1124"/>
      <c r="S42" s="100"/>
      <c r="T42" s="100"/>
      <c r="U42" s="100"/>
      <c r="V42" s="100"/>
      <c r="W42" s="100"/>
      <c r="X42" s="100"/>
      <c r="Y42" s="100"/>
      <c r="Z42" s="100"/>
      <c r="AA42" s="100"/>
      <c r="AB42" s="100"/>
      <c r="AC42" s="100"/>
      <c r="AD42" s="100"/>
      <c r="AE42" s="100"/>
      <c r="AF42" s="109"/>
      <c r="AG42" s="109"/>
      <c r="AH42" s="109"/>
      <c r="AI42" s="109"/>
      <c r="AJ42" s="109"/>
      <c r="AK42" s="109"/>
      <c r="AL42" s="109"/>
      <c r="AM42" s="113"/>
    </row>
    <row r="43" spans="1:39" ht="19.95" customHeight="1" thickBot="1" x14ac:dyDescent="0.35">
      <c r="A43" s="4256"/>
      <c r="B43" s="268" t="s">
        <v>199</v>
      </c>
      <c r="C43" s="2849" t="s">
        <v>194</v>
      </c>
      <c r="D43" s="2850"/>
      <c r="E43" s="2850"/>
      <c r="F43" s="2851"/>
      <c r="G43" s="2851"/>
      <c r="H43" s="207"/>
      <c r="I43" s="208"/>
      <c r="J43" s="209"/>
      <c r="K43" s="209"/>
      <c r="L43" s="209"/>
      <c r="M43" s="209"/>
      <c r="N43" s="271"/>
      <c r="O43" s="2852" t="s">
        <v>1393</v>
      </c>
      <c r="P43" s="111"/>
      <c r="Q43" s="109"/>
      <c r="R43" s="1124"/>
      <c r="S43" s="100"/>
      <c r="T43" s="100"/>
      <c r="U43" s="109"/>
      <c r="V43" s="109"/>
      <c r="W43" s="109"/>
      <c r="X43" s="109"/>
      <c r="Y43" s="109"/>
      <c r="Z43" s="109"/>
      <c r="AA43" s="109"/>
      <c r="AB43" s="109"/>
      <c r="AC43" s="109"/>
      <c r="AD43" s="109"/>
      <c r="AE43" s="109"/>
      <c r="AF43" s="109"/>
      <c r="AG43" s="109"/>
      <c r="AH43" s="109"/>
      <c r="AI43" s="109"/>
      <c r="AJ43" s="109"/>
      <c r="AK43" s="109"/>
      <c r="AL43" s="109"/>
      <c r="AM43" s="113"/>
    </row>
    <row r="44" spans="1:39" ht="19.95" customHeight="1" x14ac:dyDescent="0.3">
      <c r="A44" s="4253" t="s">
        <v>1394</v>
      </c>
      <c r="B44" s="2811" t="s">
        <v>1395</v>
      </c>
      <c r="C44" s="2812" t="s">
        <v>197</v>
      </c>
      <c r="D44" s="2813">
        <v>387.52009563184703</v>
      </c>
      <c r="E44" s="2813">
        <v>399.05797397341291</v>
      </c>
      <c r="F44" s="2814">
        <v>408.63536534877483</v>
      </c>
      <c r="G44" s="2814">
        <v>300.85014017396981</v>
      </c>
      <c r="H44" s="2240">
        <v>342.80013870534651</v>
      </c>
      <c r="I44" s="279">
        <v>261.65837556990073</v>
      </c>
      <c r="J44" s="281">
        <v>152.69629992331039</v>
      </c>
      <c r="K44" s="281">
        <v>71.502047698123377</v>
      </c>
      <c r="L44" s="281">
        <v>21.004632325300641</v>
      </c>
      <c r="M44" s="281">
        <v>2.7285251031870628</v>
      </c>
      <c r="N44" s="280">
        <v>2.1589561129444233E-4</v>
      </c>
      <c r="O44" s="3459" t="s">
        <v>1450</v>
      </c>
      <c r="P44" s="111"/>
      <c r="Q44" s="109"/>
      <c r="R44" s="1124"/>
      <c r="S44" s="109"/>
      <c r="T44" s="109"/>
      <c r="U44" s="109"/>
      <c r="V44" s="109"/>
      <c r="W44" s="109"/>
      <c r="X44" s="109"/>
      <c r="Y44" s="109"/>
      <c r="Z44" s="109"/>
      <c r="AA44" s="109"/>
      <c r="AB44" s="109"/>
      <c r="AC44" s="109"/>
      <c r="AD44" s="109"/>
      <c r="AE44" s="109"/>
      <c r="AF44" s="109"/>
      <c r="AG44" s="109"/>
      <c r="AH44" s="109"/>
      <c r="AI44" s="109"/>
      <c r="AJ44" s="109"/>
      <c r="AK44" s="109"/>
      <c r="AL44" s="109"/>
      <c r="AM44" s="113"/>
    </row>
    <row r="45" spans="1:39" ht="19.95" customHeight="1" x14ac:dyDescent="0.3">
      <c r="A45" s="4107"/>
      <c r="B45" s="282" t="s">
        <v>199</v>
      </c>
      <c r="C45" s="2816" t="s">
        <v>194</v>
      </c>
      <c r="D45" s="2817"/>
      <c r="E45" s="2817"/>
      <c r="F45" s="2818"/>
      <c r="G45" s="2818"/>
      <c r="H45" s="185">
        <v>-0.16110995823192453</v>
      </c>
      <c r="I45" s="2853">
        <v>-0.35967760561650752</v>
      </c>
      <c r="J45" s="2854">
        <v>-0.62632627307481714</v>
      </c>
      <c r="K45" s="2854">
        <v>-0.82502237015855062</v>
      </c>
      <c r="L45" s="2854">
        <v>-0.94859810455374327</v>
      </c>
      <c r="M45" s="2854">
        <v>-0.99332283660554388</v>
      </c>
      <c r="N45" s="2855">
        <v>-0.99999947166684633</v>
      </c>
      <c r="O45" s="3465"/>
      <c r="P45" s="111"/>
      <c r="Q45" s="109"/>
      <c r="R45" s="1124"/>
      <c r="S45" s="109"/>
      <c r="T45" s="109"/>
      <c r="U45" s="109"/>
      <c r="V45" s="109"/>
      <c r="W45" s="109"/>
      <c r="X45" s="109"/>
      <c r="Y45" s="109"/>
      <c r="Z45" s="109"/>
      <c r="AA45" s="109"/>
      <c r="AB45" s="109"/>
      <c r="AC45" s="109"/>
      <c r="AD45" s="109"/>
      <c r="AE45" s="109"/>
      <c r="AF45" s="109"/>
      <c r="AG45" s="109"/>
      <c r="AH45" s="109"/>
      <c r="AI45" s="109"/>
      <c r="AJ45" s="109"/>
      <c r="AK45" s="109"/>
      <c r="AL45" s="109"/>
      <c r="AM45" s="113"/>
    </row>
    <row r="46" spans="1:39" ht="19.95" customHeight="1" x14ac:dyDescent="0.3">
      <c r="A46" s="4107"/>
      <c r="B46" s="2823" t="s">
        <v>1396</v>
      </c>
      <c r="C46" s="2824" t="s">
        <v>197</v>
      </c>
      <c r="D46" s="2825">
        <v>0</v>
      </c>
      <c r="E46" s="2825">
        <v>0</v>
      </c>
      <c r="F46" s="2857">
        <v>0</v>
      </c>
      <c r="G46" s="2857">
        <v>0</v>
      </c>
      <c r="H46" s="2844">
        <v>0</v>
      </c>
      <c r="I46" s="2858">
        <v>38.453894634293697</v>
      </c>
      <c r="J46" s="2859">
        <v>35.21619460883263</v>
      </c>
      <c r="K46" s="2859">
        <v>17.549891158371832</v>
      </c>
      <c r="L46" s="2859">
        <v>8.0119246209381938</v>
      </c>
      <c r="M46" s="2859">
        <v>3.3508098350084414</v>
      </c>
      <c r="N46" s="2860">
        <v>9.7608508329345567E-5</v>
      </c>
      <c r="O46" s="3461" t="s">
        <v>1397</v>
      </c>
      <c r="P46" s="111"/>
      <c r="Q46" s="109"/>
      <c r="R46" s="1124"/>
      <c r="S46" s="109"/>
      <c r="T46" s="109"/>
      <c r="U46" s="100"/>
      <c r="V46" s="100"/>
      <c r="W46" s="100"/>
      <c r="X46" s="100"/>
      <c r="Y46" s="100"/>
      <c r="Z46" s="100"/>
      <c r="AA46" s="100"/>
      <c r="AB46" s="100"/>
      <c r="AC46" s="100"/>
      <c r="AD46" s="100"/>
      <c r="AE46" s="100"/>
      <c r="AF46" s="109"/>
      <c r="AG46" s="109"/>
      <c r="AH46" s="109"/>
      <c r="AI46" s="109"/>
      <c r="AJ46" s="109"/>
      <c r="AK46" s="109"/>
      <c r="AL46" s="109"/>
      <c r="AM46" s="113"/>
    </row>
    <row r="47" spans="1:39" ht="19.95" customHeight="1" thickBot="1" x14ac:dyDescent="0.35">
      <c r="A47" s="4108"/>
      <c r="B47" s="296" t="s">
        <v>199</v>
      </c>
      <c r="C47" s="2829" t="s">
        <v>194</v>
      </c>
      <c r="D47" s="2830"/>
      <c r="E47" s="2830"/>
      <c r="F47" s="2831"/>
      <c r="G47" s="2831"/>
      <c r="H47" s="207"/>
      <c r="I47" s="2832"/>
      <c r="J47" s="2833"/>
      <c r="K47" s="2833"/>
      <c r="L47" s="2833"/>
      <c r="M47" s="2833"/>
      <c r="N47" s="2834"/>
      <c r="O47" s="2835" t="s">
        <v>1398</v>
      </c>
      <c r="P47" s="111"/>
      <c r="Q47" s="109"/>
      <c r="R47" s="1124"/>
      <c r="S47" s="109"/>
      <c r="T47" s="109"/>
      <c r="U47" s="100"/>
      <c r="V47" s="100"/>
      <c r="W47" s="100"/>
      <c r="X47" s="100"/>
      <c r="Y47" s="100"/>
      <c r="Z47" s="100"/>
      <c r="AA47" s="100"/>
      <c r="AB47" s="100"/>
      <c r="AC47" s="100"/>
      <c r="AD47" s="100"/>
      <c r="AE47" s="100"/>
      <c r="AF47" s="109"/>
      <c r="AG47" s="109"/>
      <c r="AH47" s="109"/>
      <c r="AI47" s="109"/>
      <c r="AJ47" s="109"/>
      <c r="AK47" s="109"/>
      <c r="AL47" s="109"/>
      <c r="AM47" s="113"/>
    </row>
    <row r="48" spans="1:39" ht="19.95" customHeight="1" thickBot="1" x14ac:dyDescent="0.35">
      <c r="A48" s="2861"/>
      <c r="B48" s="2862"/>
      <c r="C48" s="2862"/>
      <c r="D48" s="2862"/>
      <c r="E48" s="2862"/>
      <c r="F48" s="2862"/>
      <c r="G48" s="2862"/>
      <c r="H48" s="2862"/>
      <c r="I48" s="2862"/>
      <c r="J48" s="2862"/>
      <c r="K48" s="2862"/>
      <c r="L48" s="2862"/>
      <c r="M48" s="2862"/>
      <c r="N48" s="2862"/>
      <c r="O48" s="2863"/>
      <c r="P48" s="111"/>
      <c r="Q48" s="109"/>
      <c r="R48" s="1124"/>
      <c r="S48" s="109"/>
      <c r="T48" s="109"/>
      <c r="U48" s="100"/>
      <c r="V48" s="100"/>
      <c r="W48" s="100"/>
      <c r="X48" s="100"/>
      <c r="Y48" s="100"/>
      <c r="Z48" s="100"/>
      <c r="AA48" s="100"/>
      <c r="AB48" s="100"/>
      <c r="AC48" s="100"/>
      <c r="AD48" s="100"/>
      <c r="AE48" s="100"/>
      <c r="AF48" s="109"/>
      <c r="AG48" s="109"/>
      <c r="AH48" s="109"/>
      <c r="AI48" s="109"/>
      <c r="AJ48" s="109"/>
      <c r="AK48" s="109"/>
      <c r="AL48" s="109"/>
      <c r="AM48" s="113"/>
    </row>
    <row r="49" spans="1:39" ht="19.95" customHeight="1" x14ac:dyDescent="0.3">
      <c r="A49" s="4257" t="s">
        <v>470</v>
      </c>
      <c r="B49" s="4258"/>
      <c r="C49" s="4258"/>
      <c r="D49" s="4258"/>
      <c r="E49" s="4258"/>
      <c r="F49" s="4258"/>
      <c r="G49" s="4258"/>
      <c r="H49" s="4258"/>
      <c r="I49" s="4258"/>
      <c r="J49" s="4258"/>
      <c r="K49" s="4258"/>
      <c r="L49" s="4258"/>
      <c r="M49" s="4258"/>
      <c r="N49" s="4258"/>
      <c r="O49" s="4259"/>
      <c r="P49" s="111"/>
      <c r="Q49" s="109"/>
      <c r="R49" s="1124"/>
      <c r="S49" s="100"/>
      <c r="T49" s="100"/>
      <c r="U49" s="100"/>
      <c r="V49" s="100"/>
      <c r="W49" s="100"/>
      <c r="X49" s="100"/>
      <c r="Y49" s="100"/>
      <c r="Z49" s="100"/>
      <c r="AA49" s="100"/>
      <c r="AB49" s="100"/>
      <c r="AC49" s="100"/>
      <c r="AD49" s="100"/>
      <c r="AE49" s="100"/>
      <c r="AF49" s="109"/>
      <c r="AG49" s="109"/>
      <c r="AH49" s="109"/>
      <c r="AI49" s="109"/>
      <c r="AJ49" s="109"/>
      <c r="AK49" s="109"/>
      <c r="AL49" s="109"/>
      <c r="AM49" s="113"/>
    </row>
    <row r="50" spans="1:39" ht="36" customHeight="1" x14ac:dyDescent="0.3">
      <c r="A50" s="2095"/>
      <c r="B50" s="1269" t="s">
        <v>1399</v>
      </c>
      <c r="C50" s="1314" t="s">
        <v>194</v>
      </c>
      <c r="D50" s="2096">
        <v>-0.26</v>
      </c>
      <c r="E50" s="4165" t="s">
        <v>1748</v>
      </c>
      <c r="F50" s="4166"/>
      <c r="G50" s="4166"/>
      <c r="H50" s="4166"/>
      <c r="I50" s="4166"/>
      <c r="J50" s="4166"/>
      <c r="K50" s="4166"/>
      <c r="L50" s="4166"/>
      <c r="M50" s="4166"/>
      <c r="N50" s="4166"/>
      <c r="O50" s="4167"/>
      <c r="P50" s="111"/>
      <c r="Q50" s="109"/>
      <c r="R50" s="109"/>
      <c r="S50" s="100"/>
      <c r="T50" s="100"/>
      <c r="U50" s="100"/>
      <c r="V50" s="100"/>
      <c r="W50" s="100"/>
      <c r="X50" s="100"/>
      <c r="Y50" s="100"/>
      <c r="Z50" s="100"/>
      <c r="AA50" s="100"/>
      <c r="AB50" s="100"/>
      <c r="AC50" s="100"/>
      <c r="AD50" s="100"/>
      <c r="AE50" s="100"/>
      <c r="AF50" s="109"/>
      <c r="AG50" s="109"/>
      <c r="AH50" s="109"/>
      <c r="AI50" s="109"/>
      <c r="AJ50" s="109"/>
      <c r="AK50" s="109"/>
      <c r="AL50" s="109"/>
      <c r="AM50" s="113"/>
    </row>
    <row r="51" spans="1:39" ht="27" customHeight="1" x14ac:dyDescent="0.3">
      <c r="A51" s="2098"/>
      <c r="B51" s="1494" t="s">
        <v>471</v>
      </c>
      <c r="C51" s="1494" t="s">
        <v>472</v>
      </c>
      <c r="D51" s="1494">
        <v>2017</v>
      </c>
      <c r="E51" s="1494">
        <v>2018</v>
      </c>
      <c r="F51" s="1494" t="s">
        <v>473</v>
      </c>
      <c r="G51" s="1494" t="s">
        <v>474</v>
      </c>
      <c r="H51" s="1494" t="s">
        <v>1749</v>
      </c>
      <c r="I51" s="1494">
        <v>2025</v>
      </c>
      <c r="J51" s="1494">
        <v>2030</v>
      </c>
      <c r="K51" s="1494">
        <v>2035</v>
      </c>
      <c r="L51" s="1494">
        <v>2040</v>
      </c>
      <c r="M51" s="1494">
        <v>2045</v>
      </c>
      <c r="N51" s="1494">
        <v>2050</v>
      </c>
      <c r="O51" s="2099"/>
      <c r="P51" s="111" t="s">
        <v>35</v>
      </c>
      <c r="Q51" s="109"/>
      <c r="R51" s="109"/>
      <c r="S51" s="100"/>
      <c r="T51" s="100"/>
      <c r="U51" s="100"/>
      <c r="V51" s="100"/>
      <c r="W51" s="100"/>
      <c r="X51" s="100"/>
      <c r="Y51" s="100"/>
      <c r="Z51" s="100"/>
      <c r="AA51" s="100"/>
      <c r="AB51" s="100"/>
      <c r="AC51" s="100"/>
      <c r="AD51" s="100"/>
      <c r="AE51" s="100"/>
      <c r="AF51" s="109"/>
      <c r="AG51" s="109"/>
      <c r="AH51" s="109"/>
      <c r="AI51" s="109"/>
      <c r="AJ51" s="109"/>
      <c r="AK51" s="109"/>
      <c r="AL51" s="109"/>
      <c r="AM51" s="113"/>
    </row>
    <row r="52" spans="1:39" ht="19.95" customHeight="1" x14ac:dyDescent="0.3">
      <c r="A52" s="2864"/>
      <c r="B52" s="2100" t="s">
        <v>1401</v>
      </c>
      <c r="C52" s="1496" t="s">
        <v>1402</v>
      </c>
      <c r="D52" s="2865">
        <v>12613</v>
      </c>
      <c r="E52" s="350">
        <v>12613</v>
      </c>
      <c r="F52" s="1232">
        <v>15431</v>
      </c>
      <c r="G52" s="1232">
        <v>12613</v>
      </c>
      <c r="H52" s="417">
        <v>14092.987960033051</v>
      </c>
      <c r="I52" s="1468">
        <v>13295.381862942777</v>
      </c>
      <c r="J52" s="351">
        <v>12070.870437977894</v>
      </c>
      <c r="K52" s="351">
        <v>10954.176006988984</v>
      </c>
      <c r="L52" s="351">
        <v>10320.17291495153</v>
      </c>
      <c r="M52" s="351">
        <v>9940.3786577529645</v>
      </c>
      <c r="N52" s="350">
        <v>9714.4609609858508</v>
      </c>
      <c r="O52" s="2866" t="s">
        <v>1403</v>
      </c>
      <c r="P52" s="111"/>
      <c r="Q52" s="109"/>
      <c r="R52" s="1124"/>
      <c r="S52" s="100"/>
      <c r="T52" s="100"/>
      <c r="U52" s="100"/>
      <c r="V52" s="100"/>
      <c r="W52" s="100"/>
      <c r="X52" s="100"/>
      <c r="Y52" s="100"/>
      <c r="Z52" s="100"/>
      <c r="AA52" s="100"/>
      <c r="AB52" s="100"/>
      <c r="AC52" s="100"/>
      <c r="AD52" s="109"/>
      <c r="AE52" s="109"/>
      <c r="AF52" s="109"/>
      <c r="AG52" s="109"/>
      <c r="AH52" s="109"/>
      <c r="AI52" s="109"/>
      <c r="AJ52" s="109"/>
      <c r="AK52" s="109"/>
      <c r="AL52" s="109"/>
      <c r="AM52" s="113"/>
    </row>
    <row r="53" spans="1:39" ht="19.95" customHeight="1" x14ac:dyDescent="0.3">
      <c r="A53" s="2604"/>
      <c r="B53" s="1269" t="s">
        <v>1404</v>
      </c>
      <c r="C53" s="1314" t="s">
        <v>1405</v>
      </c>
      <c r="D53" s="2867">
        <v>235648.94999999998</v>
      </c>
      <c r="E53" s="131">
        <v>235648.94999999998</v>
      </c>
      <c r="F53" s="2197">
        <v>235648.94999999998</v>
      </c>
      <c r="G53" s="2197">
        <v>235648.94999999998</v>
      </c>
      <c r="H53" s="129">
        <v>263299.59685597639</v>
      </c>
      <c r="I53" s="130">
        <v>248397.90500685869</v>
      </c>
      <c r="J53" s="132">
        <v>225520.33174467061</v>
      </c>
      <c r="K53" s="132">
        <v>204657.10569746661</v>
      </c>
      <c r="L53" s="132">
        <v>192812.0123068871</v>
      </c>
      <c r="M53" s="132">
        <v>185716.30803947477</v>
      </c>
      <c r="N53" s="131">
        <v>181495.48285675942</v>
      </c>
      <c r="O53" s="2868" t="s">
        <v>1403</v>
      </c>
      <c r="P53" s="111"/>
      <c r="Q53" s="109"/>
      <c r="R53" s="1124"/>
      <c r="S53" s="100"/>
      <c r="T53" s="100"/>
      <c r="U53" s="100"/>
      <c r="V53" s="100"/>
      <c r="W53" s="100"/>
      <c r="X53" s="100"/>
      <c r="Y53" s="100"/>
      <c r="Z53" s="100"/>
      <c r="AA53" s="100"/>
      <c r="AB53" s="100"/>
      <c r="AC53" s="100"/>
      <c r="AD53" s="109"/>
      <c r="AE53" s="109"/>
      <c r="AF53" s="109"/>
      <c r="AG53" s="109"/>
      <c r="AH53" s="109"/>
      <c r="AI53" s="109"/>
      <c r="AJ53" s="109"/>
      <c r="AK53" s="109"/>
      <c r="AL53" s="109"/>
      <c r="AM53" s="113"/>
    </row>
    <row r="54" spans="1:39" ht="19.95" customHeight="1" x14ac:dyDescent="0.3">
      <c r="A54" s="2604"/>
      <c r="B54" s="1269"/>
      <c r="C54" s="1314"/>
      <c r="D54" s="1314"/>
      <c r="E54" s="370"/>
      <c r="F54" s="1093"/>
      <c r="G54" s="1093"/>
      <c r="H54" s="129"/>
      <c r="I54" s="130"/>
      <c r="J54" s="132"/>
      <c r="K54" s="132"/>
      <c r="L54" s="132"/>
      <c r="M54" s="132"/>
      <c r="N54" s="1205"/>
      <c r="O54" s="2868"/>
      <c r="P54" s="111"/>
      <c r="Q54" s="109"/>
      <c r="R54" s="1124"/>
      <c r="S54" s="100"/>
      <c r="T54" s="100"/>
      <c r="U54" s="100"/>
      <c r="V54" s="100"/>
      <c r="W54" s="100"/>
      <c r="X54" s="100"/>
      <c r="Y54" s="100"/>
      <c r="Z54" s="100"/>
      <c r="AA54" s="100"/>
      <c r="AB54" s="100"/>
      <c r="AC54" s="100"/>
      <c r="AD54" s="109"/>
      <c r="AE54" s="109"/>
      <c r="AF54" s="109"/>
      <c r="AG54" s="109"/>
      <c r="AH54" s="109"/>
      <c r="AI54" s="109"/>
      <c r="AJ54" s="109"/>
      <c r="AK54" s="109"/>
      <c r="AL54" s="109"/>
      <c r="AM54" s="113"/>
    </row>
    <row r="55" spans="1:39" ht="19.95" customHeight="1" x14ac:dyDescent="0.3">
      <c r="A55" s="2604"/>
      <c r="B55" s="1269" t="s">
        <v>1406</v>
      </c>
      <c r="C55" s="1314" t="s">
        <v>1407</v>
      </c>
      <c r="D55" s="1314">
        <v>73.3</v>
      </c>
      <c r="E55" s="370">
        <v>73.3</v>
      </c>
      <c r="F55" s="1093"/>
      <c r="G55" s="1093"/>
      <c r="H55" s="129"/>
      <c r="I55" s="130"/>
      <c r="J55" s="132"/>
      <c r="K55" s="132"/>
      <c r="L55" s="132"/>
      <c r="M55" s="132"/>
      <c r="N55" s="131"/>
      <c r="O55" s="4260" t="s">
        <v>1408</v>
      </c>
      <c r="P55" s="111"/>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ht="19.95" customHeight="1" x14ac:dyDescent="0.3">
      <c r="A56" s="2604"/>
      <c r="B56" s="1269"/>
      <c r="C56" s="1314" t="s">
        <v>1409</v>
      </c>
      <c r="D56" s="1314">
        <v>73.3</v>
      </c>
      <c r="E56" s="370">
        <v>73.3</v>
      </c>
      <c r="F56" s="1093"/>
      <c r="G56" s="1093"/>
      <c r="H56" s="129"/>
      <c r="I56" s="130"/>
      <c r="J56" s="132"/>
      <c r="K56" s="132"/>
      <c r="L56" s="132"/>
      <c r="M56" s="132"/>
      <c r="N56" s="131"/>
      <c r="O56" s="4261"/>
      <c r="P56" s="111"/>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ht="15" x14ac:dyDescent="0.3">
      <c r="A57" s="2604"/>
      <c r="B57" s="1289" t="s">
        <v>1410</v>
      </c>
      <c r="C57" s="552" t="s">
        <v>781</v>
      </c>
      <c r="D57" s="2869">
        <v>494.40552119705211</v>
      </c>
      <c r="E57" s="2870">
        <v>488.68312943492708</v>
      </c>
      <c r="F57" s="2871">
        <v>488.68336763489873</v>
      </c>
      <c r="G57" s="2872">
        <v>488.68336763489873</v>
      </c>
      <c r="H57" s="2873">
        <v>439.94911196401449</v>
      </c>
      <c r="I57" s="2874">
        <v>276.39848317776159</v>
      </c>
      <c r="J57" s="2875">
        <v>137.60353640945473</v>
      </c>
      <c r="K57" s="2875">
        <v>60.025905541939267</v>
      </c>
      <c r="L57" s="2875">
        <v>23.154357044112388</v>
      </c>
      <c r="M57" s="2875">
        <v>6.8945212573958141</v>
      </c>
      <c r="N57" s="2875">
        <v>2.0498197972705181E-4</v>
      </c>
      <c r="O57" s="2230" t="s">
        <v>1411</v>
      </c>
      <c r="P57" s="111"/>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ht="15.6" thickBot="1" x14ac:dyDescent="0.35">
      <c r="A58" s="2623"/>
      <c r="B58" s="1641"/>
      <c r="C58" s="559" t="s">
        <v>1412</v>
      </c>
      <c r="D58" s="2876">
        <v>0.49440552119705211</v>
      </c>
      <c r="E58" s="2877">
        <v>0.48868312943492709</v>
      </c>
      <c r="F58" s="2876">
        <v>0.48868336763489878</v>
      </c>
      <c r="G58" s="2876">
        <v>0.48868336763489878</v>
      </c>
      <c r="H58" s="1430">
        <v>0.43994911196401448</v>
      </c>
      <c r="I58" s="2878">
        <v>0.27639848317776161</v>
      </c>
      <c r="J58" s="2879">
        <v>0.13760353640945475</v>
      </c>
      <c r="K58" s="2879">
        <v>6.0025905541939262E-2</v>
      </c>
      <c r="L58" s="2879">
        <v>2.3154357044112388E-2</v>
      </c>
      <c r="M58" s="2879">
        <v>6.8945212573958145E-3</v>
      </c>
      <c r="N58" s="2879">
        <v>2.0498197972705179E-7</v>
      </c>
      <c r="O58" s="2880"/>
      <c r="P58" s="111"/>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ht="15.6" thickBot="1" x14ac:dyDescent="0.35">
      <c r="A59" s="1268"/>
      <c r="B59" s="594"/>
      <c r="C59" s="594" t="s">
        <v>209</v>
      </c>
      <c r="D59" s="2881">
        <v>0.13733486699918113</v>
      </c>
      <c r="E59" s="2882">
        <v>0.13574531373192419</v>
      </c>
      <c r="F59" s="2883">
        <v>0.13574537989858299</v>
      </c>
      <c r="G59" s="2883">
        <v>0.13574537989858299</v>
      </c>
      <c r="H59" s="2884">
        <v>0.12220808665667068</v>
      </c>
      <c r="I59" s="2885">
        <v>7.6777356438267108E-2</v>
      </c>
      <c r="J59" s="2886">
        <v>3.8223204558181872E-2</v>
      </c>
      <c r="K59" s="2886">
        <v>1.6673862650538683E-2</v>
      </c>
      <c r="L59" s="2886">
        <v>6.4317658455867741E-3</v>
      </c>
      <c r="M59" s="2886">
        <v>1.9151447937210595E-3</v>
      </c>
      <c r="N59" s="2886">
        <v>5.6939438813069942E-8</v>
      </c>
      <c r="O59" s="2887"/>
      <c r="P59" s="111"/>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s="101" customFormat="1" ht="19.95" customHeight="1" thickBot="1" x14ac:dyDescent="0.35">
      <c r="A60" s="1268"/>
      <c r="B60" s="438"/>
      <c r="C60" s="438"/>
      <c r="D60" s="438"/>
      <c r="E60" s="438"/>
      <c r="F60" s="438"/>
      <c r="G60" s="438"/>
      <c r="H60" s="438"/>
      <c r="I60" s="438"/>
      <c r="J60" s="438"/>
      <c r="K60" s="438"/>
      <c r="L60" s="438"/>
      <c r="M60" s="438"/>
      <c r="N60" s="438"/>
      <c r="O60" s="2888"/>
      <c r="P60" s="111"/>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s="101" customFormat="1" ht="26.4" hidden="1" thickBot="1" x14ac:dyDescent="0.35">
      <c r="A61" s="1268"/>
      <c r="B61" s="2889" t="s">
        <v>1413</v>
      </c>
      <c r="C61" s="2890"/>
      <c r="D61" s="2890"/>
      <c r="E61" s="2891"/>
      <c r="F61" s="2891"/>
      <c r="G61" s="2891"/>
      <c r="H61" s="2891"/>
      <c r="I61" s="2891"/>
      <c r="J61" s="2891"/>
      <c r="K61" s="2891"/>
      <c r="L61" s="2891"/>
      <c r="M61" s="2891"/>
      <c r="N61" s="2891"/>
      <c r="O61" s="2892"/>
      <c r="P61" s="111"/>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8" x14ac:dyDescent="0.3">
      <c r="A62" s="4109" t="s">
        <v>498</v>
      </c>
      <c r="B62" s="4110"/>
      <c r="C62" s="4110"/>
      <c r="D62" s="4110"/>
      <c r="E62" s="4110"/>
      <c r="F62" s="4110"/>
      <c r="G62" s="4110"/>
      <c r="H62" s="4110"/>
      <c r="I62" s="4110"/>
      <c r="J62" s="4110"/>
      <c r="K62" s="4110"/>
      <c r="L62" s="4110"/>
      <c r="M62" s="4110"/>
      <c r="N62" s="4111"/>
      <c r="O62" s="2132"/>
      <c r="P62" s="111"/>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14.4" x14ac:dyDescent="0.3">
      <c r="A63" s="102" t="s">
        <v>471</v>
      </c>
      <c r="B63" s="1327" t="s">
        <v>282</v>
      </c>
      <c r="C63" s="1328" t="s">
        <v>499</v>
      </c>
      <c r="D63" s="4071" t="s">
        <v>500</v>
      </c>
      <c r="E63" s="4008"/>
      <c r="F63" s="4008"/>
      <c r="G63" s="4008"/>
      <c r="H63" s="4008"/>
      <c r="I63" s="4008"/>
      <c r="J63" s="4008"/>
      <c r="K63" s="4008"/>
      <c r="L63" s="4008"/>
      <c r="M63" s="4008"/>
      <c r="N63" s="4112"/>
      <c r="O63" s="2132"/>
      <c r="P63" s="111"/>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ht="14.4" x14ac:dyDescent="0.3">
      <c r="A64" s="102"/>
      <c r="B64" s="1327"/>
      <c r="C64" s="1328"/>
      <c r="D64" s="1328" t="s">
        <v>501</v>
      </c>
      <c r="E64" s="1329" t="s">
        <v>282</v>
      </c>
      <c r="F64" s="1330"/>
      <c r="G64" s="1330"/>
      <c r="H64" s="1331" t="s">
        <v>502</v>
      </c>
      <c r="I64" s="4071" t="s">
        <v>503</v>
      </c>
      <c r="J64" s="4113"/>
      <c r="K64" s="1329" t="s">
        <v>282</v>
      </c>
      <c r="L64" s="4073" t="s">
        <v>504</v>
      </c>
      <c r="M64" s="4114"/>
      <c r="N64" s="4115"/>
      <c r="O64" s="2132"/>
      <c r="P64" s="111"/>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55" ht="14.4" x14ac:dyDescent="0.3">
      <c r="A65" s="1259"/>
      <c r="B65" s="1269" t="s">
        <v>952</v>
      </c>
      <c r="C65" s="1270" t="s">
        <v>205</v>
      </c>
      <c r="D65" s="1270">
        <v>1</v>
      </c>
      <c r="E65" s="1332" t="s">
        <v>205</v>
      </c>
      <c r="F65" s="373"/>
      <c r="G65" s="373"/>
      <c r="H65" s="1333" t="s">
        <v>506</v>
      </c>
      <c r="I65" s="4157">
        <v>0.27779999999999999</v>
      </c>
      <c r="J65" s="4158"/>
      <c r="K65" s="1332" t="s">
        <v>423</v>
      </c>
      <c r="L65" s="4098"/>
      <c r="M65" s="4099"/>
      <c r="N65" s="4100"/>
      <c r="O65" s="2132"/>
      <c r="P65" s="111"/>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55" ht="14.4" x14ac:dyDescent="0.3">
      <c r="A66" s="1268"/>
      <c r="B66" s="1269"/>
      <c r="C66" s="1270"/>
      <c r="D66" s="1270">
        <v>1</v>
      </c>
      <c r="E66" s="1332" t="s">
        <v>953</v>
      </c>
      <c r="F66" s="373"/>
      <c r="G66" s="373"/>
      <c r="H66" s="1333"/>
      <c r="I66" s="4061">
        <v>3.6</v>
      </c>
      <c r="J66" s="4101"/>
      <c r="K66" s="1332" t="s">
        <v>505</v>
      </c>
      <c r="L66" s="4098"/>
      <c r="M66" s="4099"/>
      <c r="N66" s="4100"/>
      <c r="O66" s="2132"/>
      <c r="P66" s="111"/>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55" ht="14.4" x14ac:dyDescent="0.3">
      <c r="A67" s="1268"/>
      <c r="B67" s="1269" t="s">
        <v>954</v>
      </c>
      <c r="C67" s="1270" t="s">
        <v>955</v>
      </c>
      <c r="D67" s="1270">
        <v>1</v>
      </c>
      <c r="E67" s="1332" t="s">
        <v>956</v>
      </c>
      <c r="F67" s="373"/>
      <c r="G67" s="373"/>
      <c r="H67" s="1333" t="s">
        <v>506</v>
      </c>
      <c r="I67" s="4061">
        <v>25</v>
      </c>
      <c r="J67" s="4101"/>
      <c r="K67" s="1332" t="s">
        <v>955</v>
      </c>
      <c r="L67" s="4156" t="s">
        <v>957</v>
      </c>
      <c r="M67" s="4099"/>
      <c r="N67" s="4100"/>
      <c r="O67" s="2132"/>
      <c r="P67" s="111"/>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55" ht="15" thickBot="1" x14ac:dyDescent="0.35">
      <c r="A68" s="611"/>
      <c r="B68" s="1320"/>
      <c r="C68" s="1321"/>
      <c r="D68" s="1321"/>
      <c r="E68" s="1334"/>
      <c r="F68" s="1335"/>
      <c r="G68" s="1335"/>
      <c r="H68" s="1336"/>
      <c r="I68" s="4066"/>
      <c r="J68" s="4102"/>
      <c r="K68" s="1334"/>
      <c r="L68" s="4103"/>
      <c r="M68" s="4104"/>
      <c r="N68" s="4105"/>
      <c r="O68" s="2132"/>
      <c r="P68" s="111"/>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55" hidden="1" x14ac:dyDescent="0.3">
      <c r="A69" s="1268"/>
      <c r="B69" s="438"/>
      <c r="C69" s="438"/>
      <c r="D69" s="438"/>
      <c r="E69" s="438"/>
      <c r="F69" s="438"/>
      <c r="G69" s="438"/>
      <c r="H69" s="438"/>
      <c r="I69" s="438"/>
      <c r="J69" s="438"/>
      <c r="K69" s="438"/>
      <c r="L69" s="438"/>
      <c r="M69" s="438"/>
      <c r="N69" s="438"/>
      <c r="O69" s="2893"/>
      <c r="P69" s="111"/>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55" hidden="1" x14ac:dyDescent="0.3">
      <c r="A70" s="1268"/>
      <c r="B70" s="438"/>
      <c r="C70" s="438"/>
      <c r="D70" s="438"/>
      <c r="E70" s="438"/>
      <c r="F70" s="438"/>
      <c r="G70" s="438"/>
      <c r="H70" s="438"/>
      <c r="I70" s="438"/>
      <c r="J70" s="438"/>
      <c r="K70" s="438"/>
      <c r="L70" s="438"/>
      <c r="M70" s="438"/>
      <c r="N70" s="438"/>
      <c r="O70" s="2893"/>
      <c r="P70" s="111"/>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55" x14ac:dyDescent="0.3">
      <c r="A71" s="108"/>
      <c r="B71" s="109"/>
      <c r="C71" s="109"/>
      <c r="D71" s="109"/>
      <c r="E71" s="109"/>
      <c r="F71" s="109"/>
      <c r="G71" s="109"/>
      <c r="H71" s="109"/>
      <c r="I71" s="109"/>
      <c r="J71" s="109"/>
      <c r="K71" s="109"/>
      <c r="L71" s="109"/>
      <c r="M71" s="109"/>
      <c r="N71" s="109"/>
      <c r="O71" s="2734"/>
      <c r="P71" s="111"/>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55"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c r="AN72" s="101"/>
      <c r="AO72" s="101"/>
      <c r="AP72" s="101"/>
      <c r="AQ72" s="101"/>
      <c r="AR72" s="101"/>
      <c r="AS72" s="101"/>
      <c r="AT72" s="101"/>
      <c r="AU72" s="101"/>
      <c r="AV72" s="101"/>
      <c r="AW72" s="101"/>
      <c r="AX72" s="101"/>
      <c r="AY72" s="101"/>
      <c r="AZ72" s="101"/>
      <c r="BA72" s="101"/>
      <c r="BB72" s="101"/>
      <c r="BC72" s="101"/>
    </row>
    <row r="73" spans="1:55"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c r="AN73" s="101"/>
      <c r="AO73" s="101"/>
      <c r="AP73" s="101"/>
      <c r="AQ73" s="101"/>
      <c r="AR73" s="101"/>
      <c r="AS73" s="101"/>
      <c r="AT73" s="101"/>
      <c r="AU73" s="101"/>
      <c r="AV73" s="101"/>
      <c r="AW73" s="101"/>
      <c r="AX73" s="101"/>
      <c r="AY73" s="101"/>
      <c r="AZ73" s="101"/>
      <c r="BA73" s="101"/>
      <c r="BB73" s="101"/>
      <c r="BC73" s="101"/>
    </row>
    <row r="74" spans="1:55"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c r="AN74" s="101"/>
      <c r="AO74" s="101"/>
      <c r="AP74" s="101"/>
      <c r="AQ74" s="101"/>
      <c r="AR74" s="101"/>
      <c r="AS74" s="101"/>
      <c r="AT74" s="101"/>
      <c r="AU74" s="101"/>
      <c r="AV74" s="101"/>
      <c r="AW74" s="101"/>
      <c r="AX74" s="101"/>
      <c r="AY74" s="101"/>
      <c r="AZ74" s="101"/>
      <c r="BA74" s="101"/>
      <c r="BB74" s="101"/>
      <c r="BC74" s="101"/>
    </row>
    <row r="75" spans="1:55"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c r="AN75" s="101"/>
      <c r="AO75" s="101"/>
      <c r="AP75" s="101"/>
      <c r="AQ75" s="101"/>
      <c r="AR75" s="101"/>
      <c r="AS75" s="101"/>
      <c r="AT75" s="101"/>
      <c r="AU75" s="101"/>
      <c r="AV75" s="101"/>
      <c r="AW75" s="101"/>
      <c r="AX75" s="101"/>
      <c r="AY75" s="101"/>
      <c r="AZ75" s="101"/>
      <c r="BA75" s="101"/>
      <c r="BB75" s="101"/>
      <c r="BC75" s="101"/>
    </row>
    <row r="76" spans="1:55"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c r="AN76" s="101"/>
      <c r="AO76" s="101"/>
      <c r="AP76" s="101"/>
      <c r="AQ76" s="101"/>
      <c r="AR76" s="101"/>
      <c r="AS76" s="101"/>
      <c r="AT76" s="101"/>
      <c r="AU76" s="101"/>
      <c r="AV76" s="101"/>
      <c r="AW76" s="101"/>
      <c r="AX76" s="101"/>
      <c r="AY76" s="101"/>
      <c r="AZ76" s="101"/>
      <c r="BA76" s="101"/>
      <c r="BB76" s="101"/>
      <c r="BC76" s="101"/>
    </row>
    <row r="77" spans="1:55"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c r="AN77" s="101"/>
      <c r="AO77" s="101"/>
      <c r="AP77" s="101"/>
      <c r="AQ77" s="101"/>
      <c r="AR77" s="101"/>
      <c r="AS77" s="101"/>
      <c r="AT77" s="101"/>
      <c r="AU77" s="101"/>
      <c r="AV77" s="101"/>
      <c r="AW77" s="101"/>
      <c r="AX77" s="101"/>
      <c r="AY77" s="101"/>
      <c r="AZ77" s="101"/>
      <c r="BA77" s="101"/>
      <c r="BB77" s="101"/>
      <c r="BC77" s="101"/>
    </row>
    <row r="78" spans="1:55" ht="14.4" thickBot="1" x14ac:dyDescent="0.35">
      <c r="A78" s="1700"/>
      <c r="B78" s="614"/>
      <c r="C78" s="614"/>
      <c r="D78" s="614"/>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614"/>
      <c r="AL78" s="614"/>
      <c r="AM78" s="616"/>
      <c r="AN78" s="101"/>
      <c r="AO78" s="101"/>
      <c r="AP78" s="101"/>
      <c r="AQ78" s="101"/>
      <c r="AR78" s="101"/>
      <c r="AS78" s="101"/>
      <c r="AT78" s="101"/>
      <c r="AU78" s="101"/>
      <c r="AV78" s="101"/>
      <c r="AW78" s="101"/>
      <c r="AX78" s="101"/>
      <c r="AY78" s="101"/>
      <c r="AZ78" s="101"/>
      <c r="BA78" s="101"/>
      <c r="BB78" s="101"/>
      <c r="BC78" s="101"/>
    </row>
    <row r="79" spans="1:55" x14ac:dyDescent="0.3">
      <c r="O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row>
    <row r="80" spans="1:55" x14ac:dyDescent="0.3">
      <c r="O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row>
    <row r="81" spans="15:55" x14ac:dyDescent="0.3">
      <c r="O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row>
    <row r="82" spans="15:55" x14ac:dyDescent="0.3">
      <c r="O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row>
    <row r="83" spans="15:55" x14ac:dyDescent="0.3">
      <c r="O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row>
    <row r="84" spans="15:55" x14ac:dyDescent="0.3">
      <c r="O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row>
    <row r="85" spans="15:55" x14ac:dyDescent="0.3">
      <c r="O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row>
    <row r="86" spans="15:55" x14ac:dyDescent="0.3">
      <c r="O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row>
    <row r="87" spans="15:55" x14ac:dyDescent="0.3">
      <c r="O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row>
    <row r="88" spans="15:55" x14ac:dyDescent="0.3">
      <c r="O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row>
    <row r="89" spans="15:55" x14ac:dyDescent="0.3">
      <c r="O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row>
    <row r="90" spans="15:55" x14ac:dyDescent="0.3">
      <c r="O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row>
    <row r="91" spans="15:55" x14ac:dyDescent="0.3">
      <c r="O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row>
    <row r="92" spans="15:55" x14ac:dyDescent="0.3">
      <c r="O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row>
    <row r="93" spans="15:55" x14ac:dyDescent="0.3">
      <c r="O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row>
    <row r="94" spans="15:55" x14ac:dyDescent="0.3">
      <c r="O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row>
    <row r="95" spans="15:55" x14ac:dyDescent="0.3">
      <c r="O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row>
    <row r="96" spans="15:55" x14ac:dyDescent="0.3">
      <c r="O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row>
    <row r="97" spans="15:55" x14ac:dyDescent="0.3">
      <c r="O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row>
    <row r="98" spans="15:55" x14ac:dyDescent="0.3">
      <c r="O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row>
    <row r="99" spans="15:55" x14ac:dyDescent="0.3">
      <c r="O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row>
    <row r="100" spans="15:55" x14ac:dyDescent="0.3">
      <c r="O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row>
    <row r="101" spans="15:55" x14ac:dyDescent="0.3">
      <c r="O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row>
    <row r="102" spans="15:55" x14ac:dyDescent="0.3">
      <c r="O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row>
  </sheetData>
  <mergeCells count="22">
    <mergeCell ref="D63:N63"/>
    <mergeCell ref="I7:N7"/>
    <mergeCell ref="A8:A15"/>
    <mergeCell ref="A16:A24"/>
    <mergeCell ref="A28:A35"/>
    <mergeCell ref="A36:A39"/>
    <mergeCell ref="A40:A43"/>
    <mergeCell ref="A44:A47"/>
    <mergeCell ref="A49:O49"/>
    <mergeCell ref="E50:O50"/>
    <mergeCell ref="O55:O56"/>
    <mergeCell ref="A62:N62"/>
    <mergeCell ref="I67:J67"/>
    <mergeCell ref="L67:N67"/>
    <mergeCell ref="I68:J68"/>
    <mergeCell ref="L68:N68"/>
    <mergeCell ref="I64:J64"/>
    <mergeCell ref="L64:N64"/>
    <mergeCell ref="I65:J65"/>
    <mergeCell ref="L65:N65"/>
    <mergeCell ref="I66:J66"/>
    <mergeCell ref="L66:N66"/>
  </mergeCells>
  <hyperlinks>
    <hyperlink ref="L67" r:id="rId1" xr:uid="{00000000-0004-0000-2600-000000000000}"/>
  </hyperlinks>
  <pageMargins left="0.70866141732283472" right="0.70866141732283472" top="0.74803149606299213" bottom="0.74803149606299213" header="0.31496062992125984" footer="0.31496062992125984"/>
  <pageSetup paperSize="8" scale="33"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AP145"/>
  <sheetViews>
    <sheetView topLeftCell="A31" zoomScale="70" zoomScaleNormal="70" workbookViewId="0">
      <selection activeCell="B33" sqref="B33"/>
    </sheetView>
  </sheetViews>
  <sheetFormatPr defaultColWidth="9.21875" defaultRowHeight="13.8" x14ac:dyDescent="0.3"/>
  <cols>
    <col min="1" max="1" width="6.5546875" style="101" customWidth="1"/>
    <col min="2" max="2" width="58" style="101" customWidth="1"/>
    <col min="3" max="3" width="17.21875" style="101" customWidth="1"/>
    <col min="4" max="4" width="12.77734375" style="101" hidden="1" customWidth="1"/>
    <col min="5" max="5" width="14.77734375" style="101" customWidth="1"/>
    <col min="6" max="7" width="13.21875" style="101" customWidth="1"/>
    <col min="8" max="8" width="11.44140625" style="101" customWidth="1"/>
    <col min="9" max="10" width="9.21875" style="101" bestFit="1" customWidth="1"/>
    <col min="11" max="11" width="9.21875" style="101" customWidth="1"/>
    <col min="12" max="12" width="9.21875" style="101" bestFit="1" customWidth="1"/>
    <col min="13" max="13" width="9.21875" style="101" customWidth="1"/>
    <col min="14" max="14" width="12.5546875" style="101" bestFit="1" customWidth="1"/>
    <col min="15" max="15" width="110.5546875" style="101" hidden="1" customWidth="1"/>
    <col min="16" max="16" width="5.77734375" style="629" customWidth="1"/>
    <col min="17" max="20" width="9.21875" style="101"/>
    <col min="21" max="21" width="10.77734375" style="101" bestFit="1" customWidth="1"/>
    <col min="22" max="26" width="9.21875" style="101" bestFit="1" customWidth="1"/>
    <col min="27" max="27" width="13.44140625" style="101" customWidth="1"/>
    <col min="28" max="30" width="9.21875" style="101" bestFit="1" customWidth="1"/>
    <col min="31" max="16384" width="9.21875" style="101"/>
  </cols>
  <sheetData>
    <row r="1" spans="1:36" ht="21.75" customHeight="1" x14ac:dyDescent="0.3">
      <c r="A1" s="96" t="s">
        <v>172</v>
      </c>
      <c r="B1" s="97"/>
      <c r="C1" s="97"/>
      <c r="D1" s="97"/>
      <c r="E1" s="97"/>
      <c r="F1" s="97"/>
      <c r="G1" s="98"/>
      <c r="H1" s="97"/>
      <c r="I1" s="97"/>
      <c r="J1" s="97"/>
      <c r="K1" s="97"/>
      <c r="L1" s="97"/>
      <c r="M1" s="97"/>
      <c r="N1" s="97"/>
      <c r="O1" s="97"/>
      <c r="P1" s="97"/>
      <c r="Q1" s="97"/>
      <c r="R1" s="97"/>
      <c r="S1" s="97"/>
      <c r="T1" s="97"/>
      <c r="U1" s="97"/>
      <c r="V1" s="97"/>
      <c r="W1" s="97"/>
      <c r="X1" s="97"/>
      <c r="Y1" s="97"/>
      <c r="Z1" s="97"/>
      <c r="AA1" s="97"/>
      <c r="AB1" s="97"/>
      <c r="AC1" s="97"/>
      <c r="AD1" s="97"/>
      <c r="AE1" s="97"/>
      <c r="AF1" s="97"/>
      <c r="AG1" s="99"/>
      <c r="AH1" s="100"/>
    </row>
    <row r="2" spans="1:36" ht="24" customHeight="1" x14ac:dyDescent="0.3">
      <c r="A2" s="102" t="s">
        <v>173</v>
      </c>
      <c r="B2" s="103" t="s">
        <v>260</v>
      </c>
      <c r="C2" s="104" t="s">
        <v>174</v>
      </c>
      <c r="D2" s="106" t="s">
        <v>1542</v>
      </c>
      <c r="E2" s="106"/>
      <c r="F2" s="4002" t="s">
        <v>175</v>
      </c>
      <c r="G2" s="4014"/>
      <c r="H2" s="103"/>
      <c r="I2" s="103"/>
      <c r="J2" s="106"/>
      <c r="K2" s="103"/>
      <c r="L2" s="103"/>
      <c r="M2" s="103"/>
      <c r="N2" s="103"/>
      <c r="O2" s="103"/>
      <c r="P2" s="103"/>
      <c r="Q2" s="103"/>
      <c r="R2" s="103"/>
      <c r="S2" s="103"/>
      <c r="T2" s="103"/>
      <c r="U2" s="103"/>
      <c r="V2" s="103"/>
      <c r="W2" s="103"/>
      <c r="X2" s="103"/>
      <c r="Y2" s="103"/>
      <c r="Z2" s="103"/>
      <c r="AA2" s="103"/>
      <c r="AB2" s="103"/>
      <c r="AC2" s="103"/>
      <c r="AD2" s="103"/>
      <c r="AE2" s="103"/>
      <c r="AF2" s="103"/>
      <c r="AG2" s="107"/>
      <c r="AH2" s="100"/>
    </row>
    <row r="3" spans="1:36" ht="24" customHeight="1" thickBot="1" x14ac:dyDescent="0.35">
      <c r="A3" s="108"/>
      <c r="B3" s="109"/>
      <c r="C3" s="109"/>
      <c r="D3" s="109"/>
      <c r="E3" s="109"/>
      <c r="F3" s="3718">
        <v>2.0000000000000018E-2</v>
      </c>
      <c r="G3" s="3719">
        <v>-8.4999999999999964E-2</v>
      </c>
      <c r="H3" s="109"/>
      <c r="I3" s="109"/>
      <c r="J3" s="110"/>
      <c r="K3" s="109"/>
      <c r="L3" s="109"/>
      <c r="M3" s="109"/>
      <c r="N3" s="109"/>
      <c r="O3" s="109"/>
      <c r="P3" s="111"/>
      <c r="Q3" s="109"/>
      <c r="R3" s="109"/>
      <c r="S3" s="112" t="s">
        <v>176</v>
      </c>
      <c r="T3" s="112"/>
      <c r="U3" s="112"/>
      <c r="V3" s="112"/>
      <c r="W3" s="112"/>
      <c r="X3" s="112"/>
      <c r="Y3" s="109"/>
      <c r="Z3" s="109"/>
      <c r="AA3" s="112"/>
      <c r="AB3" s="112" t="s">
        <v>173</v>
      </c>
      <c r="AC3" s="109"/>
      <c r="AD3" s="112" t="s">
        <v>260</v>
      </c>
      <c r="AE3" s="112"/>
      <c r="AF3" s="109"/>
      <c r="AG3" s="113"/>
      <c r="AH3" s="100"/>
    </row>
    <row r="4" spans="1:36" x14ac:dyDescent="0.3">
      <c r="A4" s="108"/>
      <c r="B4" s="114" t="s">
        <v>260</v>
      </c>
      <c r="C4" s="115"/>
      <c r="D4" s="116">
        <v>2017</v>
      </c>
      <c r="E4" s="115">
        <v>2018</v>
      </c>
      <c r="F4" s="116">
        <v>2019</v>
      </c>
      <c r="G4" s="116">
        <v>2020</v>
      </c>
      <c r="H4" s="117">
        <v>2020</v>
      </c>
      <c r="I4" s="118">
        <v>2025</v>
      </c>
      <c r="J4" s="119">
        <v>2030</v>
      </c>
      <c r="K4" s="119">
        <v>2035</v>
      </c>
      <c r="L4" s="119">
        <v>2040</v>
      </c>
      <c r="M4" s="119">
        <v>2045</v>
      </c>
      <c r="N4" s="120">
        <v>2050</v>
      </c>
      <c r="O4" s="120"/>
      <c r="P4" s="111"/>
      <c r="Q4" s="109"/>
      <c r="R4" s="109"/>
      <c r="S4" s="109"/>
      <c r="T4" s="109"/>
      <c r="U4" s="109"/>
      <c r="V4" s="109"/>
      <c r="W4" s="109"/>
      <c r="X4" s="109"/>
      <c r="Y4" s="109"/>
      <c r="Z4" s="109"/>
      <c r="AA4" s="109"/>
      <c r="AB4" s="109"/>
      <c r="AC4" s="109"/>
      <c r="AD4" s="109"/>
      <c r="AE4" s="109"/>
      <c r="AF4" s="109"/>
      <c r="AG4" s="113"/>
      <c r="AH4" s="100"/>
    </row>
    <row r="5" spans="1:36" ht="15.75" customHeight="1" x14ac:dyDescent="0.3">
      <c r="A5" s="108"/>
      <c r="B5" s="3720" t="s">
        <v>178</v>
      </c>
      <c r="C5" s="121" t="s">
        <v>179</v>
      </c>
      <c r="D5" s="122" t="s">
        <v>180</v>
      </c>
      <c r="E5" s="121" t="s">
        <v>180</v>
      </c>
      <c r="F5" s="122" t="s">
        <v>181</v>
      </c>
      <c r="G5" s="122" t="s">
        <v>181</v>
      </c>
      <c r="H5" s="122" t="s">
        <v>182</v>
      </c>
      <c r="I5" s="4015" t="s">
        <v>183</v>
      </c>
      <c r="J5" s="4016"/>
      <c r="K5" s="4016"/>
      <c r="L5" s="4016"/>
      <c r="M5" s="4016"/>
      <c r="N5" s="4017"/>
      <c r="O5" s="123"/>
      <c r="P5" s="111"/>
      <c r="Q5" s="109"/>
      <c r="R5" s="109"/>
      <c r="S5" s="109"/>
      <c r="T5" s="109"/>
      <c r="U5" s="109"/>
      <c r="V5" s="109"/>
      <c r="W5" s="109"/>
      <c r="X5" s="109"/>
      <c r="Y5" s="109"/>
      <c r="Z5" s="109"/>
      <c r="AA5" s="109"/>
      <c r="AB5" s="109"/>
      <c r="AC5" s="109"/>
      <c r="AD5" s="109"/>
      <c r="AE5" s="109"/>
      <c r="AF5" s="109"/>
      <c r="AG5" s="113"/>
      <c r="AH5" s="100"/>
    </row>
    <row r="6" spans="1:36" s="125" customFormat="1" ht="25.5" customHeight="1" x14ac:dyDescent="0.3">
      <c r="A6" s="108"/>
      <c r="B6" s="3721" t="s">
        <v>184</v>
      </c>
      <c r="C6" s="3722"/>
      <c r="D6" s="3722"/>
      <c r="E6" s="3722"/>
      <c r="F6" s="3722"/>
      <c r="G6" s="3723"/>
      <c r="H6" s="3722"/>
      <c r="I6" s="3722"/>
      <c r="J6" s="3722"/>
      <c r="K6" s="3722"/>
      <c r="L6" s="3722"/>
      <c r="M6" s="3722"/>
      <c r="N6" s="124"/>
      <c r="O6" s="124"/>
      <c r="P6" s="111" t="s">
        <v>185</v>
      </c>
      <c r="Q6" s="109"/>
      <c r="R6" s="109"/>
      <c r="S6" s="109" t="s">
        <v>186</v>
      </c>
      <c r="T6" s="109">
        <v>0</v>
      </c>
      <c r="U6" s="109">
        <v>2017</v>
      </c>
      <c r="V6" s="109">
        <v>2018</v>
      </c>
      <c r="W6" s="109" t="s">
        <v>187</v>
      </c>
      <c r="X6" s="109" t="s">
        <v>188</v>
      </c>
      <c r="Y6" s="109" t="s">
        <v>189</v>
      </c>
      <c r="Z6" s="109">
        <v>2025</v>
      </c>
      <c r="AA6" s="109">
        <v>2030</v>
      </c>
      <c r="AB6" s="109">
        <v>2035</v>
      </c>
      <c r="AC6" s="109">
        <v>2040</v>
      </c>
      <c r="AD6" s="109">
        <v>2045</v>
      </c>
      <c r="AE6" s="109">
        <v>2050</v>
      </c>
      <c r="AF6" s="109"/>
      <c r="AG6" s="113"/>
      <c r="AH6" s="100"/>
      <c r="AI6" s="101"/>
      <c r="AJ6" s="101"/>
    </row>
    <row r="7" spans="1:36" s="125" customFormat="1" ht="15" customHeight="1" x14ac:dyDescent="0.3">
      <c r="A7" s="108"/>
      <c r="B7" s="126" t="s">
        <v>190</v>
      </c>
      <c r="C7" s="127" t="s">
        <v>191</v>
      </c>
      <c r="D7" s="128">
        <v>6045.2056652051342</v>
      </c>
      <c r="E7" s="128">
        <v>6265.6794182253088</v>
      </c>
      <c r="F7" s="128">
        <v>6389.4966071612007</v>
      </c>
      <c r="G7" s="128">
        <v>5742.2026105074692</v>
      </c>
      <c r="H7" s="129">
        <v>6407.671397069973</v>
      </c>
      <c r="I7" s="130">
        <v>3512.5621576858089</v>
      </c>
      <c r="J7" s="131">
        <v>1325.6919462984397</v>
      </c>
      <c r="K7" s="132">
        <v>561.72119418548164</v>
      </c>
      <c r="L7" s="131">
        <v>246.54879051368579</v>
      </c>
      <c r="M7" s="132">
        <v>21.841522280179611</v>
      </c>
      <c r="N7" s="2429">
        <v>6.7983648858014094</v>
      </c>
      <c r="O7" s="133" t="s">
        <v>832</v>
      </c>
      <c r="P7" s="111" t="s">
        <v>185</v>
      </c>
      <c r="Q7" s="109"/>
      <c r="R7" s="109"/>
      <c r="S7" s="109" t="s">
        <v>1596</v>
      </c>
      <c r="T7" s="109" t="s">
        <v>192</v>
      </c>
      <c r="U7" s="134">
        <v>6278.0928021266609</v>
      </c>
      <c r="V7" s="134">
        <v>6504.9638485721098</v>
      </c>
      <c r="W7" s="134">
        <v>6633.4576967981775</v>
      </c>
      <c r="X7" s="134">
        <v>5947.0570846153014</v>
      </c>
      <c r="Y7" s="134">
        <v>6651.8128705111385</v>
      </c>
      <c r="Z7" s="134">
        <v>3647.724375808823</v>
      </c>
      <c r="AA7" s="134">
        <v>1373.3077386854725</v>
      </c>
      <c r="AB7" s="134">
        <v>588.265235654055</v>
      </c>
      <c r="AC7" s="134">
        <v>266.20577574921538</v>
      </c>
      <c r="AD7" s="134">
        <v>40.373603345899937</v>
      </c>
      <c r="AE7" s="134">
        <v>24.055040068018339</v>
      </c>
      <c r="AF7" s="109"/>
      <c r="AG7" s="113"/>
      <c r="AH7" s="100"/>
      <c r="AI7" s="101"/>
      <c r="AJ7" s="101"/>
    </row>
    <row r="8" spans="1:36" s="125" customFormat="1" ht="15" customHeight="1" thickBot="1" x14ac:dyDescent="0.35">
      <c r="A8" s="108"/>
      <c r="B8" s="135" t="s">
        <v>193</v>
      </c>
      <c r="C8" s="136" t="s">
        <v>194</v>
      </c>
      <c r="D8" s="137"/>
      <c r="E8" s="137"/>
      <c r="F8" s="137"/>
      <c r="G8" s="137"/>
      <c r="H8" s="138">
        <v>2.8444791548056791E-3</v>
      </c>
      <c r="I8" s="139">
        <v>-0.45025995416461917</v>
      </c>
      <c r="J8" s="140">
        <v>-0.79252012673226324</v>
      </c>
      <c r="K8" s="140">
        <v>-0.9120867841832927</v>
      </c>
      <c r="L8" s="140">
        <v>-0.96141342492656467</v>
      </c>
      <c r="M8" s="140">
        <v>-0.99658165210453353</v>
      </c>
      <c r="N8" s="3316">
        <v>-0.9989360093128179</v>
      </c>
      <c r="O8" s="3317"/>
      <c r="P8" s="111" t="s">
        <v>185</v>
      </c>
      <c r="Q8" s="109"/>
      <c r="R8" s="109"/>
      <c r="S8" s="109" t="s">
        <v>1597</v>
      </c>
      <c r="T8" s="109" t="s">
        <v>195</v>
      </c>
      <c r="U8" s="134">
        <v>3736.4754338329476</v>
      </c>
      <c r="V8" s="134">
        <v>3963.4977406477537</v>
      </c>
      <c r="W8" s="134">
        <v>4042.7677422035622</v>
      </c>
      <c r="X8" s="134">
        <v>3697.019412687468</v>
      </c>
      <c r="Y8" s="134">
        <v>4031.7998346940631</v>
      </c>
      <c r="Z8" s="134">
        <v>2534.869870625962</v>
      </c>
      <c r="AA8" s="134">
        <v>1270.8882852577851</v>
      </c>
      <c r="AB8" s="134">
        <v>704.93445982058051</v>
      </c>
      <c r="AC8" s="134">
        <v>408.18528987242985</v>
      </c>
      <c r="AD8" s="134">
        <v>62.061121176246751</v>
      </c>
      <c r="AE8" s="134">
        <v>47.855836753002627</v>
      </c>
      <c r="AF8" s="109"/>
      <c r="AG8" s="113"/>
      <c r="AH8" s="100"/>
      <c r="AI8" s="101"/>
      <c r="AJ8" s="101"/>
    </row>
    <row r="9" spans="1:36" s="125" customFormat="1" ht="15" customHeight="1" x14ac:dyDescent="0.3">
      <c r="A9" s="108"/>
      <c r="B9" s="142" t="s">
        <v>196</v>
      </c>
      <c r="C9" s="143" t="s">
        <v>197</v>
      </c>
      <c r="D9" s="144">
        <v>6278.0928021266609</v>
      </c>
      <c r="E9" s="144">
        <v>6504.9638485721098</v>
      </c>
      <c r="F9" s="145">
        <v>6633.4576967981775</v>
      </c>
      <c r="G9" s="145">
        <v>5947.0570846153014</v>
      </c>
      <c r="H9" s="146">
        <v>6651.8128705111385</v>
      </c>
      <c r="I9" s="147">
        <v>3647.724375808823</v>
      </c>
      <c r="J9" s="148">
        <v>1373.3077386854725</v>
      </c>
      <c r="K9" s="147">
        <v>588.265235654055</v>
      </c>
      <c r="L9" s="148">
        <v>266.20577574921538</v>
      </c>
      <c r="M9" s="148">
        <v>40.373603345899937</v>
      </c>
      <c r="N9" s="3318">
        <v>24.055040068018339</v>
      </c>
      <c r="O9" s="150" t="s">
        <v>1598</v>
      </c>
      <c r="P9" s="111" t="s">
        <v>185</v>
      </c>
      <c r="Q9" s="109"/>
      <c r="R9" s="109"/>
      <c r="S9" s="109" t="s">
        <v>1599</v>
      </c>
      <c r="T9" s="109" t="s">
        <v>198</v>
      </c>
      <c r="U9" s="134">
        <v>2095.4216352341255</v>
      </c>
      <c r="V9" s="134">
        <v>2137.7954987606631</v>
      </c>
      <c r="W9" s="134">
        <v>2141.5650361081625</v>
      </c>
      <c r="X9" s="134">
        <v>2076.5371119231072</v>
      </c>
      <c r="Y9" s="134">
        <v>2192.3959058145879</v>
      </c>
      <c r="Z9" s="134">
        <v>1175.2776051106821</v>
      </c>
      <c r="AA9" s="134">
        <v>395.80447889213872</v>
      </c>
      <c r="AB9" s="134">
        <v>134.93871297732321</v>
      </c>
      <c r="AC9" s="134">
        <v>57.709619323053673</v>
      </c>
      <c r="AD9" s="134">
        <v>0.71684096384442353</v>
      </c>
      <c r="AE9" s="134">
        <v>4.7929446215229481E-2</v>
      </c>
      <c r="AF9" s="109"/>
      <c r="AG9" s="113"/>
      <c r="AH9" s="100"/>
      <c r="AI9" s="101"/>
      <c r="AJ9" s="101"/>
    </row>
    <row r="10" spans="1:36" s="125" customFormat="1" ht="15" customHeight="1" x14ac:dyDescent="0.3">
      <c r="A10" s="108"/>
      <c r="B10" s="151" t="s">
        <v>199</v>
      </c>
      <c r="C10" s="152" t="s">
        <v>194</v>
      </c>
      <c r="D10" s="153"/>
      <c r="E10" s="153"/>
      <c r="F10" s="154"/>
      <c r="G10" s="154"/>
      <c r="H10" s="155">
        <v>2.7670597374609418E-3</v>
      </c>
      <c r="I10" s="156">
        <v>-0.45010211227102592</v>
      </c>
      <c r="J10" s="157">
        <v>-0.79297256401464089</v>
      </c>
      <c r="K10" s="156">
        <v>-0.91131846126975413</v>
      </c>
      <c r="L10" s="157">
        <v>-0.95986922839988764</v>
      </c>
      <c r="M10" s="157">
        <v>-0.99391364124242665</v>
      </c>
      <c r="N10" s="3319">
        <v>-0.99637368003724069</v>
      </c>
      <c r="O10" s="159"/>
      <c r="P10" s="111" t="s">
        <v>185</v>
      </c>
      <c r="Q10" s="109"/>
      <c r="R10" s="109"/>
      <c r="S10" s="109" t="s">
        <v>200</v>
      </c>
      <c r="T10" s="134" t="s">
        <v>131</v>
      </c>
      <c r="U10" s="134">
        <v>221.59604287926049</v>
      </c>
      <c r="V10" s="134">
        <v>233.30478353841579</v>
      </c>
      <c r="W10" s="134">
        <v>239.65892592633014</v>
      </c>
      <c r="X10" s="134">
        <v>234.88115460083503</v>
      </c>
      <c r="Y10" s="134">
        <v>252.98410222787885</v>
      </c>
      <c r="Z10" s="134">
        <v>234.79274326678456</v>
      </c>
      <c r="AA10" s="134">
        <v>184.67225991459856</v>
      </c>
      <c r="AB10" s="134">
        <v>143.14800939538026</v>
      </c>
      <c r="AC10" s="134">
        <v>88.101515608891532</v>
      </c>
      <c r="AD10" s="134">
        <v>50.961800439658653</v>
      </c>
      <c r="AE10" s="134">
        <v>14.689305299796169</v>
      </c>
      <c r="AF10" s="109"/>
      <c r="AG10" s="113"/>
      <c r="AH10" s="100"/>
      <c r="AI10" s="101"/>
      <c r="AJ10" s="101"/>
    </row>
    <row r="11" spans="1:36" s="125" customFormat="1" ht="15" customHeight="1" x14ac:dyDescent="0.3">
      <c r="A11" s="108"/>
      <c r="B11" s="160" t="s">
        <v>201</v>
      </c>
      <c r="C11" s="1050" t="s">
        <v>197</v>
      </c>
      <c r="D11" s="162">
        <v>78.669734258399984</v>
      </c>
      <c r="E11" s="162">
        <v>85.873150544500007</v>
      </c>
      <c r="F11" s="163">
        <v>87.590613555389979</v>
      </c>
      <c r="G11" s="163">
        <v>81.021317538735758</v>
      </c>
      <c r="H11" s="164">
        <v>89.521971824926254</v>
      </c>
      <c r="I11" s="165">
        <v>51.120887379378757</v>
      </c>
      <c r="J11" s="166">
        <v>17.952308016732943</v>
      </c>
      <c r="K11" s="165">
        <v>9.7956656197202374</v>
      </c>
      <c r="L11" s="166">
        <v>6.416721162509238</v>
      </c>
      <c r="M11" s="166">
        <v>4.1969357432444268</v>
      </c>
      <c r="N11" s="3320">
        <v>3.8246151942814466</v>
      </c>
      <c r="O11" s="168" t="s">
        <v>1600</v>
      </c>
      <c r="P11" s="111" t="s">
        <v>185</v>
      </c>
      <c r="Q11" s="109"/>
      <c r="R11" s="109"/>
      <c r="S11" s="109" t="s">
        <v>202</v>
      </c>
      <c r="T11" s="109" t="s">
        <v>203</v>
      </c>
      <c r="U11" s="134">
        <v>62.135273727131825</v>
      </c>
      <c r="V11" s="134">
        <v>72.341282106755813</v>
      </c>
      <c r="W11" s="134">
        <v>70.944488922359454</v>
      </c>
      <c r="X11" s="134">
        <v>68.549243091921795</v>
      </c>
      <c r="Y11" s="134">
        <v>62.872734884524633</v>
      </c>
      <c r="Z11" s="134">
        <v>60.000357197908251</v>
      </c>
      <c r="AA11" s="134">
        <v>49.745399325918065</v>
      </c>
      <c r="AB11" s="134">
        <v>40.6120468607701</v>
      </c>
      <c r="AC11" s="134">
        <v>34.02680929946267</v>
      </c>
      <c r="AD11" s="134">
        <v>28.617686344306943</v>
      </c>
      <c r="AE11" s="134">
        <v>24.689881056101559</v>
      </c>
      <c r="AF11" s="109"/>
      <c r="AG11" s="113"/>
      <c r="AH11" s="100"/>
      <c r="AI11" s="101"/>
      <c r="AJ11" s="101"/>
    </row>
    <row r="12" spans="1:36" s="125" customFormat="1" ht="15" customHeight="1" thickBot="1" x14ac:dyDescent="0.35">
      <c r="A12" s="108"/>
      <c r="B12" s="169" t="s">
        <v>199</v>
      </c>
      <c r="C12" s="170" t="s">
        <v>194</v>
      </c>
      <c r="D12" s="171"/>
      <c r="E12" s="171"/>
      <c r="F12" s="172"/>
      <c r="G12" s="172"/>
      <c r="H12" s="173">
        <v>2.204983149609907E-2</v>
      </c>
      <c r="I12" s="174">
        <v>-0.41636568914942851</v>
      </c>
      <c r="J12" s="175">
        <v>-0.79504301559229995</v>
      </c>
      <c r="K12" s="174">
        <v>-0.88816534989190687</v>
      </c>
      <c r="L12" s="175">
        <v>-0.92674190872688111</v>
      </c>
      <c r="M12" s="175">
        <v>-0.9520846404325003</v>
      </c>
      <c r="N12" s="3321">
        <v>-0.95633533047621755</v>
      </c>
      <c r="O12" s="177"/>
      <c r="P12" s="111" t="s">
        <v>185</v>
      </c>
      <c r="Q12" s="109"/>
      <c r="R12" s="109"/>
      <c r="S12" s="109"/>
      <c r="T12" s="109"/>
      <c r="U12" s="109"/>
      <c r="V12" s="109"/>
      <c r="W12" s="109"/>
      <c r="X12" s="109"/>
      <c r="Y12" s="109"/>
      <c r="Z12" s="109"/>
      <c r="AA12" s="109"/>
      <c r="AB12" s="109"/>
      <c r="AC12" s="109"/>
      <c r="AD12" s="109"/>
      <c r="AE12" s="109"/>
      <c r="AF12" s="109"/>
      <c r="AG12" s="113"/>
      <c r="AH12" s="100"/>
      <c r="AI12" s="101"/>
      <c r="AJ12" s="101"/>
    </row>
    <row r="13" spans="1:36" s="125" customFormat="1" ht="15" customHeight="1" x14ac:dyDescent="0.3">
      <c r="A13" s="108"/>
      <c r="B13" s="126" t="s">
        <v>204</v>
      </c>
      <c r="C13" s="127" t="s">
        <v>205</v>
      </c>
      <c r="D13" s="178">
        <v>107735.30803145007</v>
      </c>
      <c r="E13" s="178">
        <v>111913.03198679048</v>
      </c>
      <c r="F13" s="178">
        <v>114131.33573981917</v>
      </c>
      <c r="G13" s="178">
        <v>105225.56513090979</v>
      </c>
      <c r="H13" s="179">
        <v>113385.64117396616</v>
      </c>
      <c r="I13" s="180">
        <v>90304.118386782953</v>
      </c>
      <c r="J13" s="181">
        <v>70234.407987134764</v>
      </c>
      <c r="K13" s="181">
        <v>60335.555125421459</v>
      </c>
      <c r="L13" s="181">
        <v>59003.922651709385</v>
      </c>
      <c r="M13" s="181">
        <v>56387.299847769136</v>
      </c>
      <c r="N13" s="3322">
        <v>55513.097736956799</v>
      </c>
      <c r="O13" s="3323"/>
      <c r="P13" s="111" t="s">
        <v>185</v>
      </c>
      <c r="Q13" s="109"/>
      <c r="R13" s="109"/>
      <c r="S13" s="109"/>
      <c r="T13" s="109"/>
      <c r="U13" s="109"/>
      <c r="V13" s="109"/>
      <c r="W13" s="109"/>
      <c r="X13" s="109"/>
      <c r="Y13" s="109"/>
      <c r="Z13" s="109"/>
      <c r="AA13" s="109"/>
      <c r="AB13" s="109"/>
      <c r="AC13" s="109"/>
      <c r="AD13" s="109"/>
      <c r="AE13" s="109"/>
      <c r="AF13" s="109"/>
      <c r="AG13" s="113"/>
      <c r="AH13" s="100"/>
      <c r="AI13" s="101"/>
      <c r="AJ13" s="101"/>
    </row>
    <row r="14" spans="1:36" s="125" customFormat="1" ht="15" customHeight="1" x14ac:dyDescent="0.3">
      <c r="A14" s="108"/>
      <c r="B14" s="135" t="s">
        <v>193</v>
      </c>
      <c r="C14" s="183" t="s">
        <v>194</v>
      </c>
      <c r="D14" s="184"/>
      <c r="E14" s="184"/>
      <c r="F14" s="184"/>
      <c r="G14" s="184"/>
      <c r="H14" s="185">
        <v>0.99346634680984591</v>
      </c>
      <c r="I14" s="186">
        <v>0.79122983886428688</v>
      </c>
      <c r="J14" s="187">
        <v>0.61538233590155689</v>
      </c>
      <c r="K14" s="187">
        <v>0.52865021454726602</v>
      </c>
      <c r="L14" s="187">
        <v>0.51698266973952156</v>
      </c>
      <c r="M14" s="187">
        <v>0.49405625091704086</v>
      </c>
      <c r="N14" s="3324">
        <v>0.48639663574522496</v>
      </c>
      <c r="O14" s="3317"/>
      <c r="P14" s="111" t="s">
        <v>185</v>
      </c>
      <c r="Q14" s="109"/>
      <c r="R14" s="109"/>
      <c r="S14" s="109" t="s">
        <v>206</v>
      </c>
      <c r="T14" s="109">
        <v>0</v>
      </c>
      <c r="U14" s="109">
        <v>2017</v>
      </c>
      <c r="V14" s="109">
        <v>2018</v>
      </c>
      <c r="W14" s="109" t="s">
        <v>187</v>
      </c>
      <c r="X14" s="109" t="s">
        <v>188</v>
      </c>
      <c r="Y14" s="109" t="s">
        <v>189</v>
      </c>
      <c r="Z14" s="109">
        <v>2025</v>
      </c>
      <c r="AA14" s="109">
        <v>2030</v>
      </c>
      <c r="AB14" s="109">
        <v>2035</v>
      </c>
      <c r="AC14" s="109">
        <v>2040</v>
      </c>
      <c r="AD14" s="109">
        <v>2045</v>
      </c>
      <c r="AE14" s="109">
        <v>2050</v>
      </c>
      <c r="AF14" s="109"/>
      <c r="AG14" s="113"/>
      <c r="AH14" s="100"/>
      <c r="AI14" s="101"/>
      <c r="AJ14" s="101"/>
    </row>
    <row r="15" spans="1:36" s="125" customFormat="1" ht="15" customHeight="1" x14ac:dyDescent="0.3">
      <c r="A15" s="108"/>
      <c r="B15" s="3724" t="s">
        <v>207</v>
      </c>
      <c r="C15" s="189"/>
      <c r="D15" s="189"/>
      <c r="E15" s="189"/>
      <c r="F15" s="189"/>
      <c r="G15" s="3725"/>
      <c r="H15" s="189"/>
      <c r="I15" s="189"/>
      <c r="J15" s="189"/>
      <c r="K15" s="189"/>
      <c r="L15" s="189"/>
      <c r="M15" s="189"/>
      <c r="N15" s="190"/>
      <c r="O15" s="190"/>
      <c r="P15" s="111" t="s">
        <v>185</v>
      </c>
      <c r="Q15" s="109"/>
      <c r="R15" s="109"/>
      <c r="S15" s="109" t="s">
        <v>1596</v>
      </c>
      <c r="T15" s="109" t="s">
        <v>192</v>
      </c>
      <c r="U15" s="134">
        <v>78.669734258399984</v>
      </c>
      <c r="V15" s="134">
        <v>85.873150544500007</v>
      </c>
      <c r="W15" s="134">
        <v>87.590613555389979</v>
      </c>
      <c r="X15" s="134">
        <v>81.021317538735758</v>
      </c>
      <c r="Y15" s="134">
        <v>89.521971824926254</v>
      </c>
      <c r="Z15" s="134">
        <v>51.120887379378757</v>
      </c>
      <c r="AA15" s="134">
        <v>17.952308016732943</v>
      </c>
      <c r="AB15" s="134">
        <v>9.7956656197202374</v>
      </c>
      <c r="AC15" s="134">
        <v>6.416721162509238</v>
      </c>
      <c r="AD15" s="134">
        <v>4.1969357432444268</v>
      </c>
      <c r="AE15" s="134">
        <v>3.8246151942814466</v>
      </c>
      <c r="AF15" s="109"/>
      <c r="AG15" s="113"/>
      <c r="AH15" s="100"/>
      <c r="AI15" s="101"/>
      <c r="AJ15" s="101"/>
    </row>
    <row r="16" spans="1:36" s="125" customFormat="1" ht="15" customHeight="1" x14ac:dyDescent="0.3">
      <c r="A16" s="108"/>
      <c r="B16" s="126" t="s">
        <v>208</v>
      </c>
      <c r="C16" s="127" t="s">
        <v>209</v>
      </c>
      <c r="D16" s="191">
        <v>5.6111647849379324E-2</v>
      </c>
      <c r="E16" s="191">
        <v>5.5987040177455573E-2</v>
      </c>
      <c r="F16" s="191">
        <v>5.5983718807314155E-2</v>
      </c>
      <c r="G16" s="191">
        <v>5.4570413600189917E-2</v>
      </c>
      <c r="H16" s="192">
        <v>5.651219440774484E-2</v>
      </c>
      <c r="I16" s="193">
        <v>3.889703172385893E-2</v>
      </c>
      <c r="J16" s="194">
        <v>1.8875249102139141E-2</v>
      </c>
      <c r="K16" s="194">
        <v>9.3099531945602179E-3</v>
      </c>
      <c r="L16" s="194">
        <v>4.178515248367866E-3</v>
      </c>
      <c r="M16" s="194">
        <v>3.8734825641848376E-4</v>
      </c>
      <c r="N16" s="3325">
        <v>1.2246416004408139E-4</v>
      </c>
      <c r="O16" s="3326"/>
      <c r="P16" s="111" t="s">
        <v>185</v>
      </c>
      <c r="Q16" s="109"/>
      <c r="R16" s="109"/>
      <c r="S16" s="109" t="s">
        <v>1597</v>
      </c>
      <c r="T16" s="109" t="s">
        <v>195</v>
      </c>
      <c r="U16" s="134">
        <v>58.75525420293279</v>
      </c>
      <c r="V16" s="134">
        <v>66.782374594411607</v>
      </c>
      <c r="W16" s="134">
        <v>68.118022962369949</v>
      </c>
      <c r="X16" s="134">
        <v>66.126137056845181</v>
      </c>
      <c r="Y16" s="134">
        <v>65.402089725556408</v>
      </c>
      <c r="Z16" s="134">
        <v>48.845971751380233</v>
      </c>
      <c r="AA16" s="134">
        <v>22.792191576172932</v>
      </c>
      <c r="AB16" s="134">
        <v>10.486596975267272</v>
      </c>
      <c r="AC16" s="134">
        <v>5.3200994052027362</v>
      </c>
      <c r="AD16" s="134">
        <v>1.1880557475751283</v>
      </c>
      <c r="AE16" s="134">
        <v>0.95209483378994331</v>
      </c>
      <c r="AF16" s="109"/>
      <c r="AG16" s="113"/>
      <c r="AH16" s="100"/>
      <c r="AI16" s="101"/>
      <c r="AJ16" s="101"/>
    </row>
    <row r="17" spans="1:36" s="125" customFormat="1" ht="15" customHeight="1" x14ac:dyDescent="0.3">
      <c r="A17" s="108"/>
      <c r="B17" s="135" t="s">
        <v>193</v>
      </c>
      <c r="C17" s="136" t="s">
        <v>194</v>
      </c>
      <c r="D17" s="196"/>
      <c r="E17" s="196"/>
      <c r="F17" s="196"/>
      <c r="G17" s="196"/>
      <c r="H17" s="138">
        <v>9.4398087817211263E-3</v>
      </c>
      <c r="I17" s="139">
        <v>-0.30520814707333954</v>
      </c>
      <c r="J17" s="140">
        <v>-0.66284395706000998</v>
      </c>
      <c r="K17" s="140">
        <v>-0.83370248720697893</v>
      </c>
      <c r="L17" s="140">
        <v>-0.92536195634395846</v>
      </c>
      <c r="M17" s="140">
        <v>-0.99308105526623436</v>
      </c>
      <c r="N17" s="3316">
        <v>-0.99781250401629118</v>
      </c>
      <c r="O17" s="3317"/>
      <c r="P17" s="111" t="s">
        <v>185</v>
      </c>
      <c r="Q17" s="109"/>
      <c r="R17" s="109"/>
      <c r="S17" s="109" t="s">
        <v>1599</v>
      </c>
      <c r="T17" s="109" t="s">
        <v>198</v>
      </c>
      <c r="U17" s="197">
        <v>1.5291823217266172</v>
      </c>
      <c r="V17" s="197">
        <v>1.8384540984068174</v>
      </c>
      <c r="W17" s="197">
        <v>3.1253720470906536</v>
      </c>
      <c r="X17" s="197">
        <v>4.6880580706359805</v>
      </c>
      <c r="Y17" s="197">
        <v>6.1186424328164382</v>
      </c>
      <c r="Z17" s="197">
        <v>65.487515042948615</v>
      </c>
      <c r="AA17" s="197">
        <v>57.13965635522743</v>
      </c>
      <c r="AB17" s="197">
        <v>30.632310787697822</v>
      </c>
      <c r="AC17" s="197">
        <v>7.7981518014712634</v>
      </c>
      <c r="AD17" s="197">
        <v>0.20319555016288732</v>
      </c>
      <c r="AE17" s="197">
        <v>1.6450690521384571E-2</v>
      </c>
      <c r="AF17" s="109"/>
      <c r="AG17" s="113"/>
      <c r="AH17" s="100"/>
      <c r="AI17" s="101"/>
      <c r="AJ17" s="101"/>
    </row>
    <row r="18" spans="1:36" s="125" customFormat="1" ht="15" customHeight="1" x14ac:dyDescent="0.3">
      <c r="A18" s="108"/>
      <c r="B18" s="198" t="s">
        <v>210</v>
      </c>
      <c r="C18" s="127" t="s">
        <v>209</v>
      </c>
      <c r="D18" s="191">
        <v>5.8273308136771292E-2</v>
      </c>
      <c r="E18" s="191">
        <v>5.8125168562495166E-2</v>
      </c>
      <c r="F18" s="191">
        <v>5.8121265766311686E-2</v>
      </c>
      <c r="G18" s="191">
        <v>5.6517226371905378E-2</v>
      </c>
      <c r="H18" s="192">
        <v>5.8665390093842182E-2</v>
      </c>
      <c r="I18" s="193">
        <v>4.0393776507348191E-2</v>
      </c>
      <c r="J18" s="194">
        <v>1.9553204448409803E-2</v>
      </c>
      <c r="K18" s="194">
        <v>9.7498934820639191E-3</v>
      </c>
      <c r="L18" s="194">
        <v>4.5116623401563489E-3</v>
      </c>
      <c r="M18" s="194">
        <v>7.1600526102328071E-4</v>
      </c>
      <c r="N18" s="3325">
        <v>4.3332188345893998E-4</v>
      </c>
      <c r="O18" s="3323"/>
      <c r="P18" s="111" t="s">
        <v>185</v>
      </c>
      <c r="Q18" s="109"/>
      <c r="R18" s="109"/>
      <c r="S18" s="109" t="s">
        <v>200</v>
      </c>
      <c r="T18" s="109" t="s">
        <v>131</v>
      </c>
      <c r="U18" s="134">
        <v>26.516837285657328</v>
      </c>
      <c r="V18" s="134">
        <v>27.536666247146428</v>
      </c>
      <c r="W18" s="134">
        <v>28.087400289235411</v>
      </c>
      <c r="X18" s="134">
        <v>23.997501580826071</v>
      </c>
      <c r="Y18" s="134">
        <v>31.266372141591621</v>
      </c>
      <c r="Z18" s="134">
        <v>16.356105966769817</v>
      </c>
      <c r="AA18" s="134">
        <v>5.833387542413548</v>
      </c>
      <c r="AB18" s="134">
        <v>2.8532855109848168</v>
      </c>
      <c r="AC18" s="134">
        <v>0.74560534872404827</v>
      </c>
      <c r="AD18" s="134">
        <v>2.303856214555456E-2</v>
      </c>
      <c r="AE18" s="134">
        <v>2.2302866860000868E-3</v>
      </c>
      <c r="AF18" s="109"/>
      <c r="AG18" s="113"/>
      <c r="AH18" s="100"/>
      <c r="AI18" s="101"/>
      <c r="AJ18" s="101"/>
    </row>
    <row r="19" spans="1:36" s="125" customFormat="1" ht="15" customHeight="1" x14ac:dyDescent="0.3">
      <c r="A19" s="108"/>
      <c r="B19" s="135" t="s">
        <v>193</v>
      </c>
      <c r="C19" s="136" t="s">
        <v>194</v>
      </c>
      <c r="D19" s="196"/>
      <c r="E19" s="196"/>
      <c r="F19" s="196"/>
      <c r="G19" s="196"/>
      <c r="H19" s="138">
        <v>1.0093618802060895</v>
      </c>
      <c r="I19" s="139">
        <v>0.69499134223537984</v>
      </c>
      <c r="J19" s="140">
        <v>0.33642082963277881</v>
      </c>
      <c r="K19" s="140">
        <v>0.16775088005249816</v>
      </c>
      <c r="L19" s="140">
        <v>7.7624984257851512E-2</v>
      </c>
      <c r="M19" s="140">
        <v>1.2319161525182965E-2</v>
      </c>
      <c r="N19" s="3316">
        <v>7.4554791218965936E-3</v>
      </c>
      <c r="O19" s="3317"/>
      <c r="P19" s="111" t="s">
        <v>185</v>
      </c>
      <c r="Q19" s="109"/>
      <c r="R19" s="109"/>
      <c r="S19" s="109" t="s">
        <v>202</v>
      </c>
      <c r="T19" s="109" t="s">
        <v>203</v>
      </c>
      <c r="U19" s="134">
        <v>6.6403491970585318</v>
      </c>
      <c r="V19" s="134">
        <v>8.5708181753227155</v>
      </c>
      <c r="W19" s="134">
        <v>8.7422347620416812</v>
      </c>
      <c r="X19" s="134">
        <v>7.4692492135860382</v>
      </c>
      <c r="Y19" s="134">
        <v>6.3383904065124614</v>
      </c>
      <c r="Z19" s="134">
        <v>2.7214046489543957</v>
      </c>
      <c r="AA19" s="134">
        <v>0.77887974065142962</v>
      </c>
      <c r="AB19" s="134">
        <v>0.29887887498166682</v>
      </c>
      <c r="AC19" s="134">
        <v>6.1148688427627662E-2</v>
      </c>
      <c r="AD19" s="134">
        <v>1.6047526452293451E-3</v>
      </c>
      <c r="AE19" s="134">
        <v>1.3276341863464739E-4</v>
      </c>
      <c r="AF19" s="109"/>
      <c r="AG19" s="113"/>
      <c r="AH19" s="100"/>
      <c r="AI19" s="101"/>
      <c r="AJ19" s="101"/>
    </row>
    <row r="20" spans="1:36" s="125" customFormat="1" ht="15" customHeight="1" x14ac:dyDescent="0.3">
      <c r="A20" s="108"/>
      <c r="B20" s="199" t="s">
        <v>211</v>
      </c>
      <c r="C20" s="110" t="s">
        <v>212</v>
      </c>
      <c r="D20" s="200">
        <v>4.6460462482189557</v>
      </c>
      <c r="E20" s="200">
        <v>4.7178088977375063</v>
      </c>
      <c r="F20" s="200">
        <v>4.7056318386019402</v>
      </c>
      <c r="G20" s="200">
        <v>4.2451916379920842</v>
      </c>
      <c r="H20" s="201">
        <v>4.5743995309624461</v>
      </c>
      <c r="I20" s="202">
        <v>3.2659717318908843</v>
      </c>
      <c r="J20" s="203">
        <v>2.3017863857088705</v>
      </c>
      <c r="K20" s="203">
        <v>1.77259401625893</v>
      </c>
      <c r="L20" s="203">
        <v>1.5708408138999357</v>
      </c>
      <c r="M20" s="203">
        <v>1.3530245914281736</v>
      </c>
      <c r="N20" s="1828">
        <v>1.2123940276263825</v>
      </c>
      <c r="O20" s="3323"/>
      <c r="P20" s="111" t="s">
        <v>185</v>
      </c>
      <c r="Q20" s="109"/>
      <c r="R20" s="109"/>
      <c r="S20" s="109"/>
      <c r="T20" s="109"/>
      <c r="U20" s="109"/>
      <c r="V20" s="109"/>
      <c r="W20" s="109"/>
      <c r="X20" s="109"/>
      <c r="Y20" s="109"/>
      <c r="Z20" s="109"/>
      <c r="AA20" s="109"/>
      <c r="AB20" s="109"/>
      <c r="AC20" s="109"/>
      <c r="AD20" s="109"/>
      <c r="AE20" s="109"/>
      <c r="AF20" s="109"/>
      <c r="AG20" s="113"/>
      <c r="AH20" s="100"/>
      <c r="AI20" s="101"/>
      <c r="AJ20" s="101"/>
    </row>
    <row r="21" spans="1:36" s="125" customFormat="1" ht="15" customHeight="1" thickBot="1" x14ac:dyDescent="0.35">
      <c r="A21" s="108"/>
      <c r="B21" s="204" t="s">
        <v>193</v>
      </c>
      <c r="C21" s="205" t="s">
        <v>194</v>
      </c>
      <c r="D21" s="206"/>
      <c r="E21" s="206"/>
      <c r="F21" s="206"/>
      <c r="G21" s="206"/>
      <c r="H21" s="207">
        <v>0.97211165000989885</v>
      </c>
      <c r="I21" s="208">
        <v>0.69405594060695064</v>
      </c>
      <c r="J21" s="209">
        <v>0.48915564682015994</v>
      </c>
      <c r="K21" s="209">
        <v>0.37669628161679003</v>
      </c>
      <c r="L21" s="209">
        <v>0.33382144370364469</v>
      </c>
      <c r="M21" s="209">
        <v>0.28753303229735072</v>
      </c>
      <c r="N21" s="3327">
        <v>0.25764744655131988</v>
      </c>
      <c r="O21" s="3317"/>
      <c r="P21" s="111" t="s">
        <v>185</v>
      </c>
      <c r="Q21" s="109"/>
      <c r="R21" s="109"/>
      <c r="S21" s="109"/>
      <c r="T21" s="109"/>
      <c r="U21" s="109"/>
      <c r="V21" s="109"/>
      <c r="W21" s="109"/>
      <c r="X21" s="109"/>
      <c r="Y21" s="109"/>
      <c r="Z21" s="109"/>
      <c r="AA21" s="109"/>
      <c r="AB21" s="109"/>
      <c r="AC21" s="109"/>
      <c r="AD21" s="109"/>
      <c r="AE21" s="109"/>
      <c r="AF21" s="109"/>
      <c r="AG21" s="113"/>
      <c r="AH21" s="100"/>
      <c r="AI21" s="101"/>
      <c r="AJ21" s="101"/>
    </row>
    <row r="22" spans="1:36" s="125" customFormat="1" ht="25.5" customHeight="1" x14ac:dyDescent="0.3">
      <c r="A22" s="108"/>
      <c r="B22" s="211" t="s">
        <v>213</v>
      </c>
      <c r="C22" s="212"/>
      <c r="D22" s="212"/>
      <c r="E22" s="212"/>
      <c r="F22" s="212"/>
      <c r="G22" s="213"/>
      <c r="H22" s="212"/>
      <c r="I22" s="212"/>
      <c r="J22" s="212"/>
      <c r="K22" s="212"/>
      <c r="L22" s="212"/>
      <c r="M22" s="212"/>
      <c r="N22" s="214"/>
      <c r="O22" s="214"/>
      <c r="P22" s="111" t="s">
        <v>185</v>
      </c>
      <c r="Q22" s="109"/>
      <c r="R22" s="109"/>
      <c r="S22" s="109"/>
      <c r="T22" s="109"/>
      <c r="U22" s="109"/>
      <c r="V22" s="109"/>
      <c r="W22" s="109"/>
      <c r="X22" s="109"/>
      <c r="Y22" s="109"/>
      <c r="Z22" s="109"/>
      <c r="AA22" s="109"/>
      <c r="AB22" s="109"/>
      <c r="AC22" s="109"/>
      <c r="AD22" s="109"/>
      <c r="AE22" s="109"/>
      <c r="AF22" s="109"/>
      <c r="AG22" s="113"/>
      <c r="AH22" s="100"/>
      <c r="AI22" s="101"/>
      <c r="AJ22" s="101"/>
    </row>
    <row r="23" spans="1:36" s="125" customFormat="1" ht="15" customHeight="1" x14ac:dyDescent="0.3">
      <c r="A23" s="108"/>
      <c r="B23" s="126" t="s">
        <v>190</v>
      </c>
      <c r="C23" s="127" t="s">
        <v>191</v>
      </c>
      <c r="D23" s="184">
        <v>3570.7548837275863</v>
      </c>
      <c r="E23" s="184">
        <v>3778.3277036288341</v>
      </c>
      <c r="F23" s="184">
        <v>3853.894304444264</v>
      </c>
      <c r="G23" s="184">
        <v>3511.9271756462231</v>
      </c>
      <c r="H23" s="129">
        <v>3866.1114056757651</v>
      </c>
      <c r="I23" s="215">
        <v>2352.2847301532775</v>
      </c>
      <c r="J23" s="216">
        <v>1058.8931873351089</v>
      </c>
      <c r="K23" s="217">
        <v>510.83136979409113</v>
      </c>
      <c r="L23" s="216">
        <v>235.90182909198683</v>
      </c>
      <c r="M23" s="217">
        <v>15.30935007285656</v>
      </c>
      <c r="N23" s="3328">
        <v>0.12296915880862752</v>
      </c>
      <c r="O23" s="3326"/>
      <c r="P23" s="111" t="s">
        <v>185</v>
      </c>
      <c r="Q23" s="109"/>
      <c r="R23" s="109"/>
      <c r="S23" s="109"/>
      <c r="T23" s="109"/>
      <c r="U23" s="109"/>
      <c r="V23" s="109"/>
      <c r="W23" s="109"/>
      <c r="X23" s="109"/>
      <c r="Y23" s="109"/>
      <c r="Z23" s="109"/>
      <c r="AA23" s="109"/>
      <c r="AB23" s="109"/>
      <c r="AC23" s="109"/>
      <c r="AD23" s="109"/>
      <c r="AE23" s="109"/>
      <c r="AF23" s="109"/>
      <c r="AG23" s="113"/>
      <c r="AH23" s="100"/>
      <c r="AI23" s="101"/>
      <c r="AJ23" s="101"/>
    </row>
    <row r="24" spans="1:36" s="125" customFormat="1" ht="15" customHeight="1" thickBot="1" x14ac:dyDescent="0.35">
      <c r="A24" s="108"/>
      <c r="B24" s="135" t="s">
        <v>193</v>
      </c>
      <c r="C24" s="136" t="s">
        <v>194</v>
      </c>
      <c r="D24" s="184"/>
      <c r="E24" s="184"/>
      <c r="F24" s="184"/>
      <c r="G24" s="184"/>
      <c r="H24" s="185">
        <v>3.1700665006335615E-3</v>
      </c>
      <c r="I24" s="219">
        <v>-0.38963434273725372</v>
      </c>
      <c r="J24" s="220">
        <v>-0.72524072958772989</v>
      </c>
      <c r="K24" s="221">
        <v>-0.86745060205594982</v>
      </c>
      <c r="L24" s="220">
        <v>-0.93878871332305414</v>
      </c>
      <c r="M24" s="221">
        <v>-0.99602756358543565</v>
      </c>
      <c r="N24" s="3329">
        <v>-0.99996809223370065</v>
      </c>
      <c r="O24" s="3317"/>
      <c r="P24" s="111" t="s">
        <v>185</v>
      </c>
      <c r="Q24" s="109"/>
      <c r="R24" s="109"/>
      <c r="S24" s="109"/>
      <c r="T24" s="109"/>
      <c r="U24" s="109"/>
      <c r="V24" s="109"/>
      <c r="W24" s="109"/>
      <c r="X24" s="109"/>
      <c r="Y24" s="109"/>
      <c r="Z24" s="109"/>
      <c r="AA24" s="109"/>
      <c r="AB24" s="109"/>
      <c r="AC24" s="109"/>
      <c r="AD24" s="109"/>
      <c r="AE24" s="109"/>
      <c r="AF24" s="109"/>
      <c r="AG24" s="113"/>
      <c r="AH24" s="100"/>
      <c r="AI24" s="101"/>
      <c r="AJ24" s="101"/>
    </row>
    <row r="25" spans="1:36" s="125" customFormat="1" ht="15" customHeight="1" x14ac:dyDescent="0.3">
      <c r="A25" s="108"/>
      <c r="B25" s="223" t="s">
        <v>214</v>
      </c>
      <c r="C25" s="143" t="s">
        <v>197</v>
      </c>
      <c r="D25" s="144">
        <v>3736.4754338329476</v>
      </c>
      <c r="E25" s="144">
        <v>3963.4977406477537</v>
      </c>
      <c r="F25" s="144">
        <v>4042.7677422035622</v>
      </c>
      <c r="G25" s="144">
        <v>3697.019412687468</v>
      </c>
      <c r="H25" s="224">
        <v>4031.7998346940631</v>
      </c>
      <c r="I25" s="225">
        <v>2534.869870625962</v>
      </c>
      <c r="J25" s="226">
        <v>1270.8882852577851</v>
      </c>
      <c r="K25" s="227">
        <v>704.93445982058051</v>
      </c>
      <c r="L25" s="226">
        <v>408.18528987242985</v>
      </c>
      <c r="M25" s="227">
        <v>62.061121176246751</v>
      </c>
      <c r="N25" s="3330">
        <v>47.855836753002627</v>
      </c>
      <c r="O25" s="150" t="s">
        <v>1601</v>
      </c>
      <c r="P25" s="111" t="s">
        <v>185</v>
      </c>
      <c r="Q25" s="109"/>
      <c r="R25" s="109"/>
      <c r="S25" s="109"/>
      <c r="T25" s="109"/>
      <c r="U25" s="109"/>
      <c r="V25" s="109"/>
      <c r="W25" s="109"/>
      <c r="X25" s="109"/>
      <c r="Y25" s="109"/>
      <c r="Z25" s="109"/>
      <c r="AA25" s="109"/>
      <c r="AB25" s="109"/>
      <c r="AC25" s="109"/>
      <c r="AD25" s="109"/>
      <c r="AE25" s="109"/>
      <c r="AF25" s="109"/>
      <c r="AG25" s="113"/>
      <c r="AH25" s="100"/>
      <c r="AI25" s="101"/>
      <c r="AJ25" s="101"/>
    </row>
    <row r="26" spans="1:36" s="125" customFormat="1" ht="15" customHeight="1" x14ac:dyDescent="0.3">
      <c r="A26" s="108"/>
      <c r="B26" s="229" t="s">
        <v>199</v>
      </c>
      <c r="C26" s="152" t="s">
        <v>194</v>
      </c>
      <c r="D26" s="230"/>
      <c r="E26" s="230"/>
      <c r="F26" s="230"/>
      <c r="G26" s="230"/>
      <c r="H26" s="231">
        <v>-2.712969977226809E-3</v>
      </c>
      <c r="I26" s="232">
        <v>-0.37298652006056154</v>
      </c>
      <c r="J26" s="233">
        <v>-0.68563905564234284</v>
      </c>
      <c r="K26" s="234">
        <v>-0.82563073004130905</v>
      </c>
      <c r="L26" s="233">
        <v>-0.89903320796510977</v>
      </c>
      <c r="M26" s="234">
        <v>-0.98464885317838724</v>
      </c>
      <c r="N26" s="3331">
        <v>-0.98816260547114232</v>
      </c>
      <c r="O26" s="159"/>
      <c r="P26" s="111" t="s">
        <v>185</v>
      </c>
      <c r="Q26" s="109"/>
      <c r="R26" s="109"/>
      <c r="S26" s="109"/>
      <c r="T26" s="109"/>
      <c r="U26" s="109"/>
      <c r="V26" s="109"/>
      <c r="W26" s="109"/>
      <c r="X26" s="109"/>
      <c r="Y26" s="109"/>
      <c r="Z26" s="109"/>
      <c r="AA26" s="109"/>
      <c r="AB26" s="109"/>
      <c r="AC26" s="109"/>
      <c r="AD26" s="109"/>
      <c r="AE26" s="109"/>
      <c r="AF26" s="109"/>
      <c r="AG26" s="113"/>
      <c r="AH26" s="100"/>
      <c r="AI26" s="101"/>
      <c r="AJ26" s="101"/>
    </row>
    <row r="27" spans="1:36" s="125" customFormat="1" ht="15" customHeight="1" x14ac:dyDescent="0.3">
      <c r="A27" s="108"/>
      <c r="B27" s="236" t="s">
        <v>215</v>
      </c>
      <c r="C27" s="1050" t="s">
        <v>197</v>
      </c>
      <c r="D27" s="237">
        <v>58.75525420293279</v>
      </c>
      <c r="E27" s="237">
        <v>66.782374594411607</v>
      </c>
      <c r="F27" s="237">
        <v>68.118022962369949</v>
      </c>
      <c r="G27" s="237">
        <v>66.126137056845181</v>
      </c>
      <c r="H27" s="238">
        <v>65.402089725556408</v>
      </c>
      <c r="I27" s="239">
        <v>48.845971751380233</v>
      </c>
      <c r="J27" s="240">
        <v>22.792191576172932</v>
      </c>
      <c r="K27" s="241">
        <v>10.486596975267272</v>
      </c>
      <c r="L27" s="240">
        <v>5.3200994052027362</v>
      </c>
      <c r="M27" s="241">
        <v>1.1880557475751283</v>
      </c>
      <c r="N27" s="3332">
        <v>0.95209483378994331</v>
      </c>
      <c r="O27" s="168" t="s">
        <v>1602</v>
      </c>
      <c r="P27" s="111" t="s">
        <v>185</v>
      </c>
      <c r="Q27" s="109"/>
      <c r="R27" s="109"/>
      <c r="S27" s="109"/>
      <c r="T27" s="109"/>
      <c r="U27" s="109"/>
      <c r="V27" s="109"/>
      <c r="W27" s="109"/>
      <c r="X27" s="109"/>
      <c r="Y27" s="109"/>
      <c r="Z27" s="109"/>
      <c r="AA27" s="109"/>
      <c r="AB27" s="109"/>
      <c r="AC27" s="109"/>
      <c r="AD27" s="109"/>
      <c r="AE27" s="109"/>
      <c r="AF27" s="109"/>
      <c r="AG27" s="113"/>
      <c r="AH27" s="100"/>
      <c r="AI27" s="101"/>
      <c r="AJ27" s="101"/>
    </row>
    <row r="28" spans="1:36" s="125" customFormat="1" ht="15" customHeight="1" thickBot="1" x14ac:dyDescent="0.35">
      <c r="A28" s="108"/>
      <c r="B28" s="243" t="s">
        <v>199</v>
      </c>
      <c r="C28" s="170" t="s">
        <v>194</v>
      </c>
      <c r="D28" s="244"/>
      <c r="E28" s="244"/>
      <c r="F28" s="244"/>
      <c r="G28" s="244"/>
      <c r="H28" s="245">
        <v>-3.9870993295179624E-2</v>
      </c>
      <c r="I28" s="246">
        <v>-0.28292147030802794</v>
      </c>
      <c r="J28" s="247">
        <v>-0.66540145199510725</v>
      </c>
      <c r="K28" s="248">
        <v>-0.84605253471522035</v>
      </c>
      <c r="L28" s="247">
        <v>-0.92189879896922888</v>
      </c>
      <c r="M28" s="248">
        <v>-0.98255886333883413</v>
      </c>
      <c r="N28" s="3333">
        <v>-0.98602286454620236</v>
      </c>
      <c r="O28" s="250"/>
      <c r="P28" s="111" t="s">
        <v>185</v>
      </c>
      <c r="Q28" s="109"/>
      <c r="R28" s="109"/>
      <c r="S28" s="109"/>
      <c r="T28" s="109"/>
      <c r="U28" s="109"/>
      <c r="V28" s="109"/>
      <c r="W28" s="109"/>
      <c r="X28" s="109"/>
      <c r="Y28" s="109"/>
      <c r="Z28" s="109"/>
      <c r="AA28" s="109"/>
      <c r="AB28" s="109"/>
      <c r="AC28" s="109"/>
      <c r="AD28" s="109"/>
      <c r="AE28" s="109"/>
      <c r="AF28" s="109"/>
      <c r="AG28" s="113"/>
      <c r="AH28" s="100"/>
      <c r="AI28" s="101"/>
      <c r="AJ28" s="101"/>
    </row>
    <row r="29" spans="1:36" s="125" customFormat="1" ht="15" customHeight="1" x14ac:dyDescent="0.3">
      <c r="A29" s="108"/>
      <c r="B29" s="126" t="s">
        <v>204</v>
      </c>
      <c r="C29" s="127" t="s">
        <v>205</v>
      </c>
      <c r="D29" s="251">
        <v>48573.943515574443</v>
      </c>
      <c r="E29" s="251">
        <v>52358.296038185479</v>
      </c>
      <c r="F29" s="251">
        <v>53405.470526263816</v>
      </c>
      <c r="G29" s="251">
        <v>51252.511959217343</v>
      </c>
      <c r="H29" s="238">
        <v>51770.745598301975</v>
      </c>
      <c r="I29" s="252">
        <v>47271.070226871518</v>
      </c>
      <c r="J29" s="253">
        <v>42186.139452890275</v>
      </c>
      <c r="K29" s="254">
        <v>40513.681053987122</v>
      </c>
      <c r="L29" s="253">
        <v>45686.127390153822</v>
      </c>
      <c r="M29" s="254">
        <v>45953.053786517361</v>
      </c>
      <c r="N29" s="3334">
        <v>45997.663247251308</v>
      </c>
      <c r="O29" s="3326"/>
      <c r="P29" s="111" t="s">
        <v>185</v>
      </c>
      <c r="Q29" s="109"/>
      <c r="R29" s="109"/>
      <c r="S29" s="109"/>
      <c r="T29" s="109"/>
      <c r="U29" s="109"/>
      <c r="V29" s="109"/>
      <c r="W29" s="109"/>
      <c r="X29" s="109"/>
      <c r="Y29" s="109"/>
      <c r="Z29" s="109"/>
      <c r="AA29" s="109"/>
      <c r="AB29" s="109"/>
      <c r="AC29" s="109"/>
      <c r="AD29" s="109"/>
      <c r="AE29" s="109"/>
      <c r="AF29" s="109"/>
      <c r="AG29" s="113"/>
      <c r="AH29" s="100"/>
      <c r="AI29" s="101"/>
      <c r="AJ29" s="101"/>
    </row>
    <row r="30" spans="1:36" s="125" customFormat="1" ht="15" customHeight="1" x14ac:dyDescent="0.3">
      <c r="A30" s="108"/>
      <c r="B30" s="135" t="s">
        <v>193</v>
      </c>
      <c r="C30" s="183" t="s">
        <v>194</v>
      </c>
      <c r="D30" s="256"/>
      <c r="E30" s="256"/>
      <c r="F30" s="256"/>
      <c r="G30" s="256"/>
      <c r="H30" s="257">
        <v>-3.0609690577633075E-2</v>
      </c>
      <c r="I30" s="219">
        <v>-0.11486464287166076</v>
      </c>
      <c r="J30" s="220">
        <v>-0.21007831150661027</v>
      </c>
      <c r="K30" s="221">
        <v>-0.24139454900854684</v>
      </c>
      <c r="L30" s="220">
        <v>-0.14454218004340524</v>
      </c>
      <c r="M30" s="221">
        <v>-0.13954407041655958</v>
      </c>
      <c r="N30" s="3329">
        <v>-0.13870877282823468</v>
      </c>
      <c r="O30" s="3323"/>
      <c r="P30" s="111" t="s">
        <v>185</v>
      </c>
      <c r="Q30" s="109"/>
      <c r="R30" s="109"/>
      <c r="S30" s="109"/>
      <c r="T30" s="109"/>
      <c r="U30" s="109"/>
      <c r="V30" s="109"/>
      <c r="W30" s="109"/>
      <c r="X30" s="109"/>
      <c r="Y30" s="109"/>
      <c r="Z30" s="109"/>
      <c r="AA30" s="109"/>
      <c r="AB30" s="109"/>
      <c r="AC30" s="109"/>
      <c r="AD30" s="109"/>
      <c r="AE30" s="109"/>
      <c r="AF30" s="109"/>
      <c r="AG30" s="113"/>
      <c r="AH30" s="100"/>
      <c r="AI30" s="101"/>
      <c r="AJ30" s="101"/>
    </row>
    <row r="31" spans="1:36" s="125" customFormat="1" ht="15" customHeight="1" x14ac:dyDescent="0.3">
      <c r="A31" s="108"/>
      <c r="B31" s="258" t="s">
        <v>207</v>
      </c>
      <c r="C31" s="259"/>
      <c r="D31" s="259"/>
      <c r="E31" s="259"/>
      <c r="F31" s="259"/>
      <c r="G31" s="260"/>
      <c r="H31" s="259"/>
      <c r="I31" s="259"/>
      <c r="J31" s="259"/>
      <c r="K31" s="259"/>
      <c r="L31" s="259"/>
      <c r="M31" s="259"/>
      <c r="N31" s="261"/>
      <c r="O31" s="261"/>
      <c r="P31" s="111" t="s">
        <v>185</v>
      </c>
      <c r="Q31" s="109"/>
      <c r="R31" s="109"/>
      <c r="S31" s="109"/>
      <c r="T31" s="109"/>
      <c r="U31" s="109"/>
      <c r="V31" s="109"/>
      <c r="W31" s="109"/>
      <c r="X31" s="109"/>
      <c r="Y31" s="109"/>
      <c r="Z31" s="109"/>
      <c r="AA31" s="109"/>
      <c r="AB31" s="109"/>
      <c r="AC31" s="109"/>
      <c r="AD31" s="109"/>
      <c r="AE31" s="109"/>
      <c r="AF31" s="109"/>
      <c r="AG31" s="113"/>
      <c r="AH31" s="100"/>
      <c r="AI31" s="101"/>
      <c r="AJ31" s="101"/>
    </row>
    <row r="32" spans="1:36" s="125" customFormat="1" ht="15" customHeight="1" x14ac:dyDescent="0.3">
      <c r="A32" s="108"/>
      <c r="B32" s="126" t="s">
        <v>216</v>
      </c>
      <c r="C32" s="127" t="s">
        <v>209</v>
      </c>
      <c r="D32" s="191">
        <v>7.3511735413919643E-2</v>
      </c>
      <c r="E32" s="191">
        <v>7.2162923347873248E-2</v>
      </c>
      <c r="F32" s="191">
        <v>7.2162912646729527E-2</v>
      </c>
      <c r="G32" s="191">
        <v>6.8522049776618438E-2</v>
      </c>
      <c r="H32" s="192">
        <v>7.4677529963998998E-2</v>
      </c>
      <c r="I32" s="193">
        <v>4.9761613580225378E-2</v>
      </c>
      <c r="J32" s="194">
        <v>2.5100499857721909E-2</v>
      </c>
      <c r="K32" s="194">
        <v>1.2608860920669613E-2</v>
      </c>
      <c r="L32" s="194">
        <v>5.1635330584580887E-3</v>
      </c>
      <c r="M32" s="194">
        <v>3.331519629572111E-4</v>
      </c>
      <c r="N32" s="3325">
        <v>2.6733783876722436E-6</v>
      </c>
      <c r="O32" s="3326"/>
      <c r="P32" s="111" t="s">
        <v>185</v>
      </c>
      <c r="Q32" s="109"/>
      <c r="R32" s="109"/>
      <c r="S32" s="109"/>
      <c r="T32" s="109"/>
      <c r="U32" s="109"/>
      <c r="V32" s="109"/>
      <c r="W32" s="109"/>
      <c r="X32" s="109"/>
      <c r="Y32" s="109"/>
      <c r="Z32" s="109"/>
      <c r="AA32" s="109"/>
      <c r="AB32" s="109"/>
      <c r="AC32" s="109"/>
      <c r="AD32" s="109"/>
      <c r="AE32" s="109"/>
      <c r="AF32" s="109"/>
      <c r="AG32" s="113"/>
      <c r="AH32" s="100"/>
    </row>
    <row r="33" spans="1:42" s="125" customFormat="1" ht="15" customHeight="1" x14ac:dyDescent="0.3">
      <c r="A33" s="108"/>
      <c r="B33" s="135" t="s">
        <v>193</v>
      </c>
      <c r="C33" s="136" t="s">
        <v>194</v>
      </c>
      <c r="D33" s="196"/>
      <c r="E33" s="196"/>
      <c r="F33" s="196"/>
      <c r="G33" s="196"/>
      <c r="H33" s="138">
        <v>3.4846394429499661E-2</v>
      </c>
      <c r="I33" s="139">
        <v>-0.31042675863388103</v>
      </c>
      <c r="J33" s="140">
        <v>-0.65216897521029482</v>
      </c>
      <c r="K33" s="140">
        <v>-0.8252722838060077</v>
      </c>
      <c r="L33" s="140">
        <v>-0.92844616619431719</v>
      </c>
      <c r="M33" s="140">
        <v>-0.99538333541790169</v>
      </c>
      <c r="N33" s="3316">
        <v>-0.99996295356867371</v>
      </c>
      <c r="O33" s="3317"/>
      <c r="P33" s="111" t="s">
        <v>185</v>
      </c>
      <c r="Q33" s="109"/>
      <c r="R33" s="109"/>
      <c r="S33" s="109"/>
      <c r="T33" s="109"/>
      <c r="U33" s="109"/>
      <c r="V33" s="109"/>
      <c r="W33" s="109"/>
      <c r="X33" s="109"/>
      <c r="Y33" s="109"/>
      <c r="Z33" s="109"/>
      <c r="AA33" s="109"/>
      <c r="AB33" s="109"/>
      <c r="AC33" s="109"/>
      <c r="AD33" s="109"/>
      <c r="AE33" s="109"/>
      <c r="AF33" s="109"/>
      <c r="AG33" s="113"/>
      <c r="AH33" s="100"/>
    </row>
    <row r="34" spans="1:42" s="125" customFormat="1" ht="15" customHeight="1" x14ac:dyDescent="0.3">
      <c r="A34" s="108"/>
      <c r="B34" s="198" t="s">
        <v>217</v>
      </c>
      <c r="C34" s="127" t="s">
        <v>218</v>
      </c>
      <c r="D34" s="191">
        <v>7.6923452439781992E-2</v>
      </c>
      <c r="E34" s="191">
        <v>7.5699517374613015E-2</v>
      </c>
      <c r="F34" s="191">
        <v>7.5699506106128286E-2</v>
      </c>
      <c r="G34" s="191">
        <v>7.2133428613786993E-2</v>
      </c>
      <c r="H34" s="192">
        <v>7.7877955747005928E-2</v>
      </c>
      <c r="I34" s="193">
        <v>5.3624126944030986E-2</v>
      </c>
      <c r="J34" s="194">
        <v>3.0125730909248048E-2</v>
      </c>
      <c r="K34" s="194">
        <v>1.7399911375152739E-2</v>
      </c>
      <c r="L34" s="194">
        <v>8.9345565752723677E-3</v>
      </c>
      <c r="M34" s="194">
        <v>1.3505331215758179E-3</v>
      </c>
      <c r="N34" s="3325">
        <v>1.040397128344609E-3</v>
      </c>
      <c r="O34" s="3323"/>
      <c r="P34" s="111" t="s">
        <v>185</v>
      </c>
      <c r="Q34" s="109"/>
      <c r="R34" s="109"/>
      <c r="S34" s="109"/>
      <c r="T34" s="109"/>
      <c r="U34" s="109"/>
      <c r="V34" s="109"/>
      <c r="W34" s="109"/>
      <c r="X34" s="109"/>
      <c r="Y34" s="109"/>
      <c r="Z34" s="109"/>
      <c r="AA34" s="109"/>
      <c r="AB34" s="109"/>
      <c r="AC34" s="109"/>
      <c r="AD34" s="109"/>
      <c r="AE34" s="109"/>
      <c r="AF34" s="109"/>
      <c r="AG34" s="113"/>
      <c r="AH34" s="100"/>
    </row>
    <row r="35" spans="1:42" s="125" customFormat="1" ht="15" customHeight="1" x14ac:dyDescent="0.3">
      <c r="A35" s="108"/>
      <c r="B35" s="135" t="s">
        <v>193</v>
      </c>
      <c r="C35" s="136" t="s">
        <v>194</v>
      </c>
      <c r="D35" s="196"/>
      <c r="E35" s="196"/>
      <c r="F35" s="196"/>
      <c r="G35" s="196"/>
      <c r="H35" s="138">
        <v>1.0287775938435255</v>
      </c>
      <c r="I35" s="139">
        <v>0.70838146379517553</v>
      </c>
      <c r="J35" s="140">
        <v>0.39796469566145831</v>
      </c>
      <c r="K35" s="140">
        <v>0.22985501848266512</v>
      </c>
      <c r="L35" s="140">
        <v>0.11802661648474172</v>
      </c>
      <c r="M35" s="140">
        <v>1.7840712456992966E-2</v>
      </c>
      <c r="N35" s="3316">
        <v>1.3743776965810127E-2</v>
      </c>
      <c r="O35" s="3317"/>
      <c r="P35" s="111" t="s">
        <v>185</v>
      </c>
      <c r="Q35" s="109"/>
      <c r="R35" s="109"/>
      <c r="S35" s="109"/>
      <c r="T35" s="109"/>
      <c r="U35" s="109"/>
      <c r="V35" s="109"/>
      <c r="W35" s="109"/>
      <c r="X35" s="109"/>
      <c r="Y35" s="109"/>
      <c r="Z35" s="109"/>
      <c r="AA35" s="109"/>
      <c r="AB35" s="109"/>
      <c r="AC35" s="109"/>
      <c r="AD35" s="109"/>
      <c r="AE35" s="109"/>
      <c r="AF35" s="109"/>
      <c r="AG35" s="113"/>
      <c r="AH35" s="100"/>
    </row>
    <row r="36" spans="1:42" s="125" customFormat="1" ht="15" customHeight="1" x14ac:dyDescent="0.3">
      <c r="A36" s="108"/>
      <c r="B36" s="199" t="s">
        <v>211</v>
      </c>
      <c r="C36" s="110" t="s">
        <v>212</v>
      </c>
      <c r="D36" s="262">
        <v>2.0947337707138183</v>
      </c>
      <c r="E36" s="262">
        <v>2.207217788081036</v>
      </c>
      <c r="F36" s="262">
        <v>2.2019060833284061</v>
      </c>
      <c r="G36" s="262">
        <v>2.0677174308797897</v>
      </c>
      <c r="H36" s="263">
        <v>2.0886249081495127</v>
      </c>
      <c r="I36" s="264">
        <v>1.7096227930152448</v>
      </c>
      <c r="J36" s="265">
        <v>1.3825628241369343</v>
      </c>
      <c r="K36" s="266">
        <v>1.1902485767080064</v>
      </c>
      <c r="L36" s="265">
        <v>1.2162858045405949</v>
      </c>
      <c r="M36" s="266">
        <v>1.1026527603243519</v>
      </c>
      <c r="N36" s="3335">
        <v>1.0045789998962895</v>
      </c>
      <c r="O36" s="3323"/>
      <c r="P36" s="111" t="s">
        <v>185</v>
      </c>
      <c r="Q36" s="109"/>
      <c r="R36" s="109"/>
      <c r="S36" s="109"/>
      <c r="T36" s="109"/>
      <c r="U36" s="109"/>
      <c r="V36" s="109"/>
      <c r="W36" s="109"/>
      <c r="X36" s="109"/>
      <c r="Y36" s="109"/>
      <c r="Z36" s="109"/>
      <c r="AA36" s="109"/>
      <c r="AB36" s="109"/>
      <c r="AC36" s="109"/>
      <c r="AD36" s="109"/>
      <c r="AE36" s="109"/>
      <c r="AF36" s="109"/>
      <c r="AG36" s="113"/>
      <c r="AH36" s="100"/>
    </row>
    <row r="37" spans="1:42" s="125" customFormat="1" ht="15" customHeight="1" thickBot="1" x14ac:dyDescent="0.35">
      <c r="A37" s="108"/>
      <c r="B37" s="268" t="s">
        <v>193</v>
      </c>
      <c r="C37" s="269" t="s">
        <v>194</v>
      </c>
      <c r="D37" s="270"/>
      <c r="E37" s="270"/>
      <c r="F37" s="270"/>
      <c r="G37" s="270"/>
      <c r="H37" s="207">
        <v>-5.1446869617462143E-2</v>
      </c>
      <c r="I37" s="208">
        <v>-0.22357142933590735</v>
      </c>
      <c r="J37" s="271">
        <v>-0.37210636066409819</v>
      </c>
      <c r="K37" s="209">
        <v>-0.45944625625956581</v>
      </c>
      <c r="L37" s="271">
        <v>-0.44762139777457965</v>
      </c>
      <c r="M37" s="209">
        <v>-0.49922806941085351</v>
      </c>
      <c r="N37" s="3327">
        <v>-0.54376846156046499</v>
      </c>
      <c r="O37" s="3317"/>
      <c r="P37" s="111" t="s">
        <v>185</v>
      </c>
      <c r="Q37" s="109"/>
      <c r="R37" s="109"/>
      <c r="S37" s="109"/>
      <c r="T37" s="109"/>
      <c r="U37" s="109"/>
      <c r="V37" s="109"/>
      <c r="W37" s="109"/>
      <c r="X37" s="109"/>
      <c r="Y37" s="109"/>
      <c r="Z37" s="109"/>
      <c r="AA37" s="109"/>
      <c r="AB37" s="109"/>
      <c r="AC37" s="109"/>
      <c r="AD37" s="109"/>
      <c r="AE37" s="109"/>
      <c r="AF37" s="109"/>
      <c r="AG37" s="113"/>
      <c r="AH37" s="100"/>
    </row>
    <row r="38" spans="1:42" s="125" customFormat="1" ht="25.5" customHeight="1" thickBot="1" x14ac:dyDescent="0.35">
      <c r="A38" s="108"/>
      <c r="B38" s="272" t="s">
        <v>219</v>
      </c>
      <c r="C38" s="273"/>
      <c r="D38" s="273"/>
      <c r="E38" s="273"/>
      <c r="F38" s="273"/>
      <c r="G38" s="3726"/>
      <c r="H38" s="273"/>
      <c r="I38" s="273"/>
      <c r="J38" s="273"/>
      <c r="K38" s="273"/>
      <c r="L38" s="273"/>
      <c r="M38" s="273"/>
      <c r="N38" s="274"/>
      <c r="O38" s="274"/>
      <c r="P38" s="111" t="s">
        <v>185</v>
      </c>
      <c r="Q38" s="109"/>
      <c r="R38" s="109"/>
      <c r="S38" s="109"/>
      <c r="T38" s="109"/>
      <c r="U38" s="109"/>
      <c r="V38" s="109"/>
      <c r="W38" s="109"/>
      <c r="X38" s="109"/>
      <c r="Y38" s="109"/>
      <c r="Z38" s="109"/>
      <c r="AA38" s="109"/>
      <c r="AB38" s="109"/>
      <c r="AC38" s="109"/>
      <c r="AD38" s="109"/>
      <c r="AE38" s="109"/>
      <c r="AF38" s="109"/>
      <c r="AG38" s="113"/>
      <c r="AH38" s="100"/>
    </row>
    <row r="39" spans="1:42" s="125" customFormat="1" ht="15" customHeight="1" x14ac:dyDescent="0.3">
      <c r="A39" s="108"/>
      <c r="B39" s="275" t="s">
        <v>220</v>
      </c>
      <c r="C39" s="276" t="s">
        <v>197</v>
      </c>
      <c r="D39" s="277">
        <v>2095.4216352341255</v>
      </c>
      <c r="E39" s="277">
        <v>2137.7954987606631</v>
      </c>
      <c r="F39" s="277">
        <v>2141.5650361081625</v>
      </c>
      <c r="G39" s="277">
        <v>2076.5371119231072</v>
      </c>
      <c r="H39" s="278">
        <v>2192.3959058145879</v>
      </c>
      <c r="I39" s="279">
        <v>1175.2776051106821</v>
      </c>
      <c r="J39" s="280">
        <v>395.80447889213872</v>
      </c>
      <c r="K39" s="281">
        <v>134.93871297732321</v>
      </c>
      <c r="L39" s="280">
        <v>57.709619323053673</v>
      </c>
      <c r="M39" s="281">
        <v>0.71684096384442353</v>
      </c>
      <c r="N39" s="3336">
        <v>4.7929446215229481E-2</v>
      </c>
      <c r="O39" s="3336" t="s">
        <v>1563</v>
      </c>
      <c r="P39" s="111" t="s">
        <v>185</v>
      </c>
      <c r="Q39" s="109"/>
      <c r="R39" s="109"/>
      <c r="S39" s="109"/>
      <c r="T39" s="109"/>
      <c r="U39" s="109"/>
      <c r="V39" s="109"/>
      <c r="W39" s="109"/>
      <c r="X39" s="109"/>
      <c r="Y39" s="109"/>
      <c r="Z39" s="109"/>
      <c r="AA39" s="109"/>
      <c r="AB39" s="109"/>
      <c r="AC39" s="109"/>
      <c r="AD39" s="109"/>
      <c r="AE39" s="109"/>
      <c r="AF39" s="109"/>
      <c r="AG39" s="113"/>
      <c r="AH39" s="100"/>
    </row>
    <row r="40" spans="1:42" s="125" customFormat="1" ht="15" customHeight="1" x14ac:dyDescent="0.3">
      <c r="A40" s="108"/>
      <c r="B40" s="282" t="s">
        <v>199</v>
      </c>
      <c r="C40" s="283" t="s">
        <v>194</v>
      </c>
      <c r="D40" s="284">
        <v>0</v>
      </c>
      <c r="E40" s="284">
        <v>0</v>
      </c>
      <c r="F40" s="284">
        <v>0</v>
      </c>
      <c r="G40" s="284">
        <v>0</v>
      </c>
      <c r="H40" s="257">
        <v>2.554051923375189E-2</v>
      </c>
      <c r="I40" s="285">
        <v>-0.45023852571865652</v>
      </c>
      <c r="J40" s="286">
        <v>-0.81485390949620906</v>
      </c>
      <c r="K40" s="287">
        <v>-0.93687950364964712</v>
      </c>
      <c r="L40" s="286">
        <v>-0.97300507959881599</v>
      </c>
      <c r="M40" s="287">
        <v>-0.99966468216241455</v>
      </c>
      <c r="N40" s="3337">
        <v>-0.99997757996672598</v>
      </c>
      <c r="O40" s="3338"/>
      <c r="P40" s="111" t="s">
        <v>185</v>
      </c>
      <c r="Q40" s="109"/>
      <c r="R40" s="109"/>
      <c r="S40" s="109"/>
      <c r="T40" s="109"/>
      <c r="U40" s="109"/>
      <c r="V40" s="109"/>
      <c r="W40" s="109"/>
      <c r="X40" s="109"/>
      <c r="Y40" s="109"/>
      <c r="Z40" s="109"/>
      <c r="AA40" s="109"/>
      <c r="AB40" s="109"/>
      <c r="AC40" s="109"/>
      <c r="AD40" s="109"/>
      <c r="AE40" s="109"/>
      <c r="AF40" s="109"/>
      <c r="AG40" s="113"/>
      <c r="AH40" s="100"/>
    </row>
    <row r="41" spans="1:42" s="295" customFormat="1" ht="15" customHeight="1" x14ac:dyDescent="0.3">
      <c r="A41" s="108"/>
      <c r="B41" s="288" t="s">
        <v>221</v>
      </c>
      <c r="C41" s="289" t="s">
        <v>197</v>
      </c>
      <c r="D41" s="290">
        <v>1.5291823217266172</v>
      </c>
      <c r="E41" s="290">
        <v>1.8384540984068174</v>
      </c>
      <c r="F41" s="290">
        <v>3.1253720470906536</v>
      </c>
      <c r="G41" s="290">
        <v>4.6880580706359805</v>
      </c>
      <c r="H41" s="291">
        <v>6.1186424328164382</v>
      </c>
      <c r="I41" s="292">
        <v>65.487515042948615</v>
      </c>
      <c r="J41" s="293">
        <v>57.13965635522743</v>
      </c>
      <c r="K41" s="294">
        <v>30.632310787697822</v>
      </c>
      <c r="L41" s="293">
        <v>7.7981518014712634</v>
      </c>
      <c r="M41" s="294">
        <v>0.20319555016288732</v>
      </c>
      <c r="N41" s="3339">
        <v>1.6450690521384571E-2</v>
      </c>
      <c r="O41" s="3727" t="s">
        <v>1603</v>
      </c>
      <c r="P41" s="111" t="s">
        <v>185</v>
      </c>
      <c r="Q41" s="109"/>
      <c r="R41" s="109"/>
      <c r="S41" s="109"/>
      <c r="T41" s="109"/>
      <c r="U41" s="109"/>
      <c r="V41" s="109"/>
      <c r="W41" s="109"/>
      <c r="X41" s="109"/>
      <c r="Y41" s="109"/>
      <c r="Z41" s="109"/>
      <c r="AA41" s="109"/>
      <c r="AB41" s="109"/>
      <c r="AC41" s="109"/>
      <c r="AD41" s="109"/>
      <c r="AE41" s="109"/>
      <c r="AF41" s="109"/>
      <c r="AG41" s="113"/>
      <c r="AH41" s="100"/>
      <c r="AI41" s="125"/>
    </row>
    <row r="42" spans="1:42" s="295" customFormat="1" ht="15" customHeight="1" thickBot="1" x14ac:dyDescent="0.35">
      <c r="A42" s="108"/>
      <c r="B42" s="296" t="s">
        <v>199</v>
      </c>
      <c r="C42" s="297" t="s">
        <v>194</v>
      </c>
      <c r="D42" s="298"/>
      <c r="E42" s="298"/>
      <c r="F42" s="298"/>
      <c r="G42" s="298"/>
      <c r="H42" s="299"/>
      <c r="I42" s="300"/>
      <c r="J42" s="301"/>
      <c r="K42" s="302"/>
      <c r="L42" s="301"/>
      <c r="M42" s="302"/>
      <c r="N42" s="3341"/>
      <c r="O42" s="3342" t="s">
        <v>1346</v>
      </c>
      <c r="P42" s="111" t="s">
        <v>185</v>
      </c>
      <c r="Q42" s="109"/>
      <c r="R42" s="303"/>
      <c r="S42" s="303"/>
      <c r="T42" s="303"/>
      <c r="U42" s="303"/>
      <c r="V42" s="303"/>
      <c r="W42" s="303"/>
      <c r="X42" s="303"/>
      <c r="Y42" s="303"/>
      <c r="Z42" s="303"/>
      <c r="AA42" s="303"/>
      <c r="AB42" s="303"/>
      <c r="AC42" s="303"/>
      <c r="AD42" s="303"/>
      <c r="AE42" s="303"/>
      <c r="AF42" s="303"/>
      <c r="AG42" s="113"/>
      <c r="AH42" s="100"/>
      <c r="AI42" s="125"/>
    </row>
    <row r="43" spans="1:42" s="125" customFormat="1" ht="15" customHeight="1" x14ac:dyDescent="0.3">
      <c r="A43" s="108"/>
      <c r="B43" s="199" t="s">
        <v>222</v>
      </c>
      <c r="C43" s="110" t="s">
        <v>205</v>
      </c>
      <c r="D43" s="304">
        <v>31526.143166241138</v>
      </c>
      <c r="E43" s="304">
        <v>32213.741649621086</v>
      </c>
      <c r="F43" s="304">
        <v>32350.690337724307</v>
      </c>
      <c r="G43" s="304">
        <v>31672.286207411547</v>
      </c>
      <c r="H43" s="305">
        <v>32304.405802230052</v>
      </c>
      <c r="I43" s="306">
        <v>26726.781877927555</v>
      </c>
      <c r="J43" s="307">
        <v>19335.812091400468</v>
      </c>
      <c r="K43" s="308">
        <v>15068.17904669312</v>
      </c>
      <c r="L43" s="307">
        <v>12035.170315602427</v>
      </c>
      <c r="M43" s="308">
        <v>10425.481685834206</v>
      </c>
      <c r="N43" s="3288">
        <v>9531.5611213490156</v>
      </c>
      <c r="O43" s="3326"/>
      <c r="P43" s="111" t="s">
        <v>185</v>
      </c>
      <c r="Q43" s="109"/>
      <c r="R43" s="303"/>
      <c r="S43" s="303"/>
      <c r="T43" s="303"/>
      <c r="U43" s="303"/>
      <c r="V43" s="303"/>
      <c r="W43" s="303"/>
      <c r="X43" s="303"/>
      <c r="Y43" s="303"/>
      <c r="Z43" s="303"/>
      <c r="AA43" s="303"/>
      <c r="AB43" s="303"/>
      <c r="AC43" s="303"/>
      <c r="AD43" s="303"/>
      <c r="AE43" s="303"/>
      <c r="AF43" s="303"/>
      <c r="AG43" s="113"/>
      <c r="AH43" s="100"/>
    </row>
    <row r="44" spans="1:42" s="125" customFormat="1" ht="15" customHeight="1" thickBot="1" x14ac:dyDescent="0.35">
      <c r="A44" s="108"/>
      <c r="B44" s="268" t="s">
        <v>193</v>
      </c>
      <c r="C44" s="269" t="s">
        <v>194</v>
      </c>
      <c r="D44" s="310"/>
      <c r="E44" s="310"/>
      <c r="F44" s="310"/>
      <c r="G44" s="310"/>
      <c r="H44" s="311">
        <v>2.8144558181131263E-3</v>
      </c>
      <c r="I44" s="312">
        <v>-0.17032978756002637</v>
      </c>
      <c r="J44" s="313">
        <v>-0.39976509709085883</v>
      </c>
      <c r="K44" s="314">
        <v>-0.53224374831756438</v>
      </c>
      <c r="L44" s="313">
        <v>-0.62639638553927535</v>
      </c>
      <c r="M44" s="314">
        <v>-0.67636539091829362</v>
      </c>
      <c r="N44" s="1299">
        <v>-0.70411505670403463</v>
      </c>
      <c r="O44" s="3323"/>
      <c r="P44" s="111" t="s">
        <v>185</v>
      </c>
      <c r="Q44" s="109"/>
      <c r="R44" s="109"/>
      <c r="S44" s="109"/>
      <c r="T44" s="109"/>
      <c r="U44" s="109"/>
      <c r="V44" s="109"/>
      <c r="W44" s="109"/>
      <c r="X44" s="109"/>
      <c r="Y44" s="109"/>
      <c r="Z44" s="109"/>
      <c r="AA44" s="109"/>
      <c r="AB44" s="109"/>
      <c r="AC44" s="109"/>
      <c r="AD44" s="109"/>
      <c r="AE44" s="109"/>
      <c r="AF44" s="109"/>
      <c r="AG44" s="113"/>
      <c r="AH44" s="100"/>
      <c r="AP44" s="3728">
        <v>0.65517241379310343</v>
      </c>
    </row>
    <row r="45" spans="1:42" s="125" customFormat="1" ht="15" customHeight="1" x14ac:dyDescent="0.3">
      <c r="A45" s="108"/>
      <c r="B45" s="315" t="s">
        <v>207</v>
      </c>
      <c r="C45" s="316"/>
      <c r="D45" s="316"/>
      <c r="E45" s="3858"/>
      <c r="F45" s="3858"/>
      <c r="G45" s="3858"/>
      <c r="H45" s="3858"/>
      <c r="I45" s="3858"/>
      <c r="J45" s="3858"/>
      <c r="K45" s="3858"/>
      <c r="L45" s="3858"/>
      <c r="M45" s="3858"/>
      <c r="N45" s="3859"/>
      <c r="O45" s="317"/>
      <c r="P45" s="111" t="s">
        <v>185</v>
      </c>
      <c r="Q45" s="109"/>
      <c r="R45" s="109"/>
      <c r="S45" s="109"/>
      <c r="T45" s="109"/>
      <c r="U45" s="109"/>
      <c r="V45" s="109"/>
      <c r="W45" s="109"/>
      <c r="X45" s="109"/>
      <c r="Y45" s="109"/>
      <c r="Z45" s="109"/>
      <c r="AA45" s="109"/>
      <c r="AB45" s="109"/>
      <c r="AC45" s="109"/>
      <c r="AD45" s="109"/>
      <c r="AE45" s="109"/>
      <c r="AF45" s="109"/>
      <c r="AG45" s="113"/>
      <c r="AH45" s="100"/>
    </row>
    <row r="46" spans="1:42" s="125" customFormat="1" ht="15" customHeight="1" x14ac:dyDescent="0.3">
      <c r="A46" s="108"/>
      <c r="B46" s="318" t="s">
        <v>1301</v>
      </c>
      <c r="C46" s="319"/>
      <c r="D46" s="319"/>
      <c r="E46" s="319"/>
      <c r="F46" s="319"/>
      <c r="G46" s="319"/>
      <c r="H46" s="319"/>
      <c r="I46" s="319"/>
      <c r="J46" s="319"/>
      <c r="K46" s="319"/>
      <c r="L46" s="319"/>
      <c r="M46" s="319"/>
      <c r="N46" s="320"/>
      <c r="O46" s="320"/>
      <c r="P46" s="111" t="s">
        <v>185</v>
      </c>
      <c r="Q46" s="109"/>
      <c r="R46" s="109"/>
      <c r="S46" s="109"/>
      <c r="T46" s="109"/>
      <c r="U46" s="109"/>
      <c r="V46" s="109"/>
      <c r="W46" s="109"/>
      <c r="X46" s="109"/>
      <c r="Y46" s="109"/>
      <c r="Z46" s="109"/>
      <c r="AA46" s="109"/>
      <c r="AB46" s="109"/>
      <c r="AC46" s="109"/>
      <c r="AD46" s="109"/>
      <c r="AE46" s="109"/>
      <c r="AF46" s="109"/>
      <c r="AG46" s="113"/>
      <c r="AH46" s="100"/>
    </row>
    <row r="47" spans="1:42" s="125" customFormat="1" ht="15" hidden="1" customHeight="1" x14ac:dyDescent="0.3">
      <c r="A47" s="108"/>
      <c r="B47" s="321" t="s">
        <v>1604</v>
      </c>
      <c r="C47" s="322">
        <v>178.43793743969101</v>
      </c>
      <c r="D47" s="322">
        <v>178.43793743969101</v>
      </c>
      <c r="E47" s="322">
        <v>182.50576138057636</v>
      </c>
      <c r="F47" s="322">
        <v>186.15587660818792</v>
      </c>
      <c r="G47" s="322">
        <v>136.76362597809751</v>
      </c>
      <c r="H47" s="322">
        <v>192.61285662118229</v>
      </c>
      <c r="I47" s="323">
        <v>105.90656256515675</v>
      </c>
      <c r="J47" s="324">
        <v>42.962103316167017</v>
      </c>
      <c r="K47" s="323">
        <v>15.020444028984262</v>
      </c>
      <c r="L47" s="324">
        <v>6.5231249972637668</v>
      </c>
      <c r="M47" s="323">
        <v>8.1987698371694062E-2</v>
      </c>
      <c r="N47" s="3343">
        <v>5.2440117874211455E-3</v>
      </c>
      <c r="O47" s="3326"/>
      <c r="P47" s="111" t="s">
        <v>185</v>
      </c>
      <c r="Q47" s="109"/>
      <c r="R47" s="109"/>
      <c r="S47" s="109"/>
      <c r="T47" s="109"/>
      <c r="U47" s="109"/>
      <c r="V47" s="109"/>
      <c r="W47" s="109"/>
      <c r="X47" s="109"/>
      <c r="Y47" s="109"/>
      <c r="Z47" s="109"/>
      <c r="AA47" s="109"/>
      <c r="AB47" s="109"/>
      <c r="AC47" s="109"/>
      <c r="AD47" s="109"/>
      <c r="AE47" s="109"/>
      <c r="AF47" s="109"/>
      <c r="AG47" s="113"/>
      <c r="AH47" s="100"/>
    </row>
    <row r="48" spans="1:42" s="125" customFormat="1" ht="15" hidden="1" customHeight="1" x14ac:dyDescent="0.3">
      <c r="A48" s="108"/>
      <c r="B48" s="325" t="s">
        <v>456</v>
      </c>
      <c r="C48" s="310">
        <v>0</v>
      </c>
      <c r="D48" s="310">
        <v>0</v>
      </c>
      <c r="E48" s="310">
        <v>0</v>
      </c>
      <c r="F48" s="310">
        <v>0</v>
      </c>
      <c r="G48" s="310">
        <v>0</v>
      </c>
      <c r="H48" s="310">
        <v>3.4685877935428877E-2</v>
      </c>
      <c r="I48" s="314">
        <v>-0.43108665439520955</v>
      </c>
      <c r="J48" s="313">
        <v>-0.76921435896116441</v>
      </c>
      <c r="K48" s="314">
        <v>-0.91931254439741061</v>
      </c>
      <c r="L48" s="313">
        <v>-0.96495880164453074</v>
      </c>
      <c r="M48" s="314">
        <v>-0.99955957501924986</v>
      </c>
      <c r="N48" s="1299">
        <v>-0.99997182999600676</v>
      </c>
      <c r="O48" s="3344"/>
      <c r="P48" s="111" t="s">
        <v>185</v>
      </c>
      <c r="Q48" s="109"/>
      <c r="R48" s="109"/>
      <c r="S48" s="109"/>
      <c r="T48" s="109"/>
      <c r="U48" s="109"/>
      <c r="V48" s="109"/>
      <c r="W48" s="109"/>
      <c r="X48" s="109"/>
      <c r="Y48" s="109"/>
      <c r="Z48" s="109"/>
      <c r="AA48" s="109"/>
      <c r="AB48" s="109"/>
      <c r="AC48" s="109"/>
      <c r="AD48" s="109"/>
      <c r="AE48" s="109"/>
      <c r="AF48" s="109"/>
      <c r="AG48" s="113"/>
      <c r="AH48" s="100"/>
    </row>
    <row r="49" spans="1:34" s="125" customFormat="1" ht="15" customHeight="1" x14ac:dyDescent="0.3">
      <c r="A49" s="108"/>
      <c r="B49" s="199" t="s">
        <v>1305</v>
      </c>
      <c r="C49" s="110" t="s">
        <v>1605</v>
      </c>
      <c r="D49" s="326">
        <v>391.80315999999999</v>
      </c>
      <c r="E49" s="326">
        <v>125.57389500000001</v>
      </c>
      <c r="F49" s="326">
        <v>117.202302</v>
      </c>
      <c r="G49" s="326">
        <v>117.202302</v>
      </c>
      <c r="H49" s="327">
        <v>117.202302</v>
      </c>
      <c r="I49" s="328">
        <v>92.865383516250006</v>
      </c>
      <c r="J49" s="329">
        <v>59.270878440000004</v>
      </c>
      <c r="K49" s="330">
        <v>28.606430913750003</v>
      </c>
      <c r="L49" s="329">
        <v>0</v>
      </c>
      <c r="M49" s="330">
        <v>0</v>
      </c>
      <c r="N49" s="3345">
        <v>0</v>
      </c>
      <c r="O49" s="331" t="s">
        <v>1376</v>
      </c>
      <c r="P49" s="111" t="s">
        <v>185</v>
      </c>
      <c r="Q49" s="109"/>
      <c r="R49" s="109"/>
      <c r="S49" s="109"/>
      <c r="T49" s="109"/>
      <c r="U49" s="109"/>
      <c r="V49" s="109"/>
      <c r="W49" s="109"/>
      <c r="X49" s="109"/>
      <c r="Y49" s="109"/>
      <c r="Z49" s="109"/>
      <c r="AA49" s="109"/>
      <c r="AB49" s="109"/>
      <c r="AC49" s="109"/>
      <c r="AD49" s="109"/>
      <c r="AE49" s="109"/>
      <c r="AF49" s="109"/>
      <c r="AG49" s="113"/>
      <c r="AH49" s="100"/>
    </row>
    <row r="50" spans="1:34" s="125" customFormat="1" ht="15" customHeight="1" x14ac:dyDescent="0.3">
      <c r="A50" s="108"/>
      <c r="B50" s="135" t="s">
        <v>1307</v>
      </c>
      <c r="C50" s="136" t="s">
        <v>194</v>
      </c>
      <c r="D50" s="310"/>
      <c r="E50" s="310"/>
      <c r="F50" s="310"/>
      <c r="G50" s="310"/>
      <c r="H50" s="311">
        <v>0</v>
      </c>
      <c r="I50" s="312">
        <v>-0.20764880952380949</v>
      </c>
      <c r="J50" s="313">
        <v>-0.49428571428571422</v>
      </c>
      <c r="K50" s="314">
        <v>-0.75592261904761904</v>
      </c>
      <c r="L50" s="313">
        <v>-1</v>
      </c>
      <c r="M50" s="314">
        <v>-1</v>
      </c>
      <c r="N50" s="1299">
        <v>-1</v>
      </c>
      <c r="O50" s="332"/>
      <c r="P50" s="111" t="s">
        <v>185</v>
      </c>
      <c r="Q50" s="109"/>
      <c r="R50" s="109"/>
      <c r="S50" s="109"/>
      <c r="T50" s="109"/>
      <c r="U50" s="109"/>
      <c r="V50" s="109"/>
      <c r="W50" s="109"/>
      <c r="X50" s="109"/>
      <c r="Y50" s="109"/>
      <c r="Z50" s="109"/>
      <c r="AA50" s="109"/>
      <c r="AB50" s="109"/>
      <c r="AC50" s="109"/>
      <c r="AD50" s="109"/>
      <c r="AE50" s="109"/>
      <c r="AF50" s="109"/>
      <c r="AG50" s="113"/>
      <c r="AH50" s="100"/>
    </row>
    <row r="51" spans="1:34" s="125" customFormat="1" ht="15" customHeight="1" x14ac:dyDescent="0.3">
      <c r="A51" s="108"/>
      <c r="B51" s="199" t="s">
        <v>1309</v>
      </c>
      <c r="C51" s="110" t="s">
        <v>1310</v>
      </c>
      <c r="D51" s="333">
        <v>5.3452000000000002</v>
      </c>
      <c r="E51" s="333">
        <v>1.7131500000000002</v>
      </c>
      <c r="F51" s="333">
        <v>1.59894</v>
      </c>
      <c r="G51" s="333">
        <v>1.59894</v>
      </c>
      <c r="H51" s="334">
        <v>1.59894</v>
      </c>
      <c r="I51" s="335">
        <v>1.5037650000000002</v>
      </c>
      <c r="J51" s="336">
        <v>1.3705200000000002</v>
      </c>
      <c r="K51" s="337">
        <v>1.3229325000000003</v>
      </c>
      <c r="L51" s="336">
        <v>1.2753450000000002</v>
      </c>
      <c r="M51" s="337">
        <v>1.2563100000000003</v>
      </c>
      <c r="N51" s="3346">
        <v>1.2372750000000001</v>
      </c>
      <c r="O51" s="331" t="s">
        <v>1351</v>
      </c>
      <c r="P51" s="111" t="s">
        <v>185</v>
      </c>
      <c r="Q51" s="109"/>
      <c r="R51" s="109"/>
      <c r="S51" s="109"/>
      <c r="T51" s="109"/>
      <c r="U51" s="109"/>
      <c r="V51" s="109"/>
      <c r="W51" s="109"/>
      <c r="X51" s="109"/>
      <c r="Y51" s="109"/>
      <c r="Z51" s="109"/>
      <c r="AA51" s="109"/>
      <c r="AB51" s="109"/>
      <c r="AC51" s="109"/>
      <c r="AD51" s="109"/>
      <c r="AE51" s="109"/>
      <c r="AF51" s="109"/>
      <c r="AG51" s="113"/>
      <c r="AH51" s="100"/>
    </row>
    <row r="52" spans="1:34" s="125" customFormat="1" ht="15" customHeight="1" x14ac:dyDescent="0.3">
      <c r="A52" s="108"/>
      <c r="B52" s="135" t="s">
        <v>1307</v>
      </c>
      <c r="C52" s="136" t="s">
        <v>194</v>
      </c>
      <c r="D52" s="310"/>
      <c r="E52" s="310"/>
      <c r="F52" s="310"/>
      <c r="G52" s="310"/>
      <c r="H52" s="311">
        <v>0</v>
      </c>
      <c r="I52" s="312">
        <v>-5.9523809523809423E-2</v>
      </c>
      <c r="J52" s="313">
        <v>-0.14285714285714279</v>
      </c>
      <c r="K52" s="314">
        <v>-0.17261904761904745</v>
      </c>
      <c r="L52" s="313">
        <v>-0.20238095238095233</v>
      </c>
      <c r="M52" s="314">
        <v>-0.21428571428571419</v>
      </c>
      <c r="N52" s="1299">
        <v>-0.22619047619047616</v>
      </c>
      <c r="O52" s="332"/>
      <c r="P52" s="111" t="s">
        <v>185</v>
      </c>
      <c r="Q52" s="109"/>
      <c r="R52" s="109"/>
      <c r="S52" s="109"/>
      <c r="T52" s="109"/>
      <c r="U52" s="109"/>
      <c r="V52" s="109"/>
      <c r="W52" s="109"/>
      <c r="X52" s="109"/>
      <c r="Y52" s="109"/>
      <c r="Z52" s="109"/>
      <c r="AA52" s="109"/>
      <c r="AB52" s="109"/>
      <c r="AC52" s="109"/>
      <c r="AD52" s="109"/>
      <c r="AE52" s="109"/>
      <c r="AF52" s="109"/>
      <c r="AG52" s="113"/>
      <c r="AH52" s="100"/>
    </row>
    <row r="53" spans="1:34" s="125" customFormat="1" ht="15" customHeight="1" x14ac:dyDescent="0.3">
      <c r="A53" s="108"/>
      <c r="B53" s="318" t="s">
        <v>1300</v>
      </c>
      <c r="C53" s="319"/>
      <c r="D53" s="319"/>
      <c r="E53" s="319"/>
      <c r="F53" s="319"/>
      <c r="G53" s="319"/>
      <c r="H53" s="319"/>
      <c r="I53" s="319"/>
      <c r="J53" s="319"/>
      <c r="K53" s="319"/>
      <c r="L53" s="319"/>
      <c r="M53" s="319"/>
      <c r="N53" s="320"/>
      <c r="O53" s="320"/>
      <c r="P53" s="111" t="s">
        <v>185</v>
      </c>
      <c r="Q53" s="109"/>
      <c r="R53" s="109"/>
      <c r="S53" s="109" t="s">
        <v>192</v>
      </c>
      <c r="T53" s="109"/>
      <c r="U53" s="109"/>
      <c r="V53" s="109"/>
      <c r="W53" s="109"/>
      <c r="X53" s="109"/>
      <c r="Y53" s="109"/>
      <c r="Z53" s="109"/>
      <c r="AA53" s="109"/>
      <c r="AB53" s="109"/>
      <c r="AC53" s="109"/>
      <c r="AD53" s="109"/>
      <c r="AE53" s="109"/>
      <c r="AF53" s="109"/>
      <c r="AG53" s="113"/>
      <c r="AH53" s="100"/>
    </row>
    <row r="54" spans="1:34" s="125" customFormat="1" ht="15" hidden="1" customHeight="1" x14ac:dyDescent="0.3">
      <c r="A54" s="108"/>
      <c r="B54" s="321" t="s">
        <v>1606</v>
      </c>
      <c r="C54" s="338" t="s">
        <v>1607</v>
      </c>
      <c r="D54" s="322">
        <v>13.430812495460602</v>
      </c>
      <c r="E54" s="322">
        <v>13.736992792086381</v>
      </c>
      <c r="F54" s="322">
        <v>14.011732647928115</v>
      </c>
      <c r="G54" s="322">
        <v>10.294036363942816</v>
      </c>
      <c r="H54" s="322">
        <v>11.26496758875283</v>
      </c>
      <c r="I54" s="323">
        <v>7.4380803909461433</v>
      </c>
      <c r="J54" s="324">
        <v>3.3649537367520934</v>
      </c>
      <c r="K54" s="323">
        <v>1.4143935849591978</v>
      </c>
      <c r="L54" s="324">
        <v>0.65295151681042729</v>
      </c>
      <c r="M54" s="323">
        <v>8.1274323611195409E-3</v>
      </c>
      <c r="N54" s="3343">
        <v>5.0626518881266558E-4</v>
      </c>
      <c r="O54" s="3326"/>
      <c r="P54" s="111" t="s">
        <v>185</v>
      </c>
      <c r="Q54" s="109"/>
      <c r="R54" s="109"/>
      <c r="S54" s="109"/>
      <c r="T54" s="109"/>
      <c r="U54" s="109">
        <v>2017</v>
      </c>
      <c r="V54" s="109">
        <v>2018</v>
      </c>
      <c r="W54" s="109">
        <v>2019</v>
      </c>
      <c r="X54" s="109"/>
      <c r="Y54" s="109">
        <v>2020</v>
      </c>
      <c r="Z54" s="109">
        <v>2025</v>
      </c>
      <c r="AA54" s="109">
        <v>2030</v>
      </c>
      <c r="AB54" s="109">
        <v>2035</v>
      </c>
      <c r="AC54" s="109">
        <v>2040</v>
      </c>
      <c r="AD54" s="109">
        <v>2045</v>
      </c>
      <c r="AE54" s="109">
        <v>2050</v>
      </c>
      <c r="AF54" s="109"/>
      <c r="AG54" s="113"/>
      <c r="AH54" s="100"/>
    </row>
    <row r="55" spans="1:34" s="125" customFormat="1" ht="15" hidden="1" customHeight="1" x14ac:dyDescent="0.3">
      <c r="A55" s="108"/>
      <c r="B55" s="325" t="s">
        <v>456</v>
      </c>
      <c r="C55" s="339" t="s">
        <v>194</v>
      </c>
      <c r="D55" s="310"/>
      <c r="E55" s="310"/>
      <c r="F55" s="310"/>
      <c r="G55" s="310"/>
      <c r="H55" s="310">
        <v>-0.19603321931648787</v>
      </c>
      <c r="I55" s="314">
        <v>-0.46915341750786288</v>
      </c>
      <c r="J55" s="313">
        <v>-0.75984742063647204</v>
      </c>
      <c r="K55" s="314">
        <v>-0.89905648212832967</v>
      </c>
      <c r="L55" s="313">
        <v>-0.95339965918440661</v>
      </c>
      <c r="M55" s="314">
        <v>-0.99941995522143212</v>
      </c>
      <c r="N55" s="1299">
        <v>-0.99996386848068441</v>
      </c>
      <c r="O55" s="3344"/>
      <c r="P55" s="111" t="s">
        <v>185</v>
      </c>
      <c r="Q55" s="109"/>
      <c r="R55" s="109"/>
      <c r="S55" s="109"/>
      <c r="T55" s="109"/>
      <c r="U55" s="109"/>
      <c r="V55" s="109"/>
      <c r="W55" s="109"/>
      <c r="X55" s="109"/>
      <c r="Y55" s="109"/>
      <c r="Z55" s="109"/>
      <c r="AA55" s="109"/>
      <c r="AB55" s="109"/>
      <c r="AC55" s="109"/>
      <c r="AD55" s="109"/>
      <c r="AE55" s="109"/>
      <c r="AF55" s="109"/>
      <c r="AG55" s="113"/>
      <c r="AH55" s="100"/>
    </row>
    <row r="56" spans="1:34" s="125" customFormat="1" ht="15" customHeight="1" x14ac:dyDescent="0.3">
      <c r="A56" s="108"/>
      <c r="B56" s="199" t="s">
        <v>1305</v>
      </c>
      <c r="C56" s="110" t="s">
        <v>1608</v>
      </c>
      <c r="D56" s="326">
        <v>2360.2600000000002</v>
      </c>
      <c r="E56" s="326">
        <v>2360.2600000000002</v>
      </c>
      <c r="F56" s="326">
        <v>2237.116</v>
      </c>
      <c r="G56" s="326">
        <v>2237.116</v>
      </c>
      <c r="H56" s="327">
        <v>2237.116</v>
      </c>
      <c r="I56" s="328">
        <v>1798.3128799999997</v>
      </c>
      <c r="J56" s="329">
        <v>1174.5885199999998</v>
      </c>
      <c r="K56" s="330">
        <v>572.15781000000015</v>
      </c>
      <c r="L56" s="329">
        <v>0</v>
      </c>
      <c r="M56" s="330">
        <v>0</v>
      </c>
      <c r="N56" s="3345">
        <v>0</v>
      </c>
      <c r="O56" s="331" t="s">
        <v>1376</v>
      </c>
      <c r="P56" s="111" t="s">
        <v>185</v>
      </c>
      <c r="Q56" s="109"/>
      <c r="R56" s="109"/>
      <c r="S56" s="109"/>
      <c r="T56" s="109"/>
      <c r="U56" s="109">
        <v>2017</v>
      </c>
      <c r="V56" s="109">
        <v>2018</v>
      </c>
      <c r="W56" s="109" t="s">
        <v>187</v>
      </c>
      <c r="X56" s="109" t="s">
        <v>188</v>
      </c>
      <c r="Y56" s="109" t="s">
        <v>189</v>
      </c>
      <c r="Z56" s="109">
        <v>2025</v>
      </c>
      <c r="AA56" s="109">
        <v>2030</v>
      </c>
      <c r="AB56" s="109">
        <v>2035</v>
      </c>
      <c r="AC56" s="109">
        <v>2040</v>
      </c>
      <c r="AD56" s="109">
        <v>2045</v>
      </c>
      <c r="AE56" s="109">
        <v>2050</v>
      </c>
      <c r="AF56" s="109"/>
      <c r="AG56" s="113"/>
      <c r="AH56" s="100"/>
    </row>
    <row r="57" spans="1:34" s="125" customFormat="1" ht="15" customHeight="1" x14ac:dyDescent="0.3">
      <c r="A57" s="108"/>
      <c r="B57" s="135" t="s">
        <v>1307</v>
      </c>
      <c r="C57" s="136" t="s">
        <v>194</v>
      </c>
      <c r="D57" s="310"/>
      <c r="E57" s="310"/>
      <c r="F57" s="310"/>
      <c r="G57" s="310"/>
      <c r="H57" s="311">
        <v>0</v>
      </c>
      <c r="I57" s="312">
        <v>-0.19614678899082583</v>
      </c>
      <c r="J57" s="313">
        <v>-0.47495412844036711</v>
      </c>
      <c r="K57" s="314">
        <v>-0.74424311926605502</v>
      </c>
      <c r="L57" s="313">
        <v>-1</v>
      </c>
      <c r="M57" s="314">
        <v>-1</v>
      </c>
      <c r="N57" s="1299">
        <v>-1</v>
      </c>
      <c r="O57" s="332"/>
      <c r="P57" s="111" t="s">
        <v>185</v>
      </c>
      <c r="Q57" s="109"/>
      <c r="R57" s="109"/>
      <c r="S57" s="109" t="s">
        <v>223</v>
      </c>
      <c r="T57" s="109"/>
      <c r="U57" s="134">
        <v>14546.61658327081</v>
      </c>
      <c r="V57" s="134">
        <v>14074.086358758672</v>
      </c>
      <c r="W57" s="134">
        <v>14355.588178957103</v>
      </c>
      <c r="X57" s="134">
        <v>11223.498959389959</v>
      </c>
      <c r="Y57" s="134">
        <v>15514.394621394898</v>
      </c>
      <c r="Z57" s="134">
        <v>4519.1185911194607</v>
      </c>
      <c r="AA57" s="134">
        <v>8.0677804418468568</v>
      </c>
      <c r="AB57" s="134">
        <v>11.501105833882338</v>
      </c>
      <c r="AC57" s="134">
        <v>7.3082702035684317</v>
      </c>
      <c r="AD57" s="134">
        <v>11.317720554771427</v>
      </c>
      <c r="AE57" s="134">
        <v>6.9440502441179648</v>
      </c>
      <c r="AF57" s="109"/>
      <c r="AG57" s="113"/>
      <c r="AH57" s="100"/>
    </row>
    <row r="58" spans="1:34" s="125" customFormat="1" ht="15" customHeight="1" x14ac:dyDescent="0.3">
      <c r="A58" s="108"/>
      <c r="B58" s="199" t="s">
        <v>1309</v>
      </c>
      <c r="C58" s="110" t="s">
        <v>1317</v>
      </c>
      <c r="D58" s="340">
        <v>32.200000000000003</v>
      </c>
      <c r="E58" s="340">
        <v>32.200000000000003</v>
      </c>
      <c r="F58" s="340">
        <v>30.52</v>
      </c>
      <c r="G58" s="340">
        <v>30.52</v>
      </c>
      <c r="H58" s="341">
        <v>30.52</v>
      </c>
      <c r="I58" s="342">
        <v>29.119999999999997</v>
      </c>
      <c r="J58" s="343">
        <v>27.159999999999997</v>
      </c>
      <c r="K58" s="344">
        <v>26.46</v>
      </c>
      <c r="L58" s="343">
        <v>25.759999999999998</v>
      </c>
      <c r="M58" s="344">
        <v>25.48</v>
      </c>
      <c r="N58" s="2396">
        <v>25.2</v>
      </c>
      <c r="O58" s="346" t="s">
        <v>1351</v>
      </c>
      <c r="P58" s="111" t="s">
        <v>185</v>
      </c>
      <c r="Q58" s="109"/>
      <c r="R58" s="109"/>
      <c r="S58" s="109" t="s">
        <v>224</v>
      </c>
      <c r="T58" s="109"/>
      <c r="U58" s="134">
        <v>42691.2211726776</v>
      </c>
      <c r="V58" s="134">
        <v>43699.57981121105</v>
      </c>
      <c r="W58" s="134">
        <v>44553.594499704908</v>
      </c>
      <c r="X58" s="134">
        <v>40068.358502938972</v>
      </c>
      <c r="Y58" s="134">
        <v>43132.356982689103</v>
      </c>
      <c r="Z58" s="134">
        <v>24269.17943009486</v>
      </c>
      <c r="AA58" s="134">
        <v>10511.596495947817</v>
      </c>
      <c r="AB58" s="134">
        <v>5828.2624217925786</v>
      </c>
      <c r="AC58" s="134">
        <v>4228.9209728433189</v>
      </c>
      <c r="AD58" s="134">
        <v>3784.5927405000875</v>
      </c>
      <c r="AE58" s="134">
        <v>3519.9323726464722</v>
      </c>
      <c r="AF58" s="109"/>
      <c r="AG58" s="113"/>
      <c r="AH58" s="100"/>
    </row>
    <row r="59" spans="1:34" s="125" customFormat="1" ht="15" customHeight="1" x14ac:dyDescent="0.3">
      <c r="A59" s="108"/>
      <c r="B59" s="135" t="s">
        <v>1307</v>
      </c>
      <c r="C59" s="136" t="s">
        <v>194</v>
      </c>
      <c r="D59" s="310"/>
      <c r="E59" s="310"/>
      <c r="F59" s="310"/>
      <c r="G59" s="310"/>
      <c r="H59" s="311">
        <v>0</v>
      </c>
      <c r="I59" s="312">
        <v>-4.5871559633027581E-2</v>
      </c>
      <c r="J59" s="313">
        <v>-0.11009174311926617</v>
      </c>
      <c r="K59" s="314">
        <v>-0.1330275229357798</v>
      </c>
      <c r="L59" s="313">
        <v>-0.15596330275229364</v>
      </c>
      <c r="M59" s="314">
        <v>-0.16513761467889909</v>
      </c>
      <c r="N59" s="1299">
        <v>-0.17431192660550465</v>
      </c>
      <c r="O59" s="332"/>
      <c r="P59" s="111" t="s">
        <v>185</v>
      </c>
      <c r="Q59" s="109"/>
      <c r="R59" s="109"/>
      <c r="S59" s="109" t="s">
        <v>225</v>
      </c>
      <c r="T59" s="109"/>
      <c r="U59" s="134">
        <v>30006.541013701724</v>
      </c>
      <c r="V59" s="134">
        <v>33189.012932013844</v>
      </c>
      <c r="W59" s="134">
        <v>33852.793190654127</v>
      </c>
      <c r="X59" s="134">
        <v>33182.125112415495</v>
      </c>
      <c r="Y59" s="134">
        <v>32633.313903814767</v>
      </c>
      <c r="Z59" s="134">
        <v>26880.927151587126</v>
      </c>
      <c r="AA59" s="134">
        <v>14934.252192237438</v>
      </c>
      <c r="AB59" s="134">
        <v>7940.4023897231555</v>
      </c>
      <c r="AC59" s="134">
        <v>4464.5397069864539</v>
      </c>
      <c r="AD59" s="134">
        <v>1051.0353694013106</v>
      </c>
      <c r="AE59" s="134">
        <v>850.05844061241203</v>
      </c>
      <c r="AF59" s="109"/>
      <c r="AG59" s="113"/>
      <c r="AH59" s="100"/>
    </row>
    <row r="60" spans="1:34" s="125" customFormat="1" ht="15" hidden="1" customHeight="1" x14ac:dyDescent="0.3">
      <c r="A60" s="108"/>
      <c r="B60" s="347" t="s">
        <v>1320</v>
      </c>
      <c r="C60" s="319"/>
      <c r="D60" s="319"/>
      <c r="E60" s="319"/>
      <c r="F60" s="319"/>
      <c r="G60" s="319"/>
      <c r="H60" s="319"/>
      <c r="I60" s="319"/>
      <c r="J60" s="319"/>
      <c r="K60" s="319"/>
      <c r="L60" s="319"/>
      <c r="M60" s="319"/>
      <c r="N60" s="320"/>
      <c r="O60" s="348"/>
      <c r="P60" s="111" t="s">
        <v>185</v>
      </c>
      <c r="Q60" s="109"/>
      <c r="R60" s="109"/>
      <c r="S60" s="109" t="s">
        <v>726</v>
      </c>
      <c r="T60" s="109"/>
      <c r="U60" s="134">
        <v>4266.3034761144172</v>
      </c>
      <c r="V60" s="134">
        <v>4260.6431523399142</v>
      </c>
      <c r="W60" s="134">
        <v>4324.2221320220724</v>
      </c>
      <c r="X60" s="134">
        <v>3816.0331859171092</v>
      </c>
      <c r="Y60" s="134">
        <v>4676.0164134269253</v>
      </c>
      <c r="Z60" s="134">
        <v>8639.9716270698318</v>
      </c>
      <c r="AA60" s="134">
        <v>15289.818457764613</v>
      </c>
      <c r="AB60" s="134">
        <v>18898.87369581742</v>
      </c>
      <c r="AC60" s="134">
        <v>22632.397568206972</v>
      </c>
      <c r="AD60" s="134">
        <v>24458.443413320492</v>
      </c>
      <c r="AE60" s="134">
        <v>24874.319654427643</v>
      </c>
      <c r="AF60" s="109"/>
      <c r="AG60" s="113"/>
      <c r="AH60" s="100"/>
    </row>
    <row r="61" spans="1:34" s="125" customFormat="1" ht="15" hidden="1" customHeight="1" x14ac:dyDescent="0.3">
      <c r="A61" s="108"/>
      <c r="B61" s="349" t="s">
        <v>784</v>
      </c>
      <c r="C61" s="343" t="s">
        <v>205</v>
      </c>
      <c r="D61" s="350">
        <v>2728.1020994</v>
      </c>
      <c r="E61" s="350">
        <v>2787.9869924</v>
      </c>
      <c r="F61" s="350">
        <v>2843.7467322480002</v>
      </c>
      <c r="G61" s="350">
        <v>2104.4481201687599</v>
      </c>
      <c r="H61" s="350">
        <v>2949.6923499436148</v>
      </c>
      <c r="I61" s="351">
        <v>1828.8239428591596</v>
      </c>
      <c r="J61" s="350">
        <v>996.50692036263581</v>
      </c>
      <c r="K61" s="351">
        <v>373.21498539787882</v>
      </c>
      <c r="L61" s="350">
        <v>0</v>
      </c>
      <c r="M61" s="351">
        <v>0</v>
      </c>
      <c r="N61" s="2419">
        <v>0</v>
      </c>
      <c r="O61" s="352" t="s">
        <v>1513</v>
      </c>
      <c r="P61" s="111" t="s">
        <v>185</v>
      </c>
      <c r="Q61" s="109"/>
      <c r="R61" s="109"/>
      <c r="S61" s="109"/>
      <c r="T61" s="109"/>
      <c r="U61" s="109"/>
      <c r="V61" s="109"/>
      <c r="W61" s="109"/>
      <c r="X61" s="109"/>
      <c r="Y61" s="109"/>
      <c r="Z61" s="109"/>
      <c r="AA61" s="109"/>
      <c r="AB61" s="109"/>
      <c r="AC61" s="109"/>
      <c r="AD61" s="109"/>
      <c r="AE61" s="109"/>
      <c r="AF61" s="109"/>
      <c r="AG61" s="113"/>
      <c r="AH61" s="100"/>
    </row>
    <row r="62" spans="1:34" s="125" customFormat="1" ht="15" hidden="1" customHeight="1" x14ac:dyDescent="0.3">
      <c r="A62" s="108"/>
      <c r="B62" s="353" t="s">
        <v>749</v>
      </c>
      <c r="C62" s="354" t="s">
        <v>205</v>
      </c>
      <c r="D62" s="355" t="s">
        <v>1324</v>
      </c>
      <c r="E62" s="355" t="s">
        <v>1324</v>
      </c>
      <c r="F62" s="355" t="s">
        <v>1324</v>
      </c>
      <c r="G62" s="355" t="s">
        <v>1324</v>
      </c>
      <c r="H62" s="355" t="s">
        <v>1324</v>
      </c>
      <c r="I62" s="356" t="s">
        <v>1324</v>
      </c>
      <c r="J62" s="355" t="s">
        <v>1324</v>
      </c>
      <c r="K62" s="356" t="s">
        <v>1324</v>
      </c>
      <c r="L62" s="355" t="s">
        <v>1324</v>
      </c>
      <c r="M62" s="356" t="s">
        <v>1324</v>
      </c>
      <c r="N62" s="2510" t="s">
        <v>1324</v>
      </c>
      <c r="O62" s="358" t="s">
        <v>1513</v>
      </c>
      <c r="P62" s="111" t="s">
        <v>185</v>
      </c>
      <c r="Q62" s="109"/>
      <c r="R62" s="109"/>
      <c r="S62" s="109"/>
      <c r="T62" s="109"/>
      <c r="U62" s="109"/>
      <c r="V62" s="109"/>
      <c r="W62" s="109"/>
      <c r="X62" s="109"/>
      <c r="Y62" s="109"/>
      <c r="Z62" s="109"/>
      <c r="AA62" s="109"/>
      <c r="AB62" s="109"/>
      <c r="AC62" s="109"/>
      <c r="AD62" s="109"/>
      <c r="AE62" s="109"/>
      <c r="AF62" s="109"/>
      <c r="AG62" s="113"/>
      <c r="AH62" s="100"/>
    </row>
    <row r="63" spans="1:34" s="125" customFormat="1" ht="15" hidden="1" customHeight="1" x14ac:dyDescent="0.3">
      <c r="A63" s="108"/>
      <c r="B63" s="353" t="s">
        <v>1326</v>
      </c>
      <c r="C63" s="354" t="s">
        <v>205</v>
      </c>
      <c r="D63" s="355">
        <v>0</v>
      </c>
      <c r="E63" s="355">
        <v>0</v>
      </c>
      <c r="F63" s="355">
        <v>0</v>
      </c>
      <c r="G63" s="355">
        <v>0</v>
      </c>
      <c r="H63" s="355">
        <v>0</v>
      </c>
      <c r="I63" s="356">
        <v>341.88696854637107</v>
      </c>
      <c r="J63" s="355">
        <v>692.48785991301804</v>
      </c>
      <c r="K63" s="356">
        <v>891.9205583237441</v>
      </c>
      <c r="L63" s="355">
        <v>1062.1983551844016</v>
      </c>
      <c r="M63" s="356">
        <v>937.51625223900692</v>
      </c>
      <c r="N63" s="2510">
        <v>840.27160359451534</v>
      </c>
      <c r="O63" s="358" t="s">
        <v>1513</v>
      </c>
      <c r="P63" s="111" t="s">
        <v>185</v>
      </c>
      <c r="Q63" s="109"/>
      <c r="R63" s="109"/>
      <c r="S63" s="109"/>
      <c r="T63" s="109"/>
      <c r="U63" s="109"/>
      <c r="V63" s="109"/>
      <c r="W63" s="109"/>
      <c r="X63" s="109"/>
      <c r="Y63" s="109"/>
      <c r="Z63" s="109"/>
      <c r="AA63" s="109"/>
      <c r="AB63" s="109"/>
      <c r="AC63" s="109"/>
      <c r="AD63" s="109"/>
      <c r="AE63" s="109"/>
      <c r="AF63" s="109"/>
      <c r="AG63" s="113"/>
      <c r="AH63" s="100"/>
    </row>
    <row r="64" spans="1:34" s="125" customFormat="1" ht="15" hidden="1" customHeight="1" thickBot="1" x14ac:dyDescent="0.35">
      <c r="A64" s="108"/>
      <c r="B64" s="359" t="s">
        <v>817</v>
      </c>
      <c r="C64" s="360" t="s">
        <v>194</v>
      </c>
      <c r="D64" s="361">
        <v>0</v>
      </c>
      <c r="E64" s="361">
        <v>0</v>
      </c>
      <c r="F64" s="361">
        <v>0</v>
      </c>
      <c r="G64" s="361">
        <v>0</v>
      </c>
      <c r="H64" s="361">
        <v>0</v>
      </c>
      <c r="I64" s="362">
        <v>0.18694362017804153</v>
      </c>
      <c r="J64" s="361">
        <v>0.69491525423728806</v>
      </c>
      <c r="K64" s="362">
        <v>2.3898305084745757</v>
      </c>
      <c r="L64" s="361">
        <v>0</v>
      </c>
      <c r="M64" s="362">
        <v>0</v>
      </c>
      <c r="N64" s="3347">
        <v>0</v>
      </c>
      <c r="O64" s="363" t="s">
        <v>1513</v>
      </c>
      <c r="P64" s="111" t="s">
        <v>185</v>
      </c>
      <c r="Q64" s="109"/>
      <c r="R64" s="109"/>
      <c r="S64" s="109"/>
      <c r="T64" s="109"/>
      <c r="U64" s="109"/>
      <c r="V64" s="109"/>
      <c r="W64" s="109"/>
      <c r="X64" s="109"/>
      <c r="Y64" s="109"/>
      <c r="Z64" s="109"/>
      <c r="AA64" s="109"/>
      <c r="AB64" s="109"/>
      <c r="AC64" s="109"/>
      <c r="AD64" s="109"/>
      <c r="AE64" s="109"/>
      <c r="AF64" s="109"/>
      <c r="AG64" s="113"/>
      <c r="AH64" s="100"/>
    </row>
    <row r="65" spans="1:34" s="125" customFormat="1" ht="15" hidden="1" customHeight="1" x14ac:dyDescent="0.3">
      <c r="A65" s="108"/>
      <c r="B65" s="364" t="s">
        <v>1329</v>
      </c>
      <c r="C65" s="365"/>
      <c r="D65" s="365"/>
      <c r="E65" s="365"/>
      <c r="F65" s="365"/>
      <c r="G65" s="365"/>
      <c r="H65" s="365"/>
      <c r="I65" s="365"/>
      <c r="J65" s="365"/>
      <c r="K65" s="365"/>
      <c r="L65" s="365"/>
      <c r="M65" s="365"/>
      <c r="N65" s="3348"/>
      <c r="O65" s="366"/>
      <c r="P65" s="111" t="s">
        <v>185</v>
      </c>
      <c r="Q65" s="109"/>
      <c r="R65" s="109"/>
      <c r="S65" s="109"/>
      <c r="T65" s="109"/>
      <c r="U65" s="109"/>
      <c r="V65" s="109"/>
      <c r="W65" s="109"/>
      <c r="X65" s="109"/>
      <c r="Y65" s="109"/>
      <c r="Z65" s="109"/>
      <c r="AA65" s="109"/>
      <c r="AB65" s="109"/>
      <c r="AC65" s="109"/>
      <c r="AD65" s="109"/>
      <c r="AE65" s="109"/>
      <c r="AF65" s="109"/>
      <c r="AG65" s="113"/>
      <c r="AH65" s="100"/>
    </row>
    <row r="66" spans="1:34" s="125" customFormat="1" ht="15" hidden="1" customHeight="1" x14ac:dyDescent="0.3">
      <c r="A66" s="108"/>
      <c r="B66" s="321" t="s">
        <v>1609</v>
      </c>
      <c r="C66" s="338" t="s">
        <v>1610</v>
      </c>
      <c r="D66" s="322">
        <v>29.777186652548803</v>
      </c>
      <c r="E66" s="322">
        <v>29.804814939324974</v>
      </c>
      <c r="F66" s="322">
        <v>29.560577493033822</v>
      </c>
      <c r="G66" s="322">
        <v>29.346712757945376</v>
      </c>
      <c r="H66" s="322">
        <v>26.274153729533019</v>
      </c>
      <c r="I66" s="323">
        <v>19.773426922503933</v>
      </c>
      <c r="J66" s="324">
        <v>10.680627133463517</v>
      </c>
      <c r="K66" s="323">
        <v>5.123174130177869</v>
      </c>
      <c r="L66" s="324">
        <v>2.6696476402159659</v>
      </c>
      <c r="M66" s="323">
        <v>3.8396255318964428E-2</v>
      </c>
      <c r="N66" s="3343">
        <v>2.7796884399189396E-3</v>
      </c>
      <c r="O66" s="367" t="s">
        <v>1563</v>
      </c>
      <c r="P66" s="111" t="s">
        <v>185</v>
      </c>
      <c r="Q66" s="109"/>
      <c r="R66" s="109"/>
      <c r="S66" s="109"/>
      <c r="T66" s="109"/>
      <c r="U66" s="109"/>
      <c r="V66" s="109"/>
      <c r="W66" s="109"/>
      <c r="X66" s="109"/>
      <c r="Y66" s="109"/>
      <c r="Z66" s="109"/>
      <c r="AA66" s="109"/>
      <c r="AB66" s="109"/>
      <c r="AC66" s="109"/>
      <c r="AD66" s="109"/>
      <c r="AE66" s="109"/>
      <c r="AF66" s="109"/>
      <c r="AG66" s="113"/>
      <c r="AH66" s="100"/>
    </row>
    <row r="67" spans="1:34" s="125" customFormat="1" ht="15" hidden="1" customHeight="1" x14ac:dyDescent="0.3">
      <c r="A67" s="108"/>
      <c r="B67" s="325" t="s">
        <v>199</v>
      </c>
      <c r="C67" s="339" t="s">
        <v>194</v>
      </c>
      <c r="D67" s="310"/>
      <c r="E67" s="310"/>
      <c r="F67" s="310"/>
      <c r="G67" s="310"/>
      <c r="H67" s="310">
        <v>-0.11845942398835496</v>
      </c>
      <c r="I67" s="314">
        <v>-0.33656937770767559</v>
      </c>
      <c r="J67" s="313">
        <v>-0.6416475943498875</v>
      </c>
      <c r="K67" s="314">
        <v>-0.82810917831204955</v>
      </c>
      <c r="L67" s="313">
        <v>-0.91042898116795257</v>
      </c>
      <c r="M67" s="314">
        <v>-0.99871174320668898</v>
      </c>
      <c r="N67" s="1299">
        <v>-0.9999067369334258</v>
      </c>
      <c r="O67" s="332">
        <v>0</v>
      </c>
      <c r="P67" s="111" t="s">
        <v>185</v>
      </c>
      <c r="Q67" s="109"/>
      <c r="R67" s="109"/>
      <c r="S67" s="109"/>
      <c r="T67" s="109"/>
      <c r="U67" s="109"/>
      <c r="V67" s="109"/>
      <c r="W67" s="109"/>
      <c r="X67" s="109"/>
      <c r="Y67" s="109"/>
      <c r="Z67" s="109"/>
      <c r="AA67" s="109"/>
      <c r="AB67" s="109"/>
      <c r="AC67" s="109"/>
      <c r="AD67" s="109"/>
      <c r="AE67" s="109"/>
      <c r="AF67" s="109"/>
      <c r="AG67" s="113"/>
      <c r="AH67" s="100"/>
    </row>
    <row r="68" spans="1:34" s="125" customFormat="1" ht="15" hidden="1" customHeight="1" x14ac:dyDescent="0.3">
      <c r="A68" s="108"/>
      <c r="B68" s="368" t="s">
        <v>1611</v>
      </c>
      <c r="C68" s="343" t="s">
        <v>1610</v>
      </c>
      <c r="D68" s="340">
        <v>0</v>
      </c>
      <c r="E68" s="340">
        <v>0</v>
      </c>
      <c r="F68" s="340">
        <v>0</v>
      </c>
      <c r="G68" s="340">
        <v>0</v>
      </c>
      <c r="H68" s="340">
        <v>0</v>
      </c>
      <c r="I68" s="344">
        <v>1.9185029826138926</v>
      </c>
      <c r="J68" s="343">
        <v>1.3305444508168129</v>
      </c>
      <c r="K68" s="344">
        <v>0.83097496878563948</v>
      </c>
      <c r="L68" s="343">
        <v>0.46397639202221708</v>
      </c>
      <c r="M68" s="344">
        <v>1.2314084338527721E-2</v>
      </c>
      <c r="N68" s="2396">
        <v>1.0359991107322783E-3</v>
      </c>
      <c r="O68" s="346" t="s">
        <v>1565</v>
      </c>
      <c r="P68" s="111" t="s">
        <v>185</v>
      </c>
      <c r="Q68" s="109"/>
      <c r="R68" s="109"/>
      <c r="S68" s="109"/>
      <c r="T68" s="109"/>
      <c r="U68" s="109"/>
      <c r="V68" s="109"/>
      <c r="W68" s="109"/>
      <c r="X68" s="109"/>
      <c r="Y68" s="109"/>
      <c r="Z68" s="109"/>
      <c r="AA68" s="109"/>
      <c r="AB68" s="109"/>
      <c r="AC68" s="109"/>
      <c r="AD68" s="109"/>
      <c r="AE68" s="109"/>
      <c r="AF68" s="109"/>
      <c r="AG68" s="113"/>
      <c r="AH68" s="100"/>
    </row>
    <row r="69" spans="1:34" s="125" customFormat="1" ht="15" hidden="1" customHeight="1" x14ac:dyDescent="0.3">
      <c r="A69" s="108"/>
      <c r="B69" s="369" t="s">
        <v>199</v>
      </c>
      <c r="C69" s="370" t="s">
        <v>194</v>
      </c>
      <c r="D69" s="371"/>
      <c r="E69" s="371"/>
      <c r="F69" s="371"/>
      <c r="G69" s="371"/>
      <c r="H69" s="371">
        <v>0</v>
      </c>
      <c r="I69" s="372">
        <v>0</v>
      </c>
      <c r="J69" s="370">
        <v>0</v>
      </c>
      <c r="K69" s="372">
        <v>0</v>
      </c>
      <c r="L69" s="370">
        <v>0</v>
      </c>
      <c r="M69" s="372">
        <v>0</v>
      </c>
      <c r="N69" s="2479">
        <v>0</v>
      </c>
      <c r="O69" s="374" t="s">
        <v>1463</v>
      </c>
      <c r="P69" s="111" t="s">
        <v>185</v>
      </c>
      <c r="Q69" s="109"/>
      <c r="R69" s="109"/>
      <c r="S69" s="109"/>
      <c r="T69" s="109"/>
      <c r="U69" s="109"/>
      <c r="V69" s="109"/>
      <c r="W69" s="109"/>
      <c r="X69" s="109"/>
      <c r="Y69" s="109"/>
      <c r="Z69" s="109"/>
      <c r="AA69" s="109"/>
      <c r="AB69" s="109"/>
      <c r="AC69" s="109"/>
      <c r="AD69" s="109"/>
      <c r="AE69" s="109"/>
      <c r="AF69" s="109"/>
      <c r="AG69" s="113"/>
      <c r="AH69" s="100"/>
    </row>
    <row r="70" spans="1:34" s="125" customFormat="1" ht="15" customHeight="1" x14ac:dyDescent="0.3">
      <c r="A70" s="108"/>
      <c r="B70" s="375" t="s">
        <v>1335</v>
      </c>
      <c r="C70" s="376"/>
      <c r="D70" s="376"/>
      <c r="E70" s="376"/>
      <c r="F70" s="376"/>
      <c r="G70" s="376"/>
      <c r="H70" s="376"/>
      <c r="I70" s="376"/>
      <c r="J70" s="376"/>
      <c r="K70" s="376"/>
      <c r="L70" s="376"/>
      <c r="M70" s="376"/>
      <c r="N70" s="2687"/>
      <c r="O70" s="377"/>
      <c r="P70" s="111" t="s">
        <v>185</v>
      </c>
      <c r="Q70" s="109"/>
      <c r="R70" s="109"/>
      <c r="S70" s="109" t="s">
        <v>226</v>
      </c>
      <c r="T70" s="109"/>
      <c r="U70" s="134">
        <v>4266.3034761144172</v>
      </c>
      <c r="V70" s="134">
        <v>4260.6431523399142</v>
      </c>
      <c r="W70" s="134">
        <v>4324.2221320220724</v>
      </c>
      <c r="X70" s="134">
        <v>3816.0331859171092</v>
      </c>
      <c r="Y70" s="134">
        <v>4676.0164134269253</v>
      </c>
      <c r="Z70" s="134">
        <v>8639.9716270698318</v>
      </c>
      <c r="AA70" s="134">
        <v>15289.818457764613</v>
      </c>
      <c r="AB70" s="134">
        <v>18898.87369581742</v>
      </c>
      <c r="AC70" s="134">
        <v>22632.397568206972</v>
      </c>
      <c r="AD70" s="134">
        <v>24458.443413320492</v>
      </c>
      <c r="AE70" s="134">
        <v>24874.319654427643</v>
      </c>
      <c r="AF70" s="109"/>
      <c r="AG70" s="113"/>
      <c r="AH70" s="100"/>
    </row>
    <row r="71" spans="1:34" s="125" customFormat="1" ht="15" hidden="1" customHeight="1" x14ac:dyDescent="0.3">
      <c r="A71" s="108"/>
      <c r="B71" s="321" t="s">
        <v>1606</v>
      </c>
      <c r="C71" s="338" t="s">
        <v>1607</v>
      </c>
      <c r="D71" s="322">
        <v>2.98853442565238</v>
      </c>
      <c r="E71" s="322">
        <v>2.9696438744340981</v>
      </c>
      <c r="F71" s="322">
        <v>2.9696438744340981</v>
      </c>
      <c r="G71" s="322">
        <v>2.9481591080873466</v>
      </c>
      <c r="H71" s="322">
        <v>2.6274153729533012</v>
      </c>
      <c r="I71" s="323">
        <v>1.8811706181288654</v>
      </c>
      <c r="J71" s="324">
        <v>0.98443426014455238</v>
      </c>
      <c r="K71" s="323">
        <v>0.45743397691404603</v>
      </c>
      <c r="L71" s="324">
        <v>0.23088698324591703</v>
      </c>
      <c r="M71" s="323">
        <v>3.216241642722318E-3</v>
      </c>
      <c r="N71" s="3343">
        <v>2.2446296636570871E-4</v>
      </c>
      <c r="O71" s="367" t="s">
        <v>434</v>
      </c>
      <c r="P71" s="111" t="s">
        <v>185</v>
      </c>
      <c r="Q71" s="109"/>
      <c r="R71" s="109"/>
      <c r="S71" s="109" t="s">
        <v>730</v>
      </c>
      <c r="T71" s="109"/>
      <c r="U71" s="134">
        <v>226.19146829989629</v>
      </c>
      <c r="V71" s="134">
        <v>235.77900590564354</v>
      </c>
      <c r="W71" s="134">
        <v>242.25197287427167</v>
      </c>
      <c r="X71" s="134">
        <v>249.08493984289981</v>
      </c>
      <c r="Y71" s="134">
        <v>-61.074272070724078</v>
      </c>
      <c r="Z71" s="134">
        <v>324.56504808510647</v>
      </c>
      <c r="AA71" s="134">
        <v>547.73929623524691</v>
      </c>
      <c r="AB71" s="134">
        <v>586.83474161252389</v>
      </c>
      <c r="AC71" s="134">
        <v>666.21095802473656</v>
      </c>
      <c r="AD71" s="134">
        <v>724.46473080380702</v>
      </c>
      <c r="AE71" s="134">
        <v>771.54850092043</v>
      </c>
      <c r="AF71" s="109"/>
      <c r="AG71" s="113"/>
      <c r="AH71" s="100"/>
    </row>
    <row r="72" spans="1:34" s="125" customFormat="1" ht="15" hidden="1" customHeight="1" x14ac:dyDescent="0.3">
      <c r="A72" s="108"/>
      <c r="B72" s="325" t="s">
        <v>456</v>
      </c>
      <c r="C72" s="339" t="s">
        <v>194</v>
      </c>
      <c r="D72" s="310"/>
      <c r="E72" s="310"/>
      <c r="F72" s="310"/>
      <c r="G72" s="310"/>
      <c r="H72" s="310">
        <v>-0.11524227010082566</v>
      </c>
      <c r="I72" s="314">
        <v>-0.36653326201029901</v>
      </c>
      <c r="J72" s="313">
        <v>-0.66850090388964623</v>
      </c>
      <c r="K72" s="314">
        <v>-0.84596335579086379</v>
      </c>
      <c r="L72" s="313">
        <v>-0.92225095229982235</v>
      </c>
      <c r="M72" s="314">
        <v>-0.99891696049131984</v>
      </c>
      <c r="N72" s="1299">
        <v>-0.99992441418033384</v>
      </c>
      <c r="O72" s="332">
        <v>0</v>
      </c>
      <c r="P72" s="111" t="s">
        <v>185</v>
      </c>
      <c r="Q72" s="109"/>
      <c r="R72" s="109"/>
      <c r="S72" s="109"/>
      <c r="T72" s="109"/>
      <c r="U72" s="109"/>
      <c r="V72" s="109"/>
      <c r="W72" s="109"/>
      <c r="X72" s="109"/>
      <c r="Y72" s="109"/>
      <c r="Z72" s="109"/>
      <c r="AA72" s="109"/>
      <c r="AB72" s="109"/>
      <c r="AC72" s="109"/>
      <c r="AD72" s="109"/>
      <c r="AE72" s="109"/>
      <c r="AF72" s="109"/>
      <c r="AG72" s="113"/>
      <c r="AH72" s="100"/>
    </row>
    <row r="73" spans="1:34" s="125" customFormat="1" ht="15" customHeight="1" x14ac:dyDescent="0.3">
      <c r="A73" s="108"/>
      <c r="B73" s="199" t="s">
        <v>1305</v>
      </c>
      <c r="C73" s="110" t="s">
        <v>1605</v>
      </c>
      <c r="D73" s="326">
        <v>4.5527999999999995</v>
      </c>
      <c r="E73" s="326">
        <v>4.5527999999999995</v>
      </c>
      <c r="F73" s="326">
        <v>4.5527999999999995</v>
      </c>
      <c r="G73" s="326">
        <v>4.5527999999999995</v>
      </c>
      <c r="H73" s="327">
        <v>4.5072720000000004</v>
      </c>
      <c r="I73" s="328">
        <v>3.9713573592000002</v>
      </c>
      <c r="J73" s="329">
        <v>3.2469193060919994</v>
      </c>
      <c r="K73" s="330">
        <v>2.6240409085967999</v>
      </c>
      <c r="L73" s="329">
        <v>0</v>
      </c>
      <c r="M73" s="330">
        <v>0</v>
      </c>
      <c r="N73" s="3345">
        <v>0</v>
      </c>
      <c r="O73" s="331" t="s">
        <v>1376</v>
      </c>
      <c r="P73" s="111" t="s">
        <v>185</v>
      </c>
      <c r="Q73" s="109"/>
      <c r="R73" s="109"/>
      <c r="S73" s="109"/>
      <c r="T73" s="109"/>
      <c r="U73" s="109"/>
      <c r="V73" s="109"/>
      <c r="W73" s="109"/>
      <c r="X73" s="109"/>
      <c r="Y73" s="109"/>
      <c r="Z73" s="109"/>
      <c r="AA73" s="109"/>
      <c r="AB73" s="109"/>
      <c r="AC73" s="109"/>
      <c r="AD73" s="109"/>
      <c r="AE73" s="109"/>
      <c r="AF73" s="109"/>
      <c r="AG73" s="113"/>
      <c r="AH73" s="100"/>
    </row>
    <row r="74" spans="1:34" s="125" customFormat="1" ht="15" customHeight="1" x14ac:dyDescent="0.3">
      <c r="A74" s="108"/>
      <c r="B74" s="135" t="s">
        <v>1307</v>
      </c>
      <c r="C74" s="136" t="s">
        <v>194</v>
      </c>
      <c r="D74" s="310"/>
      <c r="E74" s="310"/>
      <c r="F74" s="310"/>
      <c r="G74" s="310"/>
      <c r="H74" s="311">
        <v>-9.9999999999997868E-3</v>
      </c>
      <c r="I74" s="312">
        <v>-0.12771099999999991</v>
      </c>
      <c r="J74" s="313">
        <v>-0.28683023500000004</v>
      </c>
      <c r="K74" s="314">
        <v>-0.42364239399999992</v>
      </c>
      <c r="L74" s="313">
        <v>-1</v>
      </c>
      <c r="M74" s="314">
        <v>-1</v>
      </c>
      <c r="N74" s="1299">
        <v>-1</v>
      </c>
      <c r="O74" s="332"/>
      <c r="P74" s="111" t="s">
        <v>185</v>
      </c>
      <c r="Q74" s="109"/>
      <c r="R74" s="109"/>
      <c r="S74" s="109" t="s">
        <v>732</v>
      </c>
      <c r="T74" s="109"/>
      <c r="U74" s="134">
        <v>16.453673797433019</v>
      </c>
      <c r="V74" s="134">
        <v>65.079764536001917</v>
      </c>
      <c r="W74" s="134">
        <v>66.381359826721948</v>
      </c>
      <c r="X74" s="134">
        <v>73.019495809394172</v>
      </c>
      <c r="Y74" s="134">
        <v>16.699401731063293</v>
      </c>
      <c r="Z74" s="134">
        <v>719.45130057415133</v>
      </c>
      <c r="AA74" s="134">
        <v>1425.6756875080509</v>
      </c>
      <c r="AB74" s="134">
        <v>2085.8372935943771</v>
      </c>
      <c r="AC74" s="134">
        <v>2458.7816084533574</v>
      </c>
      <c r="AD74" s="134">
        <v>2697.806191537687</v>
      </c>
      <c r="AE74" s="134">
        <v>2944.3435395563151</v>
      </c>
      <c r="AF74" s="109"/>
      <c r="AG74" s="113"/>
      <c r="AH74" s="100"/>
    </row>
    <row r="75" spans="1:34" s="125" customFormat="1" ht="15" customHeight="1" x14ac:dyDescent="0.3">
      <c r="A75" s="108"/>
      <c r="B75" s="199" t="s">
        <v>1309</v>
      </c>
      <c r="C75" s="110" t="s">
        <v>1310</v>
      </c>
      <c r="D75" s="333">
        <v>5.6000000000000001E-2</v>
      </c>
      <c r="E75" s="333">
        <v>5.6000000000000001E-2</v>
      </c>
      <c r="F75" s="333">
        <v>5.6000000000000001E-2</v>
      </c>
      <c r="G75" s="333">
        <v>5.6000000000000001E-2</v>
      </c>
      <c r="H75" s="334">
        <v>5.5440000000000003E-2</v>
      </c>
      <c r="I75" s="335">
        <v>5.48856E-2</v>
      </c>
      <c r="J75" s="336">
        <v>5.4336743999999999E-2</v>
      </c>
      <c r="K75" s="337">
        <v>5.3793376560000002E-2</v>
      </c>
      <c r="L75" s="336">
        <v>5.3255442794400004E-2</v>
      </c>
      <c r="M75" s="337">
        <v>5.2722888366456007E-2</v>
      </c>
      <c r="N75" s="3346">
        <v>5.2195659482791444E-2</v>
      </c>
      <c r="O75" s="378" t="s">
        <v>1420</v>
      </c>
      <c r="P75" s="111" t="s">
        <v>185</v>
      </c>
      <c r="Q75" s="109"/>
      <c r="R75" s="109"/>
      <c r="S75" s="109" t="s">
        <v>734</v>
      </c>
      <c r="T75" s="109"/>
      <c r="U75" s="134">
        <v>0</v>
      </c>
      <c r="V75" s="134">
        <v>0</v>
      </c>
      <c r="W75" s="134">
        <v>0</v>
      </c>
      <c r="X75" s="134">
        <v>0</v>
      </c>
      <c r="Y75" s="134">
        <v>1.7790738991921725E-3</v>
      </c>
      <c r="Z75" s="134">
        <v>457.23908541846919</v>
      </c>
      <c r="AA75" s="134">
        <v>3607.3759329967734</v>
      </c>
      <c r="AB75" s="134">
        <v>5771.5019713825759</v>
      </c>
      <c r="AC75" s="134">
        <v>9373.0975880681635</v>
      </c>
      <c r="AD75" s="134">
        <v>10613.554731277185</v>
      </c>
      <c r="AE75" s="134">
        <v>10311.063632928586</v>
      </c>
      <c r="AF75" s="109"/>
      <c r="AG75" s="113"/>
      <c r="AH75" s="100"/>
    </row>
    <row r="76" spans="1:34" s="125" customFormat="1" ht="15" customHeight="1" x14ac:dyDescent="0.3">
      <c r="A76" s="108"/>
      <c r="B76" s="135" t="s">
        <v>1307</v>
      </c>
      <c r="C76" s="136" t="s">
        <v>194</v>
      </c>
      <c r="D76" s="310"/>
      <c r="E76" s="310"/>
      <c r="F76" s="310"/>
      <c r="G76" s="310"/>
      <c r="H76" s="311">
        <v>-1.0000000000000009E-2</v>
      </c>
      <c r="I76" s="312">
        <v>-1.9900000000000029E-2</v>
      </c>
      <c r="J76" s="313">
        <v>-2.9700999999999977E-2</v>
      </c>
      <c r="K76" s="314">
        <v>-3.9403989999999944E-2</v>
      </c>
      <c r="L76" s="313">
        <v>-4.9009950099999977E-2</v>
      </c>
      <c r="M76" s="314">
        <v>-5.851985059899989E-2</v>
      </c>
      <c r="N76" s="1299">
        <v>-6.7934652093009973E-2</v>
      </c>
      <c r="O76" s="332"/>
      <c r="P76" s="111" t="s">
        <v>185</v>
      </c>
      <c r="Q76" s="109"/>
      <c r="R76" s="109"/>
      <c r="S76" s="109" t="s">
        <v>227</v>
      </c>
      <c r="T76" s="109"/>
      <c r="U76" s="134">
        <v>58273.308136771295</v>
      </c>
      <c r="V76" s="134">
        <v>58125.168562495164</v>
      </c>
      <c r="W76" s="134">
        <v>58121.265766311684</v>
      </c>
      <c r="X76" s="134">
        <v>56517.226371905381</v>
      </c>
      <c r="Y76" s="134">
        <v>58665.390093842179</v>
      </c>
      <c r="Z76" s="134">
        <v>40393.776507348193</v>
      </c>
      <c r="AA76" s="134">
        <v>19553.204448409804</v>
      </c>
      <c r="AB76" s="134">
        <v>9749.8934820639188</v>
      </c>
      <c r="AC76" s="134">
        <v>4511.6623401563493</v>
      </c>
      <c r="AD76" s="134">
        <v>716.0052610232807</v>
      </c>
      <c r="AE76" s="134">
        <v>433.32188345893996</v>
      </c>
      <c r="AF76" s="109"/>
      <c r="AG76" s="113"/>
      <c r="AH76" s="100"/>
    </row>
    <row r="77" spans="1:34" s="125" customFormat="1" ht="15" customHeight="1" x14ac:dyDescent="0.3">
      <c r="A77" s="108"/>
      <c r="B77" s="375" t="s">
        <v>1336</v>
      </c>
      <c r="C77" s="376"/>
      <c r="D77" s="376"/>
      <c r="E77" s="376"/>
      <c r="F77" s="376"/>
      <c r="G77" s="376"/>
      <c r="H77" s="376"/>
      <c r="I77" s="376"/>
      <c r="J77" s="376"/>
      <c r="K77" s="376"/>
      <c r="L77" s="376"/>
      <c r="M77" s="376"/>
      <c r="N77" s="2687"/>
      <c r="O77" s="377"/>
      <c r="P77" s="111" t="s">
        <v>185</v>
      </c>
      <c r="Q77" s="109"/>
      <c r="R77" s="109"/>
      <c r="S77" s="109"/>
      <c r="T77" s="109"/>
      <c r="U77" s="109"/>
      <c r="V77" s="109"/>
      <c r="W77" s="109"/>
      <c r="X77" s="109"/>
      <c r="Y77" s="109"/>
      <c r="Z77" s="109"/>
      <c r="AA77" s="109"/>
      <c r="AB77" s="109"/>
      <c r="AC77" s="109"/>
      <c r="AD77" s="109"/>
      <c r="AE77" s="109"/>
      <c r="AF77" s="109"/>
      <c r="AG77" s="113"/>
      <c r="AH77" s="100"/>
    </row>
    <row r="78" spans="1:34" s="125" customFormat="1" ht="15" hidden="1" customHeight="1" x14ac:dyDescent="0.3">
      <c r="A78" s="108"/>
      <c r="B78" s="321" t="s">
        <v>1606</v>
      </c>
      <c r="C78" s="338" t="s">
        <v>1607</v>
      </c>
      <c r="D78" s="322">
        <v>26.816280513672595</v>
      </c>
      <c r="E78" s="322">
        <v>26.590933618599724</v>
      </c>
      <c r="F78" s="322">
        <v>26.590933618599724</v>
      </c>
      <c r="G78" s="322">
        <v>26.39855364985803</v>
      </c>
      <c r="H78" s="322">
        <v>23.646738356579718</v>
      </c>
      <c r="I78" s="323">
        <v>17.892256304375067</v>
      </c>
      <c r="J78" s="324">
        <v>9.6961928733189637</v>
      </c>
      <c r="K78" s="323">
        <v>4.6657401532638234</v>
      </c>
      <c r="L78" s="324">
        <v>2.4387606569700488</v>
      </c>
      <c r="M78" s="323">
        <v>3.5180013676242114E-2</v>
      </c>
      <c r="N78" s="3343">
        <v>2.5552254735532309E-3</v>
      </c>
      <c r="O78" s="367" t="s">
        <v>1536</v>
      </c>
      <c r="P78" s="111" t="s">
        <v>185</v>
      </c>
      <c r="Q78" s="109"/>
      <c r="R78" s="109"/>
      <c r="S78" s="109"/>
      <c r="T78" s="109"/>
      <c r="U78" s="109"/>
      <c r="V78" s="109"/>
      <c r="W78" s="109"/>
      <c r="X78" s="109"/>
      <c r="Y78" s="109"/>
      <c r="Z78" s="109"/>
      <c r="AA78" s="109"/>
      <c r="AB78" s="109"/>
      <c r="AC78" s="109"/>
      <c r="AD78" s="109"/>
      <c r="AE78" s="109"/>
      <c r="AF78" s="109"/>
      <c r="AG78" s="113"/>
      <c r="AH78" s="100"/>
    </row>
    <row r="79" spans="1:34" s="125" customFormat="1" ht="15" hidden="1" customHeight="1" x14ac:dyDescent="0.3">
      <c r="A79" s="108"/>
      <c r="B79" s="325" t="s">
        <v>456</v>
      </c>
      <c r="C79" s="339" t="s">
        <v>194</v>
      </c>
      <c r="D79" s="310"/>
      <c r="E79" s="310"/>
      <c r="F79" s="310"/>
      <c r="G79" s="310"/>
      <c r="H79" s="310">
        <v>-0.11072177097086244</v>
      </c>
      <c r="I79" s="314">
        <v>-0.32712944340322592</v>
      </c>
      <c r="J79" s="313">
        <v>-0.63535718555828713</v>
      </c>
      <c r="K79" s="314">
        <v>-0.824536429589661</v>
      </c>
      <c r="L79" s="313">
        <v>-0.90828600860918274</v>
      </c>
      <c r="M79" s="314">
        <v>-0.99867699215902539</v>
      </c>
      <c r="N79" s="1299">
        <v>-0.9999039061392051</v>
      </c>
      <c r="O79" s="332">
        <v>0</v>
      </c>
      <c r="P79" s="111" t="s">
        <v>185</v>
      </c>
      <c r="Q79" s="109"/>
      <c r="R79" s="109"/>
      <c r="S79" s="109"/>
      <c r="T79" s="109"/>
      <c r="U79" s="109"/>
      <c r="V79" s="109"/>
      <c r="W79" s="109"/>
      <c r="X79" s="109"/>
      <c r="Y79" s="109"/>
      <c r="Z79" s="109"/>
      <c r="AA79" s="109"/>
      <c r="AB79" s="109"/>
      <c r="AC79" s="109"/>
      <c r="AD79" s="109"/>
      <c r="AE79" s="109"/>
      <c r="AF79" s="109"/>
      <c r="AG79" s="113"/>
      <c r="AH79" s="100"/>
    </row>
    <row r="80" spans="1:34" s="125" customFormat="1" ht="15" customHeight="1" x14ac:dyDescent="0.3">
      <c r="A80" s="108"/>
      <c r="B80" s="199" t="s">
        <v>1305</v>
      </c>
      <c r="C80" s="110" t="s">
        <v>1612</v>
      </c>
      <c r="D80" s="326">
        <v>15.479520000000001</v>
      </c>
      <c r="E80" s="326">
        <v>15.349440000000001</v>
      </c>
      <c r="F80" s="326">
        <v>15.349440000000001</v>
      </c>
      <c r="G80" s="326">
        <v>15.349440000000001</v>
      </c>
      <c r="H80" s="327">
        <v>15.349440000000001</v>
      </c>
      <c r="I80" s="328">
        <v>13.4294592</v>
      </c>
      <c r="J80" s="329">
        <v>10.8994032</v>
      </c>
      <c r="K80" s="330">
        <v>8.7413760000000007</v>
      </c>
      <c r="L80" s="329">
        <v>0</v>
      </c>
      <c r="M80" s="330">
        <v>0</v>
      </c>
      <c r="N80" s="3345">
        <v>0</v>
      </c>
      <c r="O80" s="331" t="s">
        <v>1376</v>
      </c>
      <c r="P80" s="111" t="s">
        <v>185</v>
      </c>
      <c r="Q80" s="109"/>
      <c r="R80" s="109"/>
      <c r="S80" s="109"/>
      <c r="T80" s="109"/>
      <c r="U80" s="109"/>
      <c r="V80" s="109"/>
      <c r="W80" s="109"/>
      <c r="X80" s="109"/>
      <c r="Y80" s="109" t="s">
        <v>228</v>
      </c>
      <c r="Z80" s="397">
        <v>0.1194704145744387</v>
      </c>
      <c r="AA80" s="397">
        <v>0.19964294893886164</v>
      </c>
      <c r="AB80" s="397">
        <v>-8.5112018523139987E-2</v>
      </c>
      <c r="AC80" s="397">
        <v>7.2911869360627629E-2</v>
      </c>
      <c r="AD80" s="397">
        <v>-0.10972364840165016</v>
      </c>
      <c r="AE80" s="397">
        <v>7.728889027587045E-2</v>
      </c>
      <c r="AF80" s="109"/>
      <c r="AG80" s="113"/>
      <c r="AH80" s="100"/>
    </row>
    <row r="81" spans="1:34" s="125" customFormat="1" ht="15" customHeight="1" x14ac:dyDescent="0.3">
      <c r="A81" s="108"/>
      <c r="B81" s="135" t="s">
        <v>1307</v>
      </c>
      <c r="C81" s="136" t="s">
        <v>194</v>
      </c>
      <c r="D81" s="310"/>
      <c r="E81" s="310"/>
      <c r="F81" s="310"/>
      <c r="G81" s="310"/>
      <c r="H81" s="311">
        <v>0</v>
      </c>
      <c r="I81" s="312">
        <v>-0.12508474576271189</v>
      </c>
      <c r="J81" s="313">
        <v>-0.28991525423728814</v>
      </c>
      <c r="K81" s="314">
        <v>-0.43050847457627117</v>
      </c>
      <c r="L81" s="313">
        <v>-1</v>
      </c>
      <c r="M81" s="314">
        <v>-1</v>
      </c>
      <c r="N81" s="1299">
        <v>-1</v>
      </c>
      <c r="O81" s="332"/>
      <c r="P81" s="111" t="s">
        <v>185</v>
      </c>
      <c r="Q81" s="109"/>
      <c r="R81" s="109"/>
      <c r="S81" s="109"/>
      <c r="T81" s="109"/>
      <c r="U81" s="109"/>
      <c r="V81" s="109"/>
      <c r="W81" s="109"/>
      <c r="X81" s="109"/>
      <c r="Y81" s="109" t="s">
        <v>229</v>
      </c>
      <c r="Z81" s="397">
        <v>7.8861124653685305E-2</v>
      </c>
      <c r="AA81" s="397">
        <v>0.1133749327930472</v>
      </c>
      <c r="AB81" s="397">
        <v>8.9107949985725715E-2</v>
      </c>
      <c r="AC81" s="397">
        <v>5.488227307573277E-2</v>
      </c>
      <c r="AD81" s="397">
        <v>2.1013787450583955E-2</v>
      </c>
      <c r="AE81" s="397">
        <v>1.3986200682646954E-2</v>
      </c>
      <c r="AF81" s="109"/>
      <c r="AG81" s="113"/>
      <c r="AH81" s="100"/>
    </row>
    <row r="82" spans="1:34" s="125" customFormat="1" ht="15" customHeight="1" x14ac:dyDescent="0.3">
      <c r="A82" s="108"/>
      <c r="B82" s="199" t="s">
        <v>1309</v>
      </c>
      <c r="C82" s="110" t="s">
        <v>1317</v>
      </c>
      <c r="D82" s="326">
        <v>0.19040000000000001</v>
      </c>
      <c r="E82" s="326">
        <v>0.18880000000000002</v>
      </c>
      <c r="F82" s="326">
        <v>0.18880000000000002</v>
      </c>
      <c r="G82" s="326">
        <v>0.18880000000000002</v>
      </c>
      <c r="H82" s="327">
        <v>0.18880000000000002</v>
      </c>
      <c r="I82" s="328">
        <v>0.18560000000000001</v>
      </c>
      <c r="J82" s="329">
        <v>0.18240000000000001</v>
      </c>
      <c r="K82" s="330">
        <v>0.17920000000000003</v>
      </c>
      <c r="L82" s="329">
        <v>0.17600000000000002</v>
      </c>
      <c r="M82" s="330">
        <v>0.1736</v>
      </c>
      <c r="N82" s="3345">
        <v>0.17120000000000002</v>
      </c>
      <c r="O82" s="331" t="s">
        <v>1351</v>
      </c>
      <c r="P82" s="111" t="s">
        <v>185</v>
      </c>
      <c r="Q82" s="109"/>
      <c r="R82" s="109"/>
      <c r="S82" s="109"/>
      <c r="T82" s="109"/>
      <c r="U82" s="109"/>
      <c r="V82" s="109"/>
      <c r="W82" s="109"/>
      <c r="X82" s="109"/>
      <c r="Y82" s="109" t="s">
        <v>230</v>
      </c>
      <c r="Z82" s="397">
        <v>3.7979472016822079E-2</v>
      </c>
      <c r="AA82" s="397">
        <v>8.8885884716549457E-2</v>
      </c>
      <c r="AB82" s="397">
        <v>9.3661868200532503E-2</v>
      </c>
      <c r="AC82" s="397">
        <v>8.7548779322199774E-2</v>
      </c>
      <c r="AD82" s="397">
        <v>0.15291629424836026</v>
      </c>
      <c r="AE82" s="397">
        <v>3.8243609043029411E-2</v>
      </c>
      <c r="AF82" s="109"/>
      <c r="AG82" s="113"/>
      <c r="AH82" s="100"/>
    </row>
    <row r="83" spans="1:34" s="125" customFormat="1" ht="15" customHeight="1" x14ac:dyDescent="0.3">
      <c r="A83" s="108"/>
      <c r="B83" s="135" t="s">
        <v>1307</v>
      </c>
      <c r="C83" s="136" t="s">
        <v>194</v>
      </c>
      <c r="D83" s="310"/>
      <c r="E83" s="310"/>
      <c r="F83" s="310"/>
      <c r="G83" s="310"/>
      <c r="H83" s="311">
        <v>0</v>
      </c>
      <c r="I83" s="312">
        <v>-1.6949152542372947E-2</v>
      </c>
      <c r="J83" s="313">
        <v>-3.3898305084745894E-2</v>
      </c>
      <c r="K83" s="314">
        <v>-5.084745762711862E-2</v>
      </c>
      <c r="L83" s="313">
        <v>-6.7796610169491567E-2</v>
      </c>
      <c r="M83" s="314">
        <v>-8.0508474576271305E-2</v>
      </c>
      <c r="N83" s="1299">
        <v>-9.3220338983050821E-2</v>
      </c>
      <c r="O83" s="332"/>
      <c r="P83" s="111" t="s">
        <v>185</v>
      </c>
      <c r="Q83" s="109"/>
      <c r="R83" s="109"/>
      <c r="S83" s="109"/>
      <c r="T83" s="109"/>
      <c r="U83" s="109"/>
      <c r="V83" s="109"/>
      <c r="W83" s="109"/>
      <c r="X83" s="109"/>
      <c r="Y83" s="109" t="s">
        <v>231</v>
      </c>
      <c r="Z83" s="397">
        <v>-0.25282476362916551</v>
      </c>
      <c r="AA83" s="397">
        <v>-0.15393214509779626</v>
      </c>
      <c r="AB83" s="397">
        <v>-4.7208608107704816E-2</v>
      </c>
      <c r="AC83" s="397">
        <v>-3.9510543670291123E-2</v>
      </c>
      <c r="AD83" s="397">
        <v>-1.6136565643214685E-2</v>
      </c>
      <c r="AE83" s="397">
        <v>-3.4006762742771813E-3</v>
      </c>
      <c r="AF83" s="109"/>
      <c r="AG83" s="113"/>
      <c r="AH83" s="100"/>
    </row>
    <row r="84" spans="1:34" s="125" customFormat="1" ht="15" hidden="1" customHeight="1" x14ac:dyDescent="0.3">
      <c r="A84" s="108"/>
      <c r="B84" s="380" t="s">
        <v>1338</v>
      </c>
      <c r="C84" s="376"/>
      <c r="D84" s="376"/>
      <c r="E84" s="376"/>
      <c r="F84" s="376"/>
      <c r="G84" s="376"/>
      <c r="H84" s="376"/>
      <c r="I84" s="376"/>
      <c r="J84" s="376"/>
      <c r="K84" s="376"/>
      <c r="L84" s="376"/>
      <c r="M84" s="376"/>
      <c r="N84" s="2687"/>
      <c r="O84" s="377"/>
      <c r="P84" s="111" t="s">
        <v>185</v>
      </c>
      <c r="Q84" s="109"/>
      <c r="R84" s="109"/>
      <c r="S84" s="109"/>
      <c r="T84" s="109"/>
      <c r="U84" s="109"/>
      <c r="V84" s="109"/>
      <c r="W84" s="109"/>
      <c r="X84" s="109"/>
      <c r="Y84" s="109"/>
      <c r="Z84" s="397"/>
      <c r="AA84" s="397"/>
      <c r="AB84" s="397"/>
      <c r="AC84" s="397"/>
      <c r="AD84" s="397"/>
      <c r="AE84" s="397"/>
      <c r="AF84" s="109"/>
      <c r="AG84" s="113"/>
      <c r="AH84" s="100"/>
    </row>
    <row r="85" spans="1:34" s="125" customFormat="1" ht="15" hidden="1" customHeight="1" x14ac:dyDescent="0.3">
      <c r="A85" s="108"/>
      <c r="B85" s="349" t="s">
        <v>784</v>
      </c>
      <c r="C85" s="343" t="s">
        <v>205</v>
      </c>
      <c r="D85" s="350">
        <v>423.43186994112568</v>
      </c>
      <c r="E85" s="350">
        <v>419.96203062814072</v>
      </c>
      <c r="F85" s="350">
        <v>419.96203062814072</v>
      </c>
      <c r="G85" s="350">
        <v>419.96203062814072</v>
      </c>
      <c r="H85" s="350">
        <v>374.60366287612902</v>
      </c>
      <c r="I85" s="351">
        <v>327.6179869182298</v>
      </c>
      <c r="J85" s="350">
        <v>271.71956863167435</v>
      </c>
      <c r="K85" s="351">
        <v>222.71597475358357</v>
      </c>
      <c r="L85" s="350">
        <v>0</v>
      </c>
      <c r="M85" s="351">
        <v>0</v>
      </c>
      <c r="N85" s="2419">
        <v>0</v>
      </c>
      <c r="O85" s="352" t="s">
        <v>1513</v>
      </c>
      <c r="P85" s="111" t="s">
        <v>185</v>
      </c>
      <c r="Q85" s="109"/>
      <c r="R85" s="109"/>
      <c r="S85" s="109"/>
      <c r="T85" s="109"/>
      <c r="U85" s="109"/>
      <c r="V85" s="109"/>
      <c r="W85" s="109"/>
      <c r="X85" s="109"/>
      <c r="Y85" s="109"/>
      <c r="Z85" s="397"/>
      <c r="AA85" s="397"/>
      <c r="AB85" s="397"/>
      <c r="AC85" s="397"/>
      <c r="AD85" s="397"/>
      <c r="AE85" s="397"/>
      <c r="AF85" s="109"/>
      <c r="AG85" s="113"/>
      <c r="AH85" s="100"/>
    </row>
    <row r="86" spans="1:34" s="125" customFormat="1" ht="15" hidden="1" customHeight="1" x14ac:dyDescent="0.3">
      <c r="A86" s="108"/>
      <c r="B86" s="353" t="s">
        <v>749</v>
      </c>
      <c r="C86" s="354" t="s">
        <v>205</v>
      </c>
      <c r="D86" s="355" t="s">
        <v>1324</v>
      </c>
      <c r="E86" s="355" t="s">
        <v>1324</v>
      </c>
      <c r="F86" s="355" t="s">
        <v>1324</v>
      </c>
      <c r="G86" s="355" t="s">
        <v>1324</v>
      </c>
      <c r="H86" s="355" t="s">
        <v>1324</v>
      </c>
      <c r="I86" s="356" t="s">
        <v>1324</v>
      </c>
      <c r="J86" s="355" t="s">
        <v>1324</v>
      </c>
      <c r="K86" s="356" t="s">
        <v>1324</v>
      </c>
      <c r="L86" s="355" t="s">
        <v>1324</v>
      </c>
      <c r="M86" s="356" t="s">
        <v>1324</v>
      </c>
      <c r="N86" s="2510" t="s">
        <v>1324</v>
      </c>
      <c r="O86" s="358" t="s">
        <v>1513</v>
      </c>
      <c r="P86" s="111" t="s">
        <v>185</v>
      </c>
      <c r="Q86" s="109"/>
      <c r="R86" s="109"/>
      <c r="S86" s="109"/>
      <c r="T86" s="109"/>
      <c r="U86" s="109"/>
      <c r="V86" s="109"/>
      <c r="W86" s="109"/>
      <c r="X86" s="109"/>
      <c r="Y86" s="109"/>
      <c r="Z86" s="397"/>
      <c r="AA86" s="397"/>
      <c r="AB86" s="397"/>
      <c r="AC86" s="397"/>
      <c r="AD86" s="397"/>
      <c r="AE86" s="397"/>
      <c r="AF86" s="109"/>
      <c r="AG86" s="113"/>
      <c r="AH86" s="100"/>
    </row>
    <row r="87" spans="1:34" s="125" customFormat="1" ht="15" hidden="1" customHeight="1" x14ac:dyDescent="0.3">
      <c r="A87" s="108"/>
      <c r="B87" s="353" t="s">
        <v>1326</v>
      </c>
      <c r="C87" s="354" t="s">
        <v>205</v>
      </c>
      <c r="D87" s="355">
        <v>0</v>
      </c>
      <c r="E87" s="355">
        <v>0</v>
      </c>
      <c r="F87" s="355">
        <v>0</v>
      </c>
      <c r="G87" s="355">
        <v>0</v>
      </c>
      <c r="H87" s="355">
        <v>0</v>
      </c>
      <c r="I87" s="356">
        <v>40.492110742702558</v>
      </c>
      <c r="J87" s="355">
        <v>97.966919302576457</v>
      </c>
      <c r="K87" s="356">
        <v>148.47731650238904</v>
      </c>
      <c r="L87" s="355">
        <v>372.62439523583527</v>
      </c>
      <c r="M87" s="356">
        <v>375.70480495890945</v>
      </c>
      <c r="N87" s="2510">
        <v>380.50881137658035</v>
      </c>
      <c r="O87" s="358" t="s">
        <v>1513</v>
      </c>
      <c r="P87" s="111" t="s">
        <v>185</v>
      </c>
      <c r="Q87" s="109"/>
      <c r="R87" s="109"/>
      <c r="S87" s="109"/>
      <c r="T87" s="109"/>
      <c r="U87" s="109"/>
      <c r="V87" s="109"/>
      <c r="W87" s="109"/>
      <c r="X87" s="109"/>
      <c r="Y87" s="109"/>
      <c r="Z87" s="397"/>
      <c r="AA87" s="397"/>
      <c r="AB87" s="397"/>
      <c r="AC87" s="397"/>
      <c r="AD87" s="397"/>
      <c r="AE87" s="397"/>
      <c r="AF87" s="109"/>
      <c r="AG87" s="113"/>
      <c r="AH87" s="100"/>
    </row>
    <row r="88" spans="1:34" s="125" customFormat="1" ht="15" hidden="1" customHeight="1" thickBot="1" x14ac:dyDescent="0.35">
      <c r="A88" s="108"/>
      <c r="B88" s="359" t="s">
        <v>817</v>
      </c>
      <c r="C88" s="360" t="s">
        <v>194</v>
      </c>
      <c r="D88" s="361">
        <v>0</v>
      </c>
      <c r="E88" s="361">
        <v>0</v>
      </c>
      <c r="F88" s="361">
        <v>0</v>
      </c>
      <c r="G88" s="361">
        <v>0</v>
      </c>
      <c r="H88" s="361">
        <v>0</v>
      </c>
      <c r="I88" s="362">
        <v>0.12359550561797752</v>
      </c>
      <c r="J88" s="361">
        <v>0.36054421768707479</v>
      </c>
      <c r="K88" s="362">
        <v>0.66666666666666663</v>
      </c>
      <c r="L88" s="361">
        <v>0</v>
      </c>
      <c r="M88" s="362">
        <v>0</v>
      </c>
      <c r="N88" s="3347">
        <v>0</v>
      </c>
      <c r="O88" s="363" t="s">
        <v>1513</v>
      </c>
      <c r="P88" s="111" t="s">
        <v>185</v>
      </c>
      <c r="Q88" s="109"/>
      <c r="R88" s="109"/>
      <c r="S88" s="109"/>
      <c r="T88" s="109"/>
      <c r="U88" s="109"/>
      <c r="V88" s="109"/>
      <c r="W88" s="109"/>
      <c r="X88" s="109"/>
      <c r="Y88" s="109"/>
      <c r="Z88" s="397"/>
      <c r="AA88" s="397"/>
      <c r="AB88" s="397"/>
      <c r="AC88" s="397"/>
      <c r="AD88" s="397"/>
      <c r="AE88" s="397"/>
      <c r="AF88" s="109"/>
      <c r="AG88" s="113"/>
      <c r="AH88" s="100"/>
    </row>
    <row r="89" spans="1:34" s="125" customFormat="1" ht="15" hidden="1" customHeight="1" x14ac:dyDescent="0.3">
      <c r="A89" s="108"/>
      <c r="B89" s="381" t="s">
        <v>107</v>
      </c>
      <c r="C89" s="382"/>
      <c r="D89" s="382"/>
      <c r="E89" s="382"/>
      <c r="F89" s="382"/>
      <c r="G89" s="382"/>
      <c r="H89" s="382"/>
      <c r="I89" s="382"/>
      <c r="J89" s="382"/>
      <c r="K89" s="382"/>
      <c r="L89" s="382"/>
      <c r="M89" s="382"/>
      <c r="N89" s="3349"/>
      <c r="O89" s="383"/>
      <c r="P89" s="111" t="s">
        <v>185</v>
      </c>
      <c r="Q89" s="109"/>
      <c r="R89" s="109"/>
      <c r="S89" s="109"/>
      <c r="T89" s="109"/>
      <c r="U89" s="109"/>
      <c r="V89" s="109"/>
      <c r="W89" s="109"/>
      <c r="X89" s="109"/>
      <c r="Y89" s="109"/>
      <c r="Z89" s="397"/>
      <c r="AA89" s="397"/>
      <c r="AB89" s="397"/>
      <c r="AC89" s="397"/>
      <c r="AD89" s="397"/>
      <c r="AE89" s="397"/>
      <c r="AF89" s="109"/>
      <c r="AG89" s="113"/>
      <c r="AH89" s="100"/>
    </row>
    <row r="90" spans="1:34" s="125" customFormat="1" ht="15" hidden="1" customHeight="1" x14ac:dyDescent="0.3">
      <c r="A90" s="108"/>
      <c r="B90" s="321" t="s">
        <v>1613</v>
      </c>
      <c r="C90" s="338" t="s">
        <v>1610</v>
      </c>
      <c r="D90" s="322">
        <v>1873.7756986464249</v>
      </c>
      <c r="E90" s="322">
        <v>1911.7479296486754</v>
      </c>
      <c r="F90" s="322">
        <v>1911.8368493590126</v>
      </c>
      <c r="G90" s="322">
        <v>1900.1327368231214</v>
      </c>
      <c r="H90" s="322">
        <v>1959.2346392837226</v>
      </c>
      <c r="I90" s="323">
        <v>1038.9021239405515</v>
      </c>
      <c r="J90" s="324">
        <v>336.3270358964229</v>
      </c>
      <c r="K90" s="323">
        <v>112.35425966606897</v>
      </c>
      <c r="L90" s="324">
        <v>47.429908121205898</v>
      </c>
      <c r="M90" s="323">
        <v>0.58263248331161188</v>
      </c>
      <c r="N90" s="3343">
        <v>3.9011415657939058E-2</v>
      </c>
      <c r="O90" s="367" t="s">
        <v>1563</v>
      </c>
      <c r="P90" s="111" t="s">
        <v>185</v>
      </c>
      <c r="Q90" s="109"/>
      <c r="R90" s="109"/>
      <c r="S90" s="109"/>
      <c r="T90" s="109"/>
      <c r="U90" s="109"/>
      <c r="V90" s="109"/>
      <c r="W90" s="109"/>
      <c r="X90" s="109"/>
      <c r="Y90" s="109"/>
      <c r="Z90" s="397"/>
      <c r="AA90" s="397"/>
      <c r="AB90" s="397"/>
      <c r="AC90" s="397"/>
      <c r="AD90" s="397"/>
      <c r="AE90" s="397"/>
      <c r="AF90" s="109"/>
      <c r="AG90" s="113"/>
      <c r="AH90" s="100"/>
    </row>
    <row r="91" spans="1:34" s="125" customFormat="1" ht="15" hidden="1" customHeight="1" x14ac:dyDescent="0.3">
      <c r="A91" s="108"/>
      <c r="B91" s="325" t="s">
        <v>199</v>
      </c>
      <c r="C91" s="339" t="s">
        <v>194</v>
      </c>
      <c r="D91" s="310">
        <v>0</v>
      </c>
      <c r="E91" s="310">
        <v>0</v>
      </c>
      <c r="F91" s="310">
        <v>0</v>
      </c>
      <c r="G91" s="310">
        <v>0</v>
      </c>
      <c r="H91" s="310">
        <v>2.479175455824123E-2</v>
      </c>
      <c r="I91" s="314">
        <v>-0.45659477988989106</v>
      </c>
      <c r="J91" s="313">
        <v>-0.82408172747105257</v>
      </c>
      <c r="K91" s="314">
        <v>-0.94123229725186108</v>
      </c>
      <c r="L91" s="313">
        <v>-0.9751914457883224</v>
      </c>
      <c r="M91" s="314">
        <v>-0.99969524989357383</v>
      </c>
      <c r="N91" s="1299">
        <v>-0.99997959479875542</v>
      </c>
      <c r="O91" s="332">
        <v>0</v>
      </c>
      <c r="P91" s="111" t="s">
        <v>185</v>
      </c>
      <c r="Q91" s="109"/>
      <c r="R91" s="109"/>
      <c r="S91" s="109"/>
      <c r="T91" s="109"/>
      <c r="U91" s="109"/>
      <c r="V91" s="109"/>
      <c r="W91" s="109"/>
      <c r="X91" s="109"/>
      <c r="Y91" s="109"/>
      <c r="Z91" s="397"/>
      <c r="AA91" s="397"/>
      <c r="AB91" s="397"/>
      <c r="AC91" s="397"/>
      <c r="AD91" s="397"/>
      <c r="AE91" s="397"/>
      <c r="AF91" s="109"/>
      <c r="AG91" s="113"/>
      <c r="AH91" s="100"/>
    </row>
    <row r="92" spans="1:34" s="125" customFormat="1" ht="15" hidden="1" customHeight="1" x14ac:dyDescent="0.3">
      <c r="A92" s="108"/>
      <c r="B92" s="368" t="s">
        <v>1614</v>
      </c>
      <c r="C92" s="343" t="s">
        <v>1610</v>
      </c>
      <c r="D92" s="340">
        <v>1.5291823217266172</v>
      </c>
      <c r="E92" s="340">
        <v>1.8384540984068174</v>
      </c>
      <c r="F92" s="340">
        <v>3.1253720470906536</v>
      </c>
      <c r="G92" s="340">
        <v>4.6880580706359805</v>
      </c>
      <c r="H92" s="340">
        <v>6.1186424328164382</v>
      </c>
      <c r="I92" s="344">
        <v>47.370519147953196</v>
      </c>
      <c r="J92" s="343">
        <v>46.404040418805117</v>
      </c>
      <c r="K92" s="344">
        <v>24.80957225817718</v>
      </c>
      <c r="L92" s="343">
        <v>6.0115702157164268</v>
      </c>
      <c r="M92" s="344">
        <v>0.16015347393702084</v>
      </c>
      <c r="N92" s="2396">
        <v>1.3126910922867555E-2</v>
      </c>
      <c r="O92" s="346" t="s">
        <v>1566</v>
      </c>
      <c r="P92" s="111" t="s">
        <v>185</v>
      </c>
      <c r="Q92" s="109"/>
      <c r="R92" s="109"/>
      <c r="S92" s="109"/>
      <c r="T92" s="109"/>
      <c r="U92" s="109"/>
      <c r="V92" s="109"/>
      <c r="W92" s="109"/>
      <c r="X92" s="109"/>
      <c r="Y92" s="109"/>
      <c r="Z92" s="397"/>
      <c r="AA92" s="397"/>
      <c r="AB92" s="397"/>
      <c r="AC92" s="397"/>
      <c r="AD92" s="397"/>
      <c r="AE92" s="397"/>
      <c r="AF92" s="109"/>
      <c r="AG92" s="113"/>
      <c r="AH92" s="100"/>
    </row>
    <row r="93" spans="1:34" s="125" customFormat="1" ht="15" hidden="1" customHeight="1" x14ac:dyDescent="0.3">
      <c r="A93" s="108"/>
      <c r="B93" s="369" t="s">
        <v>199</v>
      </c>
      <c r="C93" s="370" t="s">
        <v>194</v>
      </c>
      <c r="D93" s="371">
        <v>0</v>
      </c>
      <c r="E93" s="371">
        <v>0</v>
      </c>
      <c r="F93" s="371">
        <v>0</v>
      </c>
      <c r="G93" s="371">
        <v>0</v>
      </c>
      <c r="H93" s="371">
        <v>0</v>
      </c>
      <c r="I93" s="372">
        <v>0</v>
      </c>
      <c r="J93" s="370">
        <v>0</v>
      </c>
      <c r="K93" s="372">
        <v>0</v>
      </c>
      <c r="L93" s="370">
        <v>0</v>
      </c>
      <c r="M93" s="372">
        <v>0</v>
      </c>
      <c r="N93" s="2479">
        <v>0</v>
      </c>
      <c r="O93" s="374" t="s">
        <v>1527</v>
      </c>
      <c r="P93" s="111" t="s">
        <v>185</v>
      </c>
      <c r="Q93" s="109"/>
      <c r="R93" s="109"/>
      <c r="S93" s="109"/>
      <c r="T93" s="109"/>
      <c r="U93" s="109"/>
      <c r="V93" s="109"/>
      <c r="W93" s="109"/>
      <c r="X93" s="109"/>
      <c r="Y93" s="109"/>
      <c r="Z93" s="397"/>
      <c r="AA93" s="397"/>
      <c r="AB93" s="397"/>
      <c r="AC93" s="397"/>
      <c r="AD93" s="397"/>
      <c r="AE93" s="397"/>
      <c r="AF93" s="109"/>
      <c r="AG93" s="113"/>
      <c r="AH93" s="100"/>
    </row>
    <row r="94" spans="1:34" s="125" customFormat="1" ht="15" customHeight="1" x14ac:dyDescent="0.3">
      <c r="A94" s="108"/>
      <c r="B94" s="384" t="s">
        <v>1341</v>
      </c>
      <c r="C94" s="385"/>
      <c r="D94" s="385"/>
      <c r="E94" s="385"/>
      <c r="F94" s="385"/>
      <c r="G94" s="385"/>
      <c r="H94" s="385"/>
      <c r="I94" s="385"/>
      <c r="J94" s="385"/>
      <c r="K94" s="385"/>
      <c r="L94" s="385"/>
      <c r="M94" s="385"/>
      <c r="N94" s="2699"/>
      <c r="O94" s="386"/>
      <c r="P94" s="111" t="s">
        <v>185</v>
      </c>
      <c r="Q94" s="109"/>
      <c r="R94" s="109"/>
      <c r="S94" s="109"/>
      <c r="T94" s="109"/>
      <c r="U94" s="109"/>
      <c r="V94" s="109"/>
      <c r="W94" s="109"/>
      <c r="X94" s="109"/>
      <c r="Y94" s="109"/>
      <c r="Z94" s="397" t="e">
        <v>#DIV/0!</v>
      </c>
      <c r="AA94" s="397">
        <v>-1.3778948248465119</v>
      </c>
      <c r="AB94" s="397">
        <v>-0.11998339394519313</v>
      </c>
      <c r="AC94" s="397">
        <v>-0.12480618163326444</v>
      </c>
      <c r="AD94" s="397">
        <v>-2.6468456805317109E-2</v>
      </c>
      <c r="AE94" s="397">
        <v>5.7000902338061096E-3</v>
      </c>
      <c r="AF94" s="109"/>
      <c r="AG94" s="113"/>
      <c r="AH94" s="100"/>
    </row>
    <row r="95" spans="1:34" s="125" customFormat="1" ht="15" hidden="1" customHeight="1" x14ac:dyDescent="0.3">
      <c r="A95" s="108"/>
      <c r="B95" s="321" t="s">
        <v>1606</v>
      </c>
      <c r="C95" s="338" t="s">
        <v>1607</v>
      </c>
      <c r="D95" s="322">
        <v>1209.0156625982788</v>
      </c>
      <c r="E95" s="322">
        <v>1239.7846557112</v>
      </c>
      <c r="F95" s="322">
        <v>1266.9366872641833</v>
      </c>
      <c r="G95" s="322">
        <v>1259.8982955640035</v>
      </c>
      <c r="H95" s="322">
        <v>1234.7708679487707</v>
      </c>
      <c r="I95" s="323">
        <v>646.95268730427995</v>
      </c>
      <c r="J95" s="324">
        <v>199.88385471587372</v>
      </c>
      <c r="K95" s="323">
        <v>65.543324676935256</v>
      </c>
      <c r="L95" s="324">
        <v>27.859790315481511</v>
      </c>
      <c r="M95" s="323">
        <v>0.33952370775997909</v>
      </c>
      <c r="N95" s="3343">
        <v>2.2574543986788258E-2</v>
      </c>
      <c r="O95" s="367" t="s">
        <v>1513</v>
      </c>
      <c r="P95" s="111" t="s">
        <v>185</v>
      </c>
      <c r="Q95" s="109"/>
      <c r="R95" s="109"/>
      <c r="S95" s="109"/>
      <c r="T95" s="109"/>
      <c r="U95" s="109"/>
      <c r="V95" s="109"/>
      <c r="W95" s="109"/>
      <c r="X95" s="109"/>
      <c r="Y95" s="109"/>
      <c r="Z95" s="109"/>
      <c r="AA95" s="109"/>
      <c r="AB95" s="109"/>
      <c r="AC95" s="109"/>
      <c r="AD95" s="109"/>
      <c r="AE95" s="109"/>
      <c r="AF95" s="109"/>
      <c r="AG95" s="113"/>
      <c r="AH95" s="100"/>
    </row>
    <row r="96" spans="1:34" s="125" customFormat="1" ht="15" hidden="1" customHeight="1" x14ac:dyDescent="0.3">
      <c r="A96" s="108"/>
      <c r="B96" s="325" t="s">
        <v>456</v>
      </c>
      <c r="C96" s="339" t="s">
        <v>194</v>
      </c>
      <c r="D96" s="310">
        <v>0</v>
      </c>
      <c r="E96" s="310">
        <v>0</v>
      </c>
      <c r="F96" s="310">
        <v>0</v>
      </c>
      <c r="G96" s="310">
        <v>0</v>
      </c>
      <c r="H96" s="310">
        <v>-2.5388655675344984E-2</v>
      </c>
      <c r="I96" s="314">
        <v>-0.48935673439111915</v>
      </c>
      <c r="J96" s="313">
        <v>-0.84223058916424476</v>
      </c>
      <c r="K96" s="314">
        <v>-0.94826629828009068</v>
      </c>
      <c r="L96" s="313">
        <v>-0.97801011637318536</v>
      </c>
      <c r="M96" s="314">
        <v>-0.99973201209565321</v>
      </c>
      <c r="N96" s="1299">
        <v>-0.99998218178997123</v>
      </c>
      <c r="O96" s="332">
        <v>0</v>
      </c>
      <c r="P96" s="111" t="s">
        <v>185</v>
      </c>
      <c r="Q96" s="109"/>
      <c r="R96" s="109"/>
      <c r="S96" s="109"/>
      <c r="T96" s="109"/>
      <c r="U96" s="109"/>
      <c r="V96" s="109"/>
      <c r="W96" s="109"/>
      <c r="X96" s="109"/>
      <c r="Y96" s="109"/>
      <c r="Z96" s="109"/>
      <c r="AA96" s="109"/>
      <c r="AB96" s="109"/>
      <c r="AC96" s="109"/>
      <c r="AD96" s="109"/>
      <c r="AE96" s="109"/>
      <c r="AF96" s="109"/>
      <c r="AG96" s="113"/>
      <c r="AH96" s="100"/>
    </row>
    <row r="97" spans="1:35" s="125" customFormat="1" ht="15" customHeight="1" x14ac:dyDescent="0.3">
      <c r="A97" s="108"/>
      <c r="B97" s="199" t="s">
        <v>1305</v>
      </c>
      <c r="C97" s="110" t="s">
        <v>1605</v>
      </c>
      <c r="D97" s="326">
        <v>221.37532436277621</v>
      </c>
      <c r="E97" s="326">
        <v>227.00924296400464</v>
      </c>
      <c r="F97" s="326">
        <v>231.98088227199534</v>
      </c>
      <c r="G97" s="326">
        <v>258.10392395138103</v>
      </c>
      <c r="H97" s="327">
        <v>252.95629601257778</v>
      </c>
      <c r="I97" s="328">
        <v>146.7405262347535</v>
      </c>
      <c r="J97" s="329">
        <v>48.854723783594295</v>
      </c>
      <c r="K97" s="330">
        <v>15.915997045752135</v>
      </c>
      <c r="L97" s="329">
        <v>6.676481981715864</v>
      </c>
      <c r="M97" s="330">
        <v>8.0437964826631153E-2</v>
      </c>
      <c r="N97" s="3345">
        <v>5.2824788913027384E-3</v>
      </c>
      <c r="O97" s="331" t="s">
        <v>1509</v>
      </c>
      <c r="P97" s="111" t="s">
        <v>185</v>
      </c>
      <c r="Q97" s="109"/>
      <c r="R97" s="109"/>
      <c r="S97" s="109"/>
      <c r="T97" s="109"/>
      <c r="U97" s="109"/>
      <c r="V97" s="109"/>
      <c r="W97" s="109"/>
      <c r="X97" s="109"/>
      <c r="Y97" s="109"/>
      <c r="Z97" s="109"/>
      <c r="AA97" s="109"/>
      <c r="AB97" s="109"/>
      <c r="AC97" s="109"/>
      <c r="AD97" s="109"/>
      <c r="AE97" s="109"/>
      <c r="AF97" s="109"/>
      <c r="AG97" s="113"/>
      <c r="AH97" s="100"/>
    </row>
    <row r="98" spans="1:35" s="125" customFormat="1" ht="15" customHeight="1" x14ac:dyDescent="0.3">
      <c r="A98" s="108"/>
      <c r="B98" s="135" t="s">
        <v>1307</v>
      </c>
      <c r="C98" s="136" t="s">
        <v>194</v>
      </c>
      <c r="D98" s="310"/>
      <c r="E98" s="310"/>
      <c r="F98" s="310"/>
      <c r="G98" s="310"/>
      <c r="H98" s="311">
        <v>-2.2583257513374089E-2</v>
      </c>
      <c r="I98" s="312">
        <v>-9.2279778179317873E-2</v>
      </c>
      <c r="J98" s="313">
        <v>-0.4283583697884743</v>
      </c>
      <c r="K98" s="314">
        <v>-0.66122376764817736</v>
      </c>
      <c r="L98" s="313">
        <v>-0.77660505745461039</v>
      </c>
      <c r="M98" s="314">
        <v>-0.82893249496139276</v>
      </c>
      <c r="N98" s="1299">
        <v>-0.84357386443983717</v>
      </c>
      <c r="O98" s="332"/>
      <c r="P98" s="111" t="s">
        <v>185</v>
      </c>
      <c r="Q98" s="109"/>
      <c r="R98" s="109"/>
      <c r="S98" s="109"/>
      <c r="T98" s="109"/>
      <c r="U98" s="387">
        <v>2017</v>
      </c>
      <c r="V98" s="387">
        <v>2018</v>
      </c>
      <c r="W98" s="387" t="s">
        <v>187</v>
      </c>
      <c r="X98" s="387"/>
      <c r="Y98" s="387" t="s">
        <v>189</v>
      </c>
      <c r="Z98" s="387">
        <v>2025</v>
      </c>
      <c r="AA98" s="387">
        <v>2030</v>
      </c>
      <c r="AB98" s="387">
        <v>2035</v>
      </c>
      <c r="AC98" s="387">
        <v>2040</v>
      </c>
      <c r="AD98" s="387">
        <v>2045</v>
      </c>
      <c r="AE98" s="387">
        <v>2050</v>
      </c>
      <c r="AF98" s="109"/>
      <c r="AG98" s="113"/>
      <c r="AH98" s="100"/>
    </row>
    <row r="99" spans="1:35" s="125" customFormat="1" ht="15" customHeight="1" x14ac:dyDescent="0.3">
      <c r="A99" s="108"/>
      <c r="B99" s="199" t="s">
        <v>1309</v>
      </c>
      <c r="C99" s="110" t="s">
        <v>1310</v>
      </c>
      <c r="D99" s="333">
        <v>1.4720000000000002</v>
      </c>
      <c r="E99" s="333">
        <v>1.4720000000000002</v>
      </c>
      <c r="F99" s="333">
        <v>1.4720000000000002</v>
      </c>
      <c r="G99" s="333">
        <v>1.4720000000000002</v>
      </c>
      <c r="H99" s="334">
        <v>1.4390940000000001</v>
      </c>
      <c r="I99" s="335">
        <v>1.3902749599999999</v>
      </c>
      <c r="J99" s="336">
        <v>1.0352028</v>
      </c>
      <c r="K99" s="337">
        <v>0.79867750400000004</v>
      </c>
      <c r="L99" s="336">
        <v>0.62473694800000001</v>
      </c>
      <c r="M99" s="337">
        <v>0.54380106400000006</v>
      </c>
      <c r="N99" s="3346">
        <v>0.51299492000000002</v>
      </c>
      <c r="O99" s="378" t="s">
        <v>1483</v>
      </c>
      <c r="P99" s="111" t="s">
        <v>185</v>
      </c>
      <c r="Q99" s="109"/>
      <c r="R99" s="109"/>
      <c r="S99" s="109" t="s">
        <v>232</v>
      </c>
      <c r="T99" s="109"/>
      <c r="U99" s="388">
        <v>0.55000000000000004</v>
      </c>
      <c r="V99" s="388">
        <v>0.55000000000000004</v>
      </c>
      <c r="W99" s="388">
        <v>0.55000000000000004</v>
      </c>
      <c r="X99" s="388">
        <v>0.55000000000000004</v>
      </c>
      <c r="Y99" s="388">
        <v>0.55000000000000004</v>
      </c>
      <c r="Z99" s="388">
        <v>0.51040000000000008</v>
      </c>
      <c r="AA99" s="388">
        <v>0.48840000000000006</v>
      </c>
      <c r="AB99" s="388">
        <v>0.4716800000000001</v>
      </c>
      <c r="AC99" s="388">
        <v>0.45496000000000009</v>
      </c>
      <c r="AD99" s="388">
        <v>0.44088000000000011</v>
      </c>
      <c r="AE99" s="388">
        <v>0.42680000000000007</v>
      </c>
      <c r="AF99" s="389" t="s">
        <v>233</v>
      </c>
      <c r="AG99" s="113"/>
      <c r="AH99" s="100"/>
    </row>
    <row r="100" spans="1:35" s="125" customFormat="1" ht="15" customHeight="1" x14ac:dyDescent="0.3">
      <c r="A100" s="108"/>
      <c r="B100" s="135" t="s">
        <v>1307</v>
      </c>
      <c r="C100" s="136" t="s">
        <v>194</v>
      </c>
      <c r="D100" s="310"/>
      <c r="E100" s="310"/>
      <c r="F100" s="310"/>
      <c r="G100" s="310"/>
      <c r="H100" s="311">
        <v>-2.2354619565217448E-2</v>
      </c>
      <c r="I100" s="312">
        <v>-5.5519728260869705E-2</v>
      </c>
      <c r="J100" s="313">
        <v>-0.29673722826086968</v>
      </c>
      <c r="K100" s="314">
        <v>-0.45742017391304357</v>
      </c>
      <c r="L100" s="313">
        <v>-0.57558631250000003</v>
      </c>
      <c r="M100" s="314">
        <v>-0.63056992934782607</v>
      </c>
      <c r="N100" s="1299">
        <v>-0.65149801630434778</v>
      </c>
      <c r="O100" s="332"/>
      <c r="P100" s="111" t="s">
        <v>185</v>
      </c>
      <c r="Q100" s="109"/>
      <c r="R100" s="109"/>
      <c r="S100" s="109" t="s">
        <v>234</v>
      </c>
      <c r="T100" s="109"/>
      <c r="U100" s="388">
        <v>1.4720000000000002</v>
      </c>
      <c r="V100" s="388">
        <v>1.4720000000000002</v>
      </c>
      <c r="W100" s="388">
        <v>1.4720000000000002</v>
      </c>
      <c r="X100" s="388">
        <v>1.4720000000000002</v>
      </c>
      <c r="Y100" s="388">
        <v>1.4720000000000002</v>
      </c>
      <c r="Z100" s="388">
        <v>1.4720000000000002</v>
      </c>
      <c r="AA100" s="388">
        <v>1.3145600000000002</v>
      </c>
      <c r="AB100" s="388">
        <v>1.3145600000000002</v>
      </c>
      <c r="AC100" s="388">
        <v>1.0911999999999999</v>
      </c>
      <c r="AD100" s="388">
        <v>1.0911999999999999</v>
      </c>
      <c r="AE100" s="388">
        <v>1.0431999999999999</v>
      </c>
      <c r="AF100" s="389" t="s">
        <v>235</v>
      </c>
      <c r="AG100" s="113"/>
      <c r="AH100" s="100"/>
    </row>
    <row r="101" spans="1:35" s="125" customFormat="1" ht="15" customHeight="1" x14ac:dyDescent="0.3">
      <c r="A101" s="108"/>
      <c r="B101" s="384" t="s">
        <v>1342</v>
      </c>
      <c r="C101" s="385"/>
      <c r="D101" s="385"/>
      <c r="E101" s="385"/>
      <c r="F101" s="385"/>
      <c r="G101" s="385"/>
      <c r="H101" s="385"/>
      <c r="I101" s="385"/>
      <c r="J101" s="385"/>
      <c r="K101" s="385"/>
      <c r="L101" s="385"/>
      <c r="M101" s="385"/>
      <c r="N101" s="2699"/>
      <c r="O101" s="386"/>
      <c r="P101" s="111" t="s">
        <v>185</v>
      </c>
      <c r="Q101" s="109"/>
      <c r="R101" s="109"/>
      <c r="S101" s="109" t="s">
        <v>236</v>
      </c>
      <c r="T101" s="109"/>
      <c r="U101" s="388">
        <v>1.5411087999999997</v>
      </c>
      <c r="V101" s="388">
        <v>1.5411087999999997</v>
      </c>
      <c r="W101" s="388">
        <v>1.4238815999999999</v>
      </c>
      <c r="X101" s="388">
        <v>1.4238815999999999</v>
      </c>
      <c r="Y101" s="388">
        <v>1.4238815999999999</v>
      </c>
      <c r="Z101" s="388">
        <v>1.3009359999999999</v>
      </c>
      <c r="AA101" s="388">
        <v>1.2080119999999999</v>
      </c>
      <c r="AB101" s="388">
        <v>1.1829939999999999</v>
      </c>
      <c r="AC101" s="388">
        <v>1.1579759999999999</v>
      </c>
      <c r="AD101" s="388">
        <v>1.14368</v>
      </c>
      <c r="AE101" s="388">
        <v>1.1293839999999999</v>
      </c>
      <c r="AF101" s="389" t="s">
        <v>237</v>
      </c>
      <c r="AG101" s="113"/>
      <c r="AH101" s="100"/>
    </row>
    <row r="102" spans="1:35" s="125" customFormat="1" ht="15" hidden="1" customHeight="1" x14ac:dyDescent="0.3">
      <c r="A102" s="108"/>
      <c r="B102" s="321" t="s">
        <v>1606</v>
      </c>
      <c r="C102" s="338" t="s">
        <v>1607</v>
      </c>
      <c r="D102" s="322">
        <v>664.76003604814605</v>
      </c>
      <c r="E102" s="322">
        <v>671.96327393747549</v>
      </c>
      <c r="F102" s="322">
        <v>644.90016209482928</v>
      </c>
      <c r="G102" s="322">
        <v>640.23444125911794</v>
      </c>
      <c r="H102" s="322">
        <v>724.46377133495196</v>
      </c>
      <c r="I102" s="323">
        <v>391.94943663627157</v>
      </c>
      <c r="J102" s="324">
        <v>136.44318118054917</v>
      </c>
      <c r="K102" s="323">
        <v>46.810934989133713</v>
      </c>
      <c r="L102" s="324">
        <v>19.57011780572439</v>
      </c>
      <c r="M102" s="323">
        <v>0.24310877555163279</v>
      </c>
      <c r="N102" s="3343">
        <v>1.6436871671150797E-2</v>
      </c>
      <c r="O102" s="367" t="s">
        <v>434</v>
      </c>
      <c r="P102" s="111" t="s">
        <v>185</v>
      </c>
      <c r="Q102" s="109"/>
      <c r="R102" s="109"/>
      <c r="S102" s="109" t="s">
        <v>238</v>
      </c>
      <c r="T102" s="109"/>
      <c r="U102" s="388">
        <v>0.55000000000000004</v>
      </c>
      <c r="V102" s="388">
        <v>0.55000000000000004</v>
      </c>
      <c r="W102" s="388">
        <v>0.55000000000000004</v>
      </c>
      <c r="X102" s="388">
        <v>0.55000000000000004</v>
      </c>
      <c r="Y102" s="388">
        <v>0.55000000000000004</v>
      </c>
      <c r="Z102" s="388">
        <v>0.51040000000000008</v>
      </c>
      <c r="AA102" s="388">
        <v>0.48840000000000006</v>
      </c>
      <c r="AB102" s="388">
        <v>0.4716800000000001</v>
      </c>
      <c r="AC102" s="388">
        <v>0.45496000000000009</v>
      </c>
      <c r="AD102" s="388">
        <v>0.44088000000000011</v>
      </c>
      <c r="AE102" s="388">
        <v>0.42680000000000007</v>
      </c>
      <c r="AF102" s="389" t="s">
        <v>239</v>
      </c>
      <c r="AG102" s="113"/>
      <c r="AH102" s="100"/>
    </row>
    <row r="103" spans="1:35" s="125" customFormat="1" ht="15" hidden="1" customHeight="1" x14ac:dyDescent="0.3">
      <c r="A103" s="108"/>
      <c r="B103" s="325" t="s">
        <v>456</v>
      </c>
      <c r="C103" s="339" t="s">
        <v>194</v>
      </c>
      <c r="D103" s="310">
        <v>0</v>
      </c>
      <c r="E103" s="310">
        <v>0</v>
      </c>
      <c r="F103" s="310">
        <v>0</v>
      </c>
      <c r="G103" s="310">
        <v>0</v>
      </c>
      <c r="H103" s="310">
        <v>0.12337352960445247</v>
      </c>
      <c r="I103" s="314">
        <v>-0.39223238002747252</v>
      </c>
      <c r="J103" s="313">
        <v>-0.78842743543847038</v>
      </c>
      <c r="K103" s="314">
        <v>-0.92741367154091303</v>
      </c>
      <c r="L103" s="313">
        <v>-0.96965403490959778</v>
      </c>
      <c r="M103" s="314">
        <v>-0.99962302881927967</v>
      </c>
      <c r="N103" s="1299">
        <v>-0.99997451253288916</v>
      </c>
      <c r="O103" s="332">
        <v>0</v>
      </c>
      <c r="P103" s="111" t="s">
        <v>185</v>
      </c>
      <c r="Q103" s="109"/>
      <c r="R103" s="109"/>
      <c r="S103" s="109" t="s">
        <v>240</v>
      </c>
      <c r="T103" s="109"/>
      <c r="U103" s="388">
        <v>1.4336000000000002</v>
      </c>
      <c r="V103" s="388">
        <v>1.4336000000000002</v>
      </c>
      <c r="W103" s="388">
        <v>1.4336000000000002</v>
      </c>
      <c r="X103" s="388">
        <v>1.4336000000000002</v>
      </c>
      <c r="Y103" s="388">
        <v>1.2928000000000002</v>
      </c>
      <c r="Z103" s="388">
        <v>1.1776</v>
      </c>
      <c r="AA103" s="388">
        <v>1.1008</v>
      </c>
      <c r="AB103" s="388">
        <v>1.0751999999999999</v>
      </c>
      <c r="AC103" s="388">
        <v>1.0495999999999999</v>
      </c>
      <c r="AD103" s="388">
        <v>1.0335999999999999</v>
      </c>
      <c r="AE103" s="388">
        <v>1.0176000000000001</v>
      </c>
      <c r="AF103" s="389" t="s">
        <v>241</v>
      </c>
      <c r="AG103" s="113"/>
      <c r="AH103" s="100"/>
    </row>
    <row r="104" spans="1:35" s="125" customFormat="1" ht="15" customHeight="1" x14ac:dyDescent="0.3">
      <c r="A104" s="108"/>
      <c r="B104" s="199" t="s">
        <v>1305</v>
      </c>
      <c r="C104" s="110" t="s">
        <v>1612</v>
      </c>
      <c r="D104" s="390">
        <v>228.98282389450796</v>
      </c>
      <c r="E104" s="390">
        <v>231.46404668715357</v>
      </c>
      <c r="F104" s="390">
        <v>232.23729115580687</v>
      </c>
      <c r="G104" s="390">
        <v>230.55710183060174</v>
      </c>
      <c r="H104" s="391">
        <v>260.8892254714757</v>
      </c>
      <c r="I104" s="392">
        <v>157.21970604842087</v>
      </c>
      <c r="J104" s="393">
        <v>60.040233471831485</v>
      </c>
      <c r="K104" s="394">
        <v>22.63938862330561</v>
      </c>
      <c r="L104" s="393">
        <v>9.9714916490905452</v>
      </c>
      <c r="M104" s="394">
        <v>0.13050231271686155</v>
      </c>
      <c r="N104" s="3350">
        <v>9.295851905295768E-3</v>
      </c>
      <c r="O104" s="396" t="s">
        <v>1503</v>
      </c>
      <c r="P104" s="111" t="s">
        <v>185</v>
      </c>
      <c r="Q104" s="109"/>
      <c r="R104" s="109"/>
      <c r="S104" s="109" t="s">
        <v>242</v>
      </c>
      <c r="T104" s="109"/>
      <c r="U104" s="397">
        <v>0</v>
      </c>
      <c r="V104" s="397">
        <v>0</v>
      </c>
      <c r="W104" s="397">
        <v>0</v>
      </c>
      <c r="X104" s="397">
        <v>0</v>
      </c>
      <c r="Y104" s="397">
        <v>5.5E-2</v>
      </c>
      <c r="Z104" s="397">
        <v>5.5E-2</v>
      </c>
      <c r="AA104" s="397">
        <v>0.06</v>
      </c>
      <c r="AB104" s="397">
        <v>0.06</v>
      </c>
      <c r="AC104" s="397">
        <v>0.06</v>
      </c>
      <c r="AD104" s="397">
        <v>0.06</v>
      </c>
      <c r="AE104" s="397">
        <v>0.06</v>
      </c>
      <c r="AF104" s="389" t="s">
        <v>242</v>
      </c>
      <c r="AG104" s="113"/>
      <c r="AH104" s="100"/>
    </row>
    <row r="105" spans="1:35" s="125" customFormat="1" ht="15" customHeight="1" x14ac:dyDescent="0.3">
      <c r="A105" s="108"/>
      <c r="B105" s="135" t="s">
        <v>1307</v>
      </c>
      <c r="C105" s="136" t="s">
        <v>194</v>
      </c>
      <c r="D105" s="398"/>
      <c r="E105" s="398"/>
      <c r="F105" s="398"/>
      <c r="G105" s="398"/>
      <c r="H105" s="311">
        <v>4.738643926751207E-2</v>
      </c>
      <c r="I105" s="399">
        <v>-0.39699813945776086</v>
      </c>
      <c r="J105" s="400">
        <v>-0.85630386825640425</v>
      </c>
      <c r="K105" s="401">
        <v>-1.0856970639463324</v>
      </c>
      <c r="L105" s="400">
        <v>-1.0232126390368184</v>
      </c>
      <c r="M105" s="401">
        <v>-1.0230268781105647</v>
      </c>
      <c r="N105" s="3351">
        <v>-0.99063673395927065</v>
      </c>
      <c r="O105" s="402"/>
      <c r="P105" s="111" t="s">
        <v>185</v>
      </c>
      <c r="Q105" s="109"/>
      <c r="R105" s="109"/>
      <c r="S105" s="403" t="s">
        <v>243</v>
      </c>
      <c r="T105" s="403"/>
      <c r="U105" s="404">
        <v>1.3568000000000002</v>
      </c>
      <c r="V105" s="404">
        <v>1.3568000000000002</v>
      </c>
      <c r="W105" s="404">
        <v>1.2544000000000002</v>
      </c>
      <c r="X105" s="404">
        <v>1.2544000000000002</v>
      </c>
      <c r="Y105" s="404">
        <v>1.2544000000000002</v>
      </c>
      <c r="Z105" s="404">
        <v>1.1519999999999999</v>
      </c>
      <c r="AA105" s="404">
        <v>1.0240000000000002</v>
      </c>
      <c r="AB105" s="404">
        <v>0.97920000000000007</v>
      </c>
      <c r="AC105" s="404">
        <v>0.93440000000000001</v>
      </c>
      <c r="AD105" s="404">
        <v>0.89599999999999991</v>
      </c>
      <c r="AE105" s="404">
        <v>0.85759999999999992</v>
      </c>
      <c r="AF105" s="405" t="s">
        <v>244</v>
      </c>
      <c r="AG105" s="113"/>
      <c r="AH105" s="100"/>
    </row>
    <row r="106" spans="1:35" s="125" customFormat="1" ht="15" customHeight="1" x14ac:dyDescent="0.3">
      <c r="A106" s="108"/>
      <c r="B106" s="199" t="s">
        <v>1309</v>
      </c>
      <c r="C106" s="110" t="s">
        <v>1317</v>
      </c>
      <c r="D106" s="406">
        <v>1.3364399999999999</v>
      </c>
      <c r="E106" s="406">
        <v>1.3364399999999999</v>
      </c>
      <c r="F106" s="406">
        <v>1.2702200000000001</v>
      </c>
      <c r="G106" s="406">
        <v>1.2702200000000001</v>
      </c>
      <c r="H106" s="334">
        <v>1.2663973500000001</v>
      </c>
      <c r="I106" s="407">
        <v>1.1542776852000001</v>
      </c>
      <c r="J106" s="408">
        <v>0.93850094399999984</v>
      </c>
      <c r="K106" s="409">
        <v>0.75362501279999983</v>
      </c>
      <c r="L106" s="408">
        <v>0.64382632800000006</v>
      </c>
      <c r="M106" s="409">
        <v>0.57116201600000005</v>
      </c>
      <c r="N106" s="3352">
        <v>0.54583997600000012</v>
      </c>
      <c r="O106" s="410" t="s">
        <v>1480</v>
      </c>
      <c r="P106" s="111" t="s">
        <v>185</v>
      </c>
      <c r="Q106" s="109"/>
      <c r="R106" s="109"/>
      <c r="S106" s="109" t="s">
        <v>245</v>
      </c>
      <c r="T106" s="109"/>
      <c r="U106" s="397">
        <v>0</v>
      </c>
      <c r="V106" s="397">
        <v>0</v>
      </c>
      <c r="W106" s="397">
        <v>0</v>
      </c>
      <c r="X106" s="397">
        <v>0</v>
      </c>
      <c r="Y106" s="397">
        <v>5.0000000000000001E-3</v>
      </c>
      <c r="Z106" s="397">
        <v>6.8150000000000002E-2</v>
      </c>
      <c r="AA106" s="397">
        <v>0.31019999999999998</v>
      </c>
      <c r="AB106" s="397">
        <v>0.55920000000000003</v>
      </c>
      <c r="AC106" s="397">
        <v>0.69855</v>
      </c>
      <c r="AD106" s="397">
        <v>0.7923</v>
      </c>
      <c r="AE106" s="397">
        <v>0.81069999999999998</v>
      </c>
      <c r="AF106" s="389" t="s">
        <v>246</v>
      </c>
      <c r="AG106" s="113"/>
      <c r="AH106" s="100"/>
    </row>
    <row r="107" spans="1:35" s="125" customFormat="1" ht="15" customHeight="1" thickBot="1" x14ac:dyDescent="0.35">
      <c r="A107" s="108"/>
      <c r="B107" s="135" t="s">
        <v>1307</v>
      </c>
      <c r="C107" s="136" t="s">
        <v>194</v>
      </c>
      <c r="D107" s="398"/>
      <c r="E107" s="398"/>
      <c r="F107" s="398"/>
      <c r="G107" s="398"/>
      <c r="H107" s="311">
        <v>-3.0094393097258587E-3</v>
      </c>
      <c r="I107" s="399">
        <v>-9.1277349435530897E-2</v>
      </c>
      <c r="J107" s="400">
        <v>-0.26115086835351375</v>
      </c>
      <c r="K107" s="401">
        <v>-0.40669725496370723</v>
      </c>
      <c r="L107" s="400">
        <v>-0.49313793830989905</v>
      </c>
      <c r="M107" s="401">
        <v>-0.5503440222953504</v>
      </c>
      <c r="N107" s="3351">
        <v>-0.57027918313363035</v>
      </c>
      <c r="O107" s="411"/>
      <c r="P107" s="111" t="s">
        <v>185</v>
      </c>
      <c r="Q107" s="109"/>
      <c r="R107" s="109"/>
      <c r="S107" s="109" t="s">
        <v>247</v>
      </c>
      <c r="T107" s="109"/>
      <c r="U107" s="397">
        <v>1</v>
      </c>
      <c r="V107" s="397">
        <v>1</v>
      </c>
      <c r="W107" s="397">
        <v>1</v>
      </c>
      <c r="X107" s="397">
        <v>1</v>
      </c>
      <c r="Y107" s="397">
        <v>0.91999999999999993</v>
      </c>
      <c r="Z107" s="397">
        <v>0.87684999999999991</v>
      </c>
      <c r="AA107" s="397">
        <v>0.59449999999999992</v>
      </c>
      <c r="AB107" s="397">
        <v>0.29079999999999995</v>
      </c>
      <c r="AC107" s="397">
        <v>0.11695</v>
      </c>
      <c r="AD107" s="397">
        <v>7.0000000000000617E-4</v>
      </c>
      <c r="AE107" s="397">
        <v>-2.6699999999999974E-2</v>
      </c>
      <c r="AF107" s="389" t="s">
        <v>248</v>
      </c>
      <c r="AG107" s="113"/>
      <c r="AH107" s="100"/>
    </row>
    <row r="108" spans="1:35" ht="25.05" customHeight="1" x14ac:dyDescent="0.3">
      <c r="A108" s="108"/>
      <c r="B108" s="412" t="s">
        <v>249</v>
      </c>
      <c r="C108" s="413"/>
      <c r="D108" s="413"/>
      <c r="E108" s="413"/>
      <c r="F108" s="413"/>
      <c r="G108" s="413"/>
      <c r="H108" s="413"/>
      <c r="I108" s="413"/>
      <c r="J108" s="413"/>
      <c r="K108" s="413"/>
      <c r="L108" s="413"/>
      <c r="M108" s="413"/>
      <c r="N108" s="414"/>
      <c r="O108" s="414"/>
      <c r="P108" s="111" t="s">
        <v>185</v>
      </c>
      <c r="Q108" s="109"/>
      <c r="R108" s="109"/>
      <c r="S108" s="109" t="s">
        <v>250</v>
      </c>
      <c r="T108" s="109"/>
      <c r="U108" s="397">
        <v>0</v>
      </c>
      <c r="V108" s="397">
        <v>0</v>
      </c>
      <c r="W108" s="397">
        <v>0</v>
      </c>
      <c r="X108" s="397">
        <v>0</v>
      </c>
      <c r="Y108" s="397">
        <v>0</v>
      </c>
      <c r="Z108" s="397">
        <v>0</v>
      </c>
      <c r="AA108" s="397">
        <v>0</v>
      </c>
      <c r="AB108" s="397">
        <v>0</v>
      </c>
      <c r="AC108" s="397">
        <v>0</v>
      </c>
      <c r="AD108" s="397">
        <v>0</v>
      </c>
      <c r="AE108" s="397">
        <v>0</v>
      </c>
      <c r="AF108" s="389" t="s">
        <v>251</v>
      </c>
      <c r="AG108" s="113"/>
      <c r="AH108" s="100"/>
      <c r="AI108" s="125"/>
    </row>
    <row r="109" spans="1:35" x14ac:dyDescent="0.3">
      <c r="A109" s="108"/>
      <c r="B109" s="1473" t="s">
        <v>1646</v>
      </c>
      <c r="C109" s="415" t="s">
        <v>1615</v>
      </c>
      <c r="D109" s="416">
        <v>221.59604287926049</v>
      </c>
      <c r="E109" s="416">
        <v>233.30478353841579</v>
      </c>
      <c r="F109" s="416">
        <v>239.65892592633014</v>
      </c>
      <c r="G109" s="416">
        <v>234.88115460083503</v>
      </c>
      <c r="H109" s="417">
        <v>252.98410222787885</v>
      </c>
      <c r="I109" s="418">
        <v>234.79274326678456</v>
      </c>
      <c r="J109" s="419">
        <v>184.67225991459856</v>
      </c>
      <c r="K109" s="420">
        <v>143.14800939538026</v>
      </c>
      <c r="L109" s="419">
        <v>88.101515608891532</v>
      </c>
      <c r="M109" s="420">
        <v>50.961800439658653</v>
      </c>
      <c r="N109" s="3355">
        <v>14.689305299796169</v>
      </c>
      <c r="O109" s="422"/>
      <c r="P109" s="111" t="s">
        <v>185</v>
      </c>
      <c r="Q109" s="109"/>
      <c r="R109" s="109"/>
      <c r="S109" s="109" t="s">
        <v>253</v>
      </c>
      <c r="T109" s="109"/>
      <c r="U109" s="397">
        <v>0</v>
      </c>
      <c r="V109" s="397">
        <v>0</v>
      </c>
      <c r="W109" s="397">
        <v>0</v>
      </c>
      <c r="X109" s="397">
        <v>0</v>
      </c>
      <c r="Y109" s="397">
        <v>0.02</v>
      </c>
      <c r="Z109" s="397">
        <v>0</v>
      </c>
      <c r="AA109" s="397">
        <v>0</v>
      </c>
      <c r="AB109" s="397">
        <v>0</v>
      </c>
      <c r="AC109" s="397">
        <v>0</v>
      </c>
      <c r="AD109" s="397">
        <v>0</v>
      </c>
      <c r="AE109" s="397">
        <v>0</v>
      </c>
      <c r="AF109" s="389" t="s">
        <v>254</v>
      </c>
      <c r="AG109" s="113"/>
      <c r="AH109" s="100"/>
      <c r="AI109" s="125"/>
    </row>
    <row r="110" spans="1:35" x14ac:dyDescent="0.3">
      <c r="A110" s="108"/>
      <c r="B110" s="423" t="s">
        <v>199</v>
      </c>
      <c r="C110" s="424" t="s">
        <v>194</v>
      </c>
      <c r="D110" s="425"/>
      <c r="E110" s="425"/>
      <c r="F110" s="425"/>
      <c r="G110" s="425"/>
      <c r="H110" s="138">
        <v>5.5600584247151197E-2</v>
      </c>
      <c r="I110" s="426">
        <v>-2.0304616824667887E-2</v>
      </c>
      <c r="J110" s="427">
        <v>-0.22943717117648355</v>
      </c>
      <c r="K110" s="427">
        <v>-0.40270111433536515</v>
      </c>
      <c r="L110" s="427">
        <v>-0.632387922676523</v>
      </c>
      <c r="M110" s="427">
        <v>-0.78735696889785767</v>
      </c>
      <c r="N110" s="3356">
        <v>-0.93870745584367854</v>
      </c>
      <c r="O110" s="429"/>
      <c r="P110" s="111" t="s">
        <v>185</v>
      </c>
      <c r="Q110" s="109"/>
      <c r="R110" s="109"/>
      <c r="S110" s="109" t="s">
        <v>255</v>
      </c>
      <c r="T110" s="109"/>
      <c r="U110" s="397">
        <v>0</v>
      </c>
      <c r="V110" s="397">
        <v>0</v>
      </c>
      <c r="W110" s="397">
        <v>0</v>
      </c>
      <c r="X110" s="397">
        <v>0</v>
      </c>
      <c r="Y110" s="397">
        <v>0</v>
      </c>
      <c r="Z110" s="397">
        <v>0</v>
      </c>
      <c r="AA110" s="397">
        <v>3.5299999999999998E-2</v>
      </c>
      <c r="AB110" s="397">
        <v>0.09</v>
      </c>
      <c r="AC110" s="397">
        <v>0.1245</v>
      </c>
      <c r="AD110" s="397">
        <v>0.14699999999999999</v>
      </c>
      <c r="AE110" s="397">
        <v>0.156</v>
      </c>
      <c r="AF110" s="389" t="s">
        <v>256</v>
      </c>
      <c r="AG110" s="113"/>
      <c r="AH110" s="100"/>
      <c r="AI110" s="125"/>
    </row>
    <row r="111" spans="1:35" x14ac:dyDescent="0.3">
      <c r="A111" s="108"/>
      <c r="B111" s="430" t="s">
        <v>1696</v>
      </c>
      <c r="C111" s="431" t="s">
        <v>575</v>
      </c>
      <c r="D111" s="432">
        <v>26.516837285657328</v>
      </c>
      <c r="E111" s="432">
        <v>27.536666247146428</v>
      </c>
      <c r="F111" s="432">
        <v>28.087400289235411</v>
      </c>
      <c r="G111" s="432">
        <v>23.997501580826071</v>
      </c>
      <c r="H111" s="129">
        <v>31.266372141591621</v>
      </c>
      <c r="I111" s="433">
        <v>16.356105966769817</v>
      </c>
      <c r="J111" s="434">
        <v>5.833387542413548</v>
      </c>
      <c r="K111" s="435">
        <v>2.8532855109848168</v>
      </c>
      <c r="L111" s="434">
        <v>0.74560534872404827</v>
      </c>
      <c r="M111" s="435">
        <v>2.303856214555456E-2</v>
      </c>
      <c r="N111" s="3357">
        <v>2.2302866860000868E-3</v>
      </c>
      <c r="O111" s="437" t="s">
        <v>455</v>
      </c>
      <c r="P111" s="111" t="s">
        <v>185</v>
      </c>
      <c r="Q111" s="109"/>
      <c r="R111" s="109"/>
      <c r="S111" s="438"/>
      <c r="T111" s="438"/>
      <c r="U111" s="438"/>
      <c r="V111" s="438"/>
      <c r="W111" s="438"/>
      <c r="X111" s="438"/>
      <c r="Y111" s="438"/>
      <c r="Z111" s="438"/>
      <c r="AA111" s="438"/>
      <c r="AB111" s="438"/>
      <c r="AC111" s="438"/>
      <c r="AD111" s="438"/>
      <c r="AE111" s="438"/>
      <c r="AF111" s="439"/>
      <c r="AG111" s="113"/>
      <c r="AH111" s="100"/>
      <c r="AI111" s="125"/>
    </row>
    <row r="112" spans="1:35" ht="14.4" thickBot="1" x14ac:dyDescent="0.35">
      <c r="A112" s="108"/>
      <c r="B112" s="440" t="s">
        <v>199</v>
      </c>
      <c r="C112" s="441" t="s">
        <v>194</v>
      </c>
      <c r="D112" s="442"/>
      <c r="E112" s="442"/>
      <c r="F112" s="442"/>
      <c r="G112" s="442"/>
      <c r="H112" s="207">
        <v>0.11318142012504318</v>
      </c>
      <c r="I112" s="443">
        <v>-0.41767106252840536</v>
      </c>
      <c r="J112" s="444">
        <v>-0.79231301286900468</v>
      </c>
      <c r="K112" s="444">
        <v>-0.89841404040236694</v>
      </c>
      <c r="L112" s="444">
        <v>-0.97345409895376456</v>
      </c>
      <c r="M112" s="444">
        <v>-0.99917975455512753</v>
      </c>
      <c r="N112" s="3358">
        <v>-0.99992059476266815</v>
      </c>
      <c r="O112" s="445"/>
      <c r="P112" s="111" t="s">
        <v>185</v>
      </c>
      <c r="Q112" s="109"/>
      <c r="R112" s="109"/>
      <c r="S112" s="109"/>
      <c r="T112" s="109"/>
      <c r="U112" s="109"/>
      <c r="V112" s="109"/>
      <c r="W112" s="109"/>
      <c r="X112" s="109"/>
      <c r="Y112" s="109"/>
      <c r="Z112" s="109"/>
      <c r="AA112" s="109"/>
      <c r="AB112" s="109"/>
      <c r="AC112" s="109"/>
      <c r="AD112" s="109"/>
      <c r="AE112" s="109"/>
      <c r="AF112" s="109"/>
      <c r="AG112" s="113"/>
      <c r="AH112" s="100"/>
      <c r="AI112" s="125"/>
    </row>
    <row r="113" spans="1:36" ht="12.75" customHeight="1" x14ac:dyDescent="0.3">
      <c r="A113" s="108"/>
      <c r="B113" s="199" t="s">
        <v>1616</v>
      </c>
      <c r="C113" s="110" t="s">
        <v>575</v>
      </c>
      <c r="D113" s="446">
        <v>1.9302791191573214</v>
      </c>
      <c r="E113" s="446">
        <v>1.9393581341514197</v>
      </c>
      <c r="F113" s="446">
        <v>1.928068591523171</v>
      </c>
      <c r="G113" s="446">
        <v>1.8896311713663319</v>
      </c>
      <c r="H113" s="327">
        <v>2.1002257677979017</v>
      </c>
      <c r="I113" s="447">
        <v>1.844782901473998</v>
      </c>
      <c r="J113" s="448">
        <v>1.3172461946974841</v>
      </c>
      <c r="K113" s="449">
        <v>0.95836187438273457</v>
      </c>
      <c r="L113" s="448">
        <v>0.5536133077073907</v>
      </c>
      <c r="M113" s="449">
        <v>0.29814921526043425</v>
      </c>
      <c r="N113" s="3359">
        <v>8.0012148296016786E-2</v>
      </c>
      <c r="O113" s="450" t="s">
        <v>1617</v>
      </c>
      <c r="P113" s="111" t="s">
        <v>185</v>
      </c>
      <c r="Q113" s="109"/>
      <c r="R113" s="109"/>
      <c r="S113" s="438"/>
      <c r="T113" s="438"/>
      <c r="U113" s="438"/>
      <c r="V113" s="438"/>
      <c r="W113" s="438"/>
      <c r="X113" s="438"/>
      <c r="Y113" s="438"/>
      <c r="Z113" s="438"/>
      <c r="AA113" s="438"/>
      <c r="AB113" s="438"/>
      <c r="AC113" s="438"/>
      <c r="AD113" s="438"/>
      <c r="AE113" s="109"/>
      <c r="AF113" s="109"/>
      <c r="AG113" s="113"/>
      <c r="AH113" s="100"/>
      <c r="AI113" s="125"/>
    </row>
    <row r="114" spans="1:36" ht="12.75" customHeight="1" x14ac:dyDescent="0.3">
      <c r="A114" s="108"/>
      <c r="B114" s="135" t="s">
        <v>459</v>
      </c>
      <c r="C114" s="136" t="s">
        <v>194</v>
      </c>
      <c r="D114" s="451"/>
      <c r="E114" s="451"/>
      <c r="F114" s="451"/>
      <c r="G114" s="451"/>
      <c r="H114" s="138">
        <v>8.9289964595464344E-2</v>
      </c>
      <c r="I114" s="452">
        <v>-4.3196435238529229E-2</v>
      </c>
      <c r="J114" s="453">
        <v>-0.31680532503417747</v>
      </c>
      <c r="K114" s="453">
        <v>-0.50294202260427356</v>
      </c>
      <c r="L114" s="453">
        <v>-0.7128663834153135</v>
      </c>
      <c r="M114" s="453">
        <v>-0.84536379225756852</v>
      </c>
      <c r="N114" s="3360">
        <v>-0.9585013994586119</v>
      </c>
      <c r="O114" s="455"/>
      <c r="P114" s="111" t="s">
        <v>185</v>
      </c>
      <c r="Q114" s="109"/>
      <c r="R114" s="109"/>
      <c r="S114" s="438"/>
      <c r="T114" s="438"/>
      <c r="U114" s="438"/>
      <c r="V114" s="438"/>
      <c r="W114" s="438"/>
      <c r="X114" s="438"/>
      <c r="Y114" s="438"/>
      <c r="Z114" s="438"/>
      <c r="AA114" s="438"/>
      <c r="AB114" s="438"/>
      <c r="AC114" s="438"/>
      <c r="AD114" s="438"/>
      <c r="AE114" s="109"/>
      <c r="AF114" s="109"/>
      <c r="AG114" s="113"/>
      <c r="AH114" s="100"/>
      <c r="AI114" s="125"/>
    </row>
    <row r="115" spans="1:36" x14ac:dyDescent="0.3">
      <c r="A115" s="108"/>
      <c r="B115" s="126" t="s">
        <v>1618</v>
      </c>
      <c r="C115" s="127" t="s">
        <v>575</v>
      </c>
      <c r="D115" s="456">
        <v>1.0589999999999999</v>
      </c>
      <c r="E115" s="456">
        <v>1.0589999999999999</v>
      </c>
      <c r="F115" s="456">
        <v>1.0589999999999999</v>
      </c>
      <c r="G115" s="456">
        <v>1.0589999999999999</v>
      </c>
      <c r="H115" s="457">
        <v>1.0589999999999999</v>
      </c>
      <c r="I115" s="458">
        <v>1.1280000000000001</v>
      </c>
      <c r="J115" s="459">
        <v>0.94900000000000007</v>
      </c>
      <c r="K115" s="460">
        <v>0.78639999999999999</v>
      </c>
      <c r="L115" s="459">
        <v>0.49399999999999999</v>
      </c>
      <c r="M115" s="460">
        <v>0.28700000000000003</v>
      </c>
      <c r="N115" s="3361">
        <v>0.08</v>
      </c>
      <c r="O115" s="462"/>
      <c r="P115" s="111" t="s">
        <v>185</v>
      </c>
      <c r="Q115" s="109"/>
      <c r="R115" s="109"/>
      <c r="S115" s="438"/>
      <c r="T115" s="438"/>
      <c r="U115" s="438"/>
      <c r="V115" s="438"/>
      <c r="W115" s="438"/>
      <c r="X115" s="438"/>
      <c r="Y115" s="438"/>
      <c r="Z115" s="438"/>
      <c r="AA115" s="438"/>
      <c r="AB115" s="438"/>
      <c r="AC115" s="438"/>
      <c r="AD115" s="438"/>
      <c r="AE115" s="109"/>
      <c r="AF115" s="109"/>
      <c r="AG115" s="113"/>
      <c r="AH115" s="100"/>
      <c r="AI115" s="125"/>
    </row>
    <row r="116" spans="1:36" ht="14.4" thickBot="1" x14ac:dyDescent="0.35">
      <c r="A116" s="108"/>
      <c r="B116" s="135" t="s">
        <v>459</v>
      </c>
      <c r="C116" s="136" t="s">
        <v>194</v>
      </c>
      <c r="D116" s="451"/>
      <c r="E116" s="451"/>
      <c r="F116" s="451"/>
      <c r="G116" s="451"/>
      <c r="H116" s="138">
        <v>-0.45074568163397566</v>
      </c>
      <c r="I116" s="452">
        <v>-0.41495857307188333</v>
      </c>
      <c r="J116" s="453">
        <v>-0.50779759383441248</v>
      </c>
      <c r="K116" s="453">
        <v>-0.59213069314160383</v>
      </c>
      <c r="L116" s="453">
        <v>-0.7437850488453106</v>
      </c>
      <c r="M116" s="453">
        <v>-0.85114637453158737</v>
      </c>
      <c r="N116" s="3360">
        <v>-0.95850770021786402</v>
      </c>
      <c r="O116" s="455"/>
      <c r="P116" s="111" t="s">
        <v>185</v>
      </c>
      <c r="Q116" s="109"/>
      <c r="R116" s="109"/>
      <c r="S116" s="109"/>
      <c r="T116" s="109"/>
      <c r="U116" s="109"/>
      <c r="V116" s="109"/>
      <c r="W116" s="109"/>
      <c r="X116" s="109"/>
      <c r="Y116" s="109"/>
      <c r="Z116" s="109"/>
      <c r="AA116" s="109"/>
      <c r="AB116" s="109"/>
      <c r="AC116" s="109"/>
      <c r="AD116" s="109"/>
      <c r="AE116" s="109"/>
      <c r="AF116" s="109"/>
      <c r="AG116" s="113"/>
      <c r="AH116" s="100"/>
      <c r="AI116" s="125"/>
    </row>
    <row r="117" spans="1:36" x14ac:dyDescent="0.3">
      <c r="A117" s="108"/>
      <c r="B117" s="126" t="s">
        <v>580</v>
      </c>
      <c r="C117" s="127" t="s">
        <v>205</v>
      </c>
      <c r="D117" s="184">
        <v>1673.2182409666668</v>
      </c>
      <c r="E117" s="184">
        <v>1800.5573457333332</v>
      </c>
      <c r="F117" s="184">
        <v>1836.5684926480001</v>
      </c>
      <c r="G117" s="184">
        <v>1752.34922454915</v>
      </c>
      <c r="H117" s="129">
        <v>2168.2020618556703</v>
      </c>
      <c r="I117" s="215">
        <v>2222.2025660377362</v>
      </c>
      <c r="J117" s="216">
        <v>2383.214841217442</v>
      </c>
      <c r="K117" s="217">
        <v>2457.6611194041261</v>
      </c>
      <c r="L117" s="216">
        <v>2531.6482306333464</v>
      </c>
      <c r="M117" s="217">
        <v>2625.9540528073753</v>
      </c>
      <c r="N117" s="3362">
        <v>2720.3400339282657</v>
      </c>
      <c r="O117" s="464"/>
      <c r="P117" s="111" t="s">
        <v>185</v>
      </c>
      <c r="Q117" s="109"/>
      <c r="R117" s="3996" t="s">
        <v>1697</v>
      </c>
      <c r="S117" s="3997"/>
      <c r="T117" s="3997"/>
      <c r="U117" s="3997"/>
      <c r="V117" s="3997"/>
      <c r="W117" s="3997"/>
      <c r="X117" s="3997"/>
      <c r="Y117" s="3997"/>
      <c r="Z117" s="3997"/>
      <c r="AA117" s="3997"/>
      <c r="AB117" s="3997"/>
      <c r="AC117" s="3997"/>
      <c r="AD117" s="3997"/>
      <c r="AE117" s="3997"/>
      <c r="AF117" s="3998"/>
      <c r="AG117" s="113"/>
      <c r="AH117" s="100"/>
      <c r="AI117" s="125"/>
    </row>
    <row r="118" spans="1:36" x14ac:dyDescent="0.3">
      <c r="A118" s="108"/>
      <c r="B118" s="135" t="s">
        <v>466</v>
      </c>
      <c r="C118" s="136" t="s">
        <v>194</v>
      </c>
      <c r="D118" s="451"/>
      <c r="E118" s="451"/>
      <c r="F118" s="451"/>
      <c r="G118" s="451"/>
      <c r="H118" s="138">
        <v>0.18057239386128998</v>
      </c>
      <c r="I118" s="452">
        <v>0.20997532895368431</v>
      </c>
      <c r="J118" s="453">
        <v>0.29764550070293128</v>
      </c>
      <c r="K118" s="453">
        <v>0.33818103122341081</v>
      </c>
      <c r="L118" s="453">
        <v>0.37846654822176928</v>
      </c>
      <c r="M118" s="453">
        <v>0.42981547561083544</v>
      </c>
      <c r="N118" s="3360">
        <v>0.48120804904260694</v>
      </c>
      <c r="O118" s="455"/>
      <c r="P118" s="111" t="s">
        <v>185</v>
      </c>
      <c r="Q118" s="109"/>
      <c r="R118" s="3999"/>
      <c r="S118" s="4000"/>
      <c r="T118" s="4000"/>
      <c r="U118" s="4000"/>
      <c r="V118" s="4000"/>
      <c r="W118" s="4000"/>
      <c r="X118" s="4000"/>
      <c r="Y118" s="4000"/>
      <c r="Z118" s="4000"/>
      <c r="AA118" s="4000"/>
      <c r="AB118" s="4000"/>
      <c r="AC118" s="4000"/>
      <c r="AD118" s="4000"/>
      <c r="AE118" s="4000"/>
      <c r="AF118" s="4001"/>
      <c r="AG118" s="113"/>
      <c r="AH118" s="100"/>
      <c r="AI118" s="125"/>
    </row>
    <row r="119" spans="1:36" x14ac:dyDescent="0.3">
      <c r="A119" s="108"/>
      <c r="B119" s="126" t="s">
        <v>581</v>
      </c>
      <c r="C119" s="127" t="s">
        <v>582</v>
      </c>
      <c r="D119" s="465">
        <v>18.600000000000001</v>
      </c>
      <c r="E119" s="465">
        <v>18.600000000000001</v>
      </c>
      <c r="F119" s="465">
        <v>18.600000000000001</v>
      </c>
      <c r="G119" s="465">
        <v>18.600000000000001</v>
      </c>
      <c r="H119" s="466">
        <v>18</v>
      </c>
      <c r="I119" s="467">
        <v>17.46</v>
      </c>
      <c r="J119" s="468">
        <v>16.999200000000002</v>
      </c>
      <c r="K119" s="469">
        <v>16.453800000000001</v>
      </c>
      <c r="L119" s="468">
        <v>15.9084</v>
      </c>
      <c r="M119" s="469">
        <v>15.363000000000003</v>
      </c>
      <c r="N119" s="3363">
        <v>14.817600000000001</v>
      </c>
      <c r="O119" s="464"/>
      <c r="P119" s="111" t="s">
        <v>185</v>
      </c>
      <c r="Q119" s="109"/>
      <c r="R119" s="3999"/>
      <c r="S119" s="4000"/>
      <c r="T119" s="4000"/>
      <c r="U119" s="4000"/>
      <c r="V119" s="4000"/>
      <c r="W119" s="4000"/>
      <c r="X119" s="4000"/>
      <c r="Y119" s="4000"/>
      <c r="Z119" s="4000"/>
      <c r="AA119" s="4000"/>
      <c r="AB119" s="4000"/>
      <c r="AC119" s="4000"/>
      <c r="AD119" s="4000"/>
      <c r="AE119" s="4000"/>
      <c r="AF119" s="4001"/>
      <c r="AG119" s="113"/>
      <c r="AH119" s="100"/>
      <c r="AI119" s="125"/>
    </row>
    <row r="120" spans="1:36" ht="29.4" thickBot="1" x14ac:dyDescent="0.35">
      <c r="A120" s="108"/>
      <c r="B120" s="268" t="s">
        <v>469</v>
      </c>
      <c r="C120" s="471" t="s">
        <v>194</v>
      </c>
      <c r="D120" s="270"/>
      <c r="E120" s="270"/>
      <c r="F120" s="270"/>
      <c r="G120" s="270"/>
      <c r="H120" s="207">
        <v>-3.2258064516129115E-2</v>
      </c>
      <c r="I120" s="472">
        <v>-6.1290322580645151E-2</v>
      </c>
      <c r="J120" s="473">
        <v>-8.6064516129032209E-2</v>
      </c>
      <c r="K120" s="473">
        <v>-0.11538709677419356</v>
      </c>
      <c r="L120" s="473">
        <v>-0.14470967741935492</v>
      </c>
      <c r="M120" s="473">
        <v>-0.17403225806451605</v>
      </c>
      <c r="N120" s="3364">
        <v>-0.20335483870967741</v>
      </c>
      <c r="O120" s="475"/>
      <c r="P120" s="111" t="s">
        <v>185</v>
      </c>
      <c r="Q120" s="109"/>
      <c r="R120" s="476"/>
      <c r="S120" s="477"/>
      <c r="T120" s="477"/>
      <c r="U120" s="4002" t="s">
        <v>259</v>
      </c>
      <c r="V120" s="4003"/>
      <c r="W120" s="107"/>
      <c r="X120" s="4004" t="s">
        <v>260</v>
      </c>
      <c r="Y120" s="4005"/>
      <c r="Z120" s="4005"/>
      <c r="AA120" s="478" t="s">
        <v>261</v>
      </c>
      <c r="AB120" s="4006" t="s">
        <v>177</v>
      </c>
      <c r="AC120" s="4007"/>
      <c r="AD120" s="4008"/>
      <c r="AE120" s="4007" t="s">
        <v>261</v>
      </c>
      <c r="AF120" s="4009"/>
      <c r="AG120" s="113"/>
      <c r="AI120" s="125"/>
    </row>
    <row r="121" spans="1:36" ht="18" x14ac:dyDescent="0.3">
      <c r="A121" s="108"/>
      <c r="B121" s="479" t="s">
        <v>262</v>
      </c>
      <c r="C121" s="480"/>
      <c r="D121" s="480"/>
      <c r="E121" s="480"/>
      <c r="F121" s="480"/>
      <c r="G121" s="480"/>
      <c r="H121" s="480"/>
      <c r="I121" s="480"/>
      <c r="J121" s="480"/>
      <c r="K121" s="480"/>
      <c r="L121" s="480"/>
      <c r="M121" s="480"/>
      <c r="N121" s="481"/>
      <c r="O121" s="481"/>
      <c r="P121" s="111" t="s">
        <v>185</v>
      </c>
      <c r="Q121" s="109"/>
      <c r="R121" s="476"/>
      <c r="S121" s="477"/>
      <c r="T121" s="477"/>
      <c r="U121" s="4003"/>
      <c r="V121" s="4003"/>
      <c r="W121" s="482" t="s">
        <v>263</v>
      </c>
      <c r="X121" s="483"/>
      <c r="Y121" s="484"/>
      <c r="Z121" s="485" t="s">
        <v>263</v>
      </c>
      <c r="AA121" s="486"/>
      <c r="AB121" s="4011"/>
      <c r="AC121" s="4012"/>
      <c r="AD121" s="487" t="s">
        <v>263</v>
      </c>
      <c r="AE121" s="4010"/>
      <c r="AF121" s="4009"/>
      <c r="AG121" s="113"/>
      <c r="AI121" s="125"/>
    </row>
    <row r="122" spans="1:36" s="125" customFormat="1" ht="15" customHeight="1" x14ac:dyDescent="0.3">
      <c r="A122" s="108"/>
      <c r="B122" s="3729" t="s">
        <v>1642</v>
      </c>
      <c r="C122" s="488" t="s">
        <v>1615</v>
      </c>
      <c r="D122" s="489">
        <v>62.135273727131825</v>
      </c>
      <c r="E122" s="490">
        <v>72.341282106755813</v>
      </c>
      <c r="F122" s="489">
        <v>70.944488922359454</v>
      </c>
      <c r="G122" s="489">
        <v>68.549243091921795</v>
      </c>
      <c r="H122" s="491">
        <v>62.872734884524633</v>
      </c>
      <c r="I122" s="492">
        <v>60.000357197908251</v>
      </c>
      <c r="J122" s="490">
        <v>49.745399325918065</v>
      </c>
      <c r="K122" s="493">
        <v>40.6120468607701</v>
      </c>
      <c r="L122" s="490">
        <v>34.02680929946267</v>
      </c>
      <c r="M122" s="493">
        <v>28.617686344306943</v>
      </c>
      <c r="N122" s="3366">
        <v>24.689881056101559</v>
      </c>
      <c r="O122" s="495"/>
      <c r="P122" s="111" t="s">
        <v>185</v>
      </c>
      <c r="Q122" s="109"/>
      <c r="R122" s="476"/>
      <c r="S122" s="496"/>
      <c r="T122" s="496"/>
      <c r="U122" s="497" t="s">
        <v>264</v>
      </c>
      <c r="V122" s="498" t="s">
        <v>265</v>
      </c>
      <c r="W122" s="499" t="s">
        <v>194</v>
      </c>
      <c r="X122" s="500" t="s">
        <v>264</v>
      </c>
      <c r="Y122" s="500" t="s">
        <v>265</v>
      </c>
      <c r="Z122" s="501" t="s">
        <v>194</v>
      </c>
      <c r="AA122" s="502" t="s">
        <v>194</v>
      </c>
      <c r="AB122" s="503" t="s">
        <v>264</v>
      </c>
      <c r="AC122" s="504" t="s">
        <v>265</v>
      </c>
      <c r="AD122" s="505" t="s">
        <v>194</v>
      </c>
      <c r="AE122" s="4011" t="s">
        <v>194</v>
      </c>
      <c r="AF122" s="4013"/>
      <c r="AG122" s="113"/>
    </row>
    <row r="123" spans="1:36" s="125" customFormat="1" ht="15" customHeight="1" x14ac:dyDescent="0.3">
      <c r="A123" s="108"/>
      <c r="B123" s="506" t="s">
        <v>199</v>
      </c>
      <c r="C123" s="507" t="s">
        <v>194</v>
      </c>
      <c r="D123" s="508"/>
      <c r="E123" s="507"/>
      <c r="F123" s="508"/>
      <c r="G123" s="508"/>
      <c r="H123" s="138">
        <v>-0.11377563163036419</v>
      </c>
      <c r="I123" s="509">
        <v>-0.15426331052195319</v>
      </c>
      <c r="J123" s="510">
        <v>-0.29881235200159584</v>
      </c>
      <c r="K123" s="510">
        <v>-0.42755177353923446</v>
      </c>
      <c r="L123" s="510">
        <v>-0.52037417118190699</v>
      </c>
      <c r="M123" s="510">
        <v>-0.5966186129605402</v>
      </c>
      <c r="N123" s="3367">
        <v>-0.65198310071523968</v>
      </c>
      <c r="O123" s="512"/>
      <c r="P123" s="111" t="s">
        <v>185</v>
      </c>
      <c r="Q123" s="109"/>
      <c r="R123" s="513" t="s">
        <v>266</v>
      </c>
      <c r="S123" s="514"/>
      <c r="T123" s="514"/>
      <c r="U123" s="515">
        <v>71.673984565734884</v>
      </c>
      <c r="V123" s="516">
        <v>94.213730626472554</v>
      </c>
      <c r="W123" s="517">
        <v>0.23788448646929158</v>
      </c>
      <c r="X123" s="516">
        <v>6.6873243771404054</v>
      </c>
      <c r="Y123" s="516">
        <v>7.9745999318001131</v>
      </c>
      <c r="Z123" s="518">
        <v>0.12669700572955858</v>
      </c>
      <c r="AA123" s="519">
        <v>8.464371253290949E-2</v>
      </c>
      <c r="AB123" s="515">
        <v>5.541296669238438</v>
      </c>
      <c r="AC123" s="516">
        <v>7.5156564560739687</v>
      </c>
      <c r="AD123" s="518">
        <v>0.18568131190348658</v>
      </c>
      <c r="AE123" s="3989">
        <v>7.97724111559827E-2</v>
      </c>
      <c r="AF123" s="3990"/>
      <c r="AG123" s="113"/>
    </row>
    <row r="124" spans="1:36" s="125" customFormat="1" ht="27.6" x14ac:dyDescent="0.3">
      <c r="A124" s="108"/>
      <c r="B124" s="3369" t="s">
        <v>1619</v>
      </c>
      <c r="C124" s="488" t="s">
        <v>1615</v>
      </c>
      <c r="D124" s="520">
        <v>6.6403491970585318</v>
      </c>
      <c r="E124" s="521">
        <v>8.5708181753227155</v>
      </c>
      <c r="F124" s="520">
        <v>8.7422347620416812</v>
      </c>
      <c r="G124" s="520">
        <v>7.4692492135860382</v>
      </c>
      <c r="H124" s="129">
        <v>6.3383904065124614</v>
      </c>
      <c r="I124" s="522">
        <v>2.7214046489543957</v>
      </c>
      <c r="J124" s="521">
        <v>0.77887974065142962</v>
      </c>
      <c r="K124" s="523">
        <v>0.29887887498166682</v>
      </c>
      <c r="L124" s="521">
        <v>6.1148688427627662E-2</v>
      </c>
      <c r="M124" s="523">
        <v>1.6047526452293451E-3</v>
      </c>
      <c r="N124" s="3370">
        <v>1.3276341863464739E-4</v>
      </c>
      <c r="O124" s="525" t="s">
        <v>455</v>
      </c>
      <c r="P124" s="111" t="s">
        <v>185</v>
      </c>
      <c r="Q124" s="109"/>
      <c r="R124" s="526" t="s">
        <v>267</v>
      </c>
      <c r="S124" s="496"/>
      <c r="T124" s="496"/>
      <c r="U124" s="527">
        <v>8.2918401944337923</v>
      </c>
      <c r="V124" s="528">
        <v>11.425722788587478</v>
      </c>
      <c r="W124" s="529">
        <v>2.8849321431497366E-2</v>
      </c>
      <c r="X124" s="530">
        <v>0.31551412079175051</v>
      </c>
      <c r="Y124" s="530">
        <v>0.39098729462727289</v>
      </c>
      <c r="Z124" s="531">
        <v>6.2118375757057179E-3</v>
      </c>
      <c r="AA124" s="532">
        <v>3.4219917799669396E-2</v>
      </c>
      <c r="AB124" s="533">
        <v>0.62024439466900361</v>
      </c>
      <c r="AC124" s="530">
        <v>0.9116809656216075</v>
      </c>
      <c r="AD124" s="531">
        <v>2.2523929709060597E-2</v>
      </c>
      <c r="AE124" s="3987">
        <v>7.979197311983055E-2</v>
      </c>
      <c r="AF124" s="3988"/>
      <c r="AG124" s="113"/>
    </row>
    <row r="125" spans="1:36" s="125" customFormat="1" ht="15" customHeight="1" thickBot="1" x14ac:dyDescent="0.35">
      <c r="A125" s="108"/>
      <c r="B125" s="534" t="s">
        <v>199</v>
      </c>
      <c r="C125" s="535" t="s">
        <v>194</v>
      </c>
      <c r="D125" s="536"/>
      <c r="E125" s="535"/>
      <c r="F125" s="536"/>
      <c r="G125" s="536"/>
      <c r="H125" s="207">
        <v>-0.27496909210978682</v>
      </c>
      <c r="I125" s="537">
        <v>-0.68870606623713759</v>
      </c>
      <c r="J125" s="538">
        <v>-0.91090610560662544</v>
      </c>
      <c r="K125" s="538">
        <v>-0.96581207401574443</v>
      </c>
      <c r="L125" s="538">
        <v>-0.99300537104160913</v>
      </c>
      <c r="M125" s="538">
        <v>-0.99981643679346188</v>
      </c>
      <c r="N125" s="3371">
        <v>-0.99998481356057711</v>
      </c>
      <c r="O125" s="540"/>
      <c r="P125" s="111" t="s">
        <v>185</v>
      </c>
      <c r="Q125" s="109"/>
      <c r="R125" s="526" t="s">
        <v>268</v>
      </c>
      <c r="S125" s="496"/>
      <c r="T125" s="496"/>
      <c r="U125" s="527">
        <v>21.856090717978315</v>
      </c>
      <c r="V125" s="528">
        <v>27.241672332084327</v>
      </c>
      <c r="W125" s="529">
        <v>6.8783723881768344E-2</v>
      </c>
      <c r="X125" s="530">
        <v>1.3012382330374868</v>
      </c>
      <c r="Y125" s="530">
        <v>1.5898880290440787</v>
      </c>
      <c r="Z125" s="531">
        <v>2.5259455577439149E-2</v>
      </c>
      <c r="AA125" s="532">
        <v>5.8362350507078151E-2</v>
      </c>
      <c r="AB125" s="533">
        <v>1.6265682465047835</v>
      </c>
      <c r="AC125" s="530">
        <v>2.0935902041402161</v>
      </c>
      <c r="AD125" s="531">
        <v>5.17241012764591E-2</v>
      </c>
      <c r="AE125" s="3987">
        <v>7.6852484627915288E-2</v>
      </c>
      <c r="AF125" s="3988"/>
      <c r="AG125" s="113"/>
    </row>
    <row r="126" spans="1:36" s="125" customFormat="1" ht="15" customHeight="1" x14ac:dyDescent="0.3">
      <c r="A126" s="108"/>
      <c r="B126" s="199" t="s">
        <v>1606</v>
      </c>
      <c r="C126" s="110" t="s">
        <v>1607</v>
      </c>
      <c r="D126" s="541">
        <v>26.515273727131827</v>
      </c>
      <c r="E126" s="408">
        <v>36.461282106755817</v>
      </c>
      <c r="F126" s="541">
        <v>35.064488922359452</v>
      </c>
      <c r="G126" s="541">
        <v>32.40924309192178</v>
      </c>
      <c r="H126" s="542">
        <v>25.023710494280721</v>
      </c>
      <c r="I126" s="407">
        <v>20.488601100347275</v>
      </c>
      <c r="J126" s="409">
        <v>13.319646350308313</v>
      </c>
      <c r="K126" s="409">
        <v>6.686650856867657</v>
      </c>
      <c r="L126" s="409">
        <v>2.5496097677553569</v>
      </c>
      <c r="M126" s="409">
        <v>0.53043594430695062</v>
      </c>
      <c r="N126" s="3372">
        <v>1.3276341863464739E-4</v>
      </c>
      <c r="O126" s="1252"/>
      <c r="P126" s="111" t="s">
        <v>185</v>
      </c>
      <c r="Q126" s="109"/>
      <c r="R126" s="513" t="s">
        <v>87</v>
      </c>
      <c r="S126" s="514"/>
      <c r="T126" s="514"/>
      <c r="U126" s="515">
        <v>78.045778510857076</v>
      </c>
      <c r="V126" s="516">
        <v>90.693298078315578</v>
      </c>
      <c r="W126" s="517">
        <v>0.22899558796904698</v>
      </c>
      <c r="X126" s="516">
        <v>21.517519374406973</v>
      </c>
      <c r="Y126" s="516">
        <v>23.586736597312449</v>
      </c>
      <c r="Z126" s="518">
        <v>0.37473590241118426</v>
      </c>
      <c r="AA126" s="519">
        <v>0.26007143964424806</v>
      </c>
      <c r="AB126" s="515">
        <v>9.0753544763241294</v>
      </c>
      <c r="AC126" s="516">
        <v>9.7535618223089688</v>
      </c>
      <c r="AD126" s="518">
        <v>0.24097085404089236</v>
      </c>
      <c r="AE126" s="3989">
        <v>0.10754446060486809</v>
      </c>
      <c r="AF126" s="3990"/>
      <c r="AG126" s="113"/>
    </row>
    <row r="127" spans="1:36" s="125" customFormat="1" ht="15" customHeight="1" x14ac:dyDescent="0.3">
      <c r="A127" s="108"/>
      <c r="B127" s="545" t="s">
        <v>456</v>
      </c>
      <c r="C127" s="136" t="s">
        <v>194</v>
      </c>
      <c r="D127" s="546"/>
      <c r="E127" s="136"/>
      <c r="F127" s="546"/>
      <c r="G127" s="546"/>
      <c r="H127" s="547">
        <v>-0.28635176888821168</v>
      </c>
      <c r="I127" s="548">
        <v>-0.41568801570975189</v>
      </c>
      <c r="J127" s="549">
        <v>-0.6201385857982713</v>
      </c>
      <c r="K127" s="549">
        <v>-0.80930419742682169</v>
      </c>
      <c r="L127" s="549">
        <v>-0.927287981484608</v>
      </c>
      <c r="M127" s="549">
        <v>-0.98487256022805714</v>
      </c>
      <c r="N127" s="3373">
        <v>-0.99999621373581327</v>
      </c>
      <c r="O127" s="1250"/>
      <c r="P127" s="111" t="s">
        <v>185</v>
      </c>
      <c r="Q127" s="109"/>
      <c r="R127" s="526" t="s">
        <v>269</v>
      </c>
      <c r="S127" s="496"/>
      <c r="T127" s="496"/>
      <c r="U127" s="527">
        <v>4.0651454217920637</v>
      </c>
      <c r="V127" s="528">
        <v>4.8957163948365396</v>
      </c>
      <c r="W127" s="529">
        <v>1.2361414549035421E-2</v>
      </c>
      <c r="X127" s="530">
        <v>1.9383411705928175</v>
      </c>
      <c r="Y127" s="530">
        <v>2.1617889921832849</v>
      </c>
      <c r="Z127" s="531">
        <v>3.4345571523475331E-2</v>
      </c>
      <c r="AA127" s="532">
        <v>0.44156744750641619</v>
      </c>
      <c r="AB127" s="533">
        <v>0.27006377068289417</v>
      </c>
      <c r="AC127" s="530">
        <v>0.29521708934189955</v>
      </c>
      <c r="AD127" s="531">
        <v>7.293613906611116E-3</v>
      </c>
      <c r="AE127" s="3987">
        <v>6.03011011122421E-2</v>
      </c>
      <c r="AF127" s="3988"/>
      <c r="AG127" s="113"/>
    </row>
    <row r="128" spans="1:36" s="125" customFormat="1" ht="15" customHeight="1" x14ac:dyDescent="0.3">
      <c r="A128" s="108"/>
      <c r="B128" s="551" t="s">
        <v>1620</v>
      </c>
      <c r="C128" s="552" t="s">
        <v>1621</v>
      </c>
      <c r="D128" s="553">
        <v>0.22318837203900388</v>
      </c>
      <c r="E128" s="554">
        <v>0.3109304786112943</v>
      </c>
      <c r="F128" s="553">
        <v>0.2934476495018703</v>
      </c>
      <c r="G128" s="553">
        <v>0.27603756367831478</v>
      </c>
      <c r="H128" s="555">
        <v>0.19747214506891916</v>
      </c>
      <c r="I128" s="556">
        <v>0.17986744408446714</v>
      </c>
      <c r="J128" s="557">
        <v>0.12669613488687201</v>
      </c>
      <c r="K128" s="557">
        <v>6.326503559949026E-2</v>
      </c>
      <c r="L128" s="557">
        <v>2.4033020070721573E-2</v>
      </c>
      <c r="M128" s="557">
        <v>5.1212590083929395E-3</v>
      </c>
      <c r="N128" s="3374">
        <v>0</v>
      </c>
      <c r="O128" s="1251"/>
      <c r="P128" s="111" t="s">
        <v>185</v>
      </c>
      <c r="Q128" s="109"/>
      <c r="R128" s="526" t="s">
        <v>270</v>
      </c>
      <c r="S128" s="496"/>
      <c r="T128" s="496"/>
      <c r="U128" s="527">
        <v>1.9615874606513424</v>
      </c>
      <c r="V128" s="528">
        <v>2.5924959321413605</v>
      </c>
      <c r="W128" s="529">
        <v>6.545909597150461E-3</v>
      </c>
      <c r="X128" s="530">
        <v>0.29887405628641689</v>
      </c>
      <c r="Y128" s="530">
        <v>0.35939973974722755</v>
      </c>
      <c r="Z128" s="531">
        <v>5.7099881217085357E-3</v>
      </c>
      <c r="AA128" s="532">
        <v>0.13863078251789929</v>
      </c>
      <c r="AB128" s="533">
        <v>0.17893986441415724</v>
      </c>
      <c r="AC128" s="530">
        <v>0.20963381164985853</v>
      </c>
      <c r="AD128" s="531">
        <v>5.1791991017652019E-3</v>
      </c>
      <c r="AE128" s="3987">
        <v>8.0861770717111342E-2</v>
      </c>
      <c r="AF128" s="3988"/>
      <c r="AG128" s="113"/>
      <c r="AJ128" s="101"/>
    </row>
    <row r="129" spans="1:36" s="125" customFormat="1" ht="15" customHeight="1" x14ac:dyDescent="0.3">
      <c r="A129" s="108"/>
      <c r="B129" s="545" t="s">
        <v>459</v>
      </c>
      <c r="C129" s="136" t="s">
        <v>194</v>
      </c>
      <c r="D129" s="546"/>
      <c r="E129" s="136"/>
      <c r="F129" s="546"/>
      <c r="G129" s="546"/>
      <c r="H129" s="547">
        <v>-0.32706175904244017</v>
      </c>
      <c r="I129" s="548">
        <v>-0.38705440513906464</v>
      </c>
      <c r="J129" s="549">
        <v>-0.56824961759980119</v>
      </c>
      <c r="K129" s="549">
        <v>-0.78440776163352077</v>
      </c>
      <c r="L129" s="549">
        <v>-0.91810116689802146</v>
      </c>
      <c r="M129" s="549">
        <v>-0.98254796377791298</v>
      </c>
      <c r="N129" s="3373">
        <v>-1</v>
      </c>
      <c r="O129" s="1250"/>
      <c r="P129" s="111" t="s">
        <v>185</v>
      </c>
      <c r="Q129" s="109"/>
      <c r="R129" s="526" t="s">
        <v>271</v>
      </c>
      <c r="S129" s="496"/>
      <c r="T129" s="496"/>
      <c r="U129" s="527">
        <v>67.160654369249514</v>
      </c>
      <c r="V129" s="528">
        <v>103.64341710752841</v>
      </c>
      <c r="W129" s="529">
        <v>0.2616939260403226</v>
      </c>
      <c r="X129" s="530">
        <v>17.77855612289731</v>
      </c>
      <c r="Y129" s="530">
        <v>19.253161230290058</v>
      </c>
      <c r="Z129" s="531">
        <v>0.30588592525864117</v>
      </c>
      <c r="AA129" s="532">
        <v>0.18576347410772079</v>
      </c>
      <c r="AB129" s="533">
        <v>7.9397122956034396</v>
      </c>
      <c r="AC129" s="530">
        <v>12.4717854451106</v>
      </c>
      <c r="AD129" s="531">
        <v>0.30812710729418602</v>
      </c>
      <c r="AE129" s="3987">
        <v>0.12033359950078951</v>
      </c>
      <c r="AF129" s="3988"/>
      <c r="AG129" s="113"/>
      <c r="AJ129" s="101"/>
    </row>
    <row r="130" spans="1:36" s="125" customFormat="1" ht="15" customHeight="1" x14ac:dyDescent="0.3">
      <c r="A130" s="108"/>
      <c r="B130" s="199" t="s">
        <v>1622</v>
      </c>
      <c r="C130" s="559" t="s">
        <v>1623</v>
      </c>
      <c r="D130" s="553">
        <v>0.27165807420731436</v>
      </c>
      <c r="E130" s="554">
        <v>0.373037856693343</v>
      </c>
      <c r="F130" s="553">
        <v>0.3567971767630419</v>
      </c>
      <c r="G130" s="553">
        <v>0.32977316953145175</v>
      </c>
      <c r="H130" s="555">
        <v>0.24101306936598055</v>
      </c>
      <c r="I130" s="556">
        <v>0.1976374059585124</v>
      </c>
      <c r="J130" s="557">
        <v>0.13173218058347175</v>
      </c>
      <c r="K130" s="557">
        <v>6.5138792656144473E-2</v>
      </c>
      <c r="L130" s="557">
        <v>2.440507339763404E-2</v>
      </c>
      <c r="M130" s="557">
        <v>5.1308164773039566E-3</v>
      </c>
      <c r="N130" s="3374">
        <v>7.7432673904800512E-7</v>
      </c>
      <c r="O130" s="450" t="s">
        <v>1624</v>
      </c>
      <c r="P130" s="111" t="s">
        <v>185</v>
      </c>
      <c r="Q130" s="109"/>
      <c r="R130" s="513" t="s">
        <v>272</v>
      </c>
      <c r="S130" s="514"/>
      <c r="T130" s="514"/>
      <c r="U130" s="560">
        <v>113.24239679200679</v>
      </c>
      <c r="V130" s="561">
        <v>137.49311485786652</v>
      </c>
      <c r="W130" s="562">
        <v>0.34716255054904516</v>
      </c>
      <c r="X130" s="560">
        <v>17.478756017959967</v>
      </c>
      <c r="Y130" s="561">
        <v>18.712747086260848</v>
      </c>
      <c r="Z130" s="563">
        <v>0.29730005832011652</v>
      </c>
      <c r="AA130" s="519">
        <v>0.13609952109678472</v>
      </c>
      <c r="AB130" s="560">
        <v>9.2274024012435039</v>
      </c>
      <c r="AC130" s="561">
        <v>11.617236005487399</v>
      </c>
      <c r="AD130" s="563">
        <v>0.28701466529221176</v>
      </c>
      <c r="AE130" s="3989">
        <v>8.4493220024120588E-2</v>
      </c>
      <c r="AF130" s="3990"/>
      <c r="AG130" s="113"/>
      <c r="AJ130" s="101"/>
    </row>
    <row r="131" spans="1:36" s="125" customFormat="1" ht="15" customHeight="1" x14ac:dyDescent="0.3">
      <c r="A131" s="108"/>
      <c r="B131" s="545" t="s">
        <v>459</v>
      </c>
      <c r="C131" s="136" t="s">
        <v>194</v>
      </c>
      <c r="D131" s="546"/>
      <c r="E131" s="136"/>
      <c r="F131" s="546"/>
      <c r="G131" s="546"/>
      <c r="H131" s="547">
        <v>-0.32450959519210698</v>
      </c>
      <c r="I131" s="548">
        <v>-0.44607912049212084</v>
      </c>
      <c r="J131" s="549">
        <v>-0.63079253659297185</v>
      </c>
      <c r="K131" s="549">
        <v>-0.81743467465998254</v>
      </c>
      <c r="L131" s="549">
        <v>-0.93159958938284404</v>
      </c>
      <c r="M131" s="549">
        <v>-0.98561979519049991</v>
      </c>
      <c r="N131" s="3373">
        <v>-0.99999782978456819</v>
      </c>
      <c r="O131" s="1250"/>
      <c r="P131" s="111" t="s">
        <v>185</v>
      </c>
      <c r="Q131" s="109"/>
      <c r="R131" s="564" t="s">
        <v>273</v>
      </c>
      <c r="S131" s="496"/>
      <c r="T131" s="496"/>
      <c r="U131" s="565">
        <v>192.74311002558622</v>
      </c>
      <c r="V131" s="566">
        <v>261.441253991324</v>
      </c>
      <c r="W131" s="567">
        <v>0.66012478259871132</v>
      </c>
      <c r="X131" s="568">
        <v>37.739414321599703</v>
      </c>
      <c r="Y131" s="569">
        <v>43.667782348541017</v>
      </c>
      <c r="Z131" s="570">
        <v>0.69377490002327236</v>
      </c>
      <c r="AA131" s="532">
        <v>0.16702713011769038</v>
      </c>
      <c r="AB131" s="568">
        <v>21.596448961600089</v>
      </c>
      <c r="AC131" s="569">
        <v>30.071636550829805</v>
      </c>
      <c r="AD131" s="570">
        <v>0.74294786602842577</v>
      </c>
      <c r="AE131" s="3987">
        <v>0.1150225379190835</v>
      </c>
      <c r="AF131" s="3988"/>
      <c r="AG131" s="113"/>
      <c r="AI131" s="101"/>
      <c r="AJ131" s="101"/>
    </row>
    <row r="132" spans="1:36" s="125" customFormat="1" ht="15" customHeight="1" x14ac:dyDescent="0.3">
      <c r="A132" s="108"/>
      <c r="B132" s="199" t="s">
        <v>465</v>
      </c>
      <c r="C132" s="559" t="s">
        <v>205</v>
      </c>
      <c r="D132" s="571">
        <v>447.45845615999997</v>
      </c>
      <c r="E132" s="572">
        <v>506.81446920000002</v>
      </c>
      <c r="F132" s="571">
        <v>516.95075858400014</v>
      </c>
      <c r="G132" s="571">
        <v>489.54197952311029</v>
      </c>
      <c r="H132" s="573">
        <v>388.87358115299344</v>
      </c>
      <c r="I132" s="574">
        <v>393.28815831485588</v>
      </c>
      <c r="J132" s="575">
        <v>383.99227024390245</v>
      </c>
      <c r="K132" s="575">
        <v>381.55064465853661</v>
      </c>
      <c r="L132" s="575">
        <v>380.44810712195124</v>
      </c>
      <c r="M132" s="575">
        <v>374.23641830487804</v>
      </c>
      <c r="N132" s="3375">
        <v>367.67150165853661</v>
      </c>
      <c r="O132" s="1252"/>
      <c r="P132" s="111" t="s">
        <v>185</v>
      </c>
      <c r="Q132" s="109"/>
      <c r="R132" s="564" t="s">
        <v>274</v>
      </c>
      <c r="S132" s="496"/>
      <c r="T132" s="496"/>
      <c r="U132" s="577">
        <v>344.97081230396441</v>
      </c>
      <c r="V132" s="578">
        <v>421.28088505446965</v>
      </c>
      <c r="W132" s="579">
        <v>1.0637110571264441</v>
      </c>
      <c r="X132" s="580">
        <v>59.463282509125925</v>
      </c>
      <c r="Y132" s="581">
        <v>66.285619031276951</v>
      </c>
      <c r="Z132" s="582">
        <v>1.0531173383010453</v>
      </c>
      <c r="AA132" s="532">
        <v>0.15734304921692929</v>
      </c>
      <c r="AB132" s="580">
        <v>34.005776824193866</v>
      </c>
      <c r="AC132" s="581">
        <v>41.127755785047263</v>
      </c>
      <c r="AD132" s="582">
        <v>1.0160996174382118</v>
      </c>
      <c r="AE132" s="3987">
        <v>9.7625497011879933E-2</v>
      </c>
      <c r="AF132" s="3988"/>
      <c r="AG132" s="113"/>
      <c r="AI132" s="101"/>
      <c r="AJ132" s="101"/>
    </row>
    <row r="133" spans="1:36" s="125" customFormat="1" ht="15" customHeight="1" thickBot="1" x14ac:dyDescent="0.35">
      <c r="A133" s="108"/>
      <c r="B133" s="593" t="s">
        <v>466</v>
      </c>
      <c r="C133" s="471" t="s">
        <v>194</v>
      </c>
      <c r="D133" s="594"/>
      <c r="E133" s="471"/>
      <c r="F133" s="594"/>
      <c r="G133" s="594"/>
      <c r="H133" s="595">
        <v>-0.24775508170609495</v>
      </c>
      <c r="I133" s="596">
        <v>-0.23921543438271231</v>
      </c>
      <c r="J133" s="597">
        <v>-0.25719758822733796</v>
      </c>
      <c r="K133" s="597">
        <v>-0.26192071812863416</v>
      </c>
      <c r="L133" s="597">
        <v>-0.26405348903239567</v>
      </c>
      <c r="M133" s="597">
        <v>-0.2760695054786968</v>
      </c>
      <c r="N133" s="3377">
        <v>-0.28876881298009915</v>
      </c>
      <c r="O133" s="1250"/>
      <c r="P133" s="111" t="s">
        <v>185</v>
      </c>
      <c r="Q133" s="109"/>
      <c r="R133" s="513" t="s">
        <v>275</v>
      </c>
      <c r="S133" s="514"/>
      <c r="T133" s="514"/>
      <c r="U133" s="515">
        <v>36.648370961251608</v>
      </c>
      <c r="V133" s="516">
        <v>46.47930368229931</v>
      </c>
      <c r="W133" s="517">
        <v>0.11735768464312639</v>
      </c>
      <c r="X133" s="515">
        <v>6.9864332351222647</v>
      </c>
      <c r="Y133" s="516">
        <v>7.719309966307506</v>
      </c>
      <c r="Z133" s="518">
        <v>0.12264106881769715</v>
      </c>
      <c r="AA133" s="583">
        <v>0.16608058543801393</v>
      </c>
      <c r="AB133" s="515">
        <v>6.8571672630770619</v>
      </c>
      <c r="AC133" s="516">
        <v>8.4740525335069901</v>
      </c>
      <c r="AD133" s="518">
        <v>0.20935938207886015</v>
      </c>
      <c r="AE133" s="3991">
        <v>0.18231883574310428</v>
      </c>
      <c r="AF133" s="3992"/>
      <c r="AG133" s="113"/>
      <c r="AI133" s="101"/>
      <c r="AJ133" s="101"/>
    </row>
    <row r="134" spans="1:36" s="125" customFormat="1" ht="15" customHeight="1" x14ac:dyDescent="0.3">
      <c r="A134" s="108"/>
      <c r="B134" s="199" t="s">
        <v>1625</v>
      </c>
      <c r="C134" s="1182" t="s">
        <v>1626</v>
      </c>
      <c r="D134" s="3571">
        <v>3.2661201179562043</v>
      </c>
      <c r="E134" s="3730">
        <v>3.6725686173913044</v>
      </c>
      <c r="F134" s="3571">
        <v>3.7460199897391315</v>
      </c>
      <c r="G134" s="3571">
        <v>3.5218847447705777</v>
      </c>
      <c r="H134" s="3731">
        <v>2.671327272727273</v>
      </c>
      <c r="I134" s="3732">
        <v>2.5680545454545451</v>
      </c>
      <c r="J134" s="3733">
        <v>2.4828000000000001</v>
      </c>
      <c r="K134" s="3733">
        <v>2.3920499999999998</v>
      </c>
      <c r="L134" s="3733">
        <v>2.3148</v>
      </c>
      <c r="M134" s="3733">
        <v>2.22885</v>
      </c>
      <c r="N134" s="3734">
        <v>2.1444000000000001</v>
      </c>
      <c r="O134" s="1255"/>
      <c r="P134" s="111" t="s">
        <v>185</v>
      </c>
      <c r="Q134" s="109"/>
      <c r="R134" s="590" t="s">
        <v>276</v>
      </c>
      <c r="S134" s="591"/>
      <c r="T134" s="591"/>
      <c r="U134" s="560">
        <v>20.347342868006294</v>
      </c>
      <c r="V134" s="561">
        <v>27.168786184654579</v>
      </c>
      <c r="W134" s="562">
        <v>6.8599690369489832E-2</v>
      </c>
      <c r="X134" s="560">
        <v>4.2370762701614471</v>
      </c>
      <c r="Y134" s="561">
        <v>4.9488984312993773</v>
      </c>
      <c r="Z134" s="563">
        <v>7.8625964721443398E-2</v>
      </c>
      <c r="AA134" s="592">
        <v>0.18215382894413606</v>
      </c>
      <c r="AB134" s="560">
        <v>2.3557310728932217</v>
      </c>
      <c r="AC134" s="561">
        <v>3.1155991462667449</v>
      </c>
      <c r="AD134" s="563">
        <v>7.6973786684549114E-2</v>
      </c>
      <c r="AE134" s="3979">
        <v>0.11467568426102494</v>
      </c>
      <c r="AF134" s="3980"/>
      <c r="AG134" s="113"/>
      <c r="AI134" s="101"/>
      <c r="AJ134" s="101"/>
    </row>
    <row r="135" spans="1:36" s="125" customFormat="1" ht="15" customHeight="1" thickBot="1" x14ac:dyDescent="0.35">
      <c r="A135" s="108"/>
      <c r="B135" s="593" t="s">
        <v>469</v>
      </c>
      <c r="C135" s="471" t="s">
        <v>194</v>
      </c>
      <c r="D135" s="594"/>
      <c r="E135" s="471"/>
      <c r="F135" s="594"/>
      <c r="G135" s="594"/>
      <c r="H135" s="595">
        <v>-0.28688921040346582</v>
      </c>
      <c r="I135" s="596">
        <v>-0.31445786394925734</v>
      </c>
      <c r="J135" s="597">
        <v>-0.33721656403309808</v>
      </c>
      <c r="K135" s="597">
        <v>-0.36144227565465303</v>
      </c>
      <c r="L135" s="597">
        <v>-0.38206416240688568</v>
      </c>
      <c r="M135" s="597">
        <v>-0.40500851407490368</v>
      </c>
      <c r="N135" s="3377">
        <v>-0.42755244075744148</v>
      </c>
      <c r="O135" s="1258"/>
      <c r="P135" s="111" t="s">
        <v>185</v>
      </c>
      <c r="Q135" s="109"/>
      <c r="R135" s="3981" t="s">
        <v>277</v>
      </c>
      <c r="S135" s="3982"/>
      <c r="T135" s="3982"/>
      <c r="U135" s="600">
        <v>319.95787369785666</v>
      </c>
      <c r="V135" s="601">
        <v>396.04823342960856</v>
      </c>
      <c r="W135" s="602">
        <v>1</v>
      </c>
      <c r="X135" s="603">
        <v>56.907109274791054</v>
      </c>
      <c r="Y135" s="601">
        <v>62.942292012980296</v>
      </c>
      <c r="Z135" s="604">
        <v>1</v>
      </c>
      <c r="AA135" s="3735" t="s">
        <v>278</v>
      </c>
      <c r="AB135" s="600">
        <v>33.056951882776353</v>
      </c>
      <c r="AC135" s="601">
        <v>40.476105963644073</v>
      </c>
      <c r="AD135" s="604">
        <v>1</v>
      </c>
      <c r="AE135" s="3736" t="s">
        <v>278</v>
      </c>
      <c r="AF135" s="3737"/>
      <c r="AG135" s="113"/>
      <c r="AI135" s="101"/>
      <c r="AJ135" s="101"/>
    </row>
    <row r="136" spans="1:36" ht="15" thickBot="1" x14ac:dyDescent="0.35">
      <c r="A136" s="108"/>
      <c r="B136" s="109"/>
      <c r="C136" s="109"/>
      <c r="D136" s="109"/>
      <c r="E136" s="109"/>
      <c r="F136" s="109"/>
      <c r="G136" s="109"/>
      <c r="H136" s="109"/>
      <c r="I136" s="109"/>
      <c r="J136" s="109"/>
      <c r="K136" s="109"/>
      <c r="L136" s="109"/>
      <c r="M136" s="109"/>
      <c r="N136" s="109"/>
      <c r="O136" s="109"/>
      <c r="P136" s="111"/>
      <c r="Q136" s="109"/>
      <c r="R136" s="3983"/>
      <c r="S136" s="3984"/>
      <c r="T136" s="3984"/>
      <c r="U136" s="606"/>
      <c r="V136" s="607"/>
      <c r="W136" s="608"/>
      <c r="X136" s="605"/>
      <c r="Y136" s="607"/>
      <c r="Z136" s="606"/>
      <c r="AA136" s="609"/>
      <c r="AB136" s="606"/>
      <c r="AC136" s="607"/>
      <c r="AD136" s="606"/>
      <c r="AE136" s="610"/>
      <c r="AF136" s="608"/>
      <c r="AG136" s="113"/>
    </row>
    <row r="137" spans="1:36" ht="14.4" thickBot="1" x14ac:dyDescent="0.35">
      <c r="A137" s="611"/>
      <c r="B137" s="612"/>
      <c r="C137" s="612"/>
      <c r="D137" s="612"/>
      <c r="E137" s="612"/>
      <c r="F137" s="612"/>
      <c r="G137" s="612"/>
      <c r="H137" s="612"/>
      <c r="I137" s="612"/>
      <c r="J137" s="612"/>
      <c r="K137" s="612"/>
      <c r="L137" s="612"/>
      <c r="M137" s="612"/>
      <c r="N137" s="612"/>
      <c r="O137" s="612"/>
      <c r="P137" s="613"/>
      <c r="Q137" s="613"/>
      <c r="R137" s="613"/>
      <c r="S137" s="613"/>
      <c r="T137" s="613"/>
      <c r="U137" s="613"/>
      <c r="V137" s="613"/>
      <c r="W137" s="613"/>
      <c r="X137" s="613"/>
      <c r="Y137" s="613"/>
      <c r="Z137" s="613"/>
      <c r="AA137" s="613"/>
      <c r="AB137" s="613"/>
      <c r="AC137" s="613"/>
      <c r="AD137" s="613"/>
      <c r="AE137" s="613"/>
      <c r="AF137" s="614"/>
      <c r="AG137" s="616"/>
    </row>
    <row r="138" spans="1:36" x14ac:dyDescent="0.3">
      <c r="R138" s="100"/>
      <c r="S138" s="100"/>
      <c r="T138" s="100"/>
      <c r="U138" s="100"/>
      <c r="V138" s="100"/>
      <c r="W138" s="3379"/>
      <c r="X138" s="3379"/>
      <c r="Y138" s="3380"/>
      <c r="Z138" s="100"/>
      <c r="AA138" s="100"/>
      <c r="AB138" s="100"/>
      <c r="AC138" s="100"/>
      <c r="AD138" s="100"/>
      <c r="AE138" s="100"/>
      <c r="AF138" s="100"/>
    </row>
    <row r="139" spans="1:36" x14ac:dyDescent="0.3">
      <c r="R139" s="100"/>
      <c r="S139" s="100"/>
      <c r="T139" s="100"/>
      <c r="U139" s="100"/>
      <c r="V139" s="100"/>
      <c r="W139" s="100"/>
      <c r="X139" s="100"/>
      <c r="Y139" s="100"/>
      <c r="Z139" s="100"/>
      <c r="AA139" s="100"/>
      <c r="AB139" s="100"/>
      <c r="AC139" s="100"/>
      <c r="AD139" s="100"/>
      <c r="AE139" s="100"/>
      <c r="AF139" s="100"/>
    </row>
    <row r="140" spans="1:36" x14ac:dyDescent="0.3">
      <c r="R140" s="100"/>
      <c r="S140" s="100"/>
      <c r="T140" s="100"/>
      <c r="U140" s="100"/>
      <c r="V140" s="100"/>
      <c r="W140" s="100"/>
      <c r="X140" s="100"/>
      <c r="Y140" s="100"/>
      <c r="Z140" s="100"/>
      <c r="AA140" s="100"/>
      <c r="AB140" s="100"/>
      <c r="AC140" s="100"/>
      <c r="AD140" s="100"/>
      <c r="AE140" s="100"/>
      <c r="AF140" s="100"/>
    </row>
    <row r="141" spans="1:36" x14ac:dyDescent="0.3">
      <c r="AE141" s="100"/>
      <c r="AF141" s="100"/>
    </row>
    <row r="142" spans="1:36" x14ac:dyDescent="0.3">
      <c r="AE142" s="100"/>
      <c r="AF142" s="100"/>
    </row>
    <row r="143" spans="1:36" x14ac:dyDescent="0.3">
      <c r="AE143" s="100"/>
      <c r="AF143" s="100"/>
    </row>
    <row r="144" spans="1:36" x14ac:dyDescent="0.3">
      <c r="AE144" s="100"/>
      <c r="AF144" s="100"/>
    </row>
    <row r="145" spans="31:32" x14ac:dyDescent="0.3">
      <c r="AE145" s="100"/>
      <c r="AF145" s="100"/>
    </row>
  </sheetData>
  <mergeCells count="22">
    <mergeCell ref="AE134:AF134"/>
    <mergeCell ref="R135:T136"/>
    <mergeCell ref="AE128:AF128"/>
    <mergeCell ref="AE129:AF129"/>
    <mergeCell ref="AE130:AF130"/>
    <mergeCell ref="AE131:AF131"/>
    <mergeCell ref="AE132:AF132"/>
    <mergeCell ref="AE133:AF133"/>
    <mergeCell ref="AE127:AF127"/>
    <mergeCell ref="F2:G2"/>
    <mergeCell ref="I5:N5"/>
    <mergeCell ref="R117:AF119"/>
    <mergeCell ref="U120:V121"/>
    <mergeCell ref="X120:Z120"/>
    <mergeCell ref="AB120:AD120"/>
    <mergeCell ref="AE120:AF121"/>
    <mergeCell ref="AB121:AC121"/>
    <mergeCell ref="AE122:AF122"/>
    <mergeCell ref="AE123:AF123"/>
    <mergeCell ref="AE124:AF124"/>
    <mergeCell ref="AE125:AF125"/>
    <mergeCell ref="AE126:AF126"/>
  </mergeCells>
  <pageMargins left="0.70866141732283472" right="0.70866141732283472" top="0.74803149606299213" bottom="0.74803149606299213" header="0.31496062992125984" footer="0.31496062992125984"/>
  <pageSetup paperSize="8" scale="41" orientation="landscape" r:id="rId1"/>
  <colBreaks count="1" manualBreakCount="1">
    <brk id="15" max="136"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39997558519241921"/>
    <pageSetUpPr fitToPage="1"/>
  </sheetPr>
  <dimension ref="A1:BC102"/>
  <sheetViews>
    <sheetView topLeftCell="A12" zoomScale="70" zoomScaleNormal="70" workbookViewId="0">
      <pane xSplit="3" topLeftCell="D1" activePane="topRight" state="frozen"/>
      <selection activeCell="A13" sqref="A13"/>
      <selection pane="topRight" activeCell="B36" sqref="B36"/>
    </sheetView>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2894"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8" width="9.21875" style="125"/>
    <col min="39" max="39" width="5.44140625" style="125" customWidth="1"/>
    <col min="40" max="16384" width="9.21875" style="125"/>
  </cols>
  <sheetData>
    <row r="1" spans="1:39" ht="21.75" customHeight="1" x14ac:dyDescent="0.3">
      <c r="A1" s="96" t="s">
        <v>172</v>
      </c>
      <c r="B1" s="97"/>
      <c r="C1" s="97"/>
      <c r="D1" s="97"/>
      <c r="E1" s="97"/>
      <c r="F1" s="97"/>
      <c r="G1" s="97"/>
      <c r="H1" s="97"/>
      <c r="I1" s="97"/>
      <c r="J1" s="97"/>
      <c r="K1" s="97"/>
      <c r="L1" s="97"/>
      <c r="M1" s="97"/>
      <c r="N1" s="97"/>
      <c r="O1" s="27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1" customHeight="1" x14ac:dyDescent="0.3">
      <c r="A2" s="102" t="s">
        <v>173</v>
      </c>
      <c r="B2" s="103" t="s">
        <v>177</v>
      </c>
      <c r="C2" s="103" t="s">
        <v>174</v>
      </c>
      <c r="D2" s="103"/>
      <c r="E2" s="105" t="s">
        <v>1542</v>
      </c>
      <c r="F2" s="103"/>
      <c r="G2" s="103"/>
      <c r="H2" s="103"/>
      <c r="I2" s="103"/>
      <c r="J2" s="105"/>
      <c r="K2" s="103"/>
      <c r="L2" s="103"/>
      <c r="M2" s="103"/>
      <c r="N2" s="103"/>
      <c r="O2" s="2727"/>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x14ac:dyDescent="0.3">
      <c r="A3" s="2728" t="s">
        <v>385</v>
      </c>
      <c r="B3" s="2729" t="s">
        <v>87</v>
      </c>
      <c r="C3" s="2729"/>
      <c r="D3" s="2729"/>
      <c r="E3" s="2729"/>
      <c r="F3" s="2729"/>
      <c r="G3" s="2729"/>
      <c r="H3" s="2729"/>
      <c r="I3" s="2729"/>
      <c r="J3" s="2633"/>
      <c r="K3" s="2729"/>
      <c r="L3" s="2729"/>
      <c r="M3" s="2729"/>
      <c r="N3" s="2729"/>
      <c r="O3" s="2730"/>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40"/>
    </row>
    <row r="4" spans="1:39" x14ac:dyDescent="0.3">
      <c r="A4" s="2731" t="s">
        <v>178</v>
      </c>
      <c r="B4" s="2732" t="s">
        <v>1347</v>
      </c>
      <c r="C4" s="2732"/>
      <c r="D4" s="2732"/>
      <c r="E4" s="2732"/>
      <c r="F4" s="2732"/>
      <c r="G4" s="2732"/>
      <c r="H4" s="2732"/>
      <c r="I4" s="2732"/>
      <c r="J4" s="2732"/>
      <c r="K4" s="2732"/>
      <c r="L4" s="2732"/>
      <c r="M4" s="2732"/>
      <c r="N4" s="2732"/>
      <c r="O4" s="2733"/>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3"/>
    </row>
    <row r="5" spans="1:39" x14ac:dyDescent="0.3">
      <c r="A5" s="1268"/>
      <c r="B5" s="109"/>
      <c r="C5" s="109"/>
      <c r="D5" s="109"/>
      <c r="E5" s="109"/>
      <c r="F5" s="109"/>
      <c r="G5" s="109"/>
      <c r="H5" s="109"/>
      <c r="I5" s="109"/>
      <c r="J5" s="109"/>
      <c r="K5" s="109"/>
      <c r="L5" s="109"/>
      <c r="M5" s="109"/>
      <c r="N5" s="109"/>
      <c r="O5" s="2734"/>
      <c r="P5" s="109"/>
      <c r="Q5" s="109"/>
      <c r="R5" s="109"/>
      <c r="S5" s="109"/>
      <c r="T5" s="109"/>
      <c r="U5" s="109"/>
      <c r="V5" s="109"/>
      <c r="W5" s="109"/>
      <c r="X5" s="109"/>
      <c r="Y5" s="109"/>
      <c r="Z5" s="109"/>
      <c r="AA5" s="109"/>
      <c r="AB5" s="109"/>
      <c r="AC5" s="109"/>
      <c r="AD5" s="109"/>
      <c r="AE5" s="109"/>
      <c r="AF5" s="109"/>
      <c r="AG5" s="109"/>
      <c r="AH5" s="109"/>
      <c r="AI5" s="109"/>
      <c r="AJ5" s="109"/>
      <c r="AK5" s="109"/>
      <c r="AL5" s="109"/>
      <c r="AM5" s="113"/>
    </row>
    <row r="6" spans="1:39" ht="18" x14ac:dyDescent="0.3">
      <c r="A6" s="2632"/>
      <c r="B6" s="2633" t="s">
        <v>321</v>
      </c>
      <c r="C6" s="2633" t="s">
        <v>179</v>
      </c>
      <c r="D6" s="2633">
        <v>2017</v>
      </c>
      <c r="E6" s="2633">
        <v>2018</v>
      </c>
      <c r="F6" s="2633">
        <v>2019</v>
      </c>
      <c r="G6" s="2634">
        <v>2020</v>
      </c>
      <c r="H6" s="2635">
        <v>2020</v>
      </c>
      <c r="I6" s="2636">
        <v>2025</v>
      </c>
      <c r="J6" s="2637">
        <v>2030</v>
      </c>
      <c r="K6" s="2637">
        <v>2035</v>
      </c>
      <c r="L6" s="2637">
        <v>2040</v>
      </c>
      <c r="M6" s="2637">
        <v>2045</v>
      </c>
      <c r="N6" s="2633">
        <v>2050</v>
      </c>
      <c r="O6" s="2730"/>
      <c r="P6" s="111"/>
      <c r="Q6" s="109"/>
      <c r="R6" s="109"/>
      <c r="S6" s="1091" t="s">
        <v>1348</v>
      </c>
      <c r="T6" s="109"/>
      <c r="U6" s="109"/>
      <c r="V6" s="109"/>
      <c r="W6" s="109"/>
      <c r="X6" s="109"/>
      <c r="Y6" s="109"/>
      <c r="Z6" s="109"/>
      <c r="AA6" s="109"/>
      <c r="AB6" s="109"/>
      <c r="AC6" s="109"/>
      <c r="AD6" s="109"/>
      <c r="AE6" s="109"/>
      <c r="AF6" s="109"/>
      <c r="AG6" s="109"/>
      <c r="AH6" s="109"/>
      <c r="AI6" s="109"/>
      <c r="AJ6" s="109"/>
      <c r="AK6" s="109"/>
      <c r="AL6" s="109"/>
      <c r="AM6" s="113"/>
    </row>
    <row r="7" spans="1:39" ht="15" thickBot="1" x14ac:dyDescent="0.35">
      <c r="A7" s="2632"/>
      <c r="B7" s="2633"/>
      <c r="C7" s="2633"/>
      <c r="D7" s="2633" t="s">
        <v>180</v>
      </c>
      <c r="E7" s="2633" t="s">
        <v>180</v>
      </c>
      <c r="F7" s="2633" t="s">
        <v>181</v>
      </c>
      <c r="G7" s="2634" t="s">
        <v>181</v>
      </c>
      <c r="H7" s="2634" t="s">
        <v>658</v>
      </c>
      <c r="I7" s="4229" t="s">
        <v>183</v>
      </c>
      <c r="J7" s="4230"/>
      <c r="K7" s="4230"/>
      <c r="L7" s="4230"/>
      <c r="M7" s="4230"/>
      <c r="N7" s="4230"/>
      <c r="O7" s="2735"/>
      <c r="P7" s="111"/>
      <c r="Q7" s="109"/>
      <c r="R7" s="109"/>
      <c r="S7" s="109"/>
      <c r="T7" s="109"/>
      <c r="U7" s="109"/>
      <c r="V7" s="109"/>
      <c r="W7" s="109"/>
      <c r="X7" s="109"/>
      <c r="Y7" s="109"/>
      <c r="Z7" s="109"/>
      <c r="AA7" s="109"/>
      <c r="AB7" s="109"/>
      <c r="AC7" s="109"/>
      <c r="AD7" s="109"/>
      <c r="AE7" s="109"/>
      <c r="AF7" s="109"/>
      <c r="AG7" s="109"/>
      <c r="AH7" s="109"/>
      <c r="AI7" s="109"/>
      <c r="AJ7" s="109"/>
      <c r="AK7" s="109"/>
      <c r="AL7" s="109"/>
      <c r="AM7" s="113"/>
    </row>
    <row r="8" spans="1:39" ht="19.95" customHeight="1" x14ac:dyDescent="0.3">
      <c r="A8" s="4247" t="s">
        <v>1349</v>
      </c>
      <c r="B8" s="2736" t="s">
        <v>1350</v>
      </c>
      <c r="C8" s="2737" t="s">
        <v>1317</v>
      </c>
      <c r="D8" s="2738">
        <v>32.200000000000003</v>
      </c>
      <c r="E8" s="2738">
        <v>32.200000000000003</v>
      </c>
      <c r="F8" s="2738">
        <v>30.52</v>
      </c>
      <c r="G8" s="2738">
        <v>30.52</v>
      </c>
      <c r="H8" s="2739">
        <v>30.52</v>
      </c>
      <c r="I8" s="2740">
        <v>29.119999999999997</v>
      </c>
      <c r="J8" s="2741">
        <v>27.159999999999997</v>
      </c>
      <c r="K8" s="2741">
        <v>26.46</v>
      </c>
      <c r="L8" s="2741">
        <v>25.759999999999998</v>
      </c>
      <c r="M8" s="2741">
        <v>25.48</v>
      </c>
      <c r="N8" s="2742">
        <v>25.2</v>
      </c>
      <c r="O8" s="2743" t="s">
        <v>1351</v>
      </c>
      <c r="P8" s="111"/>
      <c r="Q8" s="109"/>
      <c r="R8" s="109"/>
      <c r="S8" s="109"/>
      <c r="T8" s="1124"/>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13"/>
    </row>
    <row r="9" spans="1:39" ht="19.95" customHeight="1" x14ac:dyDescent="0.3">
      <c r="A9" s="4248"/>
      <c r="B9" s="2744" t="s">
        <v>1352</v>
      </c>
      <c r="C9" s="2745" t="s">
        <v>194</v>
      </c>
      <c r="D9" s="310"/>
      <c r="E9" s="310"/>
      <c r="F9" s="310"/>
      <c r="G9" s="310"/>
      <c r="H9" s="138">
        <v>0</v>
      </c>
      <c r="I9" s="1110">
        <v>-4.5871559633027581E-2</v>
      </c>
      <c r="J9" s="1111">
        <v>-0.11009174311926617</v>
      </c>
      <c r="K9" s="1111">
        <v>-0.1330275229357798</v>
      </c>
      <c r="L9" s="1111">
        <v>-0.15596330275229364</v>
      </c>
      <c r="M9" s="1111">
        <v>-0.16513761467889909</v>
      </c>
      <c r="N9" s="1112">
        <v>-0.17431192660550465</v>
      </c>
      <c r="O9" s="2746" t="s">
        <v>1353</v>
      </c>
      <c r="P9" s="111"/>
      <c r="Q9" s="109"/>
      <c r="R9" s="1124"/>
      <c r="S9" s="109"/>
      <c r="T9" s="1124" t="s">
        <v>1362</v>
      </c>
      <c r="U9" s="109"/>
      <c r="V9" s="134">
        <v>22.359564324999983</v>
      </c>
      <c r="W9" s="134">
        <v>25.897974619999982</v>
      </c>
      <c r="X9" s="134">
        <v>26.286444239299978</v>
      </c>
      <c r="Y9" s="134">
        <v>19.452262743402983</v>
      </c>
      <c r="Z9" s="134">
        <v>25.991207364226927</v>
      </c>
      <c r="AA9" s="134">
        <v>19.22821839241281</v>
      </c>
      <c r="AB9" s="134">
        <v>11.82698534897715</v>
      </c>
      <c r="AC9" s="134">
        <v>5.0232578357936655</v>
      </c>
      <c r="AD9" s="134">
        <v>0</v>
      </c>
      <c r="AE9" s="134">
        <v>0</v>
      </c>
      <c r="AF9" s="134">
        <v>0</v>
      </c>
      <c r="AG9" s="109"/>
      <c r="AH9" s="109"/>
      <c r="AI9" s="109"/>
      <c r="AJ9" s="109"/>
      <c r="AK9" s="109"/>
      <c r="AL9" s="109"/>
      <c r="AM9" s="113"/>
    </row>
    <row r="10" spans="1:39" ht="19.95" customHeight="1" x14ac:dyDescent="0.3">
      <c r="A10" s="4248"/>
      <c r="B10" s="2747" t="s">
        <v>1354</v>
      </c>
      <c r="C10" s="2488" t="s">
        <v>1310</v>
      </c>
      <c r="D10" s="333">
        <v>5.3452000000000002</v>
      </c>
      <c r="E10" s="333">
        <v>5.3452000000000002</v>
      </c>
      <c r="F10" s="333">
        <v>5.0663199999999993</v>
      </c>
      <c r="G10" s="333">
        <v>5.0663199999999993</v>
      </c>
      <c r="H10" s="334">
        <v>5.0663199999999993</v>
      </c>
      <c r="I10" s="335">
        <v>4.8339199999999991</v>
      </c>
      <c r="J10" s="337">
        <v>4.5085599999999992</v>
      </c>
      <c r="K10" s="337">
        <v>4.39236</v>
      </c>
      <c r="L10" s="337">
        <v>4.27616</v>
      </c>
      <c r="M10" s="337">
        <v>4.2296799999999992</v>
      </c>
      <c r="N10" s="336">
        <v>4.1831999999999994</v>
      </c>
      <c r="O10" s="2748" t="s">
        <v>1351</v>
      </c>
      <c r="P10" s="111"/>
      <c r="Q10" s="109"/>
      <c r="R10" s="1124"/>
      <c r="S10" s="109"/>
      <c r="T10" s="1124" t="s">
        <v>1363</v>
      </c>
      <c r="U10" s="109"/>
      <c r="V10" s="134">
        <v>0</v>
      </c>
      <c r="W10" s="134">
        <v>0</v>
      </c>
      <c r="X10" s="134">
        <v>0</v>
      </c>
      <c r="Y10" s="134">
        <v>0</v>
      </c>
      <c r="Z10" s="134">
        <v>0</v>
      </c>
      <c r="AA10" s="134">
        <v>2.6220297807835653</v>
      </c>
      <c r="AB10" s="134">
        <v>3.9423284496590498</v>
      </c>
      <c r="AC10" s="134">
        <v>5.6645247935545591</v>
      </c>
      <c r="AD10" s="134">
        <v>8.0512193287985419</v>
      </c>
      <c r="AE10" s="134">
        <v>7.0167871260603247</v>
      </c>
      <c r="AF10" s="134">
        <v>6.1145217870243185</v>
      </c>
      <c r="AG10" s="109"/>
      <c r="AH10" s="109"/>
      <c r="AI10" s="109"/>
      <c r="AJ10" s="109"/>
      <c r="AK10" s="109"/>
      <c r="AL10" s="109"/>
      <c r="AM10" s="113"/>
    </row>
    <row r="11" spans="1:39" ht="19.95" customHeight="1" thickBot="1" x14ac:dyDescent="0.35">
      <c r="A11" s="4248"/>
      <c r="B11" s="2749" t="s">
        <v>1355</v>
      </c>
      <c r="C11" s="2750" t="s">
        <v>194</v>
      </c>
      <c r="D11" s="2751"/>
      <c r="E11" s="2751"/>
      <c r="F11" s="2751"/>
      <c r="G11" s="2751"/>
      <c r="H11" s="2752">
        <v>0</v>
      </c>
      <c r="I11" s="2753">
        <v>-4.5871559633027581E-2</v>
      </c>
      <c r="J11" s="2754">
        <v>-0.11009174311926606</v>
      </c>
      <c r="K11" s="2754">
        <v>-0.13302752293577969</v>
      </c>
      <c r="L11" s="2754">
        <v>-0.15596330275229342</v>
      </c>
      <c r="M11" s="2754">
        <v>-0.16513761467889909</v>
      </c>
      <c r="N11" s="2755">
        <v>-0.17431192660550454</v>
      </c>
      <c r="O11" s="2756" t="s">
        <v>1353</v>
      </c>
      <c r="P11" s="111"/>
      <c r="Q11" s="109"/>
      <c r="R11" s="1124"/>
      <c r="S11" s="109"/>
      <c r="T11" s="1124" t="s">
        <v>1364</v>
      </c>
      <c r="U11" s="109"/>
      <c r="V11" s="2757">
        <v>0</v>
      </c>
      <c r="W11" s="2757">
        <v>0</v>
      </c>
      <c r="X11" s="2757">
        <v>0</v>
      </c>
      <c r="Y11" s="2757">
        <v>0</v>
      </c>
      <c r="Z11" s="2757">
        <v>0</v>
      </c>
      <c r="AA11" s="2757">
        <v>0.12000000000000001</v>
      </c>
      <c r="AB11" s="2757">
        <v>0.25</v>
      </c>
      <c r="AC11" s="2757">
        <v>0.52999999999999992</v>
      </c>
      <c r="AD11" s="2757">
        <v>1</v>
      </c>
      <c r="AE11" s="2757">
        <v>1</v>
      </c>
      <c r="AF11" s="2757">
        <v>0.99999999999999989</v>
      </c>
      <c r="AG11" s="109"/>
      <c r="AH11" s="109"/>
      <c r="AI11" s="109"/>
      <c r="AJ11" s="109"/>
      <c r="AK11" s="109"/>
      <c r="AL11" s="109"/>
      <c r="AM11" s="113"/>
    </row>
    <row r="12" spans="1:39" ht="19.95" customHeight="1" x14ac:dyDescent="0.3">
      <c r="A12" s="4248"/>
      <c r="B12" s="2758" t="s">
        <v>1356</v>
      </c>
      <c r="C12" s="2488" t="s">
        <v>205</v>
      </c>
      <c r="D12" s="2702">
        <v>22.359564324999983</v>
      </c>
      <c r="E12" s="2702">
        <v>25.897974619999982</v>
      </c>
      <c r="F12" s="2702">
        <v>26.286444239299978</v>
      </c>
      <c r="G12" s="2702">
        <v>19.452262743402983</v>
      </c>
      <c r="H12" s="391">
        <v>25.991207364226927</v>
      </c>
      <c r="I12" s="1088">
        <v>21.850248173196377</v>
      </c>
      <c r="J12" s="1089">
        <v>15.769313798636199</v>
      </c>
      <c r="K12" s="1089">
        <v>10.687782629348225</v>
      </c>
      <c r="L12" s="1089">
        <v>8.0512193287985419</v>
      </c>
      <c r="M12" s="1089">
        <v>7.0167871260603247</v>
      </c>
      <c r="N12" s="1087">
        <v>6.1145217870243194</v>
      </c>
      <c r="O12" s="2759" t="s">
        <v>1322</v>
      </c>
      <c r="P12" s="111"/>
      <c r="Q12" s="109"/>
      <c r="R12" s="1124"/>
      <c r="S12" s="109"/>
      <c r="T12" s="1124" t="s">
        <v>1357</v>
      </c>
      <c r="U12" s="109"/>
      <c r="V12" s="388">
        <v>22.359564324999983</v>
      </c>
      <c r="W12" s="388">
        <v>25.897974619999982</v>
      </c>
      <c r="X12" s="388">
        <v>26.286444239299978</v>
      </c>
      <c r="Y12" s="388">
        <v>19.452262743402983</v>
      </c>
      <c r="Z12" s="388">
        <v>25.991207364226927</v>
      </c>
      <c r="AA12" s="388">
        <v>21.850248173196377</v>
      </c>
      <c r="AB12" s="388">
        <v>15.769313798636199</v>
      </c>
      <c r="AC12" s="388">
        <v>10.687782629348225</v>
      </c>
      <c r="AD12" s="388">
        <v>8.0512193287985419</v>
      </c>
      <c r="AE12" s="388">
        <v>7.0167871260603247</v>
      </c>
      <c r="AF12" s="388">
        <v>6.1145217870243194</v>
      </c>
      <c r="AG12" s="389"/>
      <c r="AH12" s="109"/>
      <c r="AI12" s="109"/>
      <c r="AJ12" s="109"/>
      <c r="AK12" s="109"/>
      <c r="AL12" s="109"/>
      <c r="AM12" s="113"/>
    </row>
    <row r="13" spans="1:39" ht="19.95" customHeight="1" x14ac:dyDescent="0.3">
      <c r="A13" s="4248"/>
      <c r="B13" s="2744" t="s">
        <v>1358</v>
      </c>
      <c r="C13" s="2745" t="s">
        <v>194</v>
      </c>
      <c r="D13" s="310"/>
      <c r="E13" s="310"/>
      <c r="F13" s="310"/>
      <c r="G13" s="310"/>
      <c r="H13" s="138">
        <v>-1.1231525739478054E-2</v>
      </c>
      <c r="I13" s="1110">
        <v>-0.16876364203992233</v>
      </c>
      <c r="J13" s="1111">
        <v>-0.40009711259996017</v>
      </c>
      <c r="K13" s="1111">
        <v>-0.59341086485294647</v>
      </c>
      <c r="L13" s="1111">
        <v>-0.69371211809768341</v>
      </c>
      <c r="M13" s="1111">
        <v>-0.73306442430240293</v>
      </c>
      <c r="N13" s="1112">
        <v>-0.76738878292703039</v>
      </c>
      <c r="O13" s="2760"/>
      <c r="P13" s="111"/>
      <c r="Q13" s="109"/>
      <c r="R13" s="1124"/>
      <c r="S13" s="109"/>
      <c r="T13" s="1124"/>
      <c r="U13" s="109"/>
      <c r="V13" s="388"/>
      <c r="W13" s="388"/>
      <c r="X13" s="388"/>
      <c r="Y13" s="388"/>
      <c r="Z13" s="388"/>
      <c r="AA13" s="388"/>
      <c r="AB13" s="388"/>
      <c r="AC13" s="388"/>
      <c r="AD13" s="388"/>
      <c r="AE13" s="388"/>
      <c r="AF13" s="388"/>
      <c r="AG13" s="389"/>
      <c r="AH13" s="109"/>
      <c r="AI13" s="109"/>
      <c r="AJ13" s="109"/>
      <c r="AK13" s="109"/>
      <c r="AL13" s="109"/>
      <c r="AM13" s="113"/>
    </row>
    <row r="14" spans="1:39" ht="19.95" customHeight="1" x14ac:dyDescent="0.3">
      <c r="A14" s="4248"/>
      <c r="B14" s="2747" t="s">
        <v>1359</v>
      </c>
      <c r="C14" s="2488" t="s">
        <v>205</v>
      </c>
      <c r="D14" s="2702">
        <v>297.06278317499999</v>
      </c>
      <c r="E14" s="2702">
        <v>344.07309138000005</v>
      </c>
      <c r="F14" s="2702">
        <v>349.23418775070002</v>
      </c>
      <c r="G14" s="2702">
        <v>258.43720501949701</v>
      </c>
      <c r="H14" s="391">
        <v>340.03175872832691</v>
      </c>
      <c r="I14" s="1088">
        <v>281.76715404112485</v>
      </c>
      <c r="J14" s="1089">
        <v>198.70728845527458</v>
      </c>
      <c r="K14" s="1089">
        <v>133.43840678342346</v>
      </c>
      <c r="L14" s="1089">
        <v>99.537991344729662</v>
      </c>
      <c r="M14" s="1089">
        <v>93.246808917722902</v>
      </c>
      <c r="N14" s="1087">
        <v>87.333199776807092</v>
      </c>
      <c r="O14" s="2759" t="s">
        <v>1322</v>
      </c>
      <c r="P14" s="111"/>
      <c r="Q14" s="109"/>
      <c r="R14" s="1124"/>
      <c r="S14" s="109"/>
      <c r="T14" s="1223" t="s">
        <v>1368</v>
      </c>
      <c r="U14" s="1114"/>
      <c r="V14" s="2666">
        <v>297.06278317499999</v>
      </c>
      <c r="W14" s="2666">
        <v>344.07309138000005</v>
      </c>
      <c r="X14" s="2666">
        <v>349.23418775070002</v>
      </c>
      <c r="Y14" s="2666">
        <v>258.43720501949701</v>
      </c>
      <c r="Z14" s="2666">
        <v>345.31175498187224</v>
      </c>
      <c r="AA14" s="2666">
        <v>255.46061578491322</v>
      </c>
      <c r="AB14" s="2666">
        <v>157.12994820783936</v>
      </c>
      <c r="AC14" s="2666">
        <v>66.737568389830159</v>
      </c>
      <c r="AD14" s="2666">
        <v>0</v>
      </c>
      <c r="AE14" s="2666">
        <v>0</v>
      </c>
      <c r="AF14" s="2666">
        <v>0</v>
      </c>
      <c r="AG14" s="389"/>
      <c r="AH14" s="109"/>
      <c r="AI14" s="109"/>
      <c r="AJ14" s="109"/>
      <c r="AK14" s="109"/>
      <c r="AL14" s="109"/>
      <c r="AM14" s="113"/>
    </row>
    <row r="15" spans="1:39" ht="19.95" customHeight="1" thickBot="1" x14ac:dyDescent="0.35">
      <c r="A15" s="4249"/>
      <c r="B15" s="2761" t="s">
        <v>1360</v>
      </c>
      <c r="C15" s="2745" t="s">
        <v>194</v>
      </c>
      <c r="D15" s="310"/>
      <c r="E15" s="310"/>
      <c r="F15" s="310"/>
      <c r="G15" s="310"/>
      <c r="H15" s="138">
        <v>-2.6350309749577638E-2</v>
      </c>
      <c r="I15" s="1110">
        <v>-0.19318565042015978</v>
      </c>
      <c r="J15" s="1111">
        <v>-0.4310199418473849</v>
      </c>
      <c r="K15" s="1111">
        <v>-0.61791138593029693</v>
      </c>
      <c r="L15" s="1111">
        <v>-0.7149821098964555</v>
      </c>
      <c r="M15" s="1111">
        <v>-0.73299633258045482</v>
      </c>
      <c r="N15" s="1112">
        <v>-0.74992940886088255</v>
      </c>
      <c r="O15" s="2760"/>
      <c r="P15" s="111"/>
      <c r="Q15" s="109"/>
      <c r="R15" s="1124"/>
      <c r="S15" s="109"/>
      <c r="T15" s="1124" t="s">
        <v>1369</v>
      </c>
      <c r="U15" s="109"/>
      <c r="V15" s="134">
        <v>0</v>
      </c>
      <c r="W15" s="134">
        <v>0</v>
      </c>
      <c r="X15" s="134">
        <v>0</v>
      </c>
      <c r="Y15" s="134">
        <v>0</v>
      </c>
      <c r="Z15" s="134">
        <v>0</v>
      </c>
      <c r="AA15" s="134">
        <v>34.835538516124529</v>
      </c>
      <c r="AB15" s="134">
        <v>52.376649402613118</v>
      </c>
      <c r="AC15" s="134">
        <v>75.257257971510612</v>
      </c>
      <c r="AD15" s="134">
        <v>106.96619965403781</v>
      </c>
      <c r="AE15" s="134">
        <v>100.61809816023059</v>
      </c>
      <c r="AF15" s="134">
        <v>94.635306781556793</v>
      </c>
      <c r="AG15" s="389"/>
      <c r="AH15" s="109"/>
      <c r="AI15" s="109"/>
      <c r="AJ15" s="109"/>
      <c r="AK15" s="109"/>
      <c r="AL15" s="109"/>
      <c r="AM15" s="113"/>
    </row>
    <row r="16" spans="1:39" ht="19.95" customHeight="1" x14ac:dyDescent="0.3">
      <c r="A16" s="4250" t="s">
        <v>1361</v>
      </c>
      <c r="B16" s="2762" t="s">
        <v>1362</v>
      </c>
      <c r="C16" s="2763" t="s">
        <v>205</v>
      </c>
      <c r="D16" s="2764">
        <v>22.359564324999983</v>
      </c>
      <c r="E16" s="2764">
        <v>25.897974619999982</v>
      </c>
      <c r="F16" s="2764">
        <v>26.286444239299978</v>
      </c>
      <c r="G16" s="2764">
        <v>19.452262743402983</v>
      </c>
      <c r="H16" s="2765">
        <v>25.991207364226927</v>
      </c>
      <c r="I16" s="2766">
        <v>19.22821839241281</v>
      </c>
      <c r="J16" s="2767">
        <v>11.826985348977148</v>
      </c>
      <c r="K16" s="2767">
        <v>5.0232578357936664</v>
      </c>
      <c r="L16" s="2767">
        <v>0</v>
      </c>
      <c r="M16" s="2767">
        <v>0</v>
      </c>
      <c r="N16" s="2768">
        <v>0</v>
      </c>
      <c r="O16" s="2769" t="s">
        <v>1322</v>
      </c>
      <c r="P16" s="111"/>
      <c r="Q16" s="109"/>
      <c r="R16" s="1124"/>
      <c r="S16" s="109"/>
      <c r="T16" s="1124" t="s">
        <v>1370</v>
      </c>
      <c r="U16" s="109"/>
      <c r="V16" s="2757">
        <v>0</v>
      </c>
      <c r="W16" s="2757">
        <v>0</v>
      </c>
      <c r="X16" s="2757">
        <v>0</v>
      </c>
      <c r="Y16" s="2757">
        <v>0</v>
      </c>
      <c r="Z16" s="2757">
        <v>0</v>
      </c>
      <c r="AA16" s="2757">
        <v>0.12</v>
      </c>
      <c r="AB16" s="2757">
        <v>0.25</v>
      </c>
      <c r="AC16" s="2757">
        <v>0.52999999999999992</v>
      </c>
      <c r="AD16" s="2757">
        <v>1</v>
      </c>
      <c r="AE16" s="2757">
        <v>1</v>
      </c>
      <c r="AF16" s="2757">
        <v>0.99999999999999989</v>
      </c>
      <c r="AG16" s="389"/>
      <c r="AH16" s="109"/>
      <c r="AI16" s="109"/>
      <c r="AJ16" s="109"/>
      <c r="AK16" s="109"/>
      <c r="AL16" s="109"/>
      <c r="AM16" s="113"/>
    </row>
    <row r="17" spans="1:39" ht="19.95" customHeight="1" x14ac:dyDescent="0.3">
      <c r="A17" s="4251"/>
      <c r="B17" s="2770" t="s">
        <v>1363</v>
      </c>
      <c r="C17" s="2489" t="s">
        <v>205</v>
      </c>
      <c r="D17" s="2771">
        <v>0</v>
      </c>
      <c r="E17" s="2771">
        <v>0</v>
      </c>
      <c r="F17" s="2771">
        <v>0</v>
      </c>
      <c r="G17" s="2771">
        <v>0</v>
      </c>
      <c r="H17" s="1713">
        <v>0</v>
      </c>
      <c r="I17" s="2023">
        <v>2.6220297807835653</v>
      </c>
      <c r="J17" s="2024">
        <v>3.9423284496590494</v>
      </c>
      <c r="K17" s="2024">
        <v>5.6645247935545591</v>
      </c>
      <c r="L17" s="2024">
        <v>8.0512193287985419</v>
      </c>
      <c r="M17" s="2024">
        <v>7.0167871260603256</v>
      </c>
      <c r="N17" s="2772">
        <v>6.1145217870243185</v>
      </c>
      <c r="O17" s="2773" t="s">
        <v>1322</v>
      </c>
      <c r="P17" s="111"/>
      <c r="Q17" s="109"/>
      <c r="R17" s="1124"/>
      <c r="S17" s="109"/>
      <c r="T17" s="389"/>
      <c r="U17" s="109"/>
      <c r="V17" s="397"/>
      <c r="W17" s="397"/>
      <c r="X17" s="397"/>
      <c r="Y17" s="397"/>
      <c r="Z17" s="397"/>
      <c r="AA17" s="397"/>
      <c r="AB17" s="397"/>
      <c r="AC17" s="397"/>
      <c r="AD17" s="397"/>
      <c r="AE17" s="397"/>
      <c r="AF17" s="397"/>
      <c r="AG17" s="389"/>
      <c r="AH17" s="109"/>
      <c r="AI17" s="109"/>
      <c r="AJ17" s="109"/>
      <c r="AK17" s="109"/>
      <c r="AL17" s="109"/>
      <c r="AM17" s="113"/>
    </row>
    <row r="18" spans="1:39" ht="19.95" customHeight="1" thickBot="1" x14ac:dyDescent="0.35">
      <c r="A18" s="4251"/>
      <c r="B18" s="2774" t="s">
        <v>1364</v>
      </c>
      <c r="C18" s="2750" t="s">
        <v>194</v>
      </c>
      <c r="D18" s="2775">
        <v>0</v>
      </c>
      <c r="E18" s="2775">
        <v>0</v>
      </c>
      <c r="F18" s="2775">
        <v>0</v>
      </c>
      <c r="G18" s="2775">
        <v>0</v>
      </c>
      <c r="H18" s="2776">
        <v>0</v>
      </c>
      <c r="I18" s="2777">
        <v>0.12000000000000001</v>
      </c>
      <c r="J18" s="2778">
        <v>0.24999999999999997</v>
      </c>
      <c r="K18" s="2778">
        <v>0.52999999999999992</v>
      </c>
      <c r="L18" s="2778">
        <v>1</v>
      </c>
      <c r="M18" s="2778">
        <v>1.0000000000000002</v>
      </c>
      <c r="N18" s="2779">
        <v>0.99999999999999989</v>
      </c>
      <c r="O18" s="2756" t="s">
        <v>1322</v>
      </c>
      <c r="P18" s="111"/>
      <c r="Q18" s="109"/>
      <c r="R18" s="1124"/>
      <c r="S18" s="109"/>
      <c r="T18" s="109"/>
      <c r="U18" s="109"/>
      <c r="V18" s="397"/>
      <c r="W18" s="397"/>
      <c r="X18" s="397"/>
      <c r="Y18" s="397"/>
      <c r="Z18" s="397"/>
      <c r="AA18" s="397"/>
      <c r="AB18" s="397"/>
      <c r="AC18" s="397"/>
      <c r="AD18" s="397"/>
      <c r="AE18" s="397"/>
      <c r="AF18" s="397"/>
      <c r="AG18" s="389"/>
      <c r="AH18" s="109"/>
      <c r="AI18" s="109"/>
      <c r="AJ18" s="109"/>
      <c r="AK18" s="109"/>
      <c r="AL18" s="109"/>
      <c r="AM18" s="113"/>
    </row>
    <row r="19" spans="1:39" ht="19.95" hidden="1" customHeight="1" x14ac:dyDescent="0.3">
      <c r="A19" s="4251"/>
      <c r="B19" s="2758" t="s">
        <v>1365</v>
      </c>
      <c r="C19" s="2488" t="s">
        <v>205</v>
      </c>
      <c r="D19" s="1219"/>
      <c r="E19" s="1219"/>
      <c r="F19" s="1219"/>
      <c r="G19" s="1219"/>
      <c r="H19" s="341"/>
      <c r="I19" s="342"/>
      <c r="J19" s="344"/>
      <c r="K19" s="344"/>
      <c r="L19" s="344"/>
      <c r="M19" s="344"/>
      <c r="N19" s="343"/>
      <c r="O19" s="2780"/>
      <c r="P19" s="111"/>
      <c r="Q19" s="109"/>
      <c r="R19" s="1124"/>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13"/>
    </row>
    <row r="20" spans="1:39" ht="19.95" hidden="1" customHeight="1" x14ac:dyDescent="0.3">
      <c r="A20" s="4251"/>
      <c r="B20" s="2758" t="s">
        <v>1366</v>
      </c>
      <c r="C20" s="2488" t="s">
        <v>205</v>
      </c>
      <c r="D20" s="1219"/>
      <c r="E20" s="1219"/>
      <c r="F20" s="1219"/>
      <c r="G20" s="1219"/>
      <c r="H20" s="341"/>
      <c r="I20" s="342"/>
      <c r="J20" s="344"/>
      <c r="K20" s="344"/>
      <c r="L20" s="344"/>
      <c r="M20" s="344"/>
      <c r="N20" s="343"/>
      <c r="O20" s="2780"/>
      <c r="P20" s="111"/>
      <c r="Q20" s="109"/>
      <c r="R20" s="1124"/>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13"/>
    </row>
    <row r="21" spans="1:39" ht="19.95" hidden="1" customHeight="1" thickBot="1" x14ac:dyDescent="0.35">
      <c r="A21" s="4251"/>
      <c r="B21" s="2503" t="s">
        <v>1367</v>
      </c>
      <c r="C21" s="2488" t="s">
        <v>194</v>
      </c>
      <c r="D21" s="1219"/>
      <c r="E21" s="1219"/>
      <c r="F21" s="1219"/>
      <c r="G21" s="1219"/>
      <c r="H21" s="341"/>
      <c r="I21" s="342"/>
      <c r="J21" s="344"/>
      <c r="K21" s="344"/>
      <c r="L21" s="344"/>
      <c r="M21" s="344"/>
      <c r="N21" s="343"/>
      <c r="O21" s="2780"/>
      <c r="P21" s="111"/>
      <c r="Q21" s="109"/>
      <c r="R21" s="1124"/>
      <c r="S21" s="109"/>
      <c r="T21" s="109"/>
      <c r="U21" s="109"/>
      <c r="V21" s="109"/>
      <c r="W21" s="109"/>
      <c r="X21" s="109"/>
      <c r="Y21" s="109"/>
      <c r="Z21" s="109"/>
      <c r="AA21" s="109"/>
      <c r="AB21" s="109"/>
      <c r="AC21" s="109"/>
      <c r="AD21" s="109"/>
      <c r="AE21" s="109"/>
      <c r="AF21" s="109"/>
      <c r="AG21" s="109"/>
      <c r="AH21" s="109"/>
      <c r="AI21" s="109"/>
      <c r="AJ21" s="109"/>
      <c r="AK21" s="109"/>
      <c r="AL21" s="109"/>
      <c r="AM21" s="113"/>
    </row>
    <row r="22" spans="1:39" ht="19.95" customHeight="1" x14ac:dyDescent="0.3">
      <c r="A22" s="4251"/>
      <c r="B22" s="2781" t="s">
        <v>1368</v>
      </c>
      <c r="C22" s="2782" t="s">
        <v>205</v>
      </c>
      <c r="D22" s="2783">
        <v>297.06278317499999</v>
      </c>
      <c r="E22" s="2783">
        <v>344.07309138000005</v>
      </c>
      <c r="F22" s="2783">
        <v>349.23418775070002</v>
      </c>
      <c r="G22" s="2783">
        <v>258.43720501949701</v>
      </c>
      <c r="H22" s="2784">
        <v>340.03175872832691</v>
      </c>
      <c r="I22" s="2785">
        <v>247.95509555618986</v>
      </c>
      <c r="J22" s="2786">
        <v>149.03046634145593</v>
      </c>
      <c r="K22" s="2786">
        <v>62.716051188209029</v>
      </c>
      <c r="L22" s="2786">
        <v>0</v>
      </c>
      <c r="M22" s="2786">
        <v>0</v>
      </c>
      <c r="N22" s="2787">
        <v>0</v>
      </c>
      <c r="O22" s="2788" t="s">
        <v>1322</v>
      </c>
      <c r="P22" s="111"/>
      <c r="Q22" s="109"/>
      <c r="R22" s="1124"/>
      <c r="S22" s="109"/>
      <c r="T22" s="109"/>
      <c r="U22" s="109"/>
      <c r="V22" s="109"/>
      <c r="W22" s="109"/>
      <c r="X22" s="109"/>
      <c r="Y22" s="109"/>
      <c r="Z22" s="109"/>
      <c r="AA22" s="109"/>
      <c r="AB22" s="109"/>
      <c r="AC22" s="109"/>
      <c r="AD22" s="109"/>
      <c r="AE22" s="109"/>
      <c r="AF22" s="109"/>
      <c r="AG22" s="109"/>
      <c r="AH22" s="109"/>
      <c r="AI22" s="109"/>
      <c r="AJ22" s="109"/>
      <c r="AK22" s="109"/>
      <c r="AL22" s="109"/>
      <c r="AM22" s="113"/>
    </row>
    <row r="23" spans="1:39" ht="19.95" customHeight="1" x14ac:dyDescent="0.3">
      <c r="A23" s="4251"/>
      <c r="B23" s="2770" t="s">
        <v>1369</v>
      </c>
      <c r="C23" s="2489" t="s">
        <v>205</v>
      </c>
      <c r="D23" s="2771">
        <v>0</v>
      </c>
      <c r="E23" s="2771">
        <v>0</v>
      </c>
      <c r="F23" s="2771">
        <v>0</v>
      </c>
      <c r="G23" s="2771">
        <v>0</v>
      </c>
      <c r="H23" s="1713">
        <v>0</v>
      </c>
      <c r="I23" s="2023">
        <v>33.812058484934987</v>
      </c>
      <c r="J23" s="2024">
        <v>49.676822113818645</v>
      </c>
      <c r="K23" s="2024">
        <v>70.722355595214424</v>
      </c>
      <c r="L23" s="2024">
        <v>99.537991344729647</v>
      </c>
      <c r="M23" s="2024">
        <v>93.246808917722902</v>
      </c>
      <c r="N23" s="2772">
        <v>87.333199776807078</v>
      </c>
      <c r="O23" s="2773" t="s">
        <v>1322</v>
      </c>
      <c r="P23" s="111"/>
      <c r="Q23" s="109"/>
      <c r="R23" s="1124"/>
      <c r="S23" s="109"/>
      <c r="T23" s="109"/>
      <c r="U23" s="109"/>
      <c r="V23" s="109"/>
      <c r="W23" s="109"/>
      <c r="X23" s="109"/>
      <c r="Y23" s="109"/>
      <c r="Z23" s="109"/>
      <c r="AA23" s="109"/>
      <c r="AB23" s="109"/>
      <c r="AC23" s="109"/>
      <c r="AD23" s="109"/>
      <c r="AE23" s="109"/>
      <c r="AF23" s="109"/>
      <c r="AG23" s="109"/>
      <c r="AH23" s="109"/>
      <c r="AI23" s="109"/>
      <c r="AJ23" s="109"/>
      <c r="AK23" s="109"/>
      <c r="AL23" s="109"/>
      <c r="AM23" s="113"/>
    </row>
    <row r="24" spans="1:39" ht="19.95" customHeight="1" thickBot="1" x14ac:dyDescent="0.35">
      <c r="A24" s="4251"/>
      <c r="B24" s="2774" t="s">
        <v>1370</v>
      </c>
      <c r="C24" s="2750" t="s">
        <v>194</v>
      </c>
      <c r="D24" s="2775">
        <v>0</v>
      </c>
      <c r="E24" s="2775">
        <v>0</v>
      </c>
      <c r="F24" s="2775">
        <v>0</v>
      </c>
      <c r="G24" s="2775">
        <v>0</v>
      </c>
      <c r="H24" s="2776">
        <v>0</v>
      </c>
      <c r="I24" s="2777">
        <v>0.12000000000000001</v>
      </c>
      <c r="J24" s="2778">
        <v>0.25</v>
      </c>
      <c r="K24" s="2778">
        <v>0.52999999999999992</v>
      </c>
      <c r="L24" s="2778">
        <v>0.99999999999999989</v>
      </c>
      <c r="M24" s="2778">
        <v>1</v>
      </c>
      <c r="N24" s="2779">
        <v>0.99999999999999989</v>
      </c>
      <c r="O24" s="2756" t="s">
        <v>1322</v>
      </c>
      <c r="P24" s="111"/>
      <c r="Q24" s="109"/>
      <c r="R24" s="1124"/>
      <c r="S24" s="109"/>
      <c r="T24" s="109"/>
      <c r="U24" s="109"/>
      <c r="V24" s="109"/>
      <c r="W24" s="109"/>
      <c r="X24" s="109"/>
      <c r="Y24" s="109"/>
      <c r="Z24" s="109"/>
      <c r="AA24" s="109"/>
      <c r="AB24" s="109"/>
      <c r="AC24" s="109"/>
      <c r="AD24" s="109"/>
      <c r="AE24" s="109"/>
      <c r="AF24" s="109"/>
      <c r="AG24" s="109"/>
      <c r="AH24" s="109"/>
      <c r="AI24" s="109"/>
      <c r="AJ24" s="109"/>
      <c r="AK24" s="109"/>
      <c r="AL24" s="109"/>
      <c r="AM24" s="113"/>
    </row>
    <row r="25" spans="1:39" ht="19.95" hidden="1" customHeight="1" x14ac:dyDescent="0.3">
      <c r="A25" s="2789"/>
      <c r="B25" s="2758" t="s">
        <v>1371</v>
      </c>
      <c r="C25" s="2488" t="s">
        <v>205</v>
      </c>
      <c r="D25" s="340"/>
      <c r="E25" s="340"/>
      <c r="F25" s="340"/>
      <c r="G25" s="340"/>
      <c r="H25" s="341"/>
      <c r="I25" s="342"/>
      <c r="J25" s="344"/>
      <c r="K25" s="344"/>
      <c r="L25" s="344"/>
      <c r="M25" s="344"/>
      <c r="N25" s="343"/>
      <c r="O25" s="2780"/>
      <c r="P25" s="111"/>
      <c r="Q25" s="109"/>
      <c r="R25" s="1124"/>
      <c r="S25" s="109"/>
      <c r="T25" s="109"/>
      <c r="U25" s="109"/>
      <c r="V25" s="109"/>
      <c r="W25" s="109"/>
      <c r="X25" s="109"/>
      <c r="Y25" s="109"/>
      <c r="Z25" s="109"/>
      <c r="AA25" s="109"/>
      <c r="AB25" s="109"/>
      <c r="AC25" s="109"/>
      <c r="AD25" s="109"/>
      <c r="AE25" s="109"/>
      <c r="AF25" s="109"/>
      <c r="AG25" s="109"/>
      <c r="AH25" s="109"/>
      <c r="AI25" s="109"/>
      <c r="AJ25" s="109"/>
      <c r="AK25" s="109"/>
      <c r="AL25" s="109"/>
      <c r="AM25" s="113"/>
    </row>
    <row r="26" spans="1:39" ht="19.95" hidden="1" customHeight="1" x14ac:dyDescent="0.3">
      <c r="A26" s="2789"/>
      <c r="B26" s="2758" t="s">
        <v>1372</v>
      </c>
      <c r="C26" s="2488" t="s">
        <v>205</v>
      </c>
      <c r="D26" s="340"/>
      <c r="E26" s="340"/>
      <c r="F26" s="340"/>
      <c r="G26" s="340"/>
      <c r="H26" s="341"/>
      <c r="I26" s="342"/>
      <c r="J26" s="344"/>
      <c r="K26" s="344"/>
      <c r="L26" s="344"/>
      <c r="M26" s="344"/>
      <c r="N26" s="343"/>
      <c r="O26" s="2780"/>
      <c r="P26" s="111"/>
      <c r="Q26" s="109"/>
      <c r="R26" s="1124"/>
      <c r="S26" s="109"/>
      <c r="T26" s="109"/>
      <c r="U26" s="109"/>
      <c r="V26" s="109"/>
      <c r="W26" s="109"/>
      <c r="X26" s="109"/>
      <c r="Y26" s="109"/>
      <c r="Z26" s="109"/>
      <c r="AA26" s="109"/>
      <c r="AB26" s="109"/>
      <c r="AC26" s="109"/>
      <c r="AD26" s="109"/>
      <c r="AE26" s="109"/>
      <c r="AF26" s="109"/>
      <c r="AG26" s="109"/>
      <c r="AH26" s="109"/>
      <c r="AI26" s="109"/>
      <c r="AJ26" s="109"/>
      <c r="AK26" s="109"/>
      <c r="AL26" s="109"/>
      <c r="AM26" s="113"/>
    </row>
    <row r="27" spans="1:39" ht="19.95" hidden="1" customHeight="1" thickBot="1" x14ac:dyDescent="0.35">
      <c r="A27" s="2790"/>
      <c r="B27" s="2791" t="s">
        <v>1373</v>
      </c>
      <c r="C27" s="2792" t="s">
        <v>194</v>
      </c>
      <c r="D27" s="3772"/>
      <c r="E27" s="3772"/>
      <c r="F27" s="3772"/>
      <c r="G27" s="3772"/>
      <c r="H27" s="1351"/>
      <c r="I27" s="1697"/>
      <c r="J27" s="1698"/>
      <c r="K27" s="1698"/>
      <c r="L27" s="1698"/>
      <c r="M27" s="1698"/>
      <c r="N27" s="360"/>
      <c r="O27" s="2793"/>
      <c r="P27" s="111"/>
      <c r="Q27" s="109"/>
      <c r="R27" s="1124"/>
      <c r="S27" s="109"/>
      <c r="T27" s="109"/>
      <c r="U27" s="109"/>
      <c r="V27" s="109"/>
      <c r="W27" s="109"/>
      <c r="X27" s="109"/>
      <c r="Y27" s="109"/>
      <c r="Z27" s="109"/>
      <c r="AA27" s="109"/>
      <c r="AB27" s="109"/>
      <c r="AC27" s="109"/>
      <c r="AD27" s="109"/>
      <c r="AE27" s="109"/>
      <c r="AF27" s="109"/>
      <c r="AG27" s="109"/>
      <c r="AH27" s="109"/>
      <c r="AI27" s="109"/>
      <c r="AJ27" s="109"/>
      <c r="AK27" s="109"/>
      <c r="AL27" s="109"/>
      <c r="AM27" s="113"/>
    </row>
    <row r="28" spans="1:39" ht="19.95" customHeight="1" x14ac:dyDescent="0.3">
      <c r="A28" s="4252" t="s">
        <v>1374</v>
      </c>
      <c r="B28" s="2794" t="s">
        <v>1375</v>
      </c>
      <c r="C28" s="2737" t="s">
        <v>1337</v>
      </c>
      <c r="D28" s="2138">
        <v>2360.2600000000002</v>
      </c>
      <c r="E28" s="2138">
        <v>2360.2600000000002</v>
      </c>
      <c r="F28" s="2138">
        <v>2237.116</v>
      </c>
      <c r="G28" s="2138">
        <v>2237.116</v>
      </c>
      <c r="H28" s="278">
        <v>2237.116</v>
      </c>
      <c r="I28" s="1979">
        <v>1878.3564799999997</v>
      </c>
      <c r="J28" s="1980">
        <v>1493.1209999999999</v>
      </c>
      <c r="K28" s="1980">
        <v>911.5734600000003</v>
      </c>
      <c r="L28" s="1980">
        <v>0</v>
      </c>
      <c r="M28" s="1980">
        <v>0</v>
      </c>
      <c r="N28" s="1981">
        <v>0</v>
      </c>
      <c r="O28" s="2795" t="s">
        <v>1376</v>
      </c>
      <c r="P28" s="111"/>
      <c r="Q28" s="109"/>
      <c r="R28" s="1124"/>
      <c r="S28" s="109"/>
      <c r="T28" s="109"/>
      <c r="U28" s="109"/>
      <c r="V28" s="109">
        <v>2017</v>
      </c>
      <c r="W28" s="109">
        <v>2018</v>
      </c>
      <c r="X28" s="387" t="s">
        <v>187</v>
      </c>
      <c r="Y28" s="387" t="s">
        <v>188</v>
      </c>
      <c r="Z28" s="387" t="s">
        <v>189</v>
      </c>
      <c r="AA28" s="109">
        <v>2025</v>
      </c>
      <c r="AB28" s="109">
        <v>2030</v>
      </c>
      <c r="AC28" s="109">
        <v>2035</v>
      </c>
      <c r="AD28" s="109">
        <v>2040</v>
      </c>
      <c r="AE28" s="109">
        <v>2045</v>
      </c>
      <c r="AF28" s="109">
        <v>2050</v>
      </c>
      <c r="AG28" s="109"/>
      <c r="AH28" s="109"/>
      <c r="AI28" s="109"/>
      <c r="AJ28" s="109"/>
      <c r="AK28" s="109"/>
      <c r="AL28" s="109"/>
      <c r="AM28" s="113"/>
    </row>
    <row r="29" spans="1:39" ht="19.95" customHeight="1" x14ac:dyDescent="0.3">
      <c r="A29" s="4248"/>
      <c r="B29" s="2796" t="s">
        <v>1377</v>
      </c>
      <c r="C29" s="2524" t="s">
        <v>194</v>
      </c>
      <c r="D29" s="3773">
        <v>236.02600000000001</v>
      </c>
      <c r="E29" s="3773">
        <v>236.02600000000001</v>
      </c>
      <c r="F29" s="2797"/>
      <c r="G29" s="2797"/>
      <c r="H29" s="2798">
        <v>0</v>
      </c>
      <c r="I29" s="2799">
        <v>-0.16036697247706433</v>
      </c>
      <c r="J29" s="2800">
        <v>-0.3325688073394496</v>
      </c>
      <c r="K29" s="2800">
        <v>-0.59252293577981641</v>
      </c>
      <c r="L29" s="2800">
        <v>-1</v>
      </c>
      <c r="M29" s="2800">
        <v>-1</v>
      </c>
      <c r="N29" s="2801">
        <v>-1</v>
      </c>
      <c r="O29" s="2802"/>
      <c r="P29" s="111"/>
      <c r="Q29" s="109"/>
      <c r="R29" s="1124"/>
      <c r="S29" s="109"/>
      <c r="T29" s="109"/>
      <c r="U29" s="1124" t="s">
        <v>1350</v>
      </c>
      <c r="V29" s="388">
        <v>32.200000000000003</v>
      </c>
      <c r="W29" s="388">
        <v>32.200000000000003</v>
      </c>
      <c r="X29" s="388">
        <v>30.52</v>
      </c>
      <c r="Y29" s="388">
        <v>30.52</v>
      </c>
      <c r="Z29" s="388">
        <v>30.52</v>
      </c>
      <c r="AA29" s="388">
        <v>29.119999999999997</v>
      </c>
      <c r="AB29" s="388">
        <v>27.159999999999997</v>
      </c>
      <c r="AC29" s="388">
        <v>26.46</v>
      </c>
      <c r="AD29" s="388">
        <v>25.759999999999998</v>
      </c>
      <c r="AE29" s="388">
        <v>25.48</v>
      </c>
      <c r="AF29" s="388">
        <v>25.2</v>
      </c>
      <c r="AG29" s="109"/>
      <c r="AH29" s="109"/>
      <c r="AI29" s="109"/>
      <c r="AJ29" s="109"/>
      <c r="AK29" s="109"/>
      <c r="AL29" s="109"/>
      <c r="AM29" s="113"/>
    </row>
    <row r="30" spans="1:39" ht="19.95" customHeight="1" x14ac:dyDescent="0.3">
      <c r="A30" s="4248"/>
      <c r="B30" s="2803" t="s">
        <v>1378</v>
      </c>
      <c r="C30" s="2488" t="s">
        <v>191</v>
      </c>
      <c r="D30" s="333">
        <v>1.571331337184251</v>
      </c>
      <c r="E30" s="333">
        <v>1.8119530393219372</v>
      </c>
      <c r="F30" s="333">
        <v>1.8391323349117659</v>
      </c>
      <c r="G30" s="333">
        <v>1.3546390352866786</v>
      </c>
      <c r="H30" s="334">
        <v>1.814509002790784</v>
      </c>
      <c r="I30" s="335">
        <v>1.3710795131813533</v>
      </c>
      <c r="J30" s="337">
        <v>0.4599934236233934</v>
      </c>
      <c r="K30" s="337">
        <v>0.14847008207768983</v>
      </c>
      <c r="L30" s="337">
        <v>1.8831255499694305E-2</v>
      </c>
      <c r="M30" s="337">
        <v>5.5091457274885524E-5</v>
      </c>
      <c r="N30" s="336">
        <v>5.2245974463197646E-5</v>
      </c>
      <c r="O30" s="2748" t="s">
        <v>430</v>
      </c>
      <c r="P30" s="111"/>
      <c r="Q30" s="109"/>
      <c r="R30" s="1124"/>
      <c r="S30" s="109"/>
      <c r="T30" s="109"/>
      <c r="U30" s="1124" t="s">
        <v>1354</v>
      </c>
      <c r="V30" s="388">
        <v>5.3452000000000002</v>
      </c>
      <c r="W30" s="388">
        <v>5.3452000000000002</v>
      </c>
      <c r="X30" s="388">
        <v>5.0663199999999993</v>
      </c>
      <c r="Y30" s="388">
        <v>5.0663199999999993</v>
      </c>
      <c r="Z30" s="388">
        <v>5.0663199999999993</v>
      </c>
      <c r="AA30" s="388">
        <v>4.8339199999999991</v>
      </c>
      <c r="AB30" s="388">
        <v>4.5085599999999992</v>
      </c>
      <c r="AC30" s="388">
        <v>4.39236</v>
      </c>
      <c r="AD30" s="388">
        <v>4.27616</v>
      </c>
      <c r="AE30" s="388">
        <v>4.2296799999999992</v>
      </c>
      <c r="AF30" s="388">
        <v>4.1831999999999994</v>
      </c>
      <c r="AG30" s="109"/>
      <c r="AH30" s="109"/>
      <c r="AI30" s="109"/>
      <c r="AJ30" s="109"/>
      <c r="AK30" s="109"/>
      <c r="AL30" s="109"/>
      <c r="AM30" s="113"/>
    </row>
    <row r="31" spans="1:39" ht="19.95" customHeight="1" thickBot="1" x14ac:dyDescent="0.35">
      <c r="A31" s="4248"/>
      <c r="B31" s="2804" t="s">
        <v>1379</v>
      </c>
      <c r="C31" s="2750" t="s">
        <v>194</v>
      </c>
      <c r="D31" s="2805"/>
      <c r="E31" s="2805"/>
      <c r="F31" s="2805"/>
      <c r="G31" s="2805"/>
      <c r="H31" s="2752">
        <v>-1.3388559188245219E-2</v>
      </c>
      <c r="I31" s="2753">
        <v>-0.25449654320436266</v>
      </c>
      <c r="J31" s="2754">
        <v>-0.74988563090786942</v>
      </c>
      <c r="K31" s="2754">
        <v>-0.91927166998300158</v>
      </c>
      <c r="L31" s="2754">
        <v>-0.98976079364044367</v>
      </c>
      <c r="M31" s="2754">
        <v>-0.99997004486505447</v>
      </c>
      <c r="N31" s="2755">
        <v>-0.9999715920526917</v>
      </c>
      <c r="O31" s="2806"/>
      <c r="P31" s="111"/>
      <c r="Q31" s="109"/>
      <c r="R31" s="1124"/>
      <c r="S31" s="109"/>
      <c r="T31" s="109"/>
      <c r="U31" s="1124" t="s">
        <v>1356</v>
      </c>
      <c r="V31" s="134">
        <v>22.359564324999983</v>
      </c>
      <c r="W31" s="134">
        <v>25.897974619999982</v>
      </c>
      <c r="X31" s="134">
        <v>26.286444239299978</v>
      </c>
      <c r="Y31" s="134">
        <v>19.452262743402983</v>
      </c>
      <c r="Z31" s="134">
        <v>25.991207364226927</v>
      </c>
      <c r="AA31" s="134">
        <v>21.850248173196377</v>
      </c>
      <c r="AB31" s="134">
        <v>15.769313798636199</v>
      </c>
      <c r="AC31" s="134">
        <v>10.687782629348225</v>
      </c>
      <c r="AD31" s="134">
        <v>8.0512193287985419</v>
      </c>
      <c r="AE31" s="134">
        <v>7.0167871260603247</v>
      </c>
      <c r="AF31" s="134">
        <v>6.1145217870243194</v>
      </c>
      <c r="AG31" s="109"/>
      <c r="AH31" s="109"/>
      <c r="AI31" s="109"/>
      <c r="AJ31" s="109"/>
      <c r="AK31" s="109"/>
      <c r="AL31" s="109"/>
      <c r="AM31" s="113"/>
    </row>
    <row r="32" spans="1:39" ht="19.95" customHeight="1" x14ac:dyDescent="0.3">
      <c r="A32" s="4248"/>
      <c r="B32" s="2803" t="s">
        <v>1380</v>
      </c>
      <c r="C32" s="2488" t="s">
        <v>1306</v>
      </c>
      <c r="D32" s="3860">
        <v>125.57389500000001</v>
      </c>
      <c r="E32" s="3860">
        <v>125.57389500000001</v>
      </c>
      <c r="F32" s="3860">
        <v>117.202302</v>
      </c>
      <c r="G32" s="3860">
        <v>117.202302</v>
      </c>
      <c r="H32" s="1629">
        <v>117.202302</v>
      </c>
      <c r="I32" s="3861">
        <v>311.80717567999989</v>
      </c>
      <c r="J32" s="3862">
        <v>247.85808599999996</v>
      </c>
      <c r="K32" s="3862">
        <v>151.32119436000005</v>
      </c>
      <c r="L32" s="3862">
        <v>0</v>
      </c>
      <c r="M32" s="3862">
        <v>0</v>
      </c>
      <c r="N32" s="3863">
        <v>0</v>
      </c>
      <c r="O32" s="2807" t="s">
        <v>1376</v>
      </c>
      <c r="P32" s="111"/>
      <c r="Q32" s="109"/>
      <c r="R32" s="1124"/>
      <c r="S32" s="109"/>
      <c r="T32" s="109"/>
      <c r="U32" s="1124" t="s">
        <v>1359</v>
      </c>
      <c r="V32" s="134">
        <v>297.06278317499999</v>
      </c>
      <c r="W32" s="134">
        <v>344.07309138000005</v>
      </c>
      <c r="X32" s="134">
        <v>349.23418775070002</v>
      </c>
      <c r="Y32" s="134">
        <v>258.43720501949701</v>
      </c>
      <c r="Z32" s="134">
        <v>345.31175498187224</v>
      </c>
      <c r="AA32" s="134">
        <v>290.29615430103775</v>
      </c>
      <c r="AB32" s="134">
        <v>209.50659761045247</v>
      </c>
      <c r="AC32" s="134">
        <v>141.99482636134078</v>
      </c>
      <c r="AD32" s="134">
        <v>106.96619965403781</v>
      </c>
      <c r="AE32" s="134">
        <v>100.61809816023059</v>
      </c>
      <c r="AF32" s="134">
        <v>94.635306781556807</v>
      </c>
      <c r="AG32" s="109"/>
      <c r="AH32" s="109"/>
      <c r="AI32" s="109"/>
      <c r="AJ32" s="109"/>
      <c r="AK32" s="109"/>
      <c r="AL32" s="109"/>
      <c r="AM32" s="113"/>
    </row>
    <row r="33" spans="1:39" ht="19.95" customHeight="1" x14ac:dyDescent="0.3">
      <c r="A33" s="4248"/>
      <c r="B33" s="2808" t="s">
        <v>1381</v>
      </c>
      <c r="C33" s="2489" t="s">
        <v>194</v>
      </c>
      <c r="D33" s="2797"/>
      <c r="E33" s="2797"/>
      <c r="F33" s="2797"/>
      <c r="G33" s="2797"/>
      <c r="H33" s="2798">
        <v>0</v>
      </c>
      <c r="I33" s="2799">
        <v>-0.16036697247706433</v>
      </c>
      <c r="J33" s="2800">
        <v>-0.33256880733944949</v>
      </c>
      <c r="K33" s="2800">
        <v>-0.5925229357798163</v>
      </c>
      <c r="L33" s="2800">
        <v>-1</v>
      </c>
      <c r="M33" s="2800">
        <v>-1</v>
      </c>
      <c r="N33" s="2801">
        <v>-1</v>
      </c>
      <c r="O33" s="2802"/>
      <c r="P33" s="111"/>
      <c r="Q33" s="303"/>
      <c r="R33" s="1124"/>
      <c r="S33" s="109"/>
      <c r="T33" s="109"/>
      <c r="U33" s="109"/>
      <c r="V33" s="109"/>
      <c r="W33" s="109"/>
      <c r="X33" s="109"/>
      <c r="Y33" s="109"/>
      <c r="Z33" s="109"/>
      <c r="AA33" s="109"/>
      <c r="AB33" s="109"/>
      <c r="AC33" s="109"/>
      <c r="AD33" s="109"/>
      <c r="AE33" s="109"/>
      <c r="AF33" s="109"/>
      <c r="AG33" s="109"/>
      <c r="AH33" s="109"/>
      <c r="AI33" s="109"/>
      <c r="AJ33" s="109"/>
      <c r="AK33" s="109"/>
      <c r="AL33" s="109"/>
      <c r="AM33" s="113"/>
    </row>
    <row r="34" spans="1:39" ht="19.95" customHeight="1" x14ac:dyDescent="0.3">
      <c r="A34" s="4248"/>
      <c r="B34" s="2803" t="s">
        <v>1382</v>
      </c>
      <c r="C34" s="2488" t="s">
        <v>191</v>
      </c>
      <c r="D34" s="333">
        <v>20.876259194019347</v>
      </c>
      <c r="E34" s="333">
        <v>24.073090379562903</v>
      </c>
      <c r="F34" s="333">
        <v>24.43418673525634</v>
      </c>
      <c r="G34" s="333">
        <v>17.997347183094462</v>
      </c>
      <c r="H34" s="334">
        <v>23.738438880547342</v>
      </c>
      <c r="I34" s="335">
        <v>17.680585105074666</v>
      </c>
      <c r="J34" s="337">
        <v>5.796323611961351</v>
      </c>
      <c r="K34" s="337">
        <v>1.8536689877139858</v>
      </c>
      <c r="L34" s="337">
        <v>0.23281260519562558</v>
      </c>
      <c r="M34" s="337">
        <v>7.3211606640180994E-4</v>
      </c>
      <c r="N34" s="336">
        <v>7.4622485359544821E-4</v>
      </c>
      <c r="O34" s="2748" t="s">
        <v>430</v>
      </c>
      <c r="P34" s="111"/>
      <c r="Q34" s="303"/>
      <c r="R34" s="1124"/>
      <c r="S34" s="109"/>
      <c r="T34" s="109"/>
      <c r="U34" s="109"/>
      <c r="V34" s="109">
        <v>2017</v>
      </c>
      <c r="W34" s="109">
        <v>2018</v>
      </c>
      <c r="X34" s="387" t="s">
        <v>187</v>
      </c>
      <c r="Y34" s="387" t="s">
        <v>188</v>
      </c>
      <c r="Z34" s="387" t="s">
        <v>189</v>
      </c>
      <c r="AA34" s="109">
        <v>2025</v>
      </c>
      <c r="AB34" s="109">
        <v>2030</v>
      </c>
      <c r="AC34" s="109">
        <v>2035</v>
      </c>
      <c r="AD34" s="109">
        <v>2040</v>
      </c>
      <c r="AE34" s="109">
        <v>2045</v>
      </c>
      <c r="AF34" s="109">
        <v>2050</v>
      </c>
      <c r="AG34" s="109"/>
      <c r="AH34" s="109"/>
      <c r="AI34" s="109"/>
      <c r="AJ34" s="109"/>
      <c r="AK34" s="109"/>
      <c r="AL34" s="109"/>
      <c r="AM34" s="113"/>
    </row>
    <row r="35" spans="1:39" ht="19.95" customHeight="1" thickBot="1" x14ac:dyDescent="0.35">
      <c r="A35" s="4249"/>
      <c r="B35" s="2809" t="s">
        <v>1383</v>
      </c>
      <c r="C35" s="2352" t="s">
        <v>194</v>
      </c>
      <c r="D35" s="2231"/>
      <c r="E35" s="2231"/>
      <c r="F35" s="2231"/>
      <c r="G35" s="2231"/>
      <c r="H35" s="207">
        <v>-2.8474361035519813E-2</v>
      </c>
      <c r="I35" s="1146">
        <v>-0.27639968963799533</v>
      </c>
      <c r="J35" s="1147">
        <v>-0.76277812416004109</v>
      </c>
      <c r="K35" s="1147">
        <v>-0.92413625189172732</v>
      </c>
      <c r="L35" s="1147">
        <v>-0.99047184963763502</v>
      </c>
      <c r="M35" s="1147">
        <v>-0.99997003722389721</v>
      </c>
      <c r="N35" s="1148">
        <v>-0.99996945980393448</v>
      </c>
      <c r="O35" s="2810"/>
      <c r="P35" s="111"/>
      <c r="Q35" s="109"/>
      <c r="R35" s="1124"/>
      <c r="S35" s="109"/>
      <c r="T35" s="109"/>
      <c r="U35" s="1124" t="s">
        <v>1560</v>
      </c>
      <c r="V35" s="134">
        <v>0</v>
      </c>
      <c r="W35" s="134">
        <v>0</v>
      </c>
      <c r="X35" s="134">
        <v>0</v>
      </c>
      <c r="Y35" s="134">
        <v>0</v>
      </c>
      <c r="Z35" s="134">
        <v>0</v>
      </c>
      <c r="AA35" s="134">
        <v>0.11347065406847932</v>
      </c>
      <c r="AB35" s="134">
        <v>9.6617609039477484E-2</v>
      </c>
      <c r="AC35" s="134">
        <v>8.7113717245636449E-2</v>
      </c>
      <c r="AD35" s="134">
        <v>5.555414948191445E-2</v>
      </c>
      <c r="AE35" s="134">
        <v>1.6628238286657455E-2</v>
      </c>
      <c r="AF35" s="134">
        <v>4.6221623839798863E-7</v>
      </c>
      <c r="AG35" s="109"/>
      <c r="AH35" s="109"/>
      <c r="AI35" s="109"/>
      <c r="AJ35" s="109"/>
      <c r="AK35" s="109"/>
      <c r="AL35" s="109"/>
      <c r="AM35" s="113"/>
    </row>
    <row r="36" spans="1:39" ht="19.95" customHeight="1" x14ac:dyDescent="0.3">
      <c r="A36" s="4253" t="s">
        <v>1316</v>
      </c>
      <c r="B36" s="2811" t="s">
        <v>1384</v>
      </c>
      <c r="C36" s="2812" t="s">
        <v>197</v>
      </c>
      <c r="D36" s="2813">
        <v>1.571331337184251</v>
      </c>
      <c r="E36" s="2813">
        <v>1.8119530393219372</v>
      </c>
      <c r="F36" s="2814">
        <v>1.8391323349117659</v>
      </c>
      <c r="G36" s="2814">
        <v>1.3546390352866786</v>
      </c>
      <c r="H36" s="2240">
        <v>1.814509002790784</v>
      </c>
      <c r="I36" s="279">
        <v>1.3710795131813533</v>
      </c>
      <c r="J36" s="281">
        <v>0.4599934236233934</v>
      </c>
      <c r="K36" s="281">
        <v>0.14847008207768983</v>
      </c>
      <c r="L36" s="281">
        <v>1.8831255499694305E-2</v>
      </c>
      <c r="M36" s="281">
        <v>5.5091457274885524E-5</v>
      </c>
      <c r="N36" s="280">
        <v>5.2245974463197646E-5</v>
      </c>
      <c r="O36" s="2815" t="s">
        <v>1385</v>
      </c>
      <c r="P36" s="111"/>
      <c r="Q36" s="109"/>
      <c r="R36" s="1124"/>
      <c r="S36" s="109"/>
      <c r="T36" s="109"/>
      <c r="U36" s="1124" t="s">
        <v>1561</v>
      </c>
      <c r="V36" s="134">
        <v>20.876259194019347</v>
      </c>
      <c r="W36" s="134">
        <v>24.073090379562903</v>
      </c>
      <c r="X36" s="134">
        <v>24.43418673525634</v>
      </c>
      <c r="Y36" s="134">
        <v>17.997347183094462</v>
      </c>
      <c r="Z36" s="134">
        <v>24.107756278967237</v>
      </c>
      <c r="AA36" s="134">
        <v>18.216669133755826</v>
      </c>
      <c r="AB36" s="134">
        <v>6.1230519735240589</v>
      </c>
      <c r="AC36" s="134">
        <v>1.9782486281954266</v>
      </c>
      <c r="AD36" s="134">
        <v>0.24978349891934479</v>
      </c>
      <c r="AE36" s="134">
        <v>7.8884602767558736E-4</v>
      </c>
      <c r="AF36" s="134">
        <v>8.0727863906594592E-4</v>
      </c>
      <c r="AG36" s="109"/>
      <c r="AH36" s="109"/>
      <c r="AI36" s="109"/>
      <c r="AJ36" s="109"/>
      <c r="AK36" s="109"/>
      <c r="AL36" s="109"/>
      <c r="AM36" s="113"/>
    </row>
    <row r="37" spans="1:39" ht="19.95" customHeight="1" x14ac:dyDescent="0.3">
      <c r="A37" s="4107"/>
      <c r="B37" s="282" t="s">
        <v>199</v>
      </c>
      <c r="C37" s="2816" t="s">
        <v>194</v>
      </c>
      <c r="D37" s="2817"/>
      <c r="E37" s="2817"/>
      <c r="F37" s="2818"/>
      <c r="G37" s="2818"/>
      <c r="H37" s="138">
        <v>-1.3388559188245219E-2</v>
      </c>
      <c r="I37" s="2819">
        <v>-0.25449654320436266</v>
      </c>
      <c r="J37" s="2820">
        <v>-0.74988563090786942</v>
      </c>
      <c r="K37" s="2820">
        <v>-0.91927166998300158</v>
      </c>
      <c r="L37" s="2820">
        <v>-0.98976079364044367</v>
      </c>
      <c r="M37" s="2820">
        <v>-0.99997004486505447</v>
      </c>
      <c r="N37" s="2821">
        <v>-0.9999715920526917</v>
      </c>
      <c r="O37" s="2822"/>
      <c r="P37" s="111"/>
      <c r="Q37" s="109"/>
      <c r="R37" s="1124"/>
      <c r="S37" s="109"/>
      <c r="T37" s="109"/>
      <c r="U37" s="1124" t="s">
        <v>1562</v>
      </c>
      <c r="V37" s="134">
        <v>0</v>
      </c>
      <c r="W37" s="134">
        <v>0</v>
      </c>
      <c r="X37" s="134">
        <v>0</v>
      </c>
      <c r="Y37" s="134">
        <v>0</v>
      </c>
      <c r="Z37" s="134">
        <v>0</v>
      </c>
      <c r="AA37" s="134">
        <v>1.5075386897669403</v>
      </c>
      <c r="AB37" s="134">
        <v>1.2836339486673445</v>
      </c>
      <c r="AC37" s="134">
        <v>1.1573679576920277</v>
      </c>
      <c r="AD37" s="134">
        <v>0.73807655740257794</v>
      </c>
      <c r="AE37" s="134">
        <v>0.23844270634129827</v>
      </c>
      <c r="AF37" s="134">
        <v>7.1537852090143962E-6</v>
      </c>
      <c r="AG37" s="109"/>
      <c r="AH37" s="109"/>
      <c r="AI37" s="109"/>
      <c r="AJ37" s="109"/>
      <c r="AK37" s="109"/>
      <c r="AL37" s="109"/>
      <c r="AM37" s="113"/>
    </row>
    <row r="38" spans="1:39" ht="19.95" customHeight="1" x14ac:dyDescent="0.3">
      <c r="A38" s="4107"/>
      <c r="B38" s="2823" t="s">
        <v>1386</v>
      </c>
      <c r="C38" s="2824" t="s">
        <v>197</v>
      </c>
      <c r="D38" s="2825">
        <v>0</v>
      </c>
      <c r="E38" s="2825">
        <v>0</v>
      </c>
      <c r="F38" s="2825">
        <v>0</v>
      </c>
      <c r="G38" s="2825">
        <v>0</v>
      </c>
      <c r="H38" s="1750">
        <v>0</v>
      </c>
      <c r="I38" s="2826">
        <v>0.11347065406847932</v>
      </c>
      <c r="J38" s="2827">
        <v>9.661760903947747E-2</v>
      </c>
      <c r="K38" s="2827">
        <v>8.7113717245636449E-2</v>
      </c>
      <c r="L38" s="2827">
        <v>5.555414948191445E-2</v>
      </c>
      <c r="M38" s="2827">
        <v>1.6628238286657458E-2</v>
      </c>
      <c r="N38" s="2828">
        <v>4.6221623839798863E-7</v>
      </c>
      <c r="O38" s="2716" t="s">
        <v>1387</v>
      </c>
      <c r="P38" s="111"/>
      <c r="Q38" s="109"/>
      <c r="R38" s="1124"/>
      <c r="S38" s="100"/>
      <c r="T38" s="100"/>
      <c r="U38" s="100"/>
      <c r="V38" s="100"/>
      <c r="W38" s="100"/>
      <c r="X38" s="100"/>
      <c r="Y38" s="100"/>
      <c r="Z38" s="100"/>
      <c r="AA38" s="100"/>
      <c r="AB38" s="100"/>
      <c r="AC38" s="100"/>
      <c r="AD38" s="100"/>
      <c r="AE38" s="100"/>
      <c r="AF38" s="100"/>
      <c r="AG38" s="109"/>
      <c r="AH38" s="109"/>
      <c r="AI38" s="109"/>
      <c r="AJ38" s="109"/>
      <c r="AK38" s="109"/>
      <c r="AL38" s="109"/>
      <c r="AM38" s="113"/>
    </row>
    <row r="39" spans="1:39" ht="19.95" customHeight="1" thickBot="1" x14ac:dyDescent="0.35">
      <c r="A39" s="4108"/>
      <c r="B39" s="282" t="s">
        <v>199</v>
      </c>
      <c r="C39" s="2829" t="s">
        <v>194</v>
      </c>
      <c r="D39" s="2830"/>
      <c r="E39" s="2830"/>
      <c r="F39" s="2831"/>
      <c r="G39" s="2831"/>
      <c r="H39" s="207"/>
      <c r="I39" s="2832"/>
      <c r="J39" s="2833"/>
      <c r="K39" s="2833"/>
      <c r="L39" s="2833"/>
      <c r="M39" s="2833"/>
      <c r="N39" s="2834"/>
      <c r="O39" s="2835" t="s">
        <v>1388</v>
      </c>
      <c r="P39" s="111"/>
      <c r="Q39" s="109"/>
      <c r="R39" s="1124"/>
      <c r="S39" s="100"/>
      <c r="T39" s="100"/>
      <c r="U39" s="100"/>
      <c r="V39" s="100"/>
      <c r="W39" s="100"/>
      <c r="X39" s="100"/>
      <c r="Y39" s="100"/>
      <c r="Z39" s="100"/>
      <c r="AA39" s="100"/>
      <c r="AB39" s="100"/>
      <c r="AC39" s="100"/>
      <c r="AD39" s="100"/>
      <c r="AE39" s="100"/>
      <c r="AF39" s="100"/>
      <c r="AG39" s="109"/>
      <c r="AH39" s="109"/>
      <c r="AI39" s="109"/>
      <c r="AJ39" s="109"/>
      <c r="AK39" s="109"/>
      <c r="AL39" s="109"/>
      <c r="AM39" s="113"/>
    </row>
    <row r="40" spans="1:39" ht="19.95" customHeight="1" x14ac:dyDescent="0.3">
      <c r="A40" s="4254" t="s">
        <v>1389</v>
      </c>
      <c r="B40" s="1818" t="s">
        <v>1390</v>
      </c>
      <c r="C40" s="1896" t="s">
        <v>197</v>
      </c>
      <c r="D40" s="2239">
        <v>20.876259194019347</v>
      </c>
      <c r="E40" s="2239">
        <v>24.073090379562903</v>
      </c>
      <c r="F40" s="2238">
        <v>24.43418673525634</v>
      </c>
      <c r="G40" s="2238">
        <v>17.997347183094462</v>
      </c>
      <c r="H40" s="2240">
        <v>23.738438880547342</v>
      </c>
      <c r="I40" s="2241">
        <v>17.680585105074666</v>
      </c>
      <c r="J40" s="2242">
        <v>5.796323611961351</v>
      </c>
      <c r="K40" s="2242">
        <v>1.8536689877139858</v>
      </c>
      <c r="L40" s="2242">
        <v>0.23281260519562558</v>
      </c>
      <c r="M40" s="2242">
        <v>7.3211606640180994E-4</v>
      </c>
      <c r="N40" s="2836">
        <v>7.4622485359544821E-4</v>
      </c>
      <c r="O40" s="2837" t="s">
        <v>1344</v>
      </c>
      <c r="P40" s="111"/>
      <c r="Q40" s="109"/>
      <c r="R40" s="1124"/>
      <c r="S40" s="100"/>
      <c r="T40" s="100"/>
      <c r="U40" s="100"/>
      <c r="V40" s="100"/>
      <c r="W40" s="100"/>
      <c r="X40" s="100"/>
      <c r="Y40" s="100"/>
      <c r="Z40" s="100"/>
      <c r="AA40" s="100"/>
      <c r="AB40" s="100"/>
      <c r="AC40" s="100"/>
      <c r="AD40" s="100"/>
      <c r="AE40" s="109"/>
      <c r="AF40" s="109"/>
      <c r="AG40" s="109"/>
      <c r="AH40" s="109"/>
      <c r="AI40" s="109"/>
      <c r="AJ40" s="109"/>
      <c r="AK40" s="109"/>
      <c r="AL40" s="109"/>
      <c r="AM40" s="113"/>
    </row>
    <row r="41" spans="1:39" ht="19.95" customHeight="1" x14ac:dyDescent="0.3">
      <c r="A41" s="4255"/>
      <c r="B41" s="1721" t="s">
        <v>199</v>
      </c>
      <c r="C41" s="2838" t="s">
        <v>194</v>
      </c>
      <c r="D41" s="2839"/>
      <c r="E41" s="2839"/>
      <c r="F41" s="2840"/>
      <c r="G41" s="2840"/>
      <c r="H41" s="185">
        <v>-2.8474361035519813E-2</v>
      </c>
      <c r="I41" s="186">
        <v>-0.27639968963799533</v>
      </c>
      <c r="J41" s="187">
        <v>-0.76277812416004109</v>
      </c>
      <c r="K41" s="187">
        <v>-0.92413625189172732</v>
      </c>
      <c r="L41" s="187">
        <v>-0.99047184963763502</v>
      </c>
      <c r="M41" s="187">
        <v>-0.99997003722389721</v>
      </c>
      <c r="N41" s="1995">
        <v>-0.99996945980393448</v>
      </c>
      <c r="O41" s="2841"/>
      <c r="P41" s="111"/>
      <c r="Q41" s="109"/>
      <c r="R41" s="1124"/>
      <c r="S41" s="100"/>
      <c r="T41" s="100"/>
      <c r="U41" s="100"/>
      <c r="V41" s="100"/>
      <c r="W41" s="100"/>
      <c r="X41" s="100"/>
      <c r="Y41" s="100"/>
      <c r="Z41" s="100"/>
      <c r="AA41" s="100"/>
      <c r="AB41" s="100"/>
      <c r="AC41" s="100"/>
      <c r="AD41" s="100"/>
      <c r="AE41" s="109"/>
      <c r="AF41" s="109"/>
      <c r="AG41" s="109"/>
      <c r="AH41" s="109"/>
      <c r="AI41" s="109"/>
      <c r="AJ41" s="109"/>
      <c r="AK41" s="109"/>
      <c r="AL41" s="109"/>
      <c r="AM41" s="113"/>
    </row>
    <row r="42" spans="1:39" ht="19.95" customHeight="1" x14ac:dyDescent="0.3">
      <c r="A42" s="4255"/>
      <c r="B42" s="2154" t="s">
        <v>1391</v>
      </c>
      <c r="C42" s="2180" t="s">
        <v>197</v>
      </c>
      <c r="D42" s="2842">
        <v>0</v>
      </c>
      <c r="E42" s="2842">
        <v>0</v>
      </c>
      <c r="F42" s="2843">
        <v>0</v>
      </c>
      <c r="G42" s="2843">
        <v>0</v>
      </c>
      <c r="H42" s="2844">
        <v>0</v>
      </c>
      <c r="I42" s="2845">
        <v>1.4632466876637455</v>
      </c>
      <c r="J42" s="2846">
        <v>1.2174672502824302</v>
      </c>
      <c r="K42" s="2846">
        <v>1.0876265022755478</v>
      </c>
      <c r="L42" s="2846">
        <v>0.68682124091628793</v>
      </c>
      <c r="M42" s="2846">
        <v>0.22097437620640475</v>
      </c>
      <c r="N42" s="2847">
        <v>6.601795609553412E-6</v>
      </c>
      <c r="O42" s="2848" t="s">
        <v>1392</v>
      </c>
      <c r="P42" s="111"/>
      <c r="Q42" s="109"/>
      <c r="R42" s="1124"/>
      <c r="S42" s="100"/>
      <c r="T42" s="100"/>
      <c r="U42" s="100"/>
      <c r="V42" s="100"/>
      <c r="W42" s="100"/>
      <c r="X42" s="100"/>
      <c r="Y42" s="100"/>
      <c r="Z42" s="100"/>
      <c r="AA42" s="100"/>
      <c r="AB42" s="100"/>
      <c r="AC42" s="100"/>
      <c r="AD42" s="100"/>
      <c r="AE42" s="109"/>
      <c r="AF42" s="109"/>
      <c r="AG42" s="109"/>
      <c r="AH42" s="109"/>
      <c r="AI42" s="109"/>
      <c r="AJ42" s="109"/>
      <c r="AK42" s="109"/>
      <c r="AL42" s="109"/>
      <c r="AM42" s="113"/>
    </row>
    <row r="43" spans="1:39" ht="19.95" customHeight="1" thickBot="1" x14ac:dyDescent="0.35">
      <c r="A43" s="4256"/>
      <c r="B43" s="268" t="s">
        <v>199</v>
      </c>
      <c r="C43" s="2849" t="s">
        <v>194</v>
      </c>
      <c r="D43" s="2850"/>
      <c r="E43" s="2850"/>
      <c r="F43" s="2851"/>
      <c r="G43" s="2851"/>
      <c r="H43" s="207"/>
      <c r="I43" s="208"/>
      <c r="J43" s="209"/>
      <c r="K43" s="209"/>
      <c r="L43" s="209"/>
      <c r="M43" s="209"/>
      <c r="N43" s="271"/>
      <c r="O43" s="2852" t="s">
        <v>1393</v>
      </c>
      <c r="P43" s="111"/>
      <c r="Q43" s="109"/>
      <c r="R43" s="1124"/>
      <c r="S43" s="109"/>
      <c r="T43" s="109"/>
      <c r="U43" s="109"/>
      <c r="V43" s="109"/>
      <c r="W43" s="109"/>
      <c r="X43" s="109"/>
      <c r="Y43" s="109"/>
      <c r="Z43" s="109"/>
      <c r="AA43" s="109"/>
      <c r="AB43" s="109"/>
      <c r="AC43" s="109"/>
      <c r="AD43" s="109"/>
      <c r="AE43" s="109"/>
      <c r="AF43" s="109"/>
      <c r="AG43" s="109"/>
      <c r="AH43" s="109"/>
      <c r="AI43" s="109"/>
      <c r="AJ43" s="109"/>
      <c r="AK43" s="109"/>
      <c r="AL43" s="109"/>
      <c r="AM43" s="113"/>
    </row>
    <row r="44" spans="1:39" ht="19.95" customHeight="1" x14ac:dyDescent="0.3">
      <c r="A44" s="4253" t="s">
        <v>1394</v>
      </c>
      <c r="B44" s="2811" t="s">
        <v>1395</v>
      </c>
      <c r="C44" s="2812" t="s">
        <v>197</v>
      </c>
      <c r="D44" s="2813">
        <v>22.447590531203598</v>
      </c>
      <c r="E44" s="2813">
        <v>25.885043418884841</v>
      </c>
      <c r="F44" s="2814">
        <v>26.273319070168107</v>
      </c>
      <c r="G44" s="2814">
        <v>19.351986218381139</v>
      </c>
      <c r="H44" s="2240">
        <v>25.552947883338128</v>
      </c>
      <c r="I44" s="279">
        <v>19.051664618256019</v>
      </c>
      <c r="J44" s="281">
        <v>6.2563170355847442</v>
      </c>
      <c r="K44" s="281">
        <v>2.0021390697916757</v>
      </c>
      <c r="L44" s="281">
        <v>0.25164386069531985</v>
      </c>
      <c r="M44" s="281">
        <v>7.8720752367669549E-4</v>
      </c>
      <c r="N44" s="280">
        <v>7.9847082805864587E-4</v>
      </c>
      <c r="O44" s="2815" t="s">
        <v>1344</v>
      </c>
      <c r="P44" s="111"/>
      <c r="Q44" s="109"/>
      <c r="R44" s="1124"/>
      <c r="S44" s="109"/>
      <c r="T44" s="109"/>
      <c r="U44" s="109"/>
      <c r="V44" s="109"/>
      <c r="W44" s="109"/>
      <c r="X44" s="109"/>
      <c r="Y44" s="109"/>
      <c r="Z44" s="109"/>
      <c r="AA44" s="109"/>
      <c r="AB44" s="109"/>
      <c r="AC44" s="109"/>
      <c r="AD44" s="109"/>
      <c r="AE44" s="109"/>
      <c r="AF44" s="109"/>
      <c r="AG44" s="109"/>
      <c r="AH44" s="109"/>
      <c r="AI44" s="109"/>
      <c r="AJ44" s="109"/>
      <c r="AK44" s="109"/>
      <c r="AL44" s="109"/>
      <c r="AM44" s="113"/>
    </row>
    <row r="45" spans="1:39" ht="19.95" customHeight="1" x14ac:dyDescent="0.3">
      <c r="A45" s="4107"/>
      <c r="B45" s="282" t="s">
        <v>199</v>
      </c>
      <c r="C45" s="2816" t="s">
        <v>194</v>
      </c>
      <c r="D45" s="2817"/>
      <c r="E45" s="2817"/>
      <c r="F45" s="2818"/>
      <c r="G45" s="2818"/>
      <c r="H45" s="185">
        <v>-2.7418354906210585E-2</v>
      </c>
      <c r="I45" s="2853">
        <v>-0.27486646938764103</v>
      </c>
      <c r="J45" s="2854">
        <v>-0.76187564963238907</v>
      </c>
      <c r="K45" s="2854">
        <v>-0.92379573115811642</v>
      </c>
      <c r="L45" s="2854">
        <v>-0.9904220757178317</v>
      </c>
      <c r="M45" s="2854">
        <v>-0.99997003775877824</v>
      </c>
      <c r="N45" s="2855">
        <v>-0.99996960906134746</v>
      </c>
      <c r="O45" s="2856"/>
      <c r="P45" s="111"/>
      <c r="Q45" s="109"/>
      <c r="R45" s="1124"/>
      <c r="S45" s="109"/>
      <c r="T45" s="109"/>
      <c r="U45" s="109"/>
      <c r="V45" s="109"/>
      <c r="W45" s="109"/>
      <c r="X45" s="109"/>
      <c r="Y45" s="109"/>
      <c r="Z45" s="109"/>
      <c r="AA45" s="109"/>
      <c r="AB45" s="109"/>
      <c r="AC45" s="109"/>
      <c r="AD45" s="109"/>
      <c r="AE45" s="109"/>
      <c r="AF45" s="109"/>
      <c r="AG45" s="109"/>
      <c r="AH45" s="109"/>
      <c r="AI45" s="109"/>
      <c r="AJ45" s="109"/>
      <c r="AK45" s="109"/>
      <c r="AL45" s="109"/>
      <c r="AM45" s="113"/>
    </row>
    <row r="46" spans="1:39" ht="19.95" customHeight="1" x14ac:dyDescent="0.3">
      <c r="A46" s="4107"/>
      <c r="B46" s="2823" t="s">
        <v>1396</v>
      </c>
      <c r="C46" s="2824" t="s">
        <v>197</v>
      </c>
      <c r="D46" s="2825">
        <v>0</v>
      </c>
      <c r="E46" s="2825">
        <v>0</v>
      </c>
      <c r="F46" s="2857">
        <v>0</v>
      </c>
      <c r="G46" s="2857">
        <v>0</v>
      </c>
      <c r="H46" s="2844">
        <v>0</v>
      </c>
      <c r="I46" s="2858">
        <v>1.5767173417322249</v>
      </c>
      <c r="J46" s="2859">
        <v>1.3140848593219077</v>
      </c>
      <c r="K46" s="2859">
        <v>1.1747402195211842</v>
      </c>
      <c r="L46" s="2859">
        <v>0.74237539039820244</v>
      </c>
      <c r="M46" s="2859">
        <v>0.23760261449306222</v>
      </c>
      <c r="N46" s="2860">
        <v>7.0640118479514009E-6</v>
      </c>
      <c r="O46" s="2716" t="s">
        <v>1397</v>
      </c>
      <c r="P46" s="111"/>
      <c r="Q46" s="109"/>
      <c r="R46" s="1124"/>
      <c r="S46" s="109"/>
      <c r="T46" s="109"/>
      <c r="U46" s="109"/>
      <c r="V46" s="109"/>
      <c r="W46" s="109"/>
      <c r="X46" s="109"/>
      <c r="Y46" s="109"/>
      <c r="Z46" s="109"/>
      <c r="AA46" s="109"/>
      <c r="AB46" s="109"/>
      <c r="AC46" s="109"/>
      <c r="AD46" s="109"/>
      <c r="AE46" s="109"/>
      <c r="AF46" s="109"/>
      <c r="AG46" s="109"/>
      <c r="AH46" s="109"/>
      <c r="AI46" s="109"/>
      <c r="AJ46" s="109"/>
      <c r="AK46" s="109"/>
      <c r="AL46" s="109"/>
      <c r="AM46" s="113"/>
    </row>
    <row r="47" spans="1:39" ht="19.95" customHeight="1" thickBot="1" x14ac:dyDescent="0.35">
      <c r="A47" s="4108"/>
      <c r="B47" s="296" t="s">
        <v>199</v>
      </c>
      <c r="C47" s="2829" t="s">
        <v>194</v>
      </c>
      <c r="D47" s="2830"/>
      <c r="E47" s="2830"/>
      <c r="F47" s="2831"/>
      <c r="G47" s="2831"/>
      <c r="H47" s="207"/>
      <c r="I47" s="2832"/>
      <c r="J47" s="2833"/>
      <c r="K47" s="2833"/>
      <c r="L47" s="2833"/>
      <c r="M47" s="2833"/>
      <c r="N47" s="2834"/>
      <c r="O47" s="2835" t="s">
        <v>1398</v>
      </c>
      <c r="P47" s="111"/>
      <c r="Q47" s="109"/>
      <c r="R47" s="1124"/>
      <c r="S47" s="109"/>
      <c r="T47" s="109"/>
      <c r="U47" s="109"/>
      <c r="V47" s="109"/>
      <c r="W47" s="109"/>
      <c r="X47" s="109"/>
      <c r="Y47" s="109"/>
      <c r="Z47" s="109"/>
      <c r="AA47" s="109"/>
      <c r="AB47" s="109"/>
      <c r="AC47" s="109"/>
      <c r="AD47" s="109"/>
      <c r="AE47" s="109"/>
      <c r="AF47" s="109"/>
      <c r="AG47" s="109"/>
      <c r="AH47" s="109"/>
      <c r="AI47" s="109"/>
      <c r="AJ47" s="109"/>
      <c r="AK47" s="109"/>
      <c r="AL47" s="109"/>
      <c r="AM47" s="113"/>
    </row>
    <row r="48" spans="1:39" ht="19.95" customHeight="1" thickBot="1" x14ac:dyDescent="0.35">
      <c r="A48" s="2861"/>
      <c r="B48" s="2862"/>
      <c r="C48" s="2862"/>
      <c r="D48" s="2862"/>
      <c r="E48" s="2862"/>
      <c r="F48" s="2862"/>
      <c r="G48" s="2862"/>
      <c r="H48" s="2862"/>
      <c r="I48" s="2862"/>
      <c r="J48" s="2862"/>
      <c r="K48" s="2862"/>
      <c r="L48" s="2862"/>
      <c r="M48" s="2862"/>
      <c r="N48" s="2862"/>
      <c r="O48" s="2863"/>
      <c r="P48" s="111"/>
      <c r="Q48" s="109"/>
      <c r="R48" s="1124"/>
      <c r="S48" s="109"/>
      <c r="T48" s="109"/>
      <c r="U48" s="109"/>
      <c r="V48" s="109"/>
      <c r="W48" s="109"/>
      <c r="X48" s="109"/>
      <c r="Y48" s="109"/>
      <c r="Z48" s="109"/>
      <c r="AA48" s="109"/>
      <c r="AB48" s="109"/>
      <c r="AC48" s="109"/>
      <c r="AD48" s="109"/>
      <c r="AE48" s="109"/>
      <c r="AF48" s="109"/>
      <c r="AG48" s="109"/>
      <c r="AH48" s="109"/>
      <c r="AI48" s="109"/>
      <c r="AJ48" s="109"/>
      <c r="AK48" s="109"/>
      <c r="AL48" s="109"/>
      <c r="AM48" s="113"/>
    </row>
    <row r="49" spans="1:39" ht="19.95" customHeight="1" x14ac:dyDescent="0.3">
      <c r="A49" s="4257" t="s">
        <v>470</v>
      </c>
      <c r="B49" s="4258"/>
      <c r="C49" s="4258"/>
      <c r="D49" s="4258"/>
      <c r="E49" s="4258"/>
      <c r="F49" s="4258"/>
      <c r="G49" s="4258"/>
      <c r="H49" s="4258"/>
      <c r="I49" s="4258"/>
      <c r="J49" s="4258"/>
      <c r="K49" s="4258"/>
      <c r="L49" s="4258"/>
      <c r="M49" s="4258"/>
      <c r="N49" s="4258"/>
      <c r="O49" s="4259"/>
      <c r="P49" s="111"/>
      <c r="Q49" s="109"/>
      <c r="R49" s="1124"/>
      <c r="S49" s="100"/>
      <c r="T49" s="100"/>
      <c r="U49" s="100"/>
      <c r="V49" s="100"/>
      <c r="W49" s="100"/>
      <c r="X49" s="100"/>
      <c r="Y49" s="100"/>
      <c r="Z49" s="100"/>
      <c r="AA49" s="100"/>
      <c r="AB49" s="100"/>
      <c r="AC49" s="100"/>
      <c r="AD49" s="100"/>
      <c r="AE49" s="109"/>
      <c r="AF49" s="109"/>
      <c r="AG49" s="109"/>
      <c r="AH49" s="109"/>
      <c r="AI49" s="109"/>
      <c r="AJ49" s="109"/>
      <c r="AK49" s="109"/>
      <c r="AL49" s="109"/>
      <c r="AM49" s="113"/>
    </row>
    <row r="50" spans="1:39" ht="36" customHeight="1" x14ac:dyDescent="0.3">
      <c r="A50" s="2095"/>
      <c r="B50" s="1269" t="s">
        <v>1399</v>
      </c>
      <c r="C50" s="1314" t="s">
        <v>194</v>
      </c>
      <c r="D50" s="2096">
        <v>-0.26</v>
      </c>
      <c r="E50" s="4165" t="s">
        <v>1400</v>
      </c>
      <c r="F50" s="4166"/>
      <c r="G50" s="4166"/>
      <c r="H50" s="4166"/>
      <c r="I50" s="4166"/>
      <c r="J50" s="4166"/>
      <c r="K50" s="4166"/>
      <c r="L50" s="4166"/>
      <c r="M50" s="4166"/>
      <c r="N50" s="4166"/>
      <c r="O50" s="4167"/>
      <c r="P50" s="111"/>
      <c r="Q50" s="109"/>
      <c r="R50" s="109"/>
      <c r="S50" s="100"/>
      <c r="T50" s="100"/>
      <c r="U50" s="100"/>
      <c r="V50" s="100"/>
      <c r="W50" s="100"/>
      <c r="X50" s="100"/>
      <c r="Y50" s="100"/>
      <c r="Z50" s="100"/>
      <c r="AA50" s="100"/>
      <c r="AB50" s="100"/>
      <c r="AC50" s="100"/>
      <c r="AD50" s="100"/>
      <c r="AE50" s="100"/>
      <c r="AF50" s="100"/>
      <c r="AG50" s="109"/>
      <c r="AH50" s="109"/>
      <c r="AI50" s="109"/>
      <c r="AJ50" s="109"/>
      <c r="AK50" s="109"/>
      <c r="AL50" s="109"/>
      <c r="AM50" s="113"/>
    </row>
    <row r="51" spans="1:39" ht="27" customHeight="1" x14ac:dyDescent="0.3">
      <c r="A51" s="2098"/>
      <c r="B51" s="1494" t="s">
        <v>471</v>
      </c>
      <c r="C51" s="1494" t="s">
        <v>472</v>
      </c>
      <c r="D51" s="1494">
        <v>2017</v>
      </c>
      <c r="E51" s="1494">
        <v>2018</v>
      </c>
      <c r="F51" s="1494" t="s">
        <v>473</v>
      </c>
      <c r="G51" s="1494" t="s">
        <v>474</v>
      </c>
      <c r="H51" s="1494" t="s">
        <v>475</v>
      </c>
      <c r="I51" s="1494">
        <v>2025</v>
      </c>
      <c r="J51" s="1494">
        <v>2030</v>
      </c>
      <c r="K51" s="1494">
        <v>2035</v>
      </c>
      <c r="L51" s="1494">
        <v>2040</v>
      </c>
      <c r="M51" s="1494">
        <v>2045</v>
      </c>
      <c r="N51" s="1494">
        <v>2050</v>
      </c>
      <c r="O51" s="2099"/>
      <c r="P51" s="111" t="s">
        <v>35</v>
      </c>
      <c r="Q51" s="109"/>
      <c r="R51" s="109"/>
      <c r="S51" s="100"/>
      <c r="T51" s="100"/>
      <c r="U51" s="100"/>
      <c r="V51" s="100"/>
      <c r="W51" s="100"/>
      <c r="X51" s="100"/>
      <c r="Y51" s="100"/>
      <c r="Z51" s="100"/>
      <c r="AA51" s="100"/>
      <c r="AB51" s="100"/>
      <c r="AC51" s="100"/>
      <c r="AD51" s="100"/>
      <c r="AE51" s="100"/>
      <c r="AF51" s="100"/>
      <c r="AG51" s="109"/>
      <c r="AH51" s="109"/>
      <c r="AI51" s="109"/>
      <c r="AJ51" s="109"/>
      <c r="AK51" s="109"/>
      <c r="AL51" s="109"/>
      <c r="AM51" s="113"/>
    </row>
    <row r="52" spans="1:39" ht="19.95" customHeight="1" x14ac:dyDescent="0.3">
      <c r="A52" s="2864"/>
      <c r="B52" s="2100" t="s">
        <v>1401</v>
      </c>
      <c r="C52" s="1496" t="s">
        <v>1402</v>
      </c>
      <c r="D52" s="2865">
        <v>12613</v>
      </c>
      <c r="E52" s="350">
        <v>12613</v>
      </c>
      <c r="F52" s="1232">
        <v>12613</v>
      </c>
      <c r="G52" s="1232">
        <v>12613</v>
      </c>
      <c r="H52" s="417">
        <v>14092.987960033051</v>
      </c>
      <c r="I52" s="1468">
        <v>13295.381862942777</v>
      </c>
      <c r="J52" s="351">
        <v>12070.870437977894</v>
      </c>
      <c r="K52" s="351">
        <v>10954.176006988984</v>
      </c>
      <c r="L52" s="351">
        <v>10320.17291495153</v>
      </c>
      <c r="M52" s="351">
        <v>9940.3786577529645</v>
      </c>
      <c r="N52" s="350">
        <v>9714.4609609858508</v>
      </c>
      <c r="O52" s="2866" t="s">
        <v>1403</v>
      </c>
      <c r="P52" s="111"/>
      <c r="Q52" s="109"/>
      <c r="R52" s="1124"/>
      <c r="S52" s="100"/>
      <c r="T52" s="100"/>
      <c r="U52" s="100"/>
      <c r="V52" s="100"/>
      <c r="W52" s="100"/>
      <c r="X52" s="100"/>
      <c r="Y52" s="100"/>
      <c r="Z52" s="100"/>
      <c r="AA52" s="100"/>
      <c r="AB52" s="100"/>
      <c r="AC52" s="100"/>
      <c r="AD52" s="100"/>
      <c r="AE52" s="109"/>
      <c r="AF52" s="109"/>
      <c r="AG52" s="109"/>
      <c r="AH52" s="109"/>
      <c r="AI52" s="109"/>
      <c r="AJ52" s="109"/>
      <c r="AK52" s="109"/>
      <c r="AL52" s="109"/>
      <c r="AM52" s="113"/>
    </row>
    <row r="53" spans="1:39" ht="19.95" customHeight="1" x14ac:dyDescent="0.3">
      <c r="A53" s="2604"/>
      <c r="B53" s="1269" t="s">
        <v>1404</v>
      </c>
      <c r="C53" s="1314" t="s">
        <v>1405</v>
      </c>
      <c r="D53" s="2867">
        <v>235648.94999999998</v>
      </c>
      <c r="E53" s="131">
        <v>235648.94999999998</v>
      </c>
      <c r="F53" s="2197">
        <v>235648.94999999998</v>
      </c>
      <c r="G53" s="2197">
        <v>235648.94999999998</v>
      </c>
      <c r="H53" s="129">
        <v>263299.59685597639</v>
      </c>
      <c r="I53" s="130">
        <v>248397.90500685869</v>
      </c>
      <c r="J53" s="132">
        <v>225520.33174467061</v>
      </c>
      <c r="K53" s="132">
        <v>204657.10569746661</v>
      </c>
      <c r="L53" s="132">
        <v>192812.0123068871</v>
      </c>
      <c r="M53" s="132">
        <v>185716.30803947477</v>
      </c>
      <c r="N53" s="131">
        <v>181495.48285675942</v>
      </c>
      <c r="O53" s="2868" t="s">
        <v>1403</v>
      </c>
      <c r="P53" s="111"/>
      <c r="Q53" s="109"/>
      <c r="R53" s="1124"/>
      <c r="S53" s="100"/>
      <c r="T53" s="100"/>
      <c r="U53" s="100"/>
      <c r="V53" s="100"/>
      <c r="W53" s="100"/>
      <c r="X53" s="100"/>
      <c r="Y53" s="100"/>
      <c r="Z53" s="100"/>
      <c r="AA53" s="100"/>
      <c r="AB53" s="100"/>
      <c r="AC53" s="100"/>
      <c r="AD53" s="100"/>
      <c r="AE53" s="109"/>
      <c r="AF53" s="109"/>
      <c r="AG53" s="109"/>
      <c r="AH53" s="109"/>
      <c r="AI53" s="109"/>
      <c r="AJ53" s="109"/>
      <c r="AK53" s="109"/>
      <c r="AL53" s="109"/>
      <c r="AM53" s="113"/>
    </row>
    <row r="54" spans="1:39" ht="19.95" customHeight="1" x14ac:dyDescent="0.3">
      <c r="A54" s="2604"/>
      <c r="B54" s="1269"/>
      <c r="C54" s="1314"/>
      <c r="D54" s="1314"/>
      <c r="E54" s="370"/>
      <c r="F54" s="1093"/>
      <c r="G54" s="1093"/>
      <c r="H54" s="129"/>
      <c r="I54" s="130"/>
      <c r="J54" s="132"/>
      <c r="K54" s="132"/>
      <c r="L54" s="132"/>
      <c r="M54" s="132"/>
      <c r="N54" s="131"/>
      <c r="O54" s="2868"/>
      <c r="P54" s="111"/>
      <c r="Q54" s="109"/>
      <c r="R54" s="1124"/>
      <c r="S54" s="100"/>
      <c r="T54" s="100"/>
      <c r="U54" s="100"/>
      <c r="V54" s="100"/>
      <c r="W54" s="100"/>
      <c r="X54" s="100"/>
      <c r="Y54" s="100"/>
      <c r="Z54" s="100"/>
      <c r="AA54" s="100"/>
      <c r="AB54" s="100"/>
      <c r="AC54" s="100"/>
      <c r="AD54" s="100"/>
      <c r="AE54" s="109"/>
      <c r="AF54" s="109"/>
      <c r="AG54" s="109"/>
      <c r="AH54" s="109"/>
      <c r="AI54" s="109"/>
      <c r="AJ54" s="109"/>
      <c r="AK54" s="109"/>
      <c r="AL54" s="109"/>
      <c r="AM54" s="113"/>
    </row>
    <row r="55" spans="1:39" ht="19.95" customHeight="1" x14ac:dyDescent="0.3">
      <c r="A55" s="2604"/>
      <c r="B55" s="1269" t="s">
        <v>1406</v>
      </c>
      <c r="C55" s="1314" t="s">
        <v>1407</v>
      </c>
      <c r="D55" s="1314">
        <v>73.3</v>
      </c>
      <c r="E55" s="370">
        <v>73.3</v>
      </c>
      <c r="F55" s="1093"/>
      <c r="G55" s="1093"/>
      <c r="H55" s="129"/>
      <c r="I55" s="130"/>
      <c r="J55" s="132"/>
      <c r="K55" s="132"/>
      <c r="L55" s="132"/>
      <c r="M55" s="132"/>
      <c r="N55" s="131"/>
      <c r="O55" s="4260" t="s">
        <v>1408</v>
      </c>
      <c r="P55" s="111"/>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ht="19.95" customHeight="1" x14ac:dyDescent="0.3">
      <c r="A56" s="2604"/>
      <c r="B56" s="1269"/>
      <c r="C56" s="1314" t="s">
        <v>1409</v>
      </c>
      <c r="D56" s="1314">
        <v>73.3</v>
      </c>
      <c r="E56" s="370">
        <v>73.3</v>
      </c>
      <c r="F56" s="1093"/>
      <c r="G56" s="1093"/>
      <c r="H56" s="129"/>
      <c r="I56" s="130"/>
      <c r="J56" s="132"/>
      <c r="K56" s="132"/>
      <c r="L56" s="132"/>
      <c r="M56" s="132"/>
      <c r="N56" s="131"/>
      <c r="O56" s="4261"/>
      <c r="P56" s="111"/>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ht="15" x14ac:dyDescent="0.3">
      <c r="A57" s="2604"/>
      <c r="B57" s="1289" t="s">
        <v>1410</v>
      </c>
      <c r="C57" s="552" t="s">
        <v>781</v>
      </c>
      <c r="D57" s="2869">
        <v>347.61877358002926</v>
      </c>
      <c r="E57" s="2870">
        <v>330.13424390013591</v>
      </c>
      <c r="F57" s="2871">
        <v>330.13425470198706</v>
      </c>
      <c r="G57" s="2872">
        <v>330.13425470198706</v>
      </c>
      <c r="H57" s="2873">
        <v>267.01304231455845</v>
      </c>
      <c r="I57" s="2874">
        <v>155.7931788724579</v>
      </c>
      <c r="J57" s="2875">
        <v>88.227908197806357</v>
      </c>
      <c r="K57" s="2875">
        <v>55.3637583934905</v>
      </c>
      <c r="L57" s="2875">
        <v>24.840329143627567</v>
      </c>
      <c r="M57" s="2875">
        <v>8.5312061997207866</v>
      </c>
      <c r="N57" s="2875">
        <v>2.7213550236486239E-4</v>
      </c>
      <c r="O57" s="2230" t="s">
        <v>1411</v>
      </c>
      <c r="P57" s="111"/>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ht="15.6" thickBot="1" x14ac:dyDescent="0.35">
      <c r="A58" s="2623"/>
      <c r="B58" s="1641"/>
      <c r="C58" s="559" t="s">
        <v>1412</v>
      </c>
      <c r="D58" s="2876">
        <v>0.34761877358002924</v>
      </c>
      <c r="E58" s="2877">
        <v>0.3301342439001359</v>
      </c>
      <c r="F58" s="2876">
        <v>0.33013425470198704</v>
      </c>
      <c r="G58" s="2876">
        <v>0.33013425470198704</v>
      </c>
      <c r="H58" s="1430">
        <v>0.26701304231455847</v>
      </c>
      <c r="I58" s="2878">
        <v>0.15579317887245789</v>
      </c>
      <c r="J58" s="2879">
        <v>8.8227908197806362E-2</v>
      </c>
      <c r="K58" s="2879">
        <v>5.5363758393490496E-2</v>
      </c>
      <c r="L58" s="2879">
        <v>2.4840329143627569E-2</v>
      </c>
      <c r="M58" s="2879">
        <v>8.5312061997207863E-3</v>
      </c>
      <c r="N58" s="2879">
        <v>2.721355023648624E-7</v>
      </c>
      <c r="O58" s="2880"/>
      <c r="P58" s="111"/>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ht="15.6" thickBot="1" x14ac:dyDescent="0.35">
      <c r="A59" s="1268"/>
      <c r="B59" s="594"/>
      <c r="C59" s="594" t="s">
        <v>209</v>
      </c>
      <c r="D59" s="2881">
        <v>9.6560770438897006E-2</v>
      </c>
      <c r="E59" s="2882">
        <v>9.1703956638926637E-2</v>
      </c>
      <c r="F59" s="2883">
        <v>9.1703959639440849E-2</v>
      </c>
      <c r="G59" s="2883">
        <v>9.1703959639440849E-2</v>
      </c>
      <c r="H59" s="2884">
        <v>7.4170289531821795E-2</v>
      </c>
      <c r="I59" s="2885">
        <v>4.3275883020127193E-2</v>
      </c>
      <c r="J59" s="2886">
        <v>2.4507752277168435E-2</v>
      </c>
      <c r="K59" s="2886">
        <v>1.5378821775969581E-2</v>
      </c>
      <c r="L59" s="2886">
        <v>6.9000914287854357E-3</v>
      </c>
      <c r="M59" s="2886">
        <v>2.3697794999224405E-3</v>
      </c>
      <c r="N59" s="2886">
        <v>7.5593195101350668E-8</v>
      </c>
      <c r="O59" s="2887"/>
      <c r="P59" s="111"/>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s="101" customFormat="1" ht="19.95" customHeight="1" thickBot="1" x14ac:dyDescent="0.35">
      <c r="A60" s="1268"/>
      <c r="B60" s="438"/>
      <c r="C60" s="438"/>
      <c r="D60" s="438"/>
      <c r="E60" s="438"/>
      <c r="F60" s="438"/>
      <c r="G60" s="438"/>
      <c r="H60" s="438"/>
      <c r="I60" s="438"/>
      <c r="J60" s="438"/>
      <c r="K60" s="438"/>
      <c r="L60" s="438"/>
      <c r="M60" s="438"/>
      <c r="N60" s="438"/>
      <c r="O60" s="2888"/>
      <c r="P60" s="111"/>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s="101" customFormat="1" ht="26.4" hidden="1" thickBot="1" x14ac:dyDescent="0.35">
      <c r="A61" s="1268"/>
      <c r="B61" s="2889" t="s">
        <v>1413</v>
      </c>
      <c r="C61" s="2890"/>
      <c r="D61" s="2890"/>
      <c r="E61" s="2891"/>
      <c r="F61" s="2891"/>
      <c r="G61" s="2891"/>
      <c r="H61" s="2891"/>
      <c r="I61" s="2891"/>
      <c r="J61" s="2891"/>
      <c r="K61" s="2891"/>
      <c r="L61" s="2891"/>
      <c r="M61" s="2891"/>
      <c r="N61" s="2891"/>
      <c r="O61" s="2892"/>
      <c r="P61" s="111"/>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8" x14ac:dyDescent="0.3">
      <c r="A62" s="4109" t="s">
        <v>498</v>
      </c>
      <c r="B62" s="4110"/>
      <c r="C62" s="4110"/>
      <c r="D62" s="4110"/>
      <c r="E62" s="4110"/>
      <c r="F62" s="4110"/>
      <c r="G62" s="4110"/>
      <c r="H62" s="4110"/>
      <c r="I62" s="4110"/>
      <c r="J62" s="4110"/>
      <c r="K62" s="4110"/>
      <c r="L62" s="4110"/>
      <c r="M62" s="4110"/>
      <c r="N62" s="4111"/>
      <c r="O62" s="2132"/>
      <c r="P62" s="111"/>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14.4" x14ac:dyDescent="0.3">
      <c r="A63" s="102" t="s">
        <v>471</v>
      </c>
      <c r="B63" s="1327" t="s">
        <v>282</v>
      </c>
      <c r="C63" s="1328" t="s">
        <v>499</v>
      </c>
      <c r="D63" s="4071" t="s">
        <v>500</v>
      </c>
      <c r="E63" s="4008"/>
      <c r="F63" s="4008"/>
      <c r="G63" s="4008"/>
      <c r="H63" s="4008"/>
      <c r="I63" s="4008"/>
      <c r="J63" s="4008"/>
      <c r="K63" s="4008"/>
      <c r="L63" s="4008"/>
      <c r="M63" s="4008"/>
      <c r="N63" s="4112"/>
      <c r="O63" s="2132"/>
      <c r="P63" s="111"/>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ht="14.4" x14ac:dyDescent="0.3">
      <c r="A64" s="102"/>
      <c r="B64" s="1327"/>
      <c r="C64" s="1328"/>
      <c r="D64" s="1328" t="s">
        <v>501</v>
      </c>
      <c r="E64" s="1329" t="s">
        <v>282</v>
      </c>
      <c r="F64" s="1330"/>
      <c r="G64" s="1330"/>
      <c r="H64" s="1331" t="s">
        <v>502</v>
      </c>
      <c r="I64" s="4071" t="s">
        <v>503</v>
      </c>
      <c r="J64" s="4113"/>
      <c r="K64" s="1329" t="s">
        <v>282</v>
      </c>
      <c r="L64" s="4073" t="s">
        <v>504</v>
      </c>
      <c r="M64" s="4114"/>
      <c r="N64" s="4115"/>
      <c r="O64" s="2132"/>
      <c r="P64" s="111"/>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55" ht="14.4" x14ac:dyDescent="0.3">
      <c r="A65" s="1259"/>
      <c r="B65" s="1269" t="s">
        <v>952</v>
      </c>
      <c r="C65" s="1270" t="s">
        <v>205</v>
      </c>
      <c r="D65" s="1270">
        <v>1</v>
      </c>
      <c r="E65" s="1332" t="s">
        <v>205</v>
      </c>
      <c r="F65" s="373"/>
      <c r="G65" s="373"/>
      <c r="H65" s="1333" t="s">
        <v>506</v>
      </c>
      <c r="I65" s="4157">
        <v>0.27779999999999999</v>
      </c>
      <c r="J65" s="4158"/>
      <c r="K65" s="1332" t="s">
        <v>423</v>
      </c>
      <c r="L65" s="4098"/>
      <c r="M65" s="4099"/>
      <c r="N65" s="4100"/>
      <c r="O65" s="2132"/>
      <c r="P65" s="111"/>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55" ht="14.4" x14ac:dyDescent="0.3">
      <c r="A66" s="1268"/>
      <c r="B66" s="1269"/>
      <c r="C66" s="1270"/>
      <c r="D66" s="1270">
        <v>1</v>
      </c>
      <c r="E66" s="1332" t="s">
        <v>953</v>
      </c>
      <c r="F66" s="373"/>
      <c r="G66" s="373"/>
      <c r="H66" s="1333"/>
      <c r="I66" s="4061">
        <v>3.6</v>
      </c>
      <c r="J66" s="4101"/>
      <c r="K66" s="1332" t="s">
        <v>505</v>
      </c>
      <c r="L66" s="4098"/>
      <c r="M66" s="4099"/>
      <c r="N66" s="4100"/>
      <c r="O66" s="2132"/>
      <c r="P66" s="111"/>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55" ht="14.4" x14ac:dyDescent="0.3">
      <c r="A67" s="1268"/>
      <c r="B67" s="1269" t="s">
        <v>954</v>
      </c>
      <c r="C67" s="1270" t="s">
        <v>955</v>
      </c>
      <c r="D67" s="1270">
        <v>1</v>
      </c>
      <c r="E67" s="1332" t="s">
        <v>956</v>
      </c>
      <c r="F67" s="373"/>
      <c r="G67" s="373"/>
      <c r="H67" s="1333" t="s">
        <v>506</v>
      </c>
      <c r="I67" s="4061">
        <v>25</v>
      </c>
      <c r="J67" s="4101"/>
      <c r="K67" s="1332" t="s">
        <v>955</v>
      </c>
      <c r="L67" s="4156" t="s">
        <v>957</v>
      </c>
      <c r="M67" s="4099"/>
      <c r="N67" s="4100"/>
      <c r="O67" s="2132"/>
      <c r="P67" s="111"/>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55" ht="15" thickBot="1" x14ac:dyDescent="0.35">
      <c r="A68" s="611"/>
      <c r="B68" s="1320"/>
      <c r="C68" s="1321"/>
      <c r="D68" s="1321"/>
      <c r="E68" s="1334"/>
      <c r="F68" s="1335"/>
      <c r="G68" s="1335"/>
      <c r="H68" s="1336"/>
      <c r="I68" s="4066"/>
      <c r="J68" s="4102"/>
      <c r="K68" s="1334"/>
      <c r="L68" s="4103"/>
      <c r="M68" s="4104"/>
      <c r="N68" s="4105"/>
      <c r="O68" s="2132"/>
      <c r="P68" s="111"/>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55" hidden="1" x14ac:dyDescent="0.3">
      <c r="A69" s="1268"/>
      <c r="B69" s="438"/>
      <c r="C69" s="438"/>
      <c r="D69" s="438"/>
      <c r="E69" s="438"/>
      <c r="F69" s="438"/>
      <c r="G69" s="438"/>
      <c r="H69" s="438"/>
      <c r="I69" s="438"/>
      <c r="J69" s="438"/>
      <c r="K69" s="438"/>
      <c r="L69" s="438"/>
      <c r="M69" s="438"/>
      <c r="N69" s="438"/>
      <c r="O69" s="2893"/>
      <c r="P69" s="111"/>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55" hidden="1" x14ac:dyDescent="0.3">
      <c r="A70" s="1268"/>
      <c r="B70" s="438"/>
      <c r="C70" s="438"/>
      <c r="D70" s="438"/>
      <c r="E70" s="438"/>
      <c r="F70" s="438"/>
      <c r="G70" s="438"/>
      <c r="H70" s="438"/>
      <c r="I70" s="438"/>
      <c r="J70" s="438"/>
      <c r="K70" s="438"/>
      <c r="L70" s="438"/>
      <c r="M70" s="438"/>
      <c r="N70" s="438"/>
      <c r="O70" s="2893"/>
      <c r="P70" s="111"/>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55" x14ac:dyDescent="0.3">
      <c r="A71" s="108"/>
      <c r="B71" s="109"/>
      <c r="C71" s="109"/>
      <c r="D71" s="109"/>
      <c r="E71" s="109"/>
      <c r="F71" s="109"/>
      <c r="G71" s="109"/>
      <c r="H71" s="109"/>
      <c r="I71" s="109"/>
      <c r="J71" s="109"/>
      <c r="K71" s="109"/>
      <c r="L71" s="109"/>
      <c r="M71" s="109"/>
      <c r="N71" s="109"/>
      <c r="O71" s="2734"/>
      <c r="P71" s="111"/>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55"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c r="AN72" s="101"/>
      <c r="AO72" s="101"/>
      <c r="AP72" s="101"/>
      <c r="AQ72" s="101"/>
      <c r="AR72" s="101"/>
      <c r="AS72" s="101"/>
      <c r="AT72" s="101"/>
      <c r="AU72" s="101"/>
      <c r="AV72" s="101"/>
      <c r="AW72" s="101"/>
      <c r="AX72" s="101"/>
      <c r="AY72" s="101"/>
      <c r="AZ72" s="101"/>
      <c r="BA72" s="101"/>
      <c r="BB72" s="101"/>
      <c r="BC72" s="101"/>
    </row>
    <row r="73" spans="1:55"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c r="AN73" s="101"/>
      <c r="AO73" s="101"/>
      <c r="AP73" s="101"/>
      <c r="AQ73" s="101"/>
      <c r="AR73" s="101"/>
      <c r="AS73" s="101"/>
      <c r="AT73" s="101"/>
      <c r="AU73" s="101"/>
      <c r="AV73" s="101"/>
      <c r="AW73" s="101"/>
      <c r="AX73" s="101"/>
      <c r="AY73" s="101"/>
      <c r="AZ73" s="101"/>
      <c r="BA73" s="101"/>
      <c r="BB73" s="101"/>
      <c r="BC73" s="101"/>
    </row>
    <row r="74" spans="1:55"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c r="AN74" s="101"/>
      <c r="AO74" s="101"/>
      <c r="AP74" s="101"/>
      <c r="AQ74" s="101"/>
      <c r="AR74" s="101"/>
      <c r="AS74" s="101"/>
      <c r="AT74" s="101"/>
      <c r="AU74" s="101"/>
      <c r="AV74" s="101"/>
      <c r="AW74" s="101"/>
      <c r="AX74" s="101"/>
      <c r="AY74" s="101"/>
      <c r="AZ74" s="101"/>
      <c r="BA74" s="101"/>
      <c r="BB74" s="101"/>
      <c r="BC74" s="101"/>
    </row>
    <row r="75" spans="1:55"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c r="AN75" s="101"/>
      <c r="AO75" s="101"/>
      <c r="AP75" s="101"/>
      <c r="AQ75" s="101"/>
      <c r="AR75" s="101"/>
      <c r="AS75" s="101"/>
      <c r="AT75" s="101"/>
      <c r="AU75" s="101"/>
      <c r="AV75" s="101"/>
      <c r="AW75" s="101"/>
      <c r="AX75" s="101"/>
      <c r="AY75" s="101"/>
      <c r="AZ75" s="101"/>
      <c r="BA75" s="101"/>
      <c r="BB75" s="101"/>
      <c r="BC75" s="101"/>
    </row>
    <row r="76" spans="1:55"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c r="AN76" s="101"/>
      <c r="AO76" s="101"/>
      <c r="AP76" s="101"/>
      <c r="AQ76" s="101"/>
      <c r="AR76" s="101"/>
      <c r="AS76" s="101"/>
      <c r="AT76" s="101"/>
      <c r="AU76" s="101"/>
      <c r="AV76" s="101"/>
      <c r="AW76" s="101"/>
      <c r="AX76" s="101"/>
      <c r="AY76" s="101"/>
      <c r="AZ76" s="101"/>
      <c r="BA76" s="101"/>
      <c r="BB76" s="101"/>
      <c r="BC76" s="101"/>
    </row>
    <row r="77" spans="1:55"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c r="AN77" s="101"/>
      <c r="AO77" s="101"/>
      <c r="AP77" s="101"/>
      <c r="AQ77" s="101"/>
      <c r="AR77" s="101"/>
      <c r="AS77" s="101"/>
      <c r="AT77" s="101"/>
      <c r="AU77" s="101"/>
      <c r="AV77" s="101"/>
      <c r="AW77" s="101"/>
      <c r="AX77" s="101"/>
      <c r="AY77" s="101"/>
      <c r="AZ77" s="101"/>
      <c r="BA77" s="101"/>
      <c r="BB77" s="101"/>
      <c r="BC77" s="101"/>
    </row>
    <row r="78" spans="1:55" ht="14.4" thickBot="1" x14ac:dyDescent="0.35">
      <c r="A78" s="1700"/>
      <c r="B78" s="614"/>
      <c r="C78" s="614"/>
      <c r="D78" s="614"/>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614"/>
      <c r="AL78" s="614"/>
      <c r="AM78" s="616"/>
      <c r="AN78" s="101"/>
      <c r="AO78" s="101"/>
      <c r="AP78" s="101"/>
      <c r="AQ78" s="101"/>
      <c r="AR78" s="101"/>
      <c r="AS78" s="101"/>
      <c r="AT78" s="101"/>
      <c r="AU78" s="101"/>
      <c r="AV78" s="101"/>
      <c r="AW78" s="101"/>
      <c r="AX78" s="101"/>
      <c r="AY78" s="101"/>
      <c r="AZ78" s="101"/>
      <c r="BA78" s="101"/>
      <c r="BB78" s="101"/>
      <c r="BC78" s="101"/>
    </row>
    <row r="79" spans="1:55" x14ac:dyDescent="0.3">
      <c r="O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row>
    <row r="80" spans="1:55" x14ac:dyDescent="0.3">
      <c r="O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row>
    <row r="81" spans="15:55" x14ac:dyDescent="0.3">
      <c r="O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row>
    <row r="82" spans="15:55" x14ac:dyDescent="0.3">
      <c r="O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row>
    <row r="83" spans="15:55" x14ac:dyDescent="0.3">
      <c r="O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row>
    <row r="84" spans="15:55" x14ac:dyDescent="0.3">
      <c r="O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row>
    <row r="85" spans="15:55" x14ac:dyDescent="0.3">
      <c r="O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row>
    <row r="86" spans="15:55" x14ac:dyDescent="0.3">
      <c r="O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row>
    <row r="87" spans="15:55" x14ac:dyDescent="0.3">
      <c r="O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row>
    <row r="88" spans="15:55" x14ac:dyDescent="0.3">
      <c r="O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row>
    <row r="89" spans="15:55" x14ac:dyDescent="0.3">
      <c r="O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row>
    <row r="90" spans="15:55" x14ac:dyDescent="0.3">
      <c r="O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row>
    <row r="91" spans="15:55" x14ac:dyDescent="0.3">
      <c r="O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row>
    <row r="92" spans="15:55" x14ac:dyDescent="0.3">
      <c r="O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row>
    <row r="93" spans="15:55" x14ac:dyDescent="0.3">
      <c r="O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row>
    <row r="94" spans="15:55" x14ac:dyDescent="0.3">
      <c r="O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row>
    <row r="95" spans="15:55" x14ac:dyDescent="0.3">
      <c r="O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row>
    <row r="96" spans="15:55" x14ac:dyDescent="0.3">
      <c r="O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row>
    <row r="97" spans="15:55" x14ac:dyDescent="0.3">
      <c r="O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row>
    <row r="98" spans="15:55" x14ac:dyDescent="0.3">
      <c r="O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row>
    <row r="99" spans="15:55" x14ac:dyDescent="0.3">
      <c r="O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row>
    <row r="100" spans="15:55" x14ac:dyDescent="0.3">
      <c r="O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row>
    <row r="101" spans="15:55" x14ac:dyDescent="0.3">
      <c r="O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row>
    <row r="102" spans="15:55" x14ac:dyDescent="0.3">
      <c r="O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row>
  </sheetData>
  <mergeCells count="22">
    <mergeCell ref="D63:N63"/>
    <mergeCell ref="I7:N7"/>
    <mergeCell ref="A8:A15"/>
    <mergeCell ref="A16:A24"/>
    <mergeCell ref="A28:A35"/>
    <mergeCell ref="A36:A39"/>
    <mergeCell ref="A40:A43"/>
    <mergeCell ref="A44:A47"/>
    <mergeCell ref="A49:O49"/>
    <mergeCell ref="E50:O50"/>
    <mergeCell ref="O55:O56"/>
    <mergeCell ref="A62:N62"/>
    <mergeCell ref="I67:J67"/>
    <mergeCell ref="L67:N67"/>
    <mergeCell ref="I68:J68"/>
    <mergeCell ref="L68:N68"/>
    <mergeCell ref="I64:J64"/>
    <mergeCell ref="L64:N64"/>
    <mergeCell ref="I65:J65"/>
    <mergeCell ref="L65:N65"/>
    <mergeCell ref="I66:J66"/>
    <mergeCell ref="L66:N66"/>
  </mergeCells>
  <hyperlinks>
    <hyperlink ref="L67" r:id="rId1" xr:uid="{00000000-0004-0000-2700-000000000000}"/>
  </hyperlinks>
  <pageMargins left="0.70866141732283472" right="0.70866141732283472" top="0.74803149606299213" bottom="0.74803149606299213" header="0.31496062992125984" footer="0.31496062992125984"/>
  <pageSetup paperSize="8" scale="34"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39997558519241921"/>
    <pageSetUpPr fitToPage="1"/>
  </sheetPr>
  <dimension ref="A1:BC102"/>
  <sheetViews>
    <sheetView topLeftCell="A34" zoomScale="70" zoomScaleNormal="70" workbookViewId="0">
      <selection activeCell="D32" sqref="D32:H32"/>
    </sheetView>
  </sheetViews>
  <sheetFormatPr defaultColWidth="9.21875" defaultRowHeight="13.8" x14ac:dyDescent="0.3"/>
  <cols>
    <col min="1" max="1" width="15.77734375" style="101" customWidth="1"/>
    <col min="2" max="2" width="65.5546875" style="101" customWidth="1"/>
    <col min="3" max="3" width="22.5546875" style="101" customWidth="1"/>
    <col min="4" max="14" width="12.5546875" style="101" customWidth="1"/>
    <col min="15" max="15" width="110.77734375" style="2894"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8" width="9.21875" style="125"/>
    <col min="39" max="39" width="5.44140625" style="125" customWidth="1"/>
    <col min="40" max="16384" width="9.21875" style="125"/>
  </cols>
  <sheetData>
    <row r="1" spans="1:39" ht="21.75" customHeight="1" x14ac:dyDescent="0.3">
      <c r="A1" s="96" t="s">
        <v>172</v>
      </c>
      <c r="B1" s="97"/>
      <c r="C1" s="97"/>
      <c r="D1" s="97"/>
      <c r="E1" s="97"/>
      <c r="F1" s="97"/>
      <c r="G1" s="97"/>
      <c r="H1" s="97"/>
      <c r="I1" s="97"/>
      <c r="J1" s="97"/>
      <c r="K1" s="97"/>
      <c r="L1" s="97"/>
      <c r="M1" s="97"/>
      <c r="N1" s="97"/>
      <c r="O1" s="27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1" customHeight="1" x14ac:dyDescent="0.3">
      <c r="A2" s="102" t="s">
        <v>173</v>
      </c>
      <c r="B2" s="103" t="s">
        <v>260</v>
      </c>
      <c r="C2" s="103" t="s">
        <v>174</v>
      </c>
      <c r="D2" s="103"/>
      <c r="E2" s="105" t="s">
        <v>1542</v>
      </c>
      <c r="F2" s="103"/>
      <c r="G2" s="103"/>
      <c r="H2" s="103"/>
      <c r="I2" s="103"/>
      <c r="J2" s="105"/>
      <c r="K2" s="103"/>
      <c r="L2" s="103"/>
      <c r="M2" s="103"/>
      <c r="N2" s="103"/>
      <c r="O2" s="2727"/>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x14ac:dyDescent="0.3">
      <c r="A3" s="2728" t="s">
        <v>385</v>
      </c>
      <c r="B3" s="2729" t="s">
        <v>87</v>
      </c>
      <c r="C3" s="2729"/>
      <c r="D3" s="2729"/>
      <c r="E3" s="2729"/>
      <c r="F3" s="2729"/>
      <c r="G3" s="2729"/>
      <c r="H3" s="2729"/>
      <c r="I3" s="2729"/>
      <c r="J3" s="2633"/>
      <c r="K3" s="2729"/>
      <c r="L3" s="2729"/>
      <c r="M3" s="2729"/>
      <c r="N3" s="2729"/>
      <c r="O3" s="2730"/>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40"/>
    </row>
    <row r="4" spans="1:39" x14ac:dyDescent="0.3">
      <c r="A4" s="2731" t="s">
        <v>178</v>
      </c>
      <c r="B4" s="2732" t="s">
        <v>1347</v>
      </c>
      <c r="C4" s="2732"/>
      <c r="D4" s="2732"/>
      <c r="E4" s="2732"/>
      <c r="F4" s="2732"/>
      <c r="G4" s="2732"/>
      <c r="H4" s="2732"/>
      <c r="I4" s="2732"/>
      <c r="J4" s="2732"/>
      <c r="K4" s="2732"/>
      <c r="L4" s="2732"/>
      <c r="M4" s="2732"/>
      <c r="N4" s="2732"/>
      <c r="O4" s="2733"/>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3"/>
    </row>
    <row r="5" spans="1:39" x14ac:dyDescent="0.3">
      <c r="A5" s="1268"/>
      <c r="B5" s="109"/>
      <c r="C5" s="109"/>
      <c r="D5" s="109"/>
      <c r="E5" s="109"/>
      <c r="F5" s="109"/>
      <c r="G5" s="109"/>
      <c r="H5" s="109"/>
      <c r="I5" s="109"/>
      <c r="J5" s="109"/>
      <c r="K5" s="109"/>
      <c r="L5" s="109"/>
      <c r="M5" s="109"/>
      <c r="N5" s="109"/>
      <c r="O5" s="2734"/>
      <c r="P5" s="109"/>
      <c r="Q5" s="109"/>
      <c r="R5" s="109"/>
      <c r="S5" s="109"/>
      <c r="T5" s="109"/>
      <c r="U5" s="109"/>
      <c r="V5" s="109"/>
      <c r="W5" s="109"/>
      <c r="X5" s="109"/>
      <c r="Y5" s="109"/>
      <c r="Z5" s="109"/>
      <c r="AA5" s="109"/>
      <c r="AB5" s="109"/>
      <c r="AC5" s="109"/>
      <c r="AD5" s="109"/>
      <c r="AE5" s="109"/>
      <c r="AF5" s="109"/>
      <c r="AG5" s="109"/>
      <c r="AH5" s="109"/>
      <c r="AI5" s="109"/>
      <c r="AJ5" s="109"/>
      <c r="AK5" s="109"/>
      <c r="AL5" s="109"/>
      <c r="AM5" s="113"/>
    </row>
    <row r="6" spans="1:39" ht="18" x14ac:dyDescent="0.3">
      <c r="A6" s="2632"/>
      <c r="B6" s="2633" t="s">
        <v>321</v>
      </c>
      <c r="C6" s="2633" t="s">
        <v>179</v>
      </c>
      <c r="D6" s="2633">
        <v>2017</v>
      </c>
      <c r="E6" s="2633">
        <v>2018</v>
      </c>
      <c r="F6" s="2633">
        <v>2019</v>
      </c>
      <c r="G6" s="2634">
        <v>2020</v>
      </c>
      <c r="H6" s="2635">
        <v>2020</v>
      </c>
      <c r="I6" s="2636">
        <v>2025</v>
      </c>
      <c r="J6" s="2637">
        <v>2030</v>
      </c>
      <c r="K6" s="2637">
        <v>2035</v>
      </c>
      <c r="L6" s="2637">
        <v>2040</v>
      </c>
      <c r="M6" s="2637">
        <v>2045</v>
      </c>
      <c r="N6" s="2633">
        <v>2050</v>
      </c>
      <c r="O6" s="2730"/>
      <c r="P6" s="111"/>
      <c r="Q6" s="109"/>
      <c r="R6" s="109"/>
      <c r="S6" s="1091" t="s">
        <v>1348</v>
      </c>
      <c r="T6" s="109"/>
      <c r="U6" s="109"/>
      <c r="V6" s="109"/>
      <c r="W6" s="109"/>
      <c r="X6" s="109"/>
      <c r="Y6" s="109"/>
      <c r="Z6" s="109"/>
      <c r="AA6" s="109"/>
      <c r="AB6" s="109"/>
      <c r="AC6" s="109"/>
      <c r="AD6" s="109"/>
      <c r="AE6" s="109"/>
      <c r="AF6" s="109"/>
      <c r="AG6" s="109"/>
      <c r="AH6" s="109"/>
      <c r="AI6" s="109"/>
      <c r="AJ6" s="109"/>
      <c r="AK6" s="109"/>
      <c r="AL6" s="109"/>
      <c r="AM6" s="113"/>
    </row>
    <row r="7" spans="1:39" ht="15" thickBot="1" x14ac:dyDescent="0.35">
      <c r="A7" s="2632"/>
      <c r="B7" s="2633"/>
      <c r="C7" s="2633"/>
      <c r="D7" s="2633" t="s">
        <v>180</v>
      </c>
      <c r="E7" s="2633" t="s">
        <v>180</v>
      </c>
      <c r="F7" s="2633" t="s">
        <v>181</v>
      </c>
      <c r="G7" s="2634" t="s">
        <v>181</v>
      </c>
      <c r="H7" s="2634" t="s">
        <v>658</v>
      </c>
      <c r="I7" s="4229" t="s">
        <v>183</v>
      </c>
      <c r="J7" s="4230"/>
      <c r="K7" s="4230"/>
      <c r="L7" s="4230"/>
      <c r="M7" s="4230"/>
      <c r="N7" s="4230"/>
      <c r="O7" s="2735"/>
      <c r="P7" s="111"/>
      <c r="Q7" s="109"/>
      <c r="R7" s="109"/>
      <c r="S7" s="109"/>
      <c r="T7" s="109"/>
      <c r="U7" s="109"/>
      <c r="V7" s="109"/>
      <c r="W7" s="109"/>
      <c r="X7" s="109"/>
      <c r="Y7" s="109"/>
      <c r="Z7" s="109"/>
      <c r="AA7" s="109"/>
      <c r="AB7" s="109"/>
      <c r="AC7" s="109"/>
      <c r="AD7" s="109"/>
      <c r="AE7" s="109"/>
      <c r="AF7" s="109"/>
      <c r="AG7" s="109"/>
      <c r="AH7" s="109"/>
      <c r="AI7" s="109"/>
      <c r="AJ7" s="109"/>
      <c r="AK7" s="109"/>
      <c r="AL7" s="109"/>
      <c r="AM7" s="113"/>
    </row>
    <row r="8" spans="1:39" ht="19.95" customHeight="1" x14ac:dyDescent="0.3">
      <c r="A8" s="4247" t="s">
        <v>1349</v>
      </c>
      <c r="B8" s="2736" t="s">
        <v>1350</v>
      </c>
      <c r="C8" s="2737" t="s">
        <v>1317</v>
      </c>
      <c r="D8" s="2738">
        <v>32.200000000000003</v>
      </c>
      <c r="E8" s="2738">
        <v>32.200000000000003</v>
      </c>
      <c r="F8" s="2738">
        <v>30.52</v>
      </c>
      <c r="G8" s="2738">
        <v>30.52</v>
      </c>
      <c r="H8" s="2739">
        <v>30.52</v>
      </c>
      <c r="I8" s="2740">
        <v>29.119999999999997</v>
      </c>
      <c r="J8" s="2741">
        <v>27.159999999999997</v>
      </c>
      <c r="K8" s="2741">
        <v>26.46</v>
      </c>
      <c r="L8" s="2741">
        <v>25.759999999999998</v>
      </c>
      <c r="M8" s="2741">
        <v>25.48</v>
      </c>
      <c r="N8" s="2742">
        <v>25.2</v>
      </c>
      <c r="O8" s="2743" t="s">
        <v>1351</v>
      </c>
      <c r="P8" s="111"/>
      <c r="Q8" s="109"/>
      <c r="R8" s="109"/>
      <c r="S8" s="109"/>
      <c r="T8" s="1124"/>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13"/>
    </row>
    <row r="9" spans="1:39" ht="19.95" customHeight="1" x14ac:dyDescent="0.3">
      <c r="A9" s="4248"/>
      <c r="B9" s="2744" t="s">
        <v>1352</v>
      </c>
      <c r="C9" s="2745" t="s">
        <v>194</v>
      </c>
      <c r="D9" s="310"/>
      <c r="E9" s="310"/>
      <c r="F9" s="310"/>
      <c r="G9" s="310"/>
      <c r="H9" s="138">
        <v>0</v>
      </c>
      <c r="I9" s="1110">
        <v>-4.5871559633027581E-2</v>
      </c>
      <c r="J9" s="1111">
        <v>-0.11009174311926617</v>
      </c>
      <c r="K9" s="1111">
        <v>-0.1330275229357798</v>
      </c>
      <c r="L9" s="1111">
        <v>-0.15596330275229364</v>
      </c>
      <c r="M9" s="1111">
        <v>-0.16513761467889909</v>
      </c>
      <c r="N9" s="1112">
        <v>-0.17431192660550465</v>
      </c>
      <c r="O9" s="2746" t="s">
        <v>1353</v>
      </c>
      <c r="P9" s="111"/>
      <c r="Q9" s="109"/>
      <c r="R9" s="1124"/>
      <c r="S9" s="109"/>
      <c r="T9" s="1124" t="s">
        <v>1362</v>
      </c>
      <c r="U9" s="109"/>
      <c r="V9" s="134">
        <v>190.96714695799986</v>
      </c>
      <c r="W9" s="134">
        <v>195.15908946799985</v>
      </c>
      <c r="X9" s="134">
        <v>199.06227125735987</v>
      </c>
      <c r="Y9" s="134">
        <v>147.31136841181311</v>
      </c>
      <c r="Z9" s="134">
        <v>160.62452938608683</v>
      </c>
      <c r="AA9" s="134">
        <v>116.71293691547291</v>
      </c>
      <c r="AB9" s="134">
        <v>68.908036189504003</v>
      </c>
      <c r="AC9" s="134">
        <v>30.341030718830421</v>
      </c>
      <c r="AD9" s="134">
        <v>0</v>
      </c>
      <c r="AE9" s="134">
        <v>0</v>
      </c>
      <c r="AF9" s="134">
        <v>0</v>
      </c>
      <c r="AG9" s="109"/>
      <c r="AH9" s="109"/>
      <c r="AI9" s="109"/>
      <c r="AJ9" s="109"/>
      <c r="AK9" s="109"/>
      <c r="AL9" s="109"/>
      <c r="AM9" s="113"/>
    </row>
    <row r="10" spans="1:39" ht="19.95" customHeight="1" x14ac:dyDescent="0.3">
      <c r="A10" s="4248"/>
      <c r="B10" s="2747" t="s">
        <v>1354</v>
      </c>
      <c r="C10" s="2488" t="s">
        <v>1310</v>
      </c>
      <c r="D10" s="333">
        <v>1.7131500000000002</v>
      </c>
      <c r="E10" s="333">
        <v>1.7131500000000002</v>
      </c>
      <c r="F10" s="333">
        <v>1.59894</v>
      </c>
      <c r="G10" s="333">
        <v>1.59894</v>
      </c>
      <c r="H10" s="334">
        <v>1.59894</v>
      </c>
      <c r="I10" s="335">
        <v>1.5037650000000002</v>
      </c>
      <c r="J10" s="337">
        <v>1.3705200000000002</v>
      </c>
      <c r="K10" s="337">
        <v>1.3229325000000003</v>
      </c>
      <c r="L10" s="337">
        <v>1.2753450000000002</v>
      </c>
      <c r="M10" s="337">
        <v>1.2563100000000003</v>
      </c>
      <c r="N10" s="336">
        <v>1.2372750000000001</v>
      </c>
      <c r="O10" s="2748" t="s">
        <v>1351</v>
      </c>
      <c r="P10" s="111"/>
      <c r="Q10" s="109"/>
      <c r="R10" s="1124"/>
      <c r="S10" s="109"/>
      <c r="T10" s="1124" t="s">
        <v>1363</v>
      </c>
      <c r="U10" s="109"/>
      <c r="V10" s="134">
        <v>0</v>
      </c>
      <c r="W10" s="134">
        <v>0</v>
      </c>
      <c r="X10" s="134">
        <v>0</v>
      </c>
      <c r="Y10" s="134">
        <v>0</v>
      </c>
      <c r="Z10" s="134">
        <v>0</v>
      </c>
      <c r="AA10" s="134">
        <v>21.818738948589893</v>
      </c>
      <c r="AB10" s="134">
        <v>47.885245487621418</v>
      </c>
      <c r="AC10" s="134">
        <v>72.509920870425233</v>
      </c>
      <c r="AD10" s="134">
        <v>90.509613738859585</v>
      </c>
      <c r="AE10" s="134">
        <v>78.880808798223939</v>
      </c>
      <c r="AF10" s="134">
        <v>68.737787723887308</v>
      </c>
      <c r="AG10" s="109"/>
      <c r="AH10" s="109"/>
      <c r="AI10" s="109"/>
      <c r="AJ10" s="109"/>
      <c r="AK10" s="109"/>
      <c r="AL10" s="109"/>
      <c r="AM10" s="113"/>
    </row>
    <row r="11" spans="1:39" ht="19.95" customHeight="1" thickBot="1" x14ac:dyDescent="0.35">
      <c r="A11" s="4248"/>
      <c r="B11" s="2749" t="s">
        <v>1355</v>
      </c>
      <c r="C11" s="2750" t="s">
        <v>194</v>
      </c>
      <c r="D11" s="2751"/>
      <c r="E11" s="2751"/>
      <c r="F11" s="2751"/>
      <c r="G11" s="2751"/>
      <c r="H11" s="2752">
        <v>0</v>
      </c>
      <c r="I11" s="2753">
        <v>-4.5871559633027581E-2</v>
      </c>
      <c r="J11" s="2754">
        <v>-0.11009174311926606</v>
      </c>
      <c r="K11" s="2754">
        <v>-0.13302752293577969</v>
      </c>
      <c r="L11" s="2754">
        <v>-0.15596330275229342</v>
      </c>
      <c r="M11" s="2754">
        <v>-0.16513761467889909</v>
      </c>
      <c r="N11" s="2755">
        <v>-0.17431192660550454</v>
      </c>
      <c r="O11" s="2746" t="s">
        <v>1353</v>
      </c>
      <c r="P11" s="111"/>
      <c r="Q11" s="109"/>
      <c r="R11" s="1124"/>
      <c r="S11" s="109"/>
      <c r="T11" s="1124" t="s">
        <v>1364</v>
      </c>
      <c r="U11" s="109"/>
      <c r="V11" s="2757">
        <v>0</v>
      </c>
      <c r="W11" s="2757">
        <v>0</v>
      </c>
      <c r="X11" s="2757">
        <v>0</v>
      </c>
      <c r="Y11" s="2757">
        <v>0</v>
      </c>
      <c r="Z11" s="2757">
        <v>0</v>
      </c>
      <c r="AA11" s="2757">
        <v>0.1575</v>
      </c>
      <c r="AB11" s="2757">
        <v>0.41</v>
      </c>
      <c r="AC11" s="2757">
        <v>0.70499999999999996</v>
      </c>
      <c r="AD11" s="2757">
        <v>1</v>
      </c>
      <c r="AE11" s="2757">
        <v>1</v>
      </c>
      <c r="AF11" s="2757">
        <v>1</v>
      </c>
      <c r="AG11" s="109"/>
      <c r="AH11" s="109"/>
      <c r="AI11" s="109"/>
      <c r="AJ11" s="109"/>
      <c r="AK11" s="109"/>
      <c r="AL11" s="109"/>
      <c r="AM11" s="113"/>
    </row>
    <row r="12" spans="1:39" ht="19.95" customHeight="1" x14ac:dyDescent="0.3">
      <c r="A12" s="4248"/>
      <c r="B12" s="2758" t="s">
        <v>1356</v>
      </c>
      <c r="C12" s="2488" t="s">
        <v>205</v>
      </c>
      <c r="D12" s="2702">
        <v>190.96714695799986</v>
      </c>
      <c r="E12" s="2702">
        <v>195.15908946799985</v>
      </c>
      <c r="F12" s="2702">
        <v>199.06227125735987</v>
      </c>
      <c r="G12" s="2702">
        <v>147.31136841181311</v>
      </c>
      <c r="H12" s="391">
        <v>160.62452938608683</v>
      </c>
      <c r="I12" s="1088">
        <v>138.53167586406281</v>
      </c>
      <c r="J12" s="1089">
        <v>116.79328167712542</v>
      </c>
      <c r="K12" s="1089">
        <v>102.85095158925566</v>
      </c>
      <c r="L12" s="1089">
        <v>90.509613738859585</v>
      </c>
      <c r="M12" s="1089">
        <v>78.880808798223939</v>
      </c>
      <c r="N12" s="1087">
        <v>68.737787723887308</v>
      </c>
      <c r="O12" s="2759" t="s">
        <v>1322</v>
      </c>
      <c r="P12" s="111"/>
      <c r="Q12" s="109"/>
      <c r="R12" s="1124"/>
      <c r="S12" s="109"/>
      <c r="T12" s="1124" t="s">
        <v>1357</v>
      </c>
      <c r="U12" s="109"/>
      <c r="V12" s="388">
        <v>190.96714695799986</v>
      </c>
      <c r="W12" s="388">
        <v>195.15908946799985</v>
      </c>
      <c r="X12" s="388">
        <v>199.06227125735987</v>
      </c>
      <c r="Y12" s="388">
        <v>147.31136841181311</v>
      </c>
      <c r="Z12" s="388">
        <v>160.62452938608683</v>
      </c>
      <c r="AA12" s="388">
        <v>138.53167586406281</v>
      </c>
      <c r="AB12" s="388">
        <v>116.79328167712542</v>
      </c>
      <c r="AC12" s="388">
        <v>102.85095158925566</v>
      </c>
      <c r="AD12" s="388">
        <v>90.509613738859585</v>
      </c>
      <c r="AE12" s="388">
        <v>78.880808798223939</v>
      </c>
      <c r="AF12" s="388">
        <v>68.737787723887308</v>
      </c>
      <c r="AG12" s="389"/>
      <c r="AH12" s="109"/>
      <c r="AI12" s="109"/>
      <c r="AJ12" s="109"/>
      <c r="AK12" s="109"/>
      <c r="AL12" s="109"/>
      <c r="AM12" s="113"/>
    </row>
    <row r="13" spans="1:39" ht="19.95" customHeight="1" x14ac:dyDescent="0.3">
      <c r="A13" s="4248"/>
      <c r="B13" s="2744" t="s">
        <v>1358</v>
      </c>
      <c r="C13" s="2745" t="s">
        <v>194</v>
      </c>
      <c r="D13" s="310"/>
      <c r="E13" s="310"/>
      <c r="F13" s="310"/>
      <c r="G13" s="310"/>
      <c r="H13" s="138">
        <v>-0.19309405860027773</v>
      </c>
      <c r="I13" s="1110">
        <v>-0.30407869362165274</v>
      </c>
      <c r="J13" s="1111">
        <v>-0.41328268315532313</v>
      </c>
      <c r="K13" s="1111">
        <v>-0.48332272640311802</v>
      </c>
      <c r="L13" s="1111">
        <v>-0.54532009924752023</v>
      </c>
      <c r="M13" s="1111">
        <v>-0.60373802479003169</v>
      </c>
      <c r="N13" s="1112">
        <v>-0.65469203536305032</v>
      </c>
      <c r="O13" s="2760"/>
      <c r="P13" s="111"/>
      <c r="Q13" s="109"/>
      <c r="R13" s="1124"/>
      <c r="S13" s="109"/>
      <c r="T13" s="1124"/>
      <c r="U13" s="109"/>
      <c r="V13" s="388"/>
      <c r="W13" s="388"/>
      <c r="X13" s="388"/>
      <c r="Y13" s="388"/>
      <c r="Z13" s="388"/>
      <c r="AA13" s="388"/>
      <c r="AB13" s="388"/>
      <c r="AC13" s="388"/>
      <c r="AD13" s="388"/>
      <c r="AE13" s="388"/>
      <c r="AF13" s="388"/>
      <c r="AG13" s="389"/>
      <c r="AH13" s="109"/>
      <c r="AI13" s="109"/>
      <c r="AJ13" s="109"/>
      <c r="AK13" s="109"/>
      <c r="AL13" s="109"/>
      <c r="AM13" s="113"/>
    </row>
    <row r="14" spans="1:39" ht="19.95" customHeight="1" x14ac:dyDescent="0.3">
      <c r="A14" s="4248"/>
      <c r="B14" s="2747" t="s">
        <v>1359</v>
      </c>
      <c r="C14" s="2488" t="s">
        <v>205</v>
      </c>
      <c r="D14" s="2702">
        <v>2537.1349524420002</v>
      </c>
      <c r="E14" s="2702">
        <v>2592.8279029320001</v>
      </c>
      <c r="F14" s="2702">
        <v>2644.6844609906402</v>
      </c>
      <c r="G14" s="2702">
        <v>1957.1367517569468</v>
      </c>
      <c r="H14" s="391">
        <v>2789.0678205575277</v>
      </c>
      <c r="I14" s="1088">
        <v>2032.1792355414677</v>
      </c>
      <c r="J14" s="1089">
        <v>1572.2014985985286</v>
      </c>
      <c r="K14" s="1089">
        <v>1162.2845921323672</v>
      </c>
      <c r="L14" s="1089">
        <v>971.68874144554206</v>
      </c>
      <c r="M14" s="1089">
        <v>858.63544344078298</v>
      </c>
      <c r="N14" s="1087">
        <v>771.53381587062802</v>
      </c>
      <c r="O14" s="2759" t="s">
        <v>1322</v>
      </c>
      <c r="P14" s="111"/>
      <c r="Q14" s="109"/>
      <c r="R14" s="1124"/>
      <c r="S14" s="109"/>
      <c r="T14" s="1223" t="s">
        <v>1368</v>
      </c>
      <c r="U14" s="1114"/>
      <c r="V14" s="2666">
        <v>2537.1349524420002</v>
      </c>
      <c r="W14" s="2666">
        <v>2592.8279029320001</v>
      </c>
      <c r="X14" s="2666">
        <v>2644.6844609906402</v>
      </c>
      <c r="Y14" s="2666">
        <v>1957.1367517569468</v>
      </c>
      <c r="Z14" s="2666">
        <v>2789.0678205575277</v>
      </c>
      <c r="AA14" s="2666">
        <v>1712.1110059436867</v>
      </c>
      <c r="AB14" s="2666">
        <v>927.59888417313186</v>
      </c>
      <c r="AC14" s="2666">
        <v>342.87395467904838</v>
      </c>
      <c r="AD14" s="2666">
        <v>0</v>
      </c>
      <c r="AE14" s="2666">
        <v>0</v>
      </c>
      <c r="AF14" s="2666">
        <v>0</v>
      </c>
      <c r="AG14" s="389"/>
      <c r="AH14" s="109"/>
      <c r="AI14" s="109"/>
      <c r="AJ14" s="109"/>
      <c r="AK14" s="109"/>
      <c r="AL14" s="109"/>
      <c r="AM14" s="113"/>
    </row>
    <row r="15" spans="1:39" ht="19.95" customHeight="1" thickBot="1" x14ac:dyDescent="0.35">
      <c r="A15" s="4249"/>
      <c r="B15" s="2761" t="s">
        <v>1360</v>
      </c>
      <c r="C15" s="2745" t="s">
        <v>194</v>
      </c>
      <c r="D15" s="310"/>
      <c r="E15" s="310"/>
      <c r="F15" s="310"/>
      <c r="G15" s="310"/>
      <c r="H15" s="138">
        <v>5.4593794343543278E-2</v>
      </c>
      <c r="I15" s="1110">
        <v>-0.23159860258707066</v>
      </c>
      <c r="J15" s="1111">
        <v>-0.40552397770370807</v>
      </c>
      <c r="K15" s="1111">
        <v>-0.56052050470436798</v>
      </c>
      <c r="L15" s="1111">
        <v>-0.63258802485587684</v>
      </c>
      <c r="M15" s="1111">
        <v>-0.67533539214006755</v>
      </c>
      <c r="N15" s="1112">
        <v>-0.70826999316900419</v>
      </c>
      <c r="O15" s="2760"/>
      <c r="P15" s="111"/>
      <c r="Q15" s="109"/>
      <c r="R15" s="1124"/>
      <c r="S15" s="109"/>
      <c r="T15" s="1124" t="s">
        <v>1369</v>
      </c>
      <c r="U15" s="109"/>
      <c r="V15" s="134">
        <v>0</v>
      </c>
      <c r="W15" s="134">
        <v>0</v>
      </c>
      <c r="X15" s="134">
        <v>0</v>
      </c>
      <c r="Y15" s="134">
        <v>0</v>
      </c>
      <c r="Z15" s="134">
        <v>0</v>
      </c>
      <c r="AA15" s="134">
        <v>320.06822959778117</v>
      </c>
      <c r="AB15" s="134">
        <v>644.60261442539661</v>
      </c>
      <c r="AC15" s="134">
        <v>819.41063745331883</v>
      </c>
      <c r="AD15" s="134">
        <v>971.68874144554206</v>
      </c>
      <c r="AE15" s="134">
        <v>858.63544344078298</v>
      </c>
      <c r="AF15" s="134">
        <v>771.53381587062802</v>
      </c>
      <c r="AG15" s="389"/>
      <c r="AH15" s="109"/>
      <c r="AI15" s="109"/>
      <c r="AJ15" s="109"/>
      <c r="AK15" s="109"/>
      <c r="AL15" s="109"/>
      <c r="AM15" s="113"/>
    </row>
    <row r="16" spans="1:39" ht="19.95" customHeight="1" x14ac:dyDescent="0.3">
      <c r="A16" s="4250" t="s">
        <v>1361</v>
      </c>
      <c r="B16" s="2762" t="s">
        <v>1362</v>
      </c>
      <c r="C16" s="2763" t="s">
        <v>205</v>
      </c>
      <c r="D16" s="2764">
        <v>190.96714695799986</v>
      </c>
      <c r="E16" s="2764">
        <v>195.15908946799985</v>
      </c>
      <c r="F16" s="2764">
        <v>199.06227125735987</v>
      </c>
      <c r="G16" s="2764">
        <v>147.31136841181311</v>
      </c>
      <c r="H16" s="2765">
        <v>160.62452938608683</v>
      </c>
      <c r="I16" s="2766">
        <v>116.71293691547291</v>
      </c>
      <c r="J16" s="2767">
        <v>68.908036189504003</v>
      </c>
      <c r="K16" s="2767">
        <v>30.341030718830421</v>
      </c>
      <c r="L16" s="2767">
        <v>0</v>
      </c>
      <c r="M16" s="2767">
        <v>0</v>
      </c>
      <c r="N16" s="2768">
        <v>0</v>
      </c>
      <c r="O16" s="2769" t="s">
        <v>1322</v>
      </c>
      <c r="P16" s="111"/>
      <c r="Q16" s="109"/>
      <c r="R16" s="1124"/>
      <c r="S16" s="109"/>
      <c r="T16" s="1124" t="s">
        <v>1370</v>
      </c>
      <c r="U16" s="109"/>
      <c r="V16" s="2757">
        <v>0</v>
      </c>
      <c r="W16" s="2757">
        <v>0</v>
      </c>
      <c r="X16" s="2757">
        <v>0</v>
      </c>
      <c r="Y16" s="2757">
        <v>0</v>
      </c>
      <c r="Z16" s="2757">
        <v>0</v>
      </c>
      <c r="AA16" s="2757">
        <v>0.1575</v>
      </c>
      <c r="AB16" s="2757">
        <v>0.40999999999999992</v>
      </c>
      <c r="AC16" s="2757">
        <v>0.70499999999999996</v>
      </c>
      <c r="AD16" s="2757">
        <v>1</v>
      </c>
      <c r="AE16" s="2757">
        <v>1</v>
      </c>
      <c r="AF16" s="2757">
        <v>1</v>
      </c>
      <c r="AG16" s="389"/>
      <c r="AH16" s="109"/>
      <c r="AI16" s="109"/>
      <c r="AJ16" s="109"/>
      <c r="AK16" s="109"/>
      <c r="AL16" s="109"/>
      <c r="AM16" s="113"/>
    </row>
    <row r="17" spans="1:39" ht="19.95" customHeight="1" x14ac:dyDescent="0.3">
      <c r="A17" s="4251"/>
      <c r="B17" s="2770" t="s">
        <v>1363</v>
      </c>
      <c r="C17" s="2489" t="s">
        <v>205</v>
      </c>
      <c r="D17" s="2771">
        <v>0</v>
      </c>
      <c r="E17" s="2771">
        <v>0</v>
      </c>
      <c r="F17" s="2771">
        <v>0</v>
      </c>
      <c r="G17" s="2771">
        <v>0</v>
      </c>
      <c r="H17" s="1713">
        <v>0</v>
      </c>
      <c r="I17" s="2023">
        <v>21.818738948589893</v>
      </c>
      <c r="J17" s="2024">
        <v>47.885245487621418</v>
      </c>
      <c r="K17" s="2024">
        <v>72.509920870425233</v>
      </c>
      <c r="L17" s="2024">
        <v>90.509613738859585</v>
      </c>
      <c r="M17" s="2024">
        <v>78.880808798223939</v>
      </c>
      <c r="N17" s="2772">
        <v>68.737787723887308</v>
      </c>
      <c r="O17" s="2773" t="s">
        <v>1322</v>
      </c>
      <c r="P17" s="111"/>
      <c r="Q17" s="109"/>
      <c r="R17" s="1124"/>
      <c r="S17" s="109"/>
      <c r="T17" s="389"/>
      <c r="U17" s="109"/>
      <c r="V17" s="397"/>
      <c r="W17" s="397"/>
      <c r="X17" s="397"/>
      <c r="Y17" s="397"/>
      <c r="Z17" s="397"/>
      <c r="AA17" s="397"/>
      <c r="AB17" s="397"/>
      <c r="AC17" s="397"/>
      <c r="AD17" s="397"/>
      <c r="AE17" s="397"/>
      <c r="AF17" s="397"/>
      <c r="AG17" s="389"/>
      <c r="AH17" s="109"/>
      <c r="AI17" s="109"/>
      <c r="AJ17" s="109"/>
      <c r="AK17" s="109"/>
      <c r="AL17" s="109"/>
      <c r="AM17" s="113"/>
    </row>
    <row r="18" spans="1:39" ht="19.95" customHeight="1" thickBot="1" x14ac:dyDescent="0.35">
      <c r="A18" s="4251"/>
      <c r="B18" s="2774" t="s">
        <v>1364</v>
      </c>
      <c r="C18" s="2750" t="s">
        <v>194</v>
      </c>
      <c r="D18" s="2775">
        <v>0</v>
      </c>
      <c r="E18" s="2775">
        <v>0</v>
      </c>
      <c r="F18" s="2775">
        <v>0</v>
      </c>
      <c r="G18" s="2775">
        <v>0</v>
      </c>
      <c r="H18" s="2776">
        <v>0</v>
      </c>
      <c r="I18" s="2777">
        <v>0.1575</v>
      </c>
      <c r="J18" s="2778">
        <v>0.41</v>
      </c>
      <c r="K18" s="2778">
        <v>0.70499999999999996</v>
      </c>
      <c r="L18" s="2778">
        <v>1</v>
      </c>
      <c r="M18" s="2778">
        <v>1</v>
      </c>
      <c r="N18" s="2779">
        <v>1</v>
      </c>
      <c r="O18" s="2756" t="s">
        <v>1322</v>
      </c>
      <c r="P18" s="111"/>
      <c r="Q18" s="109"/>
      <c r="R18" s="1124"/>
      <c r="S18" s="109"/>
      <c r="T18" s="109"/>
      <c r="U18" s="109"/>
      <c r="V18" s="397"/>
      <c r="W18" s="397"/>
      <c r="X18" s="397"/>
      <c r="Y18" s="397"/>
      <c r="Z18" s="397"/>
      <c r="AA18" s="397"/>
      <c r="AB18" s="397"/>
      <c r="AC18" s="397"/>
      <c r="AD18" s="397"/>
      <c r="AE18" s="397"/>
      <c r="AF18" s="397"/>
      <c r="AG18" s="389"/>
      <c r="AH18" s="109"/>
      <c r="AI18" s="109"/>
      <c r="AJ18" s="109"/>
      <c r="AK18" s="109"/>
      <c r="AL18" s="109"/>
      <c r="AM18" s="113"/>
    </row>
    <row r="19" spans="1:39" ht="19.95" hidden="1" customHeight="1" x14ac:dyDescent="0.3">
      <c r="A19" s="4251"/>
      <c r="B19" s="2758" t="s">
        <v>1365</v>
      </c>
      <c r="C19" s="2488" t="s">
        <v>205</v>
      </c>
      <c r="D19" s="1219"/>
      <c r="E19" s="1219"/>
      <c r="F19" s="1219"/>
      <c r="G19" s="1219"/>
      <c r="H19" s="341"/>
      <c r="I19" s="342"/>
      <c r="J19" s="344"/>
      <c r="K19" s="344"/>
      <c r="L19" s="344"/>
      <c r="M19" s="344"/>
      <c r="N19" s="343"/>
      <c r="O19" s="2780"/>
      <c r="P19" s="111"/>
      <c r="Q19" s="109"/>
      <c r="R19" s="1124"/>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13"/>
    </row>
    <row r="20" spans="1:39" ht="19.95" hidden="1" customHeight="1" x14ac:dyDescent="0.3">
      <c r="A20" s="4251"/>
      <c r="B20" s="2758" t="s">
        <v>1366</v>
      </c>
      <c r="C20" s="2488" t="s">
        <v>205</v>
      </c>
      <c r="D20" s="1219"/>
      <c r="E20" s="1219"/>
      <c r="F20" s="1219"/>
      <c r="G20" s="1219"/>
      <c r="H20" s="341"/>
      <c r="I20" s="342"/>
      <c r="J20" s="344"/>
      <c r="K20" s="344"/>
      <c r="L20" s="344"/>
      <c r="M20" s="344"/>
      <c r="N20" s="343"/>
      <c r="O20" s="2780"/>
      <c r="P20" s="111"/>
      <c r="Q20" s="109"/>
      <c r="R20" s="1124"/>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13"/>
    </row>
    <row r="21" spans="1:39" ht="19.95" hidden="1" customHeight="1" thickBot="1" x14ac:dyDescent="0.35">
      <c r="A21" s="4251"/>
      <c r="B21" s="2503" t="s">
        <v>1367</v>
      </c>
      <c r="C21" s="2488" t="s">
        <v>194</v>
      </c>
      <c r="D21" s="1219"/>
      <c r="E21" s="1219"/>
      <c r="F21" s="1219"/>
      <c r="G21" s="1219"/>
      <c r="H21" s="341"/>
      <c r="I21" s="342"/>
      <c r="J21" s="344"/>
      <c r="K21" s="344"/>
      <c r="L21" s="344"/>
      <c r="M21" s="344"/>
      <c r="N21" s="343"/>
      <c r="O21" s="2780"/>
      <c r="P21" s="111"/>
      <c r="Q21" s="109"/>
      <c r="R21" s="1124"/>
      <c r="S21" s="109"/>
      <c r="T21" s="109"/>
      <c r="U21" s="109"/>
      <c r="V21" s="109"/>
      <c r="W21" s="109"/>
      <c r="X21" s="109"/>
      <c r="Y21" s="109"/>
      <c r="Z21" s="109"/>
      <c r="AA21" s="109"/>
      <c r="AB21" s="109"/>
      <c r="AC21" s="109"/>
      <c r="AD21" s="109"/>
      <c r="AE21" s="109"/>
      <c r="AF21" s="109"/>
      <c r="AG21" s="109"/>
      <c r="AH21" s="109"/>
      <c r="AI21" s="109"/>
      <c r="AJ21" s="109"/>
      <c r="AK21" s="109"/>
      <c r="AL21" s="109"/>
      <c r="AM21" s="113"/>
    </row>
    <row r="22" spans="1:39" ht="19.95" customHeight="1" x14ac:dyDescent="0.3">
      <c r="A22" s="4251"/>
      <c r="B22" s="2781" t="s">
        <v>1368</v>
      </c>
      <c r="C22" s="2782" t="s">
        <v>205</v>
      </c>
      <c r="D22" s="2783">
        <v>2537.1349524420002</v>
      </c>
      <c r="E22" s="2783">
        <v>2592.8279029320001</v>
      </c>
      <c r="F22" s="2783">
        <v>2644.6844609906402</v>
      </c>
      <c r="G22" s="2783">
        <v>1957.1367517569468</v>
      </c>
      <c r="H22" s="2784">
        <v>2789.0678205575277</v>
      </c>
      <c r="I22" s="2785">
        <v>1712.1110059436867</v>
      </c>
      <c r="J22" s="2786">
        <v>927.59888417313186</v>
      </c>
      <c r="K22" s="2786">
        <v>342.87395467904838</v>
      </c>
      <c r="L22" s="2786">
        <v>0</v>
      </c>
      <c r="M22" s="2786">
        <v>0</v>
      </c>
      <c r="N22" s="2787">
        <v>0</v>
      </c>
      <c r="O22" s="2788" t="s">
        <v>1322</v>
      </c>
      <c r="P22" s="111"/>
      <c r="Q22" s="109"/>
      <c r="R22" s="1124"/>
      <c r="S22" s="109"/>
      <c r="T22" s="109"/>
      <c r="U22" s="109"/>
      <c r="V22" s="109"/>
      <c r="W22" s="109"/>
      <c r="X22" s="109"/>
      <c r="Y22" s="109"/>
      <c r="Z22" s="109"/>
      <c r="AA22" s="109"/>
      <c r="AB22" s="109"/>
      <c r="AC22" s="109"/>
      <c r="AD22" s="109"/>
      <c r="AE22" s="109"/>
      <c r="AF22" s="109"/>
      <c r="AG22" s="109"/>
      <c r="AH22" s="109"/>
      <c r="AI22" s="109"/>
      <c r="AJ22" s="109"/>
      <c r="AK22" s="109"/>
      <c r="AL22" s="109"/>
      <c r="AM22" s="113"/>
    </row>
    <row r="23" spans="1:39" ht="19.95" customHeight="1" x14ac:dyDescent="0.3">
      <c r="A23" s="4251"/>
      <c r="B23" s="2770" t="s">
        <v>1369</v>
      </c>
      <c r="C23" s="2489" t="s">
        <v>205</v>
      </c>
      <c r="D23" s="2771">
        <v>0</v>
      </c>
      <c r="E23" s="2771">
        <v>0</v>
      </c>
      <c r="F23" s="2771">
        <v>0</v>
      </c>
      <c r="G23" s="2771">
        <v>0</v>
      </c>
      <c r="H23" s="1713">
        <v>0</v>
      </c>
      <c r="I23" s="2023">
        <v>320.06822959778117</v>
      </c>
      <c r="J23" s="2024">
        <v>644.60261442539661</v>
      </c>
      <c r="K23" s="2024">
        <v>819.41063745331883</v>
      </c>
      <c r="L23" s="2024">
        <v>971.68874144554206</v>
      </c>
      <c r="M23" s="2024">
        <v>858.63544344078298</v>
      </c>
      <c r="N23" s="2772">
        <v>771.53381587062802</v>
      </c>
      <c r="O23" s="2773" t="s">
        <v>1322</v>
      </c>
      <c r="P23" s="111"/>
      <c r="Q23" s="109"/>
      <c r="R23" s="1124"/>
      <c r="S23" s="109"/>
      <c r="T23" s="109"/>
      <c r="U23" s="109"/>
      <c r="V23" s="109"/>
      <c r="W23" s="109"/>
      <c r="X23" s="109"/>
      <c r="Y23" s="109"/>
      <c r="Z23" s="109"/>
      <c r="AA23" s="109"/>
      <c r="AB23" s="109"/>
      <c r="AC23" s="109"/>
      <c r="AD23" s="109"/>
      <c r="AE23" s="109"/>
      <c r="AF23" s="109"/>
      <c r="AG23" s="109"/>
      <c r="AH23" s="109"/>
      <c r="AI23" s="109"/>
      <c r="AJ23" s="109"/>
      <c r="AK23" s="109"/>
      <c r="AL23" s="109"/>
      <c r="AM23" s="113"/>
    </row>
    <row r="24" spans="1:39" ht="19.95" customHeight="1" thickBot="1" x14ac:dyDescent="0.35">
      <c r="A24" s="4251"/>
      <c r="B24" s="2774" t="s">
        <v>1370</v>
      </c>
      <c r="C24" s="2750" t="s">
        <v>194</v>
      </c>
      <c r="D24" s="2775">
        <v>0</v>
      </c>
      <c r="E24" s="2775">
        <v>0</v>
      </c>
      <c r="F24" s="2775">
        <v>0</v>
      </c>
      <c r="G24" s="2775">
        <v>0</v>
      </c>
      <c r="H24" s="2776">
        <v>0</v>
      </c>
      <c r="I24" s="2777">
        <v>0.1575</v>
      </c>
      <c r="J24" s="2778">
        <v>0.40999999999999992</v>
      </c>
      <c r="K24" s="2778">
        <v>0.70499999999999996</v>
      </c>
      <c r="L24" s="2778">
        <v>1</v>
      </c>
      <c r="M24" s="2778">
        <v>1</v>
      </c>
      <c r="N24" s="2779">
        <v>1</v>
      </c>
      <c r="O24" s="2756" t="s">
        <v>1322</v>
      </c>
      <c r="P24" s="111"/>
      <c r="Q24" s="109"/>
      <c r="R24" s="1124"/>
      <c r="S24" s="109"/>
      <c r="T24" s="109"/>
      <c r="U24" s="109"/>
      <c r="V24" s="109"/>
      <c r="W24" s="109"/>
      <c r="X24" s="109"/>
      <c r="Y24" s="109"/>
      <c r="Z24" s="109"/>
      <c r="AA24" s="109"/>
      <c r="AB24" s="109"/>
      <c r="AC24" s="109"/>
      <c r="AD24" s="109"/>
      <c r="AE24" s="109"/>
      <c r="AF24" s="109"/>
      <c r="AG24" s="109"/>
      <c r="AH24" s="109"/>
      <c r="AI24" s="109"/>
      <c r="AJ24" s="109"/>
      <c r="AK24" s="109"/>
      <c r="AL24" s="109"/>
      <c r="AM24" s="113"/>
    </row>
    <row r="25" spans="1:39" ht="19.95" hidden="1" customHeight="1" x14ac:dyDescent="0.3">
      <c r="A25" s="2789"/>
      <c r="B25" s="2758" t="s">
        <v>1371</v>
      </c>
      <c r="C25" s="2488" t="s">
        <v>205</v>
      </c>
      <c r="D25" s="340"/>
      <c r="E25" s="340"/>
      <c r="F25" s="340"/>
      <c r="G25" s="340"/>
      <c r="H25" s="341"/>
      <c r="I25" s="342"/>
      <c r="J25" s="344"/>
      <c r="K25" s="344"/>
      <c r="L25" s="344"/>
      <c r="M25" s="344"/>
      <c r="N25" s="343"/>
      <c r="O25" s="2780"/>
      <c r="P25" s="111"/>
      <c r="Q25" s="109"/>
      <c r="R25" s="1124"/>
      <c r="S25" s="109"/>
      <c r="T25" s="109"/>
      <c r="U25" s="109"/>
      <c r="V25" s="109"/>
      <c r="W25" s="109"/>
      <c r="X25" s="109"/>
      <c r="Y25" s="109"/>
      <c r="Z25" s="109"/>
      <c r="AA25" s="109"/>
      <c r="AB25" s="109"/>
      <c r="AC25" s="109"/>
      <c r="AD25" s="109"/>
      <c r="AE25" s="109"/>
      <c r="AF25" s="109"/>
      <c r="AG25" s="109"/>
      <c r="AH25" s="109"/>
      <c r="AI25" s="109"/>
      <c r="AJ25" s="109"/>
      <c r="AK25" s="109"/>
      <c r="AL25" s="109"/>
      <c r="AM25" s="113"/>
    </row>
    <row r="26" spans="1:39" ht="19.95" hidden="1" customHeight="1" x14ac:dyDescent="0.3">
      <c r="A26" s="2789"/>
      <c r="B26" s="2758" t="s">
        <v>1372</v>
      </c>
      <c r="C26" s="2488" t="s">
        <v>205</v>
      </c>
      <c r="D26" s="340"/>
      <c r="E26" s="340"/>
      <c r="F26" s="340"/>
      <c r="G26" s="340"/>
      <c r="H26" s="341"/>
      <c r="I26" s="342"/>
      <c r="J26" s="344"/>
      <c r="K26" s="344"/>
      <c r="L26" s="344"/>
      <c r="M26" s="344"/>
      <c r="N26" s="343"/>
      <c r="O26" s="2780"/>
      <c r="P26" s="111"/>
      <c r="Q26" s="109"/>
      <c r="R26" s="1124"/>
      <c r="S26" s="109"/>
      <c r="T26" s="109"/>
      <c r="U26" s="109"/>
      <c r="V26" s="109"/>
      <c r="W26" s="109"/>
      <c r="X26" s="109"/>
      <c r="Y26" s="109"/>
      <c r="Z26" s="109"/>
      <c r="AA26" s="109"/>
      <c r="AB26" s="109"/>
      <c r="AC26" s="109"/>
      <c r="AD26" s="109"/>
      <c r="AE26" s="109"/>
      <c r="AF26" s="109"/>
      <c r="AG26" s="109"/>
      <c r="AH26" s="109"/>
      <c r="AI26" s="109"/>
      <c r="AJ26" s="109"/>
      <c r="AK26" s="109"/>
      <c r="AL26" s="109"/>
      <c r="AM26" s="113"/>
    </row>
    <row r="27" spans="1:39" ht="19.95" hidden="1" customHeight="1" thickBot="1" x14ac:dyDescent="0.35">
      <c r="A27" s="2790"/>
      <c r="B27" s="2791" t="s">
        <v>1373</v>
      </c>
      <c r="C27" s="2792" t="s">
        <v>194</v>
      </c>
      <c r="D27" s="3772"/>
      <c r="E27" s="3772"/>
      <c r="F27" s="3772"/>
      <c r="G27" s="3772"/>
      <c r="H27" s="1351"/>
      <c r="I27" s="1697"/>
      <c r="J27" s="1698"/>
      <c r="K27" s="1698"/>
      <c r="L27" s="1698"/>
      <c r="M27" s="1698"/>
      <c r="N27" s="360"/>
      <c r="O27" s="2793"/>
      <c r="P27" s="111"/>
      <c r="Q27" s="109"/>
      <c r="R27" s="1124"/>
      <c r="S27" s="109"/>
      <c r="T27" s="109"/>
      <c r="U27" s="109"/>
      <c r="V27" s="109"/>
      <c r="W27" s="109"/>
      <c r="X27" s="109"/>
      <c r="Y27" s="109"/>
      <c r="Z27" s="109"/>
      <c r="AA27" s="109"/>
      <c r="AB27" s="109"/>
      <c r="AC27" s="109"/>
      <c r="AD27" s="109"/>
      <c r="AE27" s="109"/>
      <c r="AF27" s="109"/>
      <c r="AG27" s="109"/>
      <c r="AH27" s="109"/>
      <c r="AI27" s="109"/>
      <c r="AJ27" s="109"/>
      <c r="AK27" s="109"/>
      <c r="AL27" s="109"/>
      <c r="AM27" s="113"/>
    </row>
    <row r="28" spans="1:39" ht="19.95" customHeight="1" x14ac:dyDescent="0.3">
      <c r="A28" s="4252" t="s">
        <v>1374</v>
      </c>
      <c r="B28" s="2794" t="s">
        <v>1375</v>
      </c>
      <c r="C28" s="2737" t="s">
        <v>1337</v>
      </c>
      <c r="D28" s="2138">
        <v>2360.2600000000002</v>
      </c>
      <c r="E28" s="2138">
        <v>2360.2600000000002</v>
      </c>
      <c r="F28" s="2138">
        <v>2237.116</v>
      </c>
      <c r="G28" s="2138">
        <v>2237.116</v>
      </c>
      <c r="H28" s="278">
        <v>2237.116</v>
      </c>
      <c r="I28" s="1979">
        <v>1798.3128799999997</v>
      </c>
      <c r="J28" s="1980">
        <v>1174.5885199999998</v>
      </c>
      <c r="K28" s="1980">
        <v>572.15781000000015</v>
      </c>
      <c r="L28" s="1980">
        <v>0</v>
      </c>
      <c r="M28" s="1980">
        <v>0</v>
      </c>
      <c r="N28" s="1981">
        <v>0</v>
      </c>
      <c r="O28" s="2795" t="s">
        <v>1376</v>
      </c>
      <c r="P28" s="111"/>
      <c r="Q28" s="109"/>
      <c r="R28" s="1124"/>
      <c r="S28" s="109"/>
      <c r="T28" s="109"/>
      <c r="U28" s="109"/>
      <c r="V28" s="109">
        <v>2017</v>
      </c>
      <c r="W28" s="109">
        <v>2018</v>
      </c>
      <c r="X28" s="387" t="s">
        <v>187</v>
      </c>
      <c r="Y28" s="387" t="s">
        <v>188</v>
      </c>
      <c r="Z28" s="387" t="s">
        <v>189</v>
      </c>
      <c r="AA28" s="109">
        <v>2025</v>
      </c>
      <c r="AB28" s="109">
        <v>2030</v>
      </c>
      <c r="AC28" s="109">
        <v>2035</v>
      </c>
      <c r="AD28" s="109">
        <v>2040</v>
      </c>
      <c r="AE28" s="109">
        <v>2045</v>
      </c>
      <c r="AF28" s="109">
        <v>2050</v>
      </c>
      <c r="AG28" s="109"/>
      <c r="AH28" s="109"/>
      <c r="AI28" s="109"/>
      <c r="AJ28" s="109"/>
      <c r="AK28" s="109"/>
      <c r="AL28" s="109"/>
      <c r="AM28" s="113"/>
    </row>
    <row r="29" spans="1:39" ht="19.95" customHeight="1" x14ac:dyDescent="0.3">
      <c r="A29" s="4248"/>
      <c r="B29" s="2796" t="s">
        <v>1377</v>
      </c>
      <c r="C29" s="2524" t="s">
        <v>194</v>
      </c>
      <c r="D29" s="3773">
        <v>236.02600000000001</v>
      </c>
      <c r="E29" s="3773">
        <v>236.02600000000001</v>
      </c>
      <c r="F29" s="2797"/>
      <c r="G29" s="2797"/>
      <c r="H29" s="2798">
        <v>0</v>
      </c>
      <c r="I29" s="2799">
        <v>-0.19614678899082583</v>
      </c>
      <c r="J29" s="2800">
        <v>-0.47495412844036711</v>
      </c>
      <c r="K29" s="2800">
        <v>-0.74424311926605502</v>
      </c>
      <c r="L29" s="2800">
        <v>-1</v>
      </c>
      <c r="M29" s="2800">
        <v>-1</v>
      </c>
      <c r="N29" s="2801">
        <v>-1</v>
      </c>
      <c r="O29" s="2802"/>
      <c r="P29" s="111"/>
      <c r="Q29" s="109"/>
      <c r="R29" s="1124"/>
      <c r="S29" s="109"/>
      <c r="T29" s="109"/>
      <c r="U29" s="1124" t="s">
        <v>1350</v>
      </c>
      <c r="V29" s="388">
        <v>32.200000000000003</v>
      </c>
      <c r="W29" s="388">
        <v>32.200000000000003</v>
      </c>
      <c r="X29" s="388">
        <v>30.52</v>
      </c>
      <c r="Y29" s="388">
        <v>30.52</v>
      </c>
      <c r="Z29" s="388">
        <v>30.52</v>
      </c>
      <c r="AA29" s="388">
        <v>29.119999999999997</v>
      </c>
      <c r="AB29" s="388">
        <v>27.159999999999997</v>
      </c>
      <c r="AC29" s="388">
        <v>26.46</v>
      </c>
      <c r="AD29" s="388">
        <v>25.759999999999998</v>
      </c>
      <c r="AE29" s="388">
        <v>25.48</v>
      </c>
      <c r="AF29" s="388">
        <v>25.2</v>
      </c>
      <c r="AG29" s="109"/>
      <c r="AH29" s="109"/>
      <c r="AI29" s="109"/>
      <c r="AJ29" s="109"/>
      <c r="AK29" s="109"/>
      <c r="AL29" s="109"/>
      <c r="AM29" s="113"/>
    </row>
    <row r="30" spans="1:39" ht="19.95" customHeight="1" x14ac:dyDescent="0.3">
      <c r="A30" s="4248"/>
      <c r="B30" s="2803" t="s">
        <v>1378</v>
      </c>
      <c r="C30" s="2488" t="s">
        <v>191</v>
      </c>
      <c r="D30" s="333">
        <v>13.430812495460602</v>
      </c>
      <c r="E30" s="333">
        <v>13.736992792086381</v>
      </c>
      <c r="F30" s="333">
        <v>14.011732647928115</v>
      </c>
      <c r="G30" s="333">
        <v>10.294036363942816</v>
      </c>
      <c r="H30" s="334">
        <v>11.265969866449133</v>
      </c>
      <c r="I30" s="335">
        <v>7.4413768776133322</v>
      </c>
      <c r="J30" s="337">
        <v>3.3742793799615671</v>
      </c>
      <c r="K30" s="337">
        <v>1.4195389487330146</v>
      </c>
      <c r="L30" s="337">
        <v>0.64845130867472422</v>
      </c>
      <c r="M30" s="337">
        <v>8.0614557876476246E-3</v>
      </c>
      <c r="N30" s="336">
        <v>5.0214246873929696E-4</v>
      </c>
      <c r="O30" s="2748" t="s">
        <v>430</v>
      </c>
      <c r="P30" s="111"/>
      <c r="Q30" s="109"/>
      <c r="R30" s="1124"/>
      <c r="S30" s="109"/>
      <c r="T30" s="109"/>
      <c r="U30" s="1124" t="s">
        <v>1354</v>
      </c>
      <c r="V30" s="388">
        <v>5.3452000000000002</v>
      </c>
      <c r="W30" s="388">
        <v>5.3452000000000002</v>
      </c>
      <c r="X30" s="388">
        <v>5.0663199999999993</v>
      </c>
      <c r="Y30" s="388">
        <v>5.0663199999999993</v>
      </c>
      <c r="Z30" s="388">
        <v>5.0663199999999993</v>
      </c>
      <c r="AA30" s="388">
        <v>4.8339199999999991</v>
      </c>
      <c r="AB30" s="388">
        <v>4.5085599999999992</v>
      </c>
      <c r="AC30" s="388">
        <v>4.39236</v>
      </c>
      <c r="AD30" s="388">
        <v>4.27616</v>
      </c>
      <c r="AE30" s="388">
        <v>4.2296799999999992</v>
      </c>
      <c r="AF30" s="388">
        <v>4.1831999999999994</v>
      </c>
      <c r="AG30" s="109"/>
      <c r="AH30" s="109"/>
      <c r="AI30" s="109"/>
      <c r="AJ30" s="109"/>
      <c r="AK30" s="109"/>
      <c r="AL30" s="109"/>
      <c r="AM30" s="113"/>
    </row>
    <row r="31" spans="1:39" ht="19.95" customHeight="1" thickBot="1" x14ac:dyDescent="0.35">
      <c r="A31" s="4248"/>
      <c r="B31" s="2804" t="s">
        <v>1379</v>
      </c>
      <c r="C31" s="2750" t="s">
        <v>194</v>
      </c>
      <c r="D31" s="2805"/>
      <c r="E31" s="2805"/>
      <c r="F31" s="2805"/>
      <c r="G31" s="2805"/>
      <c r="H31" s="2752">
        <v>-0.1959616879990207</v>
      </c>
      <c r="I31" s="2753">
        <v>-0.46891815133843051</v>
      </c>
      <c r="J31" s="2754">
        <v>-0.759181861034116</v>
      </c>
      <c r="K31" s="2754">
        <v>-0.89868926389036419</v>
      </c>
      <c r="L31" s="2754">
        <v>-0.95372083346376091</v>
      </c>
      <c r="M31" s="2754">
        <v>-0.99942466388774265</v>
      </c>
      <c r="N31" s="2755">
        <v>-0.99996416271410848</v>
      </c>
      <c r="O31" s="2806"/>
      <c r="P31" s="111"/>
      <c r="Q31" s="109"/>
      <c r="R31" s="1124"/>
      <c r="S31" s="109"/>
      <c r="T31" s="109"/>
      <c r="U31" s="1124" t="s">
        <v>1356</v>
      </c>
      <c r="V31" s="134">
        <v>190.96714695799986</v>
      </c>
      <c r="W31" s="134">
        <v>195.15908946799985</v>
      </c>
      <c r="X31" s="134">
        <v>199.06227125735987</v>
      </c>
      <c r="Y31" s="134">
        <v>147.31136841181311</v>
      </c>
      <c r="Z31" s="134">
        <v>160.62452938608683</v>
      </c>
      <c r="AA31" s="134">
        <v>138.53167586406281</v>
      </c>
      <c r="AB31" s="134">
        <v>116.79328167712542</v>
      </c>
      <c r="AC31" s="134">
        <v>102.85095158925566</v>
      </c>
      <c r="AD31" s="134">
        <v>90.509613738859585</v>
      </c>
      <c r="AE31" s="134">
        <v>78.880808798223939</v>
      </c>
      <c r="AF31" s="134">
        <v>68.737787723887308</v>
      </c>
      <c r="AG31" s="109"/>
      <c r="AH31" s="109"/>
      <c r="AI31" s="109"/>
      <c r="AJ31" s="109"/>
      <c r="AK31" s="109"/>
      <c r="AL31" s="109"/>
      <c r="AM31" s="113"/>
    </row>
    <row r="32" spans="1:39" ht="19.95" customHeight="1" x14ac:dyDescent="0.3">
      <c r="A32" s="4248"/>
      <c r="B32" s="2803" t="s">
        <v>1380</v>
      </c>
      <c r="C32" s="2488" t="s">
        <v>1306</v>
      </c>
      <c r="D32" s="3860">
        <v>125.57389500000001</v>
      </c>
      <c r="E32" s="3860">
        <v>125.57389500000001</v>
      </c>
      <c r="F32" s="3860">
        <v>117.202302</v>
      </c>
      <c r="G32" s="3860">
        <v>117.202302</v>
      </c>
      <c r="H32" s="1629">
        <v>117.202302</v>
      </c>
      <c r="I32" s="3861">
        <v>92.865383516250006</v>
      </c>
      <c r="J32" s="3862">
        <v>59.270878440000004</v>
      </c>
      <c r="K32" s="3862">
        <v>28.606430913750003</v>
      </c>
      <c r="L32" s="3862">
        <v>0</v>
      </c>
      <c r="M32" s="3862">
        <v>0</v>
      </c>
      <c r="N32" s="3863">
        <v>0</v>
      </c>
      <c r="O32" s="2807" t="s">
        <v>1376</v>
      </c>
      <c r="P32" s="111"/>
      <c r="Q32" s="109"/>
      <c r="R32" s="1124"/>
      <c r="S32" s="109"/>
      <c r="T32" s="109"/>
      <c r="U32" s="1124" t="s">
        <v>1359</v>
      </c>
      <c r="V32" s="134">
        <v>2537.1349524420002</v>
      </c>
      <c r="W32" s="134">
        <v>2592.8279029320001</v>
      </c>
      <c r="X32" s="134">
        <v>2644.6844609906402</v>
      </c>
      <c r="Y32" s="134">
        <v>1957.1367517569468</v>
      </c>
      <c r="Z32" s="134">
        <v>2789.0678205575277</v>
      </c>
      <c r="AA32" s="134">
        <v>2032.1792355414677</v>
      </c>
      <c r="AB32" s="134">
        <v>1572.2014985985286</v>
      </c>
      <c r="AC32" s="134">
        <v>1162.2845921323672</v>
      </c>
      <c r="AD32" s="134">
        <v>971.68874144554206</v>
      </c>
      <c r="AE32" s="134">
        <v>858.63544344078298</v>
      </c>
      <c r="AF32" s="134">
        <v>771.53381587062802</v>
      </c>
      <c r="AG32" s="109"/>
      <c r="AH32" s="109"/>
      <c r="AI32" s="109"/>
      <c r="AJ32" s="109"/>
      <c r="AK32" s="109"/>
      <c r="AL32" s="109"/>
      <c r="AM32" s="113"/>
    </row>
    <row r="33" spans="1:39" ht="19.95" customHeight="1" x14ac:dyDescent="0.3">
      <c r="A33" s="4248"/>
      <c r="B33" s="2808" t="s">
        <v>1381</v>
      </c>
      <c r="C33" s="2489" t="s">
        <v>194</v>
      </c>
      <c r="D33" s="2797"/>
      <c r="E33" s="2797"/>
      <c r="F33" s="2797"/>
      <c r="G33" s="2797"/>
      <c r="H33" s="2798">
        <v>0</v>
      </c>
      <c r="I33" s="2799">
        <v>-0.20764880952380949</v>
      </c>
      <c r="J33" s="2800">
        <v>-0.49428571428571422</v>
      </c>
      <c r="K33" s="2800">
        <v>-0.75592261904761904</v>
      </c>
      <c r="L33" s="2800">
        <v>-1</v>
      </c>
      <c r="M33" s="2800">
        <v>-1</v>
      </c>
      <c r="N33" s="2801">
        <v>-1</v>
      </c>
      <c r="O33" s="2802"/>
      <c r="P33" s="111"/>
      <c r="Q33" s="303"/>
      <c r="R33" s="1124"/>
      <c r="S33" s="109"/>
      <c r="T33" s="109"/>
      <c r="U33" s="109"/>
      <c r="V33" s="109"/>
      <c r="W33" s="109"/>
      <c r="X33" s="109"/>
      <c r="Y33" s="109"/>
      <c r="Z33" s="109"/>
      <c r="AA33" s="109"/>
      <c r="AB33" s="109"/>
      <c r="AC33" s="109"/>
      <c r="AD33" s="109"/>
      <c r="AE33" s="109"/>
      <c r="AF33" s="109"/>
      <c r="AG33" s="109"/>
      <c r="AH33" s="109"/>
      <c r="AI33" s="109"/>
      <c r="AJ33" s="109"/>
      <c r="AK33" s="109"/>
      <c r="AL33" s="109"/>
      <c r="AM33" s="113"/>
    </row>
    <row r="34" spans="1:39" ht="19.95" customHeight="1" x14ac:dyDescent="0.3">
      <c r="A34" s="4248"/>
      <c r="B34" s="2803" t="s">
        <v>1382</v>
      </c>
      <c r="C34" s="2488" t="s">
        <v>191</v>
      </c>
      <c r="D34" s="333">
        <v>178.43793743969101</v>
      </c>
      <c r="E34" s="333">
        <v>182.50576138057636</v>
      </c>
      <c r="F34" s="333">
        <v>186.15587660818792</v>
      </c>
      <c r="G34" s="333">
        <v>136.76362597809751</v>
      </c>
      <c r="H34" s="334">
        <v>192.61285662118229</v>
      </c>
      <c r="I34" s="335">
        <v>105.90656256515675</v>
      </c>
      <c r="J34" s="337">
        <v>42.962103316167017</v>
      </c>
      <c r="K34" s="337">
        <v>15.020444028984262</v>
      </c>
      <c r="L34" s="337">
        <v>6.5231249972637668</v>
      </c>
      <c r="M34" s="337">
        <v>8.1987698371694062E-2</v>
      </c>
      <c r="N34" s="336">
        <v>5.2440117874211455E-3</v>
      </c>
      <c r="O34" s="2748" t="s">
        <v>430</v>
      </c>
      <c r="P34" s="111"/>
      <c r="Q34" s="303"/>
      <c r="R34" s="1124"/>
      <c r="S34" s="109"/>
      <c r="T34" s="109"/>
      <c r="U34" s="109"/>
      <c r="V34" s="109">
        <v>2017</v>
      </c>
      <c r="W34" s="109">
        <v>2018</v>
      </c>
      <c r="X34" s="387" t="s">
        <v>187</v>
      </c>
      <c r="Y34" s="387" t="s">
        <v>188</v>
      </c>
      <c r="Z34" s="387" t="s">
        <v>189</v>
      </c>
      <c r="AA34" s="109">
        <v>2025</v>
      </c>
      <c r="AB34" s="109">
        <v>2030</v>
      </c>
      <c r="AC34" s="109">
        <v>2035</v>
      </c>
      <c r="AD34" s="109">
        <v>2040</v>
      </c>
      <c r="AE34" s="109">
        <v>2045</v>
      </c>
      <c r="AF34" s="109">
        <v>2050</v>
      </c>
      <c r="AG34" s="109"/>
      <c r="AH34" s="109"/>
      <c r="AI34" s="109"/>
      <c r="AJ34" s="109"/>
      <c r="AK34" s="109"/>
      <c r="AL34" s="109"/>
      <c r="AM34" s="113"/>
    </row>
    <row r="35" spans="1:39" ht="19.95" customHeight="1" thickBot="1" x14ac:dyDescent="0.35">
      <c r="A35" s="4249"/>
      <c r="B35" s="2809" t="s">
        <v>1383</v>
      </c>
      <c r="C35" s="2352" t="s">
        <v>194</v>
      </c>
      <c r="D35" s="2231"/>
      <c r="E35" s="2231"/>
      <c r="F35" s="2231"/>
      <c r="G35" s="2231"/>
      <c r="H35" s="207">
        <v>3.4685877935428877E-2</v>
      </c>
      <c r="I35" s="1146">
        <v>-0.43108665439520955</v>
      </c>
      <c r="J35" s="1147">
        <v>-0.76921435896116441</v>
      </c>
      <c r="K35" s="1147">
        <v>-0.91931254439741061</v>
      </c>
      <c r="L35" s="1147">
        <v>-0.96495880164453074</v>
      </c>
      <c r="M35" s="1147">
        <v>-0.99955957501924986</v>
      </c>
      <c r="N35" s="1148">
        <v>-0.99997182999600676</v>
      </c>
      <c r="O35" s="2810"/>
      <c r="P35" s="111"/>
      <c r="Q35" s="109"/>
      <c r="R35" s="1124"/>
      <c r="S35" s="109"/>
      <c r="T35" s="109"/>
      <c r="U35" s="1124" t="s">
        <v>1560</v>
      </c>
      <c r="V35" s="134">
        <v>0</v>
      </c>
      <c r="W35" s="134">
        <v>0</v>
      </c>
      <c r="X35" s="134">
        <v>0</v>
      </c>
      <c r="Y35" s="134">
        <v>0</v>
      </c>
      <c r="Z35" s="134">
        <v>0</v>
      </c>
      <c r="AA35" s="134">
        <v>1.0337647255715721</v>
      </c>
      <c r="AB35" s="134">
        <v>0.65035675423019956</v>
      </c>
      <c r="AC35" s="134">
        <v>0.40581235337036342</v>
      </c>
      <c r="AD35" s="134">
        <v>0.11269880491668348</v>
      </c>
      <c r="AE35" s="134">
        <v>2.5853939566699031E-3</v>
      </c>
      <c r="AF35" s="134">
        <v>1.8715016532212258E-4</v>
      </c>
      <c r="AG35" s="109"/>
      <c r="AH35" s="109"/>
      <c r="AI35" s="109"/>
      <c r="AJ35" s="109"/>
      <c r="AK35" s="109"/>
      <c r="AL35" s="109"/>
      <c r="AM35" s="113"/>
    </row>
    <row r="36" spans="1:39" ht="19.95" customHeight="1" x14ac:dyDescent="0.3">
      <c r="A36" s="4253" t="s">
        <v>1316</v>
      </c>
      <c r="B36" s="2811" t="s">
        <v>1384</v>
      </c>
      <c r="C36" s="2812" t="s">
        <v>197</v>
      </c>
      <c r="D36" s="2813">
        <v>13.430812495460602</v>
      </c>
      <c r="E36" s="2813">
        <v>13.736992792086381</v>
      </c>
      <c r="F36" s="2814">
        <v>14.011732647928115</v>
      </c>
      <c r="G36" s="2814">
        <v>10.294036363942816</v>
      </c>
      <c r="H36" s="2240">
        <v>11.265969866449133</v>
      </c>
      <c r="I36" s="279">
        <v>7.4413768776133322</v>
      </c>
      <c r="J36" s="281">
        <v>3.3742793799615671</v>
      </c>
      <c r="K36" s="281">
        <v>1.4195389487330146</v>
      </c>
      <c r="L36" s="281">
        <v>0.64845130867472422</v>
      </c>
      <c r="M36" s="281">
        <v>8.0614557876476246E-3</v>
      </c>
      <c r="N36" s="280">
        <v>5.0214246873929696E-4</v>
      </c>
      <c r="O36" s="2815" t="s">
        <v>1344</v>
      </c>
      <c r="P36" s="111"/>
      <c r="Q36" s="109"/>
      <c r="R36" s="1124"/>
      <c r="S36" s="109"/>
      <c r="T36" s="109"/>
      <c r="U36" s="1124" t="s">
        <v>1561</v>
      </c>
      <c r="V36" s="134">
        <v>178.43793743969101</v>
      </c>
      <c r="W36" s="134">
        <v>182.50576138057636</v>
      </c>
      <c r="X36" s="134">
        <v>186.15587660818792</v>
      </c>
      <c r="Y36" s="134">
        <v>136.76362597809751</v>
      </c>
      <c r="Z36" s="134">
        <v>195.62114293488335</v>
      </c>
      <c r="AA36" s="134">
        <v>109.16067737001329</v>
      </c>
      <c r="AB36" s="134">
        <v>45.422536482290759</v>
      </c>
      <c r="AC36" s="134">
        <v>16.041740232343354</v>
      </c>
      <c r="AD36" s="134">
        <v>6.9616122529570807</v>
      </c>
      <c r="AE36" s="134">
        <v>8.7750769426199582E-2</v>
      </c>
      <c r="AF36" s="134">
        <v>5.6361996486321841E-3</v>
      </c>
      <c r="AG36" s="109"/>
      <c r="AH36" s="109"/>
      <c r="AI36" s="109"/>
      <c r="AJ36" s="109"/>
      <c r="AK36" s="109"/>
      <c r="AL36" s="109"/>
      <c r="AM36" s="113"/>
    </row>
    <row r="37" spans="1:39" ht="19.95" customHeight="1" x14ac:dyDescent="0.3">
      <c r="A37" s="4107"/>
      <c r="B37" s="282" t="s">
        <v>199</v>
      </c>
      <c r="C37" s="2816" t="s">
        <v>194</v>
      </c>
      <c r="D37" s="2817"/>
      <c r="E37" s="2817"/>
      <c r="F37" s="2818"/>
      <c r="G37" s="2818"/>
      <c r="H37" s="138">
        <v>-0.1959616879990207</v>
      </c>
      <c r="I37" s="2819">
        <v>-0.46891815133843051</v>
      </c>
      <c r="J37" s="2820">
        <v>-0.759181861034116</v>
      </c>
      <c r="K37" s="2820">
        <v>-0.89868926389036419</v>
      </c>
      <c r="L37" s="2820">
        <v>-0.95372083346376091</v>
      </c>
      <c r="M37" s="2820">
        <v>-0.99942466388774265</v>
      </c>
      <c r="N37" s="2821">
        <v>-0.99996416271410848</v>
      </c>
      <c r="O37" s="2822"/>
      <c r="P37" s="111"/>
      <c r="Q37" s="109"/>
      <c r="R37" s="1124"/>
      <c r="S37" s="109"/>
      <c r="T37" s="109"/>
      <c r="U37" s="1124" t="s">
        <v>1562</v>
      </c>
      <c r="V37" s="134">
        <v>0</v>
      </c>
      <c r="W37" s="134">
        <v>0</v>
      </c>
      <c r="X37" s="134">
        <v>0</v>
      </c>
      <c r="Y37" s="134">
        <v>0</v>
      </c>
      <c r="Z37" s="134">
        <v>0</v>
      </c>
      <c r="AA37" s="134">
        <v>15.164728186809947</v>
      </c>
      <c r="AB37" s="134">
        <v>8.754714731375298</v>
      </c>
      <c r="AC37" s="134">
        <v>4.585951207364638</v>
      </c>
      <c r="AD37" s="134">
        <v>1.209906388815936</v>
      </c>
      <c r="AE37" s="134">
        <v>2.8142597930668856E-2</v>
      </c>
      <c r="AF37" s="134">
        <v>2.1006303224626139E-3</v>
      </c>
      <c r="AG37" s="109"/>
      <c r="AH37" s="109"/>
      <c r="AI37" s="109"/>
      <c r="AJ37" s="109"/>
      <c r="AK37" s="109"/>
      <c r="AL37" s="109"/>
      <c r="AM37" s="113"/>
    </row>
    <row r="38" spans="1:39" ht="19.95" customHeight="1" x14ac:dyDescent="0.3">
      <c r="A38" s="4107"/>
      <c r="B38" s="2823" t="s">
        <v>1386</v>
      </c>
      <c r="C38" s="2824" t="s">
        <v>197</v>
      </c>
      <c r="D38" s="2825">
        <v>0</v>
      </c>
      <c r="E38" s="2825">
        <v>0</v>
      </c>
      <c r="F38" s="2825">
        <v>0</v>
      </c>
      <c r="G38" s="2825">
        <v>0</v>
      </c>
      <c r="H38" s="1750">
        <v>0</v>
      </c>
      <c r="I38" s="2826">
        <v>1.0337647255715721</v>
      </c>
      <c r="J38" s="2827">
        <v>0.65035675423019956</v>
      </c>
      <c r="K38" s="2827">
        <v>0.40581235337036342</v>
      </c>
      <c r="L38" s="2827">
        <v>0.11269880491668348</v>
      </c>
      <c r="M38" s="2827">
        <v>2.5853939566699031E-3</v>
      </c>
      <c r="N38" s="2828">
        <v>1.8715016532212258E-4</v>
      </c>
      <c r="O38" s="2716" t="s">
        <v>1387</v>
      </c>
      <c r="P38" s="111"/>
      <c r="Q38" s="109"/>
      <c r="R38" s="1124"/>
      <c r="S38" s="100"/>
      <c r="T38" s="100"/>
      <c r="U38" s="100"/>
      <c r="V38" s="100"/>
      <c r="W38" s="100"/>
      <c r="X38" s="100"/>
      <c r="Y38" s="100"/>
      <c r="Z38" s="100"/>
      <c r="AA38" s="100"/>
      <c r="AB38" s="100"/>
      <c r="AC38" s="100"/>
      <c r="AD38" s="100"/>
      <c r="AE38" s="100"/>
      <c r="AF38" s="100"/>
      <c r="AG38" s="109"/>
      <c r="AH38" s="109"/>
      <c r="AI38" s="109"/>
      <c r="AJ38" s="109"/>
      <c r="AK38" s="109"/>
      <c r="AL38" s="109"/>
      <c r="AM38" s="113"/>
    </row>
    <row r="39" spans="1:39" ht="19.95" customHeight="1" thickBot="1" x14ac:dyDescent="0.35">
      <c r="A39" s="4108"/>
      <c r="B39" s="282" t="s">
        <v>199</v>
      </c>
      <c r="C39" s="2829" t="s">
        <v>194</v>
      </c>
      <c r="D39" s="2830"/>
      <c r="E39" s="2830"/>
      <c r="F39" s="2831"/>
      <c r="G39" s="2831"/>
      <c r="H39" s="207"/>
      <c r="I39" s="2832"/>
      <c r="J39" s="2833"/>
      <c r="K39" s="2833"/>
      <c r="L39" s="2833"/>
      <c r="M39" s="2833"/>
      <c r="N39" s="2834"/>
      <c r="O39" s="2835" t="s">
        <v>1388</v>
      </c>
      <c r="P39" s="111"/>
      <c r="Q39" s="109"/>
      <c r="R39" s="1124"/>
      <c r="S39" s="100"/>
      <c r="T39" s="100"/>
      <c r="U39" s="100"/>
      <c r="V39" s="100"/>
      <c r="W39" s="100"/>
      <c r="X39" s="100"/>
      <c r="Y39" s="100"/>
      <c r="Z39" s="100"/>
      <c r="AA39" s="100"/>
      <c r="AB39" s="100"/>
      <c r="AC39" s="100"/>
      <c r="AD39" s="100"/>
      <c r="AE39" s="100"/>
      <c r="AF39" s="100"/>
      <c r="AG39" s="109"/>
      <c r="AH39" s="109"/>
      <c r="AI39" s="109"/>
      <c r="AJ39" s="109"/>
      <c r="AK39" s="109"/>
      <c r="AL39" s="109"/>
      <c r="AM39" s="113"/>
    </row>
    <row r="40" spans="1:39" ht="19.95" customHeight="1" x14ac:dyDescent="0.3">
      <c r="A40" s="4254" t="s">
        <v>1389</v>
      </c>
      <c r="B40" s="1818" t="s">
        <v>1390</v>
      </c>
      <c r="C40" s="1896" t="s">
        <v>197</v>
      </c>
      <c r="D40" s="2239">
        <v>178.43793743969101</v>
      </c>
      <c r="E40" s="2239">
        <v>182.50576138057636</v>
      </c>
      <c r="F40" s="2238">
        <v>186.15587660818792</v>
      </c>
      <c r="G40" s="2238">
        <v>136.76362597809751</v>
      </c>
      <c r="H40" s="2240">
        <v>195.62114293488335</v>
      </c>
      <c r="I40" s="2241">
        <v>109.16067737001329</v>
      </c>
      <c r="J40" s="2242">
        <v>45.422536482290759</v>
      </c>
      <c r="K40" s="2242">
        <v>16.041740232343354</v>
      </c>
      <c r="L40" s="2242">
        <v>6.9616122529570807</v>
      </c>
      <c r="M40" s="2242">
        <v>8.7750769426199582E-2</v>
      </c>
      <c r="N40" s="2836">
        <v>5.6361996486321841E-3</v>
      </c>
      <c r="O40" s="2837" t="s">
        <v>1344</v>
      </c>
      <c r="P40" s="111"/>
      <c r="Q40" s="109"/>
      <c r="R40" s="1124"/>
      <c r="S40" s="100"/>
      <c r="T40" s="100"/>
      <c r="U40" s="100"/>
      <c r="V40" s="100"/>
      <c r="W40" s="100"/>
      <c r="X40" s="100"/>
      <c r="Y40" s="100"/>
      <c r="Z40" s="100"/>
      <c r="AA40" s="100"/>
      <c r="AB40" s="100"/>
      <c r="AC40" s="100"/>
      <c r="AD40" s="100"/>
      <c r="AE40" s="109"/>
      <c r="AF40" s="109"/>
      <c r="AG40" s="109"/>
      <c r="AH40" s="109"/>
      <c r="AI40" s="109"/>
      <c r="AJ40" s="109"/>
      <c r="AK40" s="109"/>
      <c r="AL40" s="109"/>
      <c r="AM40" s="113"/>
    </row>
    <row r="41" spans="1:39" ht="19.95" customHeight="1" x14ac:dyDescent="0.3">
      <c r="A41" s="4255"/>
      <c r="B41" s="1721" t="s">
        <v>199</v>
      </c>
      <c r="C41" s="2838" t="s">
        <v>194</v>
      </c>
      <c r="D41" s="2839"/>
      <c r="E41" s="2839"/>
      <c r="F41" s="2840"/>
      <c r="G41" s="2840"/>
      <c r="H41" s="185">
        <v>5.0845917406182606E-2</v>
      </c>
      <c r="I41" s="186">
        <v>-0.41360606305344039</v>
      </c>
      <c r="J41" s="187">
        <v>-0.75599730016638711</v>
      </c>
      <c r="K41" s="187">
        <v>-0.91382630231917283</v>
      </c>
      <c r="L41" s="187">
        <v>-0.96260331728549431</v>
      </c>
      <c r="M41" s="187">
        <v>-0.99952861671076387</v>
      </c>
      <c r="N41" s="1995">
        <v>-0.99996972322469035</v>
      </c>
      <c r="O41" s="2841"/>
      <c r="P41" s="111"/>
      <c r="Q41" s="109"/>
      <c r="R41" s="1124"/>
      <c r="S41" s="100"/>
      <c r="T41" s="100"/>
      <c r="U41" s="100"/>
      <c r="V41" s="100"/>
      <c r="W41" s="100"/>
      <c r="X41" s="100"/>
      <c r="Y41" s="100"/>
      <c r="Z41" s="100"/>
      <c r="AA41" s="100"/>
      <c r="AB41" s="100"/>
      <c r="AC41" s="100"/>
      <c r="AD41" s="100"/>
      <c r="AE41" s="109"/>
      <c r="AF41" s="109"/>
      <c r="AG41" s="109"/>
      <c r="AH41" s="109"/>
      <c r="AI41" s="109"/>
      <c r="AJ41" s="109"/>
      <c r="AK41" s="109"/>
      <c r="AL41" s="109"/>
      <c r="AM41" s="113"/>
    </row>
    <row r="42" spans="1:39" ht="19.95" customHeight="1" x14ac:dyDescent="0.3">
      <c r="A42" s="4255"/>
      <c r="B42" s="2154" t="s">
        <v>1391</v>
      </c>
      <c r="C42" s="2180" t="s">
        <v>197</v>
      </c>
      <c r="D42" s="2842">
        <v>0</v>
      </c>
      <c r="E42" s="2842">
        <v>0</v>
      </c>
      <c r="F42" s="2843">
        <v>0</v>
      </c>
      <c r="G42" s="2843">
        <v>0</v>
      </c>
      <c r="H42" s="2844">
        <v>0</v>
      </c>
      <c r="I42" s="2845">
        <v>15.164728186809947</v>
      </c>
      <c r="J42" s="2846">
        <v>8.754714731375298</v>
      </c>
      <c r="K42" s="2846">
        <v>4.585951207364638</v>
      </c>
      <c r="L42" s="2846">
        <v>1.209906388815936</v>
      </c>
      <c r="M42" s="2846">
        <v>2.8142597930668856E-2</v>
      </c>
      <c r="N42" s="2847">
        <v>2.1006303224626139E-3</v>
      </c>
      <c r="O42" s="2848" t="s">
        <v>1392</v>
      </c>
      <c r="P42" s="111"/>
      <c r="Q42" s="109"/>
      <c r="R42" s="1124"/>
      <c r="S42" s="100"/>
      <c r="T42" s="100"/>
      <c r="U42" s="100"/>
      <c r="V42" s="100"/>
      <c r="W42" s="100"/>
      <c r="X42" s="100"/>
      <c r="Y42" s="100"/>
      <c r="Z42" s="100"/>
      <c r="AA42" s="100"/>
      <c r="AB42" s="100"/>
      <c r="AC42" s="100"/>
      <c r="AD42" s="100"/>
      <c r="AE42" s="109"/>
      <c r="AF42" s="109"/>
      <c r="AG42" s="109"/>
      <c r="AH42" s="109"/>
      <c r="AI42" s="109"/>
      <c r="AJ42" s="109"/>
      <c r="AK42" s="109"/>
      <c r="AL42" s="109"/>
      <c r="AM42" s="113"/>
    </row>
    <row r="43" spans="1:39" ht="19.95" customHeight="1" thickBot="1" x14ac:dyDescent="0.35">
      <c r="A43" s="4256"/>
      <c r="B43" s="268" t="s">
        <v>199</v>
      </c>
      <c r="C43" s="2849" t="s">
        <v>194</v>
      </c>
      <c r="D43" s="2850"/>
      <c r="E43" s="2850"/>
      <c r="F43" s="2851"/>
      <c r="G43" s="2851"/>
      <c r="H43" s="207"/>
      <c r="I43" s="208"/>
      <c r="J43" s="209"/>
      <c r="K43" s="209"/>
      <c r="L43" s="209"/>
      <c r="M43" s="209"/>
      <c r="N43" s="271"/>
      <c r="O43" s="2852" t="s">
        <v>1393</v>
      </c>
      <c r="P43" s="111"/>
      <c r="Q43" s="109"/>
      <c r="R43" s="1124"/>
      <c r="S43" s="109"/>
      <c r="T43" s="109"/>
      <c r="U43" s="109"/>
      <c r="V43" s="109"/>
      <c r="W43" s="109"/>
      <c r="X43" s="109"/>
      <c r="Y43" s="109"/>
      <c r="Z43" s="109"/>
      <c r="AA43" s="109"/>
      <c r="AB43" s="109"/>
      <c r="AC43" s="109"/>
      <c r="AD43" s="109"/>
      <c r="AE43" s="109"/>
      <c r="AF43" s="109"/>
      <c r="AG43" s="109"/>
      <c r="AH43" s="109"/>
      <c r="AI43" s="109"/>
      <c r="AJ43" s="109"/>
      <c r="AK43" s="109"/>
      <c r="AL43" s="109"/>
      <c r="AM43" s="113"/>
    </row>
    <row r="44" spans="1:39" ht="19.95" customHeight="1" x14ac:dyDescent="0.3">
      <c r="A44" s="4253" t="s">
        <v>1394</v>
      </c>
      <c r="B44" s="2811" t="s">
        <v>1395</v>
      </c>
      <c r="C44" s="2812" t="s">
        <v>197</v>
      </c>
      <c r="D44" s="2813">
        <v>191.86874993515161</v>
      </c>
      <c r="E44" s="2813">
        <v>196.24275417266273</v>
      </c>
      <c r="F44" s="2814">
        <v>200.16760925611604</v>
      </c>
      <c r="G44" s="2814">
        <v>147.05766234204032</v>
      </c>
      <c r="H44" s="2240">
        <v>206.88711280133248</v>
      </c>
      <c r="I44" s="279">
        <v>116.60205424762663</v>
      </c>
      <c r="J44" s="281">
        <v>48.796815862252323</v>
      </c>
      <c r="K44" s="281">
        <v>17.461279181076367</v>
      </c>
      <c r="L44" s="281">
        <v>7.6100635616318053</v>
      </c>
      <c r="M44" s="281">
        <v>9.5812225213847205E-2</v>
      </c>
      <c r="N44" s="280">
        <v>6.1383421173714812E-3</v>
      </c>
      <c r="O44" s="2815" t="s">
        <v>1344</v>
      </c>
      <c r="P44" s="111"/>
      <c r="Q44" s="109"/>
      <c r="R44" s="1124"/>
      <c r="S44" s="109"/>
      <c r="T44" s="109"/>
      <c r="U44" s="109"/>
      <c r="V44" s="109"/>
      <c r="W44" s="109"/>
      <c r="X44" s="109"/>
      <c r="Y44" s="109"/>
      <c r="Z44" s="109"/>
      <c r="AA44" s="109"/>
      <c r="AB44" s="109"/>
      <c r="AC44" s="109"/>
      <c r="AD44" s="109"/>
      <c r="AE44" s="109"/>
      <c r="AF44" s="109"/>
      <c r="AG44" s="109"/>
      <c r="AH44" s="109"/>
      <c r="AI44" s="109"/>
      <c r="AJ44" s="109"/>
      <c r="AK44" s="109"/>
      <c r="AL44" s="109"/>
      <c r="AM44" s="113"/>
    </row>
    <row r="45" spans="1:39" ht="19.95" customHeight="1" x14ac:dyDescent="0.3">
      <c r="A45" s="4107"/>
      <c r="B45" s="282" t="s">
        <v>199</v>
      </c>
      <c r="C45" s="2816" t="s">
        <v>194</v>
      </c>
      <c r="D45" s="2817"/>
      <c r="E45" s="2817"/>
      <c r="F45" s="2818"/>
      <c r="G45" s="2818"/>
      <c r="H45" s="185">
        <v>3.3569385027818255E-2</v>
      </c>
      <c r="I45" s="2853">
        <v>-0.41747790923338968</v>
      </c>
      <c r="J45" s="2854">
        <v>-0.75622021942712814</v>
      </c>
      <c r="K45" s="2854">
        <v>-0.91276670962915618</v>
      </c>
      <c r="L45" s="2854">
        <v>-0.96198154341797293</v>
      </c>
      <c r="M45" s="2854">
        <v>-0.9995213400131524</v>
      </c>
      <c r="N45" s="2855">
        <v>-0.9999693339889496</v>
      </c>
      <c r="O45" s="2856"/>
      <c r="P45" s="111"/>
      <c r="Q45" s="109"/>
      <c r="R45" s="1124"/>
      <c r="S45" s="109"/>
      <c r="T45" s="109"/>
      <c r="U45" s="109"/>
      <c r="V45" s="109"/>
      <c r="W45" s="109"/>
      <c r="X45" s="109"/>
      <c r="Y45" s="109"/>
      <c r="Z45" s="109"/>
      <c r="AA45" s="109"/>
      <c r="AB45" s="109"/>
      <c r="AC45" s="109"/>
      <c r="AD45" s="109"/>
      <c r="AE45" s="109"/>
      <c r="AF45" s="109"/>
      <c r="AG45" s="109"/>
      <c r="AH45" s="109"/>
      <c r="AI45" s="109"/>
      <c r="AJ45" s="109"/>
      <c r="AK45" s="109"/>
      <c r="AL45" s="109"/>
      <c r="AM45" s="113"/>
    </row>
    <row r="46" spans="1:39" ht="19.95" customHeight="1" x14ac:dyDescent="0.3">
      <c r="A46" s="4107"/>
      <c r="B46" s="2823" t="s">
        <v>1396</v>
      </c>
      <c r="C46" s="2824" t="s">
        <v>197</v>
      </c>
      <c r="D46" s="2825">
        <v>0</v>
      </c>
      <c r="E46" s="2825">
        <v>0</v>
      </c>
      <c r="F46" s="2857">
        <v>0</v>
      </c>
      <c r="G46" s="2857">
        <v>0</v>
      </c>
      <c r="H46" s="2844">
        <v>0</v>
      </c>
      <c r="I46" s="2858">
        <v>16.198492912381518</v>
      </c>
      <c r="J46" s="2859">
        <v>9.4050714856054967</v>
      </c>
      <c r="K46" s="2859">
        <v>4.9917635607350013</v>
      </c>
      <c r="L46" s="2859">
        <v>1.3226051937326195</v>
      </c>
      <c r="M46" s="2859">
        <v>3.0727991887338761E-2</v>
      </c>
      <c r="N46" s="2860">
        <v>2.2877804877847363E-3</v>
      </c>
      <c r="O46" s="2716" t="s">
        <v>1397</v>
      </c>
      <c r="P46" s="111"/>
      <c r="Q46" s="109"/>
      <c r="R46" s="1124"/>
      <c r="S46" s="109"/>
      <c r="T46" s="109"/>
      <c r="U46" s="109"/>
      <c r="V46" s="109"/>
      <c r="W46" s="109"/>
      <c r="X46" s="109"/>
      <c r="Y46" s="109"/>
      <c r="Z46" s="109"/>
      <c r="AA46" s="109"/>
      <c r="AB46" s="109"/>
      <c r="AC46" s="109"/>
      <c r="AD46" s="109"/>
      <c r="AE46" s="109"/>
      <c r="AF46" s="109"/>
      <c r="AG46" s="109"/>
      <c r="AH46" s="109"/>
      <c r="AI46" s="109"/>
      <c r="AJ46" s="109"/>
      <c r="AK46" s="109"/>
      <c r="AL46" s="109"/>
      <c r="AM46" s="113"/>
    </row>
    <row r="47" spans="1:39" ht="19.95" customHeight="1" thickBot="1" x14ac:dyDescent="0.35">
      <c r="A47" s="4108"/>
      <c r="B47" s="296" t="s">
        <v>199</v>
      </c>
      <c r="C47" s="2829" t="s">
        <v>194</v>
      </c>
      <c r="D47" s="2830"/>
      <c r="E47" s="2830"/>
      <c r="F47" s="2831"/>
      <c r="G47" s="2831"/>
      <c r="H47" s="207"/>
      <c r="I47" s="2832"/>
      <c r="J47" s="2833"/>
      <c r="K47" s="2833"/>
      <c r="L47" s="2833"/>
      <c r="M47" s="2833"/>
      <c r="N47" s="2834"/>
      <c r="O47" s="2835" t="s">
        <v>1398</v>
      </c>
      <c r="P47" s="111"/>
      <c r="Q47" s="109"/>
      <c r="R47" s="1124"/>
      <c r="S47" s="109"/>
      <c r="T47" s="109"/>
      <c r="U47" s="109"/>
      <c r="V47" s="109"/>
      <c r="W47" s="109"/>
      <c r="X47" s="109"/>
      <c r="Y47" s="109"/>
      <c r="Z47" s="109"/>
      <c r="AA47" s="109"/>
      <c r="AB47" s="109"/>
      <c r="AC47" s="109"/>
      <c r="AD47" s="109"/>
      <c r="AE47" s="109"/>
      <c r="AF47" s="109"/>
      <c r="AG47" s="109"/>
      <c r="AH47" s="109"/>
      <c r="AI47" s="109"/>
      <c r="AJ47" s="109"/>
      <c r="AK47" s="109"/>
      <c r="AL47" s="109"/>
      <c r="AM47" s="113"/>
    </row>
    <row r="48" spans="1:39" ht="19.95" customHeight="1" thickBot="1" x14ac:dyDescent="0.35">
      <c r="A48" s="2861"/>
      <c r="B48" s="2862"/>
      <c r="C48" s="2862"/>
      <c r="D48" s="2862"/>
      <c r="E48" s="2862"/>
      <c r="F48" s="2862"/>
      <c r="G48" s="2862"/>
      <c r="H48" s="2862"/>
      <c r="I48" s="2862"/>
      <c r="J48" s="2862"/>
      <c r="K48" s="2862"/>
      <c r="L48" s="2862"/>
      <c r="M48" s="2862"/>
      <c r="N48" s="2862"/>
      <c r="O48" s="2863"/>
      <c r="P48" s="111"/>
      <c r="Q48" s="109"/>
      <c r="R48" s="1124"/>
      <c r="S48" s="109"/>
      <c r="T48" s="109"/>
      <c r="U48" s="109"/>
      <c r="V48" s="109"/>
      <c r="W48" s="109"/>
      <c r="X48" s="109"/>
      <c r="Y48" s="109"/>
      <c r="Z48" s="109"/>
      <c r="AA48" s="109"/>
      <c r="AB48" s="109"/>
      <c r="AC48" s="109"/>
      <c r="AD48" s="109"/>
      <c r="AE48" s="109"/>
      <c r="AF48" s="109"/>
      <c r="AG48" s="109"/>
      <c r="AH48" s="109"/>
      <c r="AI48" s="109"/>
      <c r="AJ48" s="109"/>
      <c r="AK48" s="109"/>
      <c r="AL48" s="109"/>
      <c r="AM48" s="113"/>
    </row>
    <row r="49" spans="1:39" ht="19.95" customHeight="1" x14ac:dyDescent="0.3">
      <c r="A49" s="4257" t="s">
        <v>470</v>
      </c>
      <c r="B49" s="4258"/>
      <c r="C49" s="4258"/>
      <c r="D49" s="4258"/>
      <c r="E49" s="4258"/>
      <c r="F49" s="4258"/>
      <c r="G49" s="4258"/>
      <c r="H49" s="4258"/>
      <c r="I49" s="4258"/>
      <c r="J49" s="4258"/>
      <c r="K49" s="4258"/>
      <c r="L49" s="4258"/>
      <c r="M49" s="4258"/>
      <c r="N49" s="4258"/>
      <c r="O49" s="4259"/>
      <c r="P49" s="111"/>
      <c r="Q49" s="109"/>
      <c r="R49" s="1124"/>
      <c r="S49" s="100"/>
      <c r="T49" s="100"/>
      <c r="U49" s="100"/>
      <c r="V49" s="100"/>
      <c r="W49" s="100"/>
      <c r="X49" s="100"/>
      <c r="Y49" s="100"/>
      <c r="Z49" s="100"/>
      <c r="AA49" s="100"/>
      <c r="AB49" s="100"/>
      <c r="AC49" s="100"/>
      <c r="AD49" s="100"/>
      <c r="AE49" s="109"/>
      <c r="AF49" s="109"/>
      <c r="AG49" s="109"/>
      <c r="AH49" s="109"/>
      <c r="AI49" s="109"/>
      <c r="AJ49" s="109"/>
      <c r="AK49" s="109"/>
      <c r="AL49" s="109"/>
      <c r="AM49" s="113"/>
    </row>
    <row r="50" spans="1:39" ht="36" customHeight="1" x14ac:dyDescent="0.3">
      <c r="A50" s="2095"/>
      <c r="B50" s="1269" t="s">
        <v>1399</v>
      </c>
      <c r="C50" s="1314" t="s">
        <v>194</v>
      </c>
      <c r="D50" s="2096">
        <v>-0.26</v>
      </c>
      <c r="E50" s="4165" t="s">
        <v>1400</v>
      </c>
      <c r="F50" s="4166"/>
      <c r="G50" s="4166"/>
      <c r="H50" s="4166"/>
      <c r="I50" s="4166"/>
      <c r="J50" s="4166"/>
      <c r="K50" s="4166"/>
      <c r="L50" s="4166"/>
      <c r="M50" s="4166"/>
      <c r="N50" s="4166"/>
      <c r="O50" s="4167"/>
      <c r="P50" s="111"/>
      <c r="Q50" s="109"/>
      <c r="R50" s="109"/>
      <c r="S50" s="100"/>
      <c r="T50" s="100"/>
      <c r="U50" s="100"/>
      <c r="V50" s="100"/>
      <c r="W50" s="100"/>
      <c r="X50" s="100"/>
      <c r="Y50" s="100"/>
      <c r="Z50" s="100"/>
      <c r="AA50" s="100"/>
      <c r="AB50" s="100"/>
      <c r="AC50" s="100"/>
      <c r="AD50" s="100"/>
      <c r="AE50" s="100"/>
      <c r="AF50" s="100"/>
      <c r="AG50" s="109"/>
      <c r="AH50" s="109"/>
      <c r="AI50" s="109"/>
      <c r="AJ50" s="109"/>
      <c r="AK50" s="109"/>
      <c r="AL50" s="109"/>
      <c r="AM50" s="113"/>
    </row>
    <row r="51" spans="1:39" ht="27" customHeight="1" x14ac:dyDescent="0.3">
      <c r="A51" s="2098"/>
      <c r="B51" s="1494" t="s">
        <v>471</v>
      </c>
      <c r="C51" s="1494" t="s">
        <v>472</v>
      </c>
      <c r="D51" s="1494">
        <v>2017</v>
      </c>
      <c r="E51" s="1494">
        <v>2018</v>
      </c>
      <c r="F51" s="1494" t="s">
        <v>473</v>
      </c>
      <c r="G51" s="1494" t="s">
        <v>474</v>
      </c>
      <c r="H51" s="1494" t="s">
        <v>475</v>
      </c>
      <c r="I51" s="1494">
        <v>2025</v>
      </c>
      <c r="J51" s="1494">
        <v>2030</v>
      </c>
      <c r="K51" s="1494">
        <v>2035</v>
      </c>
      <c r="L51" s="1494">
        <v>2040</v>
      </c>
      <c r="M51" s="1494">
        <v>2045</v>
      </c>
      <c r="N51" s="1494">
        <v>2050</v>
      </c>
      <c r="O51" s="2099"/>
      <c r="P51" s="111" t="s">
        <v>35</v>
      </c>
      <c r="Q51" s="109"/>
      <c r="R51" s="109"/>
      <c r="S51" s="100"/>
      <c r="T51" s="100"/>
      <c r="U51" s="100"/>
      <c r="V51" s="100"/>
      <c r="W51" s="100"/>
      <c r="X51" s="100"/>
      <c r="Y51" s="100"/>
      <c r="Z51" s="100"/>
      <c r="AA51" s="100"/>
      <c r="AB51" s="100"/>
      <c r="AC51" s="100"/>
      <c r="AD51" s="100"/>
      <c r="AE51" s="100"/>
      <c r="AF51" s="100"/>
      <c r="AG51" s="109"/>
      <c r="AH51" s="109"/>
      <c r="AI51" s="109"/>
      <c r="AJ51" s="109"/>
      <c r="AK51" s="109"/>
      <c r="AL51" s="109"/>
      <c r="AM51" s="113"/>
    </row>
    <row r="52" spans="1:39" ht="19.95" customHeight="1" x14ac:dyDescent="0.3">
      <c r="A52" s="2864"/>
      <c r="B52" s="2100" t="s">
        <v>1401</v>
      </c>
      <c r="C52" s="1496" t="s">
        <v>1402</v>
      </c>
      <c r="D52" s="2865">
        <v>12613</v>
      </c>
      <c r="E52" s="350">
        <v>12613</v>
      </c>
      <c r="F52" s="1232">
        <v>12613</v>
      </c>
      <c r="G52" s="1232">
        <v>12613</v>
      </c>
      <c r="H52" s="417">
        <v>14092.987960033051</v>
      </c>
      <c r="I52" s="1468">
        <v>13295.381862942777</v>
      </c>
      <c r="J52" s="351">
        <v>12070.870437977894</v>
      </c>
      <c r="K52" s="351">
        <v>10954.176006988984</v>
      </c>
      <c r="L52" s="351">
        <v>10320.17291495153</v>
      </c>
      <c r="M52" s="351">
        <v>9940.3786577529645</v>
      </c>
      <c r="N52" s="350">
        <v>9714.4609609858508</v>
      </c>
      <c r="O52" s="2866" t="s">
        <v>1403</v>
      </c>
      <c r="P52" s="111"/>
      <c r="Q52" s="109"/>
      <c r="R52" s="1124"/>
      <c r="S52" s="100"/>
      <c r="T52" s="100"/>
      <c r="U52" s="100"/>
      <c r="V52" s="100"/>
      <c r="W52" s="100"/>
      <c r="X52" s="100"/>
      <c r="Y52" s="100"/>
      <c r="Z52" s="100"/>
      <c r="AA52" s="100"/>
      <c r="AB52" s="100"/>
      <c r="AC52" s="100"/>
      <c r="AD52" s="100"/>
      <c r="AE52" s="109"/>
      <c r="AF52" s="109"/>
      <c r="AG52" s="109"/>
      <c r="AH52" s="109"/>
      <c r="AI52" s="109"/>
      <c r="AJ52" s="109"/>
      <c r="AK52" s="109"/>
      <c r="AL52" s="109"/>
      <c r="AM52" s="113"/>
    </row>
    <row r="53" spans="1:39" ht="19.95" customHeight="1" x14ac:dyDescent="0.3">
      <c r="A53" s="2604"/>
      <c r="B53" s="1269" t="s">
        <v>1404</v>
      </c>
      <c r="C53" s="1314" t="s">
        <v>1405</v>
      </c>
      <c r="D53" s="2867">
        <v>235648.94999999998</v>
      </c>
      <c r="E53" s="131">
        <v>235648.94999999998</v>
      </c>
      <c r="F53" s="2197">
        <v>235648.94999999998</v>
      </c>
      <c r="G53" s="2197">
        <v>235648.94999999998</v>
      </c>
      <c r="H53" s="129">
        <v>263299.59685597639</v>
      </c>
      <c r="I53" s="130">
        <v>248397.90500685869</v>
      </c>
      <c r="J53" s="132">
        <v>225520.33174467061</v>
      </c>
      <c r="K53" s="132">
        <v>204657.10569746661</v>
      </c>
      <c r="L53" s="132">
        <v>192812.0123068871</v>
      </c>
      <c r="M53" s="132">
        <v>185716.30803947477</v>
      </c>
      <c r="N53" s="131">
        <v>181495.48285675942</v>
      </c>
      <c r="O53" s="2868" t="s">
        <v>1403</v>
      </c>
      <c r="P53" s="111"/>
      <c r="Q53" s="109"/>
      <c r="R53" s="1124"/>
      <c r="S53" s="100"/>
      <c r="T53" s="100"/>
      <c r="U53" s="100"/>
      <c r="V53" s="100"/>
      <c r="W53" s="100"/>
      <c r="X53" s="100"/>
      <c r="Y53" s="100"/>
      <c r="Z53" s="100"/>
      <c r="AA53" s="100"/>
      <c r="AB53" s="100"/>
      <c r="AC53" s="100"/>
      <c r="AD53" s="100"/>
      <c r="AE53" s="109"/>
      <c r="AF53" s="109"/>
      <c r="AG53" s="109"/>
      <c r="AH53" s="109"/>
      <c r="AI53" s="109"/>
      <c r="AJ53" s="109"/>
      <c r="AK53" s="109"/>
      <c r="AL53" s="109"/>
      <c r="AM53" s="113"/>
    </row>
    <row r="54" spans="1:39" ht="19.95" customHeight="1" x14ac:dyDescent="0.3">
      <c r="A54" s="2604"/>
      <c r="B54" s="1269"/>
      <c r="C54" s="1314"/>
      <c r="D54" s="1314"/>
      <c r="E54" s="370"/>
      <c r="F54" s="1093"/>
      <c r="G54" s="1093"/>
      <c r="H54" s="129"/>
      <c r="I54" s="130"/>
      <c r="J54" s="132"/>
      <c r="K54" s="132"/>
      <c r="L54" s="132"/>
      <c r="M54" s="132"/>
      <c r="N54" s="131"/>
      <c r="O54" s="2868"/>
      <c r="P54" s="111"/>
      <c r="Q54" s="109"/>
      <c r="R54" s="1124"/>
      <c r="S54" s="100"/>
      <c r="T54" s="100"/>
      <c r="U54" s="100"/>
      <c r="V54" s="100"/>
      <c r="W54" s="100"/>
      <c r="X54" s="100"/>
      <c r="Y54" s="100"/>
      <c r="Z54" s="100"/>
      <c r="AA54" s="100"/>
      <c r="AB54" s="100"/>
      <c r="AC54" s="100"/>
      <c r="AD54" s="100"/>
      <c r="AE54" s="109"/>
      <c r="AF54" s="109"/>
      <c r="AG54" s="109"/>
      <c r="AH54" s="109"/>
      <c r="AI54" s="109"/>
      <c r="AJ54" s="109"/>
      <c r="AK54" s="109"/>
      <c r="AL54" s="109"/>
      <c r="AM54" s="113"/>
    </row>
    <row r="55" spans="1:39" ht="19.95" customHeight="1" x14ac:dyDescent="0.3">
      <c r="A55" s="2604"/>
      <c r="B55" s="1269" t="s">
        <v>1406</v>
      </c>
      <c r="C55" s="1314" t="s">
        <v>1407</v>
      </c>
      <c r="D55" s="1314">
        <v>73.3</v>
      </c>
      <c r="E55" s="370">
        <v>73.3</v>
      </c>
      <c r="F55" s="1093"/>
      <c r="G55" s="1093"/>
      <c r="H55" s="129"/>
      <c r="I55" s="130"/>
      <c r="J55" s="132"/>
      <c r="K55" s="132"/>
      <c r="L55" s="132"/>
      <c r="M55" s="132"/>
      <c r="N55" s="131"/>
      <c r="O55" s="4260" t="s">
        <v>1408</v>
      </c>
      <c r="P55" s="111"/>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ht="19.95" customHeight="1" x14ac:dyDescent="0.3">
      <c r="A56" s="2604"/>
      <c r="B56" s="1269"/>
      <c r="C56" s="1314" t="s">
        <v>1409</v>
      </c>
      <c r="D56" s="1314">
        <v>73.3</v>
      </c>
      <c r="E56" s="370">
        <v>73.3</v>
      </c>
      <c r="F56" s="1093"/>
      <c r="G56" s="1093"/>
      <c r="H56" s="129"/>
      <c r="I56" s="130"/>
      <c r="J56" s="132"/>
      <c r="K56" s="132"/>
      <c r="L56" s="132"/>
      <c r="M56" s="132"/>
      <c r="N56" s="131"/>
      <c r="O56" s="4261"/>
      <c r="P56" s="111"/>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ht="15" x14ac:dyDescent="0.3">
      <c r="A57" s="2604"/>
      <c r="B57" s="1289" t="s">
        <v>1410</v>
      </c>
      <c r="C57" s="552" t="s">
        <v>781</v>
      </c>
      <c r="D57" s="2869">
        <v>384.23892902943351</v>
      </c>
      <c r="E57" s="2870">
        <v>377.41005609237283</v>
      </c>
      <c r="F57" s="2871">
        <v>377.41006572865587</v>
      </c>
      <c r="G57" s="2872">
        <v>377.41006572865587</v>
      </c>
      <c r="H57" s="2873">
        <v>395.49972524168061</v>
      </c>
      <c r="I57" s="2874">
        <v>170.56682427094063</v>
      </c>
      <c r="J57" s="2875">
        <v>48.893647539803311</v>
      </c>
      <c r="K57" s="2875">
        <v>20.147925340367852</v>
      </c>
      <c r="L57" s="2875">
        <v>4.4825702037646602</v>
      </c>
      <c r="M57" s="2875">
        <v>0.1179934433458955</v>
      </c>
      <c r="N57" s="2875">
        <v>9.8016042917469012E-3</v>
      </c>
      <c r="O57" s="2230" t="s">
        <v>1411</v>
      </c>
      <c r="P57" s="111"/>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ht="15.6" thickBot="1" x14ac:dyDescent="0.35">
      <c r="A58" s="2623"/>
      <c r="B58" s="1641"/>
      <c r="C58" s="559" t="s">
        <v>1412</v>
      </c>
      <c r="D58" s="2876">
        <v>0.38423892902943352</v>
      </c>
      <c r="E58" s="2877">
        <v>0.37741005609237283</v>
      </c>
      <c r="F58" s="2876">
        <v>0.37741006572865587</v>
      </c>
      <c r="G58" s="2876">
        <v>0.37741006572865587</v>
      </c>
      <c r="H58" s="1430">
        <v>0.39549972524168059</v>
      </c>
      <c r="I58" s="2878">
        <v>0.17056682427094061</v>
      </c>
      <c r="J58" s="2879">
        <v>4.8893647539803312E-2</v>
      </c>
      <c r="K58" s="2879">
        <v>2.0147925340367853E-2</v>
      </c>
      <c r="L58" s="2879">
        <v>4.4825702037646605E-3</v>
      </c>
      <c r="M58" s="2879">
        <v>1.179934433458955E-4</v>
      </c>
      <c r="N58" s="2879">
        <v>9.8016042917469008E-6</v>
      </c>
      <c r="O58" s="2880"/>
      <c r="P58" s="111"/>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ht="15.6" thickBot="1" x14ac:dyDescent="0.35">
      <c r="A59" s="1268"/>
      <c r="B59" s="594"/>
      <c r="C59" s="594" t="s">
        <v>209</v>
      </c>
      <c r="D59" s="2881">
        <v>0.10673303584150931</v>
      </c>
      <c r="E59" s="2882">
        <v>0.10483612669232578</v>
      </c>
      <c r="F59" s="2883">
        <v>0.10483612936907108</v>
      </c>
      <c r="G59" s="2883">
        <v>0.10483612936907108</v>
      </c>
      <c r="H59" s="2884">
        <v>0.10986103478935572</v>
      </c>
      <c r="I59" s="2885">
        <v>4.7379673408594614E-2</v>
      </c>
      <c r="J59" s="2886">
        <v>1.3581568761056475E-2</v>
      </c>
      <c r="K59" s="2886">
        <v>5.5966459278799585E-3</v>
      </c>
      <c r="L59" s="2886">
        <v>1.2451583899346279E-3</v>
      </c>
      <c r="M59" s="2886">
        <v>3.2775956484970969E-5</v>
      </c>
      <c r="N59" s="2886">
        <v>2.7226678588185835E-6</v>
      </c>
      <c r="O59" s="2887"/>
      <c r="P59" s="111"/>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s="101" customFormat="1" ht="19.95" customHeight="1" thickBot="1" x14ac:dyDescent="0.35">
      <c r="A60" s="1268"/>
      <c r="B60" s="438"/>
      <c r="C60" s="438"/>
      <c r="D60" s="438"/>
      <c r="E60" s="438"/>
      <c r="F60" s="438"/>
      <c r="G60" s="438"/>
      <c r="H60" s="438"/>
      <c r="I60" s="438"/>
      <c r="J60" s="438"/>
      <c r="K60" s="438"/>
      <c r="L60" s="438"/>
      <c r="M60" s="438"/>
      <c r="N60" s="438"/>
      <c r="O60" s="2888"/>
      <c r="P60" s="111"/>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s="101" customFormat="1" ht="26.4" hidden="1" thickBot="1" x14ac:dyDescent="0.35">
      <c r="A61" s="1268"/>
      <c r="B61" s="2889" t="s">
        <v>1413</v>
      </c>
      <c r="C61" s="2890"/>
      <c r="D61" s="2890"/>
      <c r="E61" s="2891"/>
      <c r="F61" s="2891"/>
      <c r="G61" s="2891"/>
      <c r="H61" s="2891"/>
      <c r="I61" s="2891"/>
      <c r="J61" s="2891"/>
      <c r="K61" s="2891"/>
      <c r="L61" s="2891"/>
      <c r="M61" s="2891"/>
      <c r="N61" s="2891"/>
      <c r="O61" s="2892"/>
      <c r="P61" s="111"/>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8" x14ac:dyDescent="0.3">
      <c r="A62" s="4109" t="s">
        <v>498</v>
      </c>
      <c r="B62" s="4110"/>
      <c r="C62" s="4110"/>
      <c r="D62" s="4110"/>
      <c r="E62" s="4110"/>
      <c r="F62" s="4110"/>
      <c r="G62" s="4110"/>
      <c r="H62" s="4110"/>
      <c r="I62" s="4110"/>
      <c r="J62" s="4110"/>
      <c r="K62" s="4110"/>
      <c r="L62" s="4110"/>
      <c r="M62" s="4110"/>
      <c r="N62" s="4111"/>
      <c r="O62" s="2132"/>
      <c r="P62" s="111"/>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14.4" x14ac:dyDescent="0.3">
      <c r="A63" s="102" t="s">
        <v>471</v>
      </c>
      <c r="B63" s="1327" t="s">
        <v>282</v>
      </c>
      <c r="C63" s="1328" t="s">
        <v>499</v>
      </c>
      <c r="D63" s="4071" t="s">
        <v>500</v>
      </c>
      <c r="E63" s="4008"/>
      <c r="F63" s="4008"/>
      <c r="G63" s="4008"/>
      <c r="H63" s="4008"/>
      <c r="I63" s="4008"/>
      <c r="J63" s="4008"/>
      <c r="K63" s="4008"/>
      <c r="L63" s="4008"/>
      <c r="M63" s="4008"/>
      <c r="N63" s="4112"/>
      <c r="O63" s="2132"/>
      <c r="P63" s="111"/>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ht="14.4" x14ac:dyDescent="0.3">
      <c r="A64" s="102"/>
      <c r="B64" s="1327"/>
      <c r="C64" s="1328"/>
      <c r="D64" s="1328" t="s">
        <v>501</v>
      </c>
      <c r="E64" s="1329" t="s">
        <v>282</v>
      </c>
      <c r="F64" s="1330"/>
      <c r="G64" s="1330"/>
      <c r="H64" s="1331" t="s">
        <v>502</v>
      </c>
      <c r="I64" s="4071" t="s">
        <v>503</v>
      </c>
      <c r="J64" s="4113"/>
      <c r="K64" s="1329" t="s">
        <v>282</v>
      </c>
      <c r="L64" s="4073" t="s">
        <v>504</v>
      </c>
      <c r="M64" s="4114"/>
      <c r="N64" s="4115"/>
      <c r="O64" s="2132"/>
      <c r="P64" s="111"/>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55" ht="14.4" x14ac:dyDescent="0.3">
      <c r="A65" s="1259"/>
      <c r="B65" s="1269" t="s">
        <v>952</v>
      </c>
      <c r="C65" s="1270" t="s">
        <v>205</v>
      </c>
      <c r="D65" s="1270">
        <v>1</v>
      </c>
      <c r="E65" s="1332" t="s">
        <v>205</v>
      </c>
      <c r="F65" s="373"/>
      <c r="G65" s="373"/>
      <c r="H65" s="1333" t="s">
        <v>506</v>
      </c>
      <c r="I65" s="4157">
        <v>0.27779999999999999</v>
      </c>
      <c r="J65" s="4158"/>
      <c r="K65" s="1332" t="s">
        <v>423</v>
      </c>
      <c r="L65" s="4098"/>
      <c r="M65" s="4099"/>
      <c r="N65" s="4100"/>
      <c r="O65" s="2132"/>
      <c r="P65" s="111"/>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55" ht="14.4" x14ac:dyDescent="0.3">
      <c r="A66" s="1268"/>
      <c r="B66" s="1269"/>
      <c r="C66" s="1270"/>
      <c r="D66" s="1270">
        <v>1</v>
      </c>
      <c r="E66" s="1332" t="s">
        <v>953</v>
      </c>
      <c r="F66" s="373"/>
      <c r="G66" s="373"/>
      <c r="H66" s="1333"/>
      <c r="I66" s="4061">
        <v>3.6</v>
      </c>
      <c r="J66" s="4101"/>
      <c r="K66" s="1332" t="s">
        <v>505</v>
      </c>
      <c r="L66" s="4098"/>
      <c r="M66" s="4099"/>
      <c r="N66" s="4100"/>
      <c r="O66" s="2132"/>
      <c r="P66" s="111"/>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55" ht="14.4" x14ac:dyDescent="0.3">
      <c r="A67" s="1268"/>
      <c r="B67" s="1269" t="s">
        <v>954</v>
      </c>
      <c r="C67" s="1270" t="s">
        <v>955</v>
      </c>
      <c r="D67" s="1270">
        <v>1</v>
      </c>
      <c r="E67" s="1332" t="s">
        <v>956</v>
      </c>
      <c r="F67" s="373"/>
      <c r="G67" s="373"/>
      <c r="H67" s="1333" t="s">
        <v>506</v>
      </c>
      <c r="I67" s="4061">
        <v>25</v>
      </c>
      <c r="J67" s="4101"/>
      <c r="K67" s="1332" t="s">
        <v>955</v>
      </c>
      <c r="L67" s="4156" t="s">
        <v>957</v>
      </c>
      <c r="M67" s="4099"/>
      <c r="N67" s="4100"/>
      <c r="O67" s="2132"/>
      <c r="P67" s="111"/>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55" ht="15" thickBot="1" x14ac:dyDescent="0.35">
      <c r="A68" s="611"/>
      <c r="B68" s="1320"/>
      <c r="C68" s="1321"/>
      <c r="D68" s="1321"/>
      <c r="E68" s="1334"/>
      <c r="F68" s="1335"/>
      <c r="G68" s="1335"/>
      <c r="H68" s="1336"/>
      <c r="I68" s="4066"/>
      <c r="J68" s="4102"/>
      <c r="K68" s="1334"/>
      <c r="L68" s="4103"/>
      <c r="M68" s="4104"/>
      <c r="N68" s="4105"/>
      <c r="O68" s="2132"/>
      <c r="P68" s="111"/>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55" hidden="1" x14ac:dyDescent="0.3">
      <c r="A69" s="1268"/>
      <c r="B69" s="438"/>
      <c r="C69" s="438"/>
      <c r="D69" s="438"/>
      <c r="E69" s="438"/>
      <c r="F69" s="438"/>
      <c r="G69" s="438"/>
      <c r="H69" s="438"/>
      <c r="I69" s="438"/>
      <c r="J69" s="438"/>
      <c r="K69" s="438"/>
      <c r="L69" s="438"/>
      <c r="M69" s="438"/>
      <c r="N69" s="438"/>
      <c r="O69" s="2893"/>
      <c r="P69" s="111"/>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55" hidden="1" x14ac:dyDescent="0.3">
      <c r="A70" s="1268"/>
      <c r="B70" s="438"/>
      <c r="C70" s="438"/>
      <c r="D70" s="438"/>
      <c r="E70" s="438"/>
      <c r="F70" s="438"/>
      <c r="G70" s="438"/>
      <c r="H70" s="438"/>
      <c r="I70" s="438"/>
      <c r="J70" s="438"/>
      <c r="K70" s="438"/>
      <c r="L70" s="438"/>
      <c r="M70" s="438"/>
      <c r="N70" s="438"/>
      <c r="O70" s="2893"/>
      <c r="P70" s="111"/>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55" x14ac:dyDescent="0.3">
      <c r="A71" s="108"/>
      <c r="B71" s="109"/>
      <c r="C71" s="109"/>
      <c r="D71" s="109"/>
      <c r="E71" s="109"/>
      <c r="F71" s="109"/>
      <c r="G71" s="109"/>
      <c r="H71" s="109"/>
      <c r="I71" s="109"/>
      <c r="J71" s="109"/>
      <c r="K71" s="109"/>
      <c r="L71" s="109"/>
      <c r="M71" s="109"/>
      <c r="N71" s="109"/>
      <c r="O71" s="2734"/>
      <c r="P71" s="111"/>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55"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c r="AN72" s="101"/>
      <c r="AO72" s="101"/>
      <c r="AP72" s="101"/>
      <c r="AQ72" s="101"/>
      <c r="AR72" s="101"/>
      <c r="AS72" s="101"/>
      <c r="AT72" s="101"/>
      <c r="AU72" s="101"/>
      <c r="AV72" s="101"/>
      <c r="AW72" s="101"/>
      <c r="AX72" s="101"/>
      <c r="AY72" s="101"/>
      <c r="AZ72" s="101"/>
      <c r="BA72" s="101"/>
      <c r="BB72" s="101"/>
      <c r="BC72" s="101"/>
    </row>
    <row r="73" spans="1:55"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c r="AN73" s="101"/>
      <c r="AO73" s="101"/>
      <c r="AP73" s="101"/>
      <c r="AQ73" s="101"/>
      <c r="AR73" s="101"/>
      <c r="AS73" s="101"/>
      <c r="AT73" s="101"/>
      <c r="AU73" s="101"/>
      <c r="AV73" s="101"/>
      <c r="AW73" s="101"/>
      <c r="AX73" s="101"/>
      <c r="AY73" s="101"/>
      <c r="AZ73" s="101"/>
      <c r="BA73" s="101"/>
      <c r="BB73" s="101"/>
      <c r="BC73" s="101"/>
    </row>
    <row r="74" spans="1:55"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c r="AN74" s="101"/>
      <c r="AO74" s="101"/>
      <c r="AP74" s="101"/>
      <c r="AQ74" s="101"/>
      <c r="AR74" s="101"/>
      <c r="AS74" s="101"/>
      <c r="AT74" s="101"/>
      <c r="AU74" s="101"/>
      <c r="AV74" s="101"/>
      <c r="AW74" s="101"/>
      <c r="AX74" s="101"/>
      <c r="AY74" s="101"/>
      <c r="AZ74" s="101"/>
      <c r="BA74" s="101"/>
      <c r="BB74" s="101"/>
      <c r="BC74" s="101"/>
    </row>
    <row r="75" spans="1:55"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c r="AN75" s="101"/>
      <c r="AO75" s="101"/>
      <c r="AP75" s="101"/>
      <c r="AQ75" s="101"/>
      <c r="AR75" s="101"/>
      <c r="AS75" s="101"/>
      <c r="AT75" s="101"/>
      <c r="AU75" s="101"/>
      <c r="AV75" s="101"/>
      <c r="AW75" s="101"/>
      <c r="AX75" s="101"/>
      <c r="AY75" s="101"/>
      <c r="AZ75" s="101"/>
      <c r="BA75" s="101"/>
      <c r="BB75" s="101"/>
      <c r="BC75" s="101"/>
    </row>
    <row r="76" spans="1:55"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c r="AN76" s="101"/>
      <c r="AO76" s="101"/>
      <c r="AP76" s="101"/>
      <c r="AQ76" s="101"/>
      <c r="AR76" s="101"/>
      <c r="AS76" s="101"/>
      <c r="AT76" s="101"/>
      <c r="AU76" s="101"/>
      <c r="AV76" s="101"/>
      <c r="AW76" s="101"/>
      <c r="AX76" s="101"/>
      <c r="AY76" s="101"/>
      <c r="AZ76" s="101"/>
      <c r="BA76" s="101"/>
      <c r="BB76" s="101"/>
      <c r="BC76" s="101"/>
    </row>
    <row r="77" spans="1:55"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c r="AN77" s="101"/>
      <c r="AO77" s="101"/>
      <c r="AP77" s="101"/>
      <c r="AQ77" s="101"/>
      <c r="AR77" s="101"/>
      <c r="AS77" s="101"/>
      <c r="AT77" s="101"/>
      <c r="AU77" s="101"/>
      <c r="AV77" s="101"/>
      <c r="AW77" s="101"/>
      <c r="AX77" s="101"/>
      <c r="AY77" s="101"/>
      <c r="AZ77" s="101"/>
      <c r="BA77" s="101"/>
      <c r="BB77" s="101"/>
      <c r="BC77" s="101"/>
    </row>
    <row r="78" spans="1:55" ht="14.4" thickBot="1" x14ac:dyDescent="0.35">
      <c r="A78" s="1700"/>
      <c r="B78" s="614"/>
      <c r="C78" s="614"/>
      <c r="D78" s="614"/>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614"/>
      <c r="AL78" s="614"/>
      <c r="AM78" s="616"/>
      <c r="AN78" s="101"/>
      <c r="AO78" s="101"/>
      <c r="AP78" s="101"/>
      <c r="AQ78" s="101"/>
      <c r="AR78" s="101"/>
      <c r="AS78" s="101"/>
      <c r="AT78" s="101"/>
      <c r="AU78" s="101"/>
      <c r="AV78" s="101"/>
      <c r="AW78" s="101"/>
      <c r="AX78" s="101"/>
      <c r="AY78" s="101"/>
      <c r="AZ78" s="101"/>
      <c r="BA78" s="101"/>
      <c r="BB78" s="101"/>
      <c r="BC78" s="101"/>
    </row>
    <row r="79" spans="1:55" x14ac:dyDescent="0.3">
      <c r="O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row>
    <row r="80" spans="1:55" x14ac:dyDescent="0.3">
      <c r="O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row>
    <row r="81" spans="15:55" x14ac:dyDescent="0.3">
      <c r="O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row>
    <row r="82" spans="15:55" x14ac:dyDescent="0.3">
      <c r="O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row>
    <row r="83" spans="15:55" x14ac:dyDescent="0.3">
      <c r="O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row>
    <row r="84" spans="15:55" x14ac:dyDescent="0.3">
      <c r="O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row>
    <row r="85" spans="15:55" x14ac:dyDescent="0.3">
      <c r="O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row>
    <row r="86" spans="15:55" x14ac:dyDescent="0.3">
      <c r="O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row>
    <row r="87" spans="15:55" x14ac:dyDescent="0.3">
      <c r="O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row>
    <row r="88" spans="15:55" x14ac:dyDescent="0.3">
      <c r="O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row>
    <row r="89" spans="15:55" x14ac:dyDescent="0.3">
      <c r="O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row>
    <row r="90" spans="15:55" x14ac:dyDescent="0.3">
      <c r="O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row>
    <row r="91" spans="15:55" x14ac:dyDescent="0.3">
      <c r="O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row>
    <row r="92" spans="15:55" x14ac:dyDescent="0.3">
      <c r="O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row>
    <row r="93" spans="15:55" x14ac:dyDescent="0.3">
      <c r="O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row>
    <row r="94" spans="15:55" x14ac:dyDescent="0.3">
      <c r="O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row>
    <row r="95" spans="15:55" x14ac:dyDescent="0.3">
      <c r="O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row>
    <row r="96" spans="15:55" x14ac:dyDescent="0.3">
      <c r="O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row>
    <row r="97" spans="15:55" x14ac:dyDescent="0.3">
      <c r="O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row>
    <row r="98" spans="15:55" x14ac:dyDescent="0.3">
      <c r="O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row>
    <row r="99" spans="15:55" x14ac:dyDescent="0.3">
      <c r="O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row>
    <row r="100" spans="15:55" x14ac:dyDescent="0.3">
      <c r="O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row>
    <row r="101" spans="15:55" x14ac:dyDescent="0.3">
      <c r="O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row>
    <row r="102" spans="15:55" x14ac:dyDescent="0.3">
      <c r="O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row>
  </sheetData>
  <mergeCells count="22">
    <mergeCell ref="D63:N63"/>
    <mergeCell ref="I7:N7"/>
    <mergeCell ref="A8:A15"/>
    <mergeCell ref="A16:A24"/>
    <mergeCell ref="A28:A35"/>
    <mergeCell ref="A36:A39"/>
    <mergeCell ref="A40:A43"/>
    <mergeCell ref="A44:A47"/>
    <mergeCell ref="A49:O49"/>
    <mergeCell ref="E50:O50"/>
    <mergeCell ref="O55:O56"/>
    <mergeCell ref="A62:N62"/>
    <mergeCell ref="I67:J67"/>
    <mergeCell ref="L67:N67"/>
    <mergeCell ref="I68:J68"/>
    <mergeCell ref="L68:N68"/>
    <mergeCell ref="I64:J64"/>
    <mergeCell ref="L64:N64"/>
    <mergeCell ref="I65:J65"/>
    <mergeCell ref="L65:N65"/>
    <mergeCell ref="I66:J66"/>
    <mergeCell ref="L66:N66"/>
  </mergeCells>
  <hyperlinks>
    <hyperlink ref="L67" r:id="rId1" xr:uid="{00000000-0004-0000-2800-000000000000}"/>
  </hyperlinks>
  <pageMargins left="0.70866141732283472" right="0.70866141732283472" top="0.74803149606299213" bottom="0.74803149606299213" header="0.31496062992125984" footer="0.31496062992125984"/>
  <pageSetup paperSize="8" scale="34" orientation="landscape"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39997558519241921"/>
    <pageSetUpPr fitToPage="1"/>
  </sheetPr>
  <dimension ref="A1:AN102"/>
  <sheetViews>
    <sheetView view="pageBreakPreview" zoomScale="60" zoomScaleNormal="70" workbookViewId="0">
      <selection activeCell="G30" sqref="G30"/>
    </sheetView>
  </sheetViews>
  <sheetFormatPr defaultColWidth="9.21875" defaultRowHeight="13.8" x14ac:dyDescent="0.3"/>
  <cols>
    <col min="1" max="1" width="15.77734375" style="101" customWidth="1"/>
    <col min="2" max="2" width="69.44140625" style="101" customWidth="1"/>
    <col min="3" max="3" width="22.5546875" style="101" customWidth="1"/>
    <col min="4" max="14" width="12.5546875" style="101" customWidth="1"/>
    <col min="15" max="15" width="110.77734375" style="2894" customWidth="1"/>
    <col min="16" max="16" width="5" style="101" customWidth="1"/>
    <col min="17" max="21" width="9.21875" style="101" customWidth="1"/>
    <col min="22" max="28" width="9.21875" style="125" bestFit="1" customWidth="1"/>
    <col min="29" max="29" width="11.44140625" style="125" customWidth="1"/>
    <col min="30" max="31" width="9.21875" style="125" bestFit="1" customWidth="1"/>
    <col min="32" max="39" width="9.21875" style="125"/>
    <col min="40" max="40" width="5.77734375" style="125" customWidth="1"/>
    <col min="41" max="16384" width="9.21875" style="101"/>
  </cols>
  <sheetData>
    <row r="1" spans="1:40" ht="21.75" customHeight="1" x14ac:dyDescent="0.3">
      <c r="A1" s="96" t="s">
        <v>172</v>
      </c>
      <c r="B1" s="97"/>
      <c r="C1" s="97"/>
      <c r="D1" s="97"/>
      <c r="E1" s="97"/>
      <c r="F1" s="97"/>
      <c r="G1" s="97"/>
      <c r="H1" s="97"/>
      <c r="I1" s="97"/>
      <c r="J1" s="97"/>
      <c r="K1" s="97"/>
      <c r="L1" s="97"/>
      <c r="M1" s="97"/>
      <c r="N1" s="97"/>
      <c r="O1" s="27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7"/>
    </row>
    <row r="2" spans="1:40" ht="21" customHeight="1" x14ac:dyDescent="0.3">
      <c r="A2" s="102" t="s">
        <v>173</v>
      </c>
      <c r="B2" s="103" t="s">
        <v>1694</v>
      </c>
      <c r="C2" s="103" t="s">
        <v>174</v>
      </c>
      <c r="D2" s="103"/>
      <c r="E2" s="105" t="s">
        <v>1542</v>
      </c>
      <c r="F2" s="105"/>
      <c r="G2" s="105"/>
      <c r="H2" s="103"/>
      <c r="I2" s="103"/>
      <c r="J2" s="105"/>
      <c r="K2" s="103"/>
      <c r="L2" s="103"/>
      <c r="M2" s="103"/>
      <c r="N2" s="103"/>
      <c r="O2" s="2727">
        <v>0</v>
      </c>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1"/>
    </row>
    <row r="3" spans="1:40" x14ac:dyDescent="0.3">
      <c r="A3" s="2728" t="s">
        <v>385</v>
      </c>
      <c r="B3" s="2729" t="s">
        <v>87</v>
      </c>
      <c r="C3" s="2729"/>
      <c r="D3" s="2729"/>
      <c r="E3" s="2729"/>
      <c r="F3" s="2729"/>
      <c r="G3" s="2729"/>
      <c r="H3" s="2729"/>
      <c r="I3" s="2729"/>
      <c r="J3" s="2633"/>
      <c r="K3" s="2729"/>
      <c r="L3" s="2729"/>
      <c r="M3" s="2729"/>
      <c r="N3" s="2729"/>
      <c r="O3" s="2730"/>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40"/>
    </row>
    <row r="4" spans="1:40" x14ac:dyDescent="0.3">
      <c r="A4" s="2731" t="s">
        <v>178</v>
      </c>
      <c r="B4" s="2732" t="s">
        <v>105</v>
      </c>
      <c r="C4" s="2732"/>
      <c r="D4" s="2732"/>
      <c r="E4" s="2732"/>
      <c r="F4" s="2732"/>
      <c r="G4" s="2732"/>
      <c r="H4" s="2732"/>
      <c r="I4" s="2732"/>
      <c r="J4" s="2732"/>
      <c r="K4" s="2732"/>
      <c r="L4" s="2732"/>
      <c r="M4" s="2732"/>
      <c r="N4" s="2732"/>
      <c r="O4" s="2733"/>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3"/>
    </row>
    <row r="5" spans="1:40" x14ac:dyDescent="0.3">
      <c r="A5" s="1268"/>
      <c r="B5" s="109"/>
      <c r="C5" s="109"/>
      <c r="D5" s="109"/>
      <c r="E5" s="109" t="s">
        <v>1414</v>
      </c>
      <c r="F5" s="109" t="s">
        <v>1415</v>
      </c>
      <c r="G5" s="109"/>
      <c r="H5" s="109"/>
      <c r="I5" s="109"/>
      <c r="J5" s="109"/>
      <c r="K5" s="109"/>
      <c r="L5" s="109"/>
      <c r="M5" s="109"/>
      <c r="N5" s="379"/>
      <c r="O5" s="2734"/>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13"/>
    </row>
    <row r="6" spans="1:40" ht="18" x14ac:dyDescent="0.3">
      <c r="A6" s="2632"/>
      <c r="B6" s="2633" t="s">
        <v>321</v>
      </c>
      <c r="C6" s="2633" t="s">
        <v>179</v>
      </c>
      <c r="D6" s="2897">
        <v>2017</v>
      </c>
      <c r="E6" s="2897">
        <v>2018</v>
      </c>
      <c r="F6" s="2633">
        <v>2019</v>
      </c>
      <c r="G6" s="2634">
        <v>2020</v>
      </c>
      <c r="H6" s="2635">
        <v>2020</v>
      </c>
      <c r="I6" s="2636">
        <v>2025</v>
      </c>
      <c r="J6" s="2637">
        <v>2030</v>
      </c>
      <c r="K6" s="2637">
        <v>2035</v>
      </c>
      <c r="L6" s="2637">
        <v>2040</v>
      </c>
      <c r="M6" s="2637">
        <v>2045</v>
      </c>
      <c r="N6" s="2633">
        <v>2050</v>
      </c>
      <c r="O6" s="3466"/>
      <c r="P6" s="111" t="s">
        <v>35</v>
      </c>
      <c r="Q6" s="109"/>
      <c r="R6" s="109"/>
      <c r="S6" s="1091" t="s">
        <v>1416</v>
      </c>
      <c r="T6" s="109"/>
      <c r="U6" s="109"/>
      <c r="V6" s="109"/>
      <c r="W6" s="109"/>
      <c r="X6" s="109"/>
      <c r="Y6" s="109"/>
      <c r="Z6" s="109"/>
      <c r="AA6" s="109"/>
      <c r="AB6" s="109"/>
      <c r="AC6" s="109"/>
      <c r="AD6" s="109"/>
      <c r="AE6" s="109"/>
      <c r="AF6" s="109"/>
      <c r="AG6" s="109"/>
      <c r="AH6" s="109"/>
      <c r="AI6" s="109"/>
      <c r="AJ6" s="109"/>
      <c r="AK6" s="109"/>
      <c r="AL6" s="109"/>
      <c r="AM6" s="109"/>
      <c r="AN6" s="113"/>
    </row>
    <row r="7" spans="1:40" ht="15" thickBot="1" x14ac:dyDescent="0.35">
      <c r="A7" s="2632"/>
      <c r="B7" s="2633"/>
      <c r="C7" s="2633"/>
      <c r="D7" s="2897" t="s">
        <v>180</v>
      </c>
      <c r="E7" s="2897" t="s">
        <v>180</v>
      </c>
      <c r="F7" s="2633" t="s">
        <v>181</v>
      </c>
      <c r="G7" s="2634" t="s">
        <v>181</v>
      </c>
      <c r="H7" s="2634" t="s">
        <v>658</v>
      </c>
      <c r="I7" s="4229" t="s">
        <v>183</v>
      </c>
      <c r="J7" s="4230"/>
      <c r="K7" s="4230"/>
      <c r="L7" s="4230"/>
      <c r="M7" s="4230"/>
      <c r="N7" s="4230"/>
      <c r="O7" s="3466"/>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09"/>
      <c r="AN7" s="113"/>
    </row>
    <row r="8" spans="1:40" ht="19.95" customHeight="1" x14ac:dyDescent="0.3">
      <c r="A8" s="4280" t="s">
        <v>1349</v>
      </c>
      <c r="B8" s="2736" t="s">
        <v>1417</v>
      </c>
      <c r="C8" s="2737" t="s">
        <v>1317</v>
      </c>
      <c r="D8" s="2899">
        <v>0.19040000000000001</v>
      </c>
      <c r="E8" s="2900">
        <v>0.19040000000000001</v>
      </c>
      <c r="F8" s="2901">
        <v>0.18880000000000002</v>
      </c>
      <c r="G8" s="2901">
        <v>0.18880000000000002</v>
      </c>
      <c r="H8" s="3024">
        <v>0.18880000000000002</v>
      </c>
      <c r="I8" s="2903">
        <v>0.18560000000000001</v>
      </c>
      <c r="J8" s="2904">
        <v>0.18240000000000001</v>
      </c>
      <c r="K8" s="2904">
        <v>0.17920000000000003</v>
      </c>
      <c r="L8" s="2904">
        <v>0.17600000000000002</v>
      </c>
      <c r="M8" s="2904">
        <v>0.1736</v>
      </c>
      <c r="N8" s="2899">
        <v>0.17120000000000002</v>
      </c>
      <c r="O8" s="3467" t="s">
        <v>1351</v>
      </c>
      <c r="P8" s="111" t="s">
        <v>35</v>
      </c>
      <c r="Q8" s="109"/>
      <c r="R8" s="109"/>
      <c r="S8" s="109"/>
      <c r="T8" s="109"/>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09"/>
      <c r="AN8" s="113"/>
    </row>
    <row r="9" spans="1:40" ht="19.95" customHeight="1" x14ac:dyDescent="0.3">
      <c r="A9" s="4281"/>
      <c r="B9" s="2744" t="s">
        <v>1418</v>
      </c>
      <c r="C9" s="2745" t="s">
        <v>194</v>
      </c>
      <c r="D9" s="313"/>
      <c r="E9" s="310"/>
      <c r="F9" s="1298"/>
      <c r="G9" s="1298"/>
      <c r="H9" s="138">
        <v>0</v>
      </c>
      <c r="I9" s="1110">
        <v>-1.6949152542372947E-2</v>
      </c>
      <c r="J9" s="1111">
        <v>-3.3898305084745894E-2</v>
      </c>
      <c r="K9" s="1111">
        <v>-5.084745762711862E-2</v>
      </c>
      <c r="L9" s="1111">
        <v>-6.7796610169491567E-2</v>
      </c>
      <c r="M9" s="1111">
        <v>-8.0508474576271305E-2</v>
      </c>
      <c r="N9" s="1112">
        <v>-9.3220338983050821E-2</v>
      </c>
      <c r="O9" s="2013" t="s">
        <v>1353</v>
      </c>
      <c r="P9" s="111" t="s">
        <v>35</v>
      </c>
      <c r="Q9" s="109"/>
      <c r="R9" s="109"/>
      <c r="S9" s="109"/>
      <c r="T9" s="109" t="s">
        <v>1428</v>
      </c>
      <c r="U9" s="109"/>
      <c r="V9" s="134">
        <v>2069.2276925487208</v>
      </c>
      <c r="W9" s="134">
        <v>2149.9234332080155</v>
      </c>
      <c r="X9" s="134">
        <v>2201.0581245255212</v>
      </c>
      <c r="Y9" s="134">
        <v>2024.1019761261346</v>
      </c>
      <c r="Z9" s="134">
        <v>2000.1478750218041</v>
      </c>
      <c r="AA9" s="134">
        <v>1818.5599738266299</v>
      </c>
      <c r="AB9" s="134">
        <v>1437.2171758924148</v>
      </c>
      <c r="AC9" s="134">
        <v>885.98756719768517</v>
      </c>
      <c r="AD9" s="134">
        <v>0</v>
      </c>
      <c r="AE9" s="134">
        <v>0</v>
      </c>
      <c r="AF9" s="134">
        <v>0</v>
      </c>
      <c r="AG9" s="109"/>
      <c r="AH9" s="109"/>
      <c r="AI9" s="109"/>
      <c r="AJ9" s="109"/>
      <c r="AK9" s="109"/>
      <c r="AL9" s="109"/>
      <c r="AM9" s="109"/>
      <c r="AN9" s="113"/>
    </row>
    <row r="10" spans="1:40" ht="19.95" customHeight="1" x14ac:dyDescent="0.3">
      <c r="A10" s="4281"/>
      <c r="B10" s="2907" t="s">
        <v>1419</v>
      </c>
      <c r="C10" s="2486" t="s">
        <v>1310</v>
      </c>
      <c r="D10" s="2908">
        <v>5.6000000000000001E-2</v>
      </c>
      <c r="E10" s="2909">
        <v>5.6000000000000001E-2</v>
      </c>
      <c r="F10" s="2910">
        <v>5.6000000000000001E-2</v>
      </c>
      <c r="G10" s="2910">
        <v>5.6000000000000001E-2</v>
      </c>
      <c r="H10" s="3468">
        <v>5.5440000000000003E-2</v>
      </c>
      <c r="I10" s="2912">
        <v>5.48856E-2</v>
      </c>
      <c r="J10" s="2913">
        <v>5.4336743999999999E-2</v>
      </c>
      <c r="K10" s="2913">
        <v>5.3793376560000002E-2</v>
      </c>
      <c r="L10" s="2913">
        <v>5.3255442794400004E-2</v>
      </c>
      <c r="M10" s="2913">
        <v>5.2722888366456007E-2</v>
      </c>
      <c r="N10" s="2908">
        <v>5.2195659482791444E-2</v>
      </c>
      <c r="O10" s="4283" t="s">
        <v>1420</v>
      </c>
      <c r="P10" s="111" t="s">
        <v>35</v>
      </c>
      <c r="Q10" s="109"/>
      <c r="R10" s="109"/>
      <c r="S10" s="109"/>
      <c r="T10" s="109" t="s">
        <v>1429</v>
      </c>
      <c r="U10" s="109"/>
      <c r="V10" s="134">
        <v>0</v>
      </c>
      <c r="W10" s="134">
        <v>0</v>
      </c>
      <c r="X10" s="134">
        <v>0</v>
      </c>
      <c r="Y10" s="134">
        <v>0</v>
      </c>
      <c r="Z10" s="134">
        <v>0</v>
      </c>
      <c r="AA10" s="134">
        <v>247.98545097635866</v>
      </c>
      <c r="AB10" s="134">
        <v>707.88308663357748</v>
      </c>
      <c r="AC10" s="134">
        <v>1328.9813507965277</v>
      </c>
      <c r="AD10" s="134">
        <v>2275.0876343287182</v>
      </c>
      <c r="AE10" s="134">
        <v>2329.4878897808599</v>
      </c>
      <c r="AF10" s="134">
        <v>2355.2922623177324</v>
      </c>
      <c r="AG10" s="109"/>
      <c r="AH10" s="109"/>
      <c r="AI10" s="109"/>
      <c r="AJ10" s="109"/>
      <c r="AK10" s="109"/>
      <c r="AL10" s="109"/>
      <c r="AM10" s="109"/>
      <c r="AN10" s="113"/>
    </row>
    <row r="11" spans="1:40" ht="19.95" customHeight="1" thickBot="1" x14ac:dyDescent="0.35">
      <c r="A11" s="4281"/>
      <c r="B11" s="2914" t="s">
        <v>1421</v>
      </c>
      <c r="C11" s="2915" t="s">
        <v>194</v>
      </c>
      <c r="D11" s="2916"/>
      <c r="E11" s="2917"/>
      <c r="F11" s="2918"/>
      <c r="G11" s="2918"/>
      <c r="H11" s="3469">
        <v>-1.0000000000000009E-2</v>
      </c>
      <c r="I11" s="2920">
        <v>-1.9900000000000029E-2</v>
      </c>
      <c r="J11" s="2921">
        <v>-2.9700999999999977E-2</v>
      </c>
      <c r="K11" s="2921">
        <v>-3.9403989999999944E-2</v>
      </c>
      <c r="L11" s="2921">
        <v>-4.9009950099999977E-2</v>
      </c>
      <c r="M11" s="2921">
        <v>-5.851985059899989E-2</v>
      </c>
      <c r="N11" s="2922">
        <v>-6.7934652093009973E-2</v>
      </c>
      <c r="O11" s="4284"/>
      <c r="P11" s="111" t="s">
        <v>35</v>
      </c>
      <c r="Q11" s="109"/>
      <c r="R11" s="109"/>
      <c r="S11" s="109"/>
      <c r="T11" s="109" t="s">
        <v>1430</v>
      </c>
      <c r="U11" s="109"/>
      <c r="V11" s="2757">
        <v>0</v>
      </c>
      <c r="W11" s="2757">
        <v>0</v>
      </c>
      <c r="X11" s="2757">
        <v>0</v>
      </c>
      <c r="Y11" s="2757">
        <v>0</v>
      </c>
      <c r="Z11" s="2757">
        <v>0</v>
      </c>
      <c r="AA11" s="2757">
        <v>0.12000000000000001</v>
      </c>
      <c r="AB11" s="2757">
        <v>0.32999999999999996</v>
      </c>
      <c r="AC11" s="2757">
        <v>0.6</v>
      </c>
      <c r="AD11" s="2757">
        <v>1</v>
      </c>
      <c r="AE11" s="2757">
        <v>1</v>
      </c>
      <c r="AF11" s="2757">
        <v>1.0000000000000002</v>
      </c>
      <c r="AG11" s="109"/>
      <c r="AH11" s="109"/>
      <c r="AI11" s="109"/>
      <c r="AJ11" s="109"/>
      <c r="AK11" s="109"/>
      <c r="AL11" s="109"/>
      <c r="AM11" s="109"/>
      <c r="AN11" s="113"/>
    </row>
    <row r="12" spans="1:40" ht="19.95" customHeight="1" x14ac:dyDescent="0.3">
      <c r="A12" s="4281"/>
      <c r="B12" s="2923" t="s">
        <v>1422</v>
      </c>
      <c r="C12" s="2527" t="s">
        <v>205</v>
      </c>
      <c r="D12" s="2924">
        <v>1957.6594971630864</v>
      </c>
      <c r="E12" s="2924">
        <v>1957.6594971630864</v>
      </c>
      <c r="F12" s="1302">
        <v>1941.2085770188589</v>
      </c>
      <c r="G12" s="1302">
        <v>1805.3239766275385</v>
      </c>
      <c r="H12" s="179">
        <v>2000.1478750218041</v>
      </c>
      <c r="I12" s="2926">
        <v>2066.5454248029887</v>
      </c>
      <c r="J12" s="1131">
        <v>2145.1002625259925</v>
      </c>
      <c r="K12" s="1131">
        <v>2214.9689179942129</v>
      </c>
      <c r="L12" s="1131">
        <v>2275.0876343287182</v>
      </c>
      <c r="M12" s="1131">
        <v>2329.4878897808599</v>
      </c>
      <c r="N12" s="2927">
        <v>2355.2922623177319</v>
      </c>
      <c r="O12" s="4285" t="s">
        <v>1423</v>
      </c>
      <c r="P12" s="111" t="s">
        <v>35</v>
      </c>
      <c r="Q12" s="109"/>
      <c r="R12" s="109"/>
      <c r="S12" s="109"/>
      <c r="T12" s="109"/>
      <c r="U12" s="109"/>
      <c r="V12" s="388"/>
      <c r="W12" s="388"/>
      <c r="X12" s="388"/>
      <c r="Y12" s="388"/>
      <c r="Z12" s="388"/>
      <c r="AA12" s="388"/>
      <c r="AB12" s="388"/>
      <c r="AC12" s="388"/>
      <c r="AD12" s="388"/>
      <c r="AE12" s="388"/>
      <c r="AF12" s="388"/>
      <c r="AG12" s="389"/>
      <c r="AH12" s="109"/>
      <c r="AI12" s="109"/>
      <c r="AJ12" s="109"/>
      <c r="AK12" s="109"/>
      <c r="AL12" s="109"/>
      <c r="AM12" s="109"/>
      <c r="AN12" s="113"/>
    </row>
    <row r="13" spans="1:40" ht="19.95" customHeight="1" x14ac:dyDescent="0.3">
      <c r="A13" s="4281"/>
      <c r="B13" s="2744" t="s">
        <v>1424</v>
      </c>
      <c r="C13" s="2533" t="s">
        <v>194</v>
      </c>
      <c r="D13" s="310"/>
      <c r="E13" s="310"/>
      <c r="F13" s="1298"/>
      <c r="G13" s="1298"/>
      <c r="H13" s="138">
        <v>3.036216648777601E-2</v>
      </c>
      <c r="I13" s="1110">
        <v>6.456639913296236E-2</v>
      </c>
      <c r="J13" s="1111">
        <v>0.10503337349778907</v>
      </c>
      <c r="K13" s="1111">
        <v>0.14102572192204699</v>
      </c>
      <c r="L13" s="1111">
        <v>0.17199545750132739</v>
      </c>
      <c r="M13" s="1111">
        <v>0.20001936801571674</v>
      </c>
      <c r="N13" s="2004">
        <v>0.21331230976466586</v>
      </c>
      <c r="O13" s="4286"/>
      <c r="P13" s="111" t="s">
        <v>35</v>
      </c>
      <c r="Q13" s="109"/>
      <c r="R13" s="109"/>
      <c r="S13" s="109"/>
      <c r="T13" s="109"/>
      <c r="U13" s="109"/>
      <c r="V13" s="388"/>
      <c r="W13" s="388"/>
      <c r="X13" s="388"/>
      <c r="Y13" s="388"/>
      <c r="Z13" s="388"/>
      <c r="AA13" s="388"/>
      <c r="AB13" s="388"/>
      <c r="AC13" s="388"/>
      <c r="AD13" s="388"/>
      <c r="AE13" s="388"/>
      <c r="AF13" s="388"/>
      <c r="AG13" s="389"/>
      <c r="AH13" s="109"/>
      <c r="AI13" s="109"/>
      <c r="AJ13" s="109"/>
      <c r="AK13" s="109"/>
      <c r="AL13" s="109"/>
      <c r="AM13" s="109"/>
      <c r="AN13" s="113"/>
    </row>
    <row r="14" spans="1:40" ht="19.95" customHeight="1" x14ac:dyDescent="0.3">
      <c r="A14" s="4281"/>
      <c r="B14" s="2928" t="s">
        <v>1425</v>
      </c>
      <c r="C14" s="2527" t="s">
        <v>205</v>
      </c>
      <c r="D14" s="2924">
        <v>217.95297486854545</v>
      </c>
      <c r="E14" s="2924">
        <v>218.17092784341398</v>
      </c>
      <c r="F14" s="1302">
        <v>216.79186757514663</v>
      </c>
      <c r="G14" s="1302">
        <v>216.79186757514663</v>
      </c>
      <c r="H14" s="179">
        <v>222.23865278020048</v>
      </c>
      <c r="I14" s="2926">
        <v>229.6161583114432</v>
      </c>
      <c r="J14" s="1131">
        <v>237.16804711877114</v>
      </c>
      <c r="K14" s="1131">
        <v>244.8929133460957</v>
      </c>
      <c r="L14" s="1131">
        <v>249.67562997378917</v>
      </c>
      <c r="M14" s="1131">
        <v>252.48961269927869</v>
      </c>
      <c r="N14" s="2927">
        <v>252.75643472394984</v>
      </c>
      <c r="O14" s="4287" t="s">
        <v>1426</v>
      </c>
      <c r="P14" s="111" t="s">
        <v>35</v>
      </c>
      <c r="Q14" s="109"/>
      <c r="R14" s="109"/>
      <c r="S14" s="109"/>
      <c r="T14" s="1114" t="s">
        <v>1434</v>
      </c>
      <c r="U14" s="1114"/>
      <c r="V14" s="2666">
        <v>230.37424635127888</v>
      </c>
      <c r="W14" s="2666">
        <v>239.59773949198464</v>
      </c>
      <c r="X14" s="2666">
        <v>245.81155631927834</v>
      </c>
      <c r="Y14" s="2666">
        <v>243.0637676383453</v>
      </c>
      <c r="Z14" s="2666">
        <v>222.23865278020048</v>
      </c>
      <c r="AA14" s="2666">
        <v>202.06221931407001</v>
      </c>
      <c r="AB14" s="2666">
        <v>158.90259156957666</v>
      </c>
      <c r="AC14" s="2666">
        <v>97.957165338438273</v>
      </c>
      <c r="AD14" s="2666">
        <v>0</v>
      </c>
      <c r="AE14" s="2666">
        <v>0</v>
      </c>
      <c r="AF14" s="2666">
        <v>0</v>
      </c>
      <c r="AG14" s="1222"/>
      <c r="AH14" s="109"/>
      <c r="AI14" s="109"/>
      <c r="AJ14" s="109"/>
      <c r="AK14" s="109"/>
      <c r="AL14" s="109"/>
      <c r="AM14" s="109"/>
      <c r="AN14" s="113"/>
    </row>
    <row r="15" spans="1:40" ht="19.95" customHeight="1" thickBot="1" x14ac:dyDescent="0.35">
      <c r="A15" s="4282"/>
      <c r="B15" s="2929" t="s">
        <v>1427</v>
      </c>
      <c r="C15" s="2930" t="s">
        <v>194</v>
      </c>
      <c r="D15" s="2231"/>
      <c r="E15" s="2231"/>
      <c r="F15" s="1212"/>
      <c r="G15" s="1212"/>
      <c r="H15" s="207">
        <v>2.5124490443193537E-2</v>
      </c>
      <c r="I15" s="1146">
        <v>5.9154851516057372E-2</v>
      </c>
      <c r="J15" s="1147">
        <v>9.3989593666660598E-2</v>
      </c>
      <c r="K15" s="1147">
        <v>0.12962223207569545</v>
      </c>
      <c r="L15" s="1147">
        <v>0.15168356067251487</v>
      </c>
      <c r="M15" s="1147">
        <v>0.16466367268946636</v>
      </c>
      <c r="N15" s="2932">
        <v>0.16589444775338169</v>
      </c>
      <c r="O15" s="4288"/>
      <c r="P15" s="111" t="s">
        <v>35</v>
      </c>
      <c r="Q15" s="109"/>
      <c r="R15" s="109"/>
      <c r="S15" s="109"/>
      <c r="T15" s="109" t="s">
        <v>1435</v>
      </c>
      <c r="U15" s="109"/>
      <c r="V15" s="134">
        <v>0</v>
      </c>
      <c r="W15" s="134">
        <v>0</v>
      </c>
      <c r="X15" s="134">
        <v>0</v>
      </c>
      <c r="Y15" s="134">
        <v>0</v>
      </c>
      <c r="Z15" s="134">
        <v>0</v>
      </c>
      <c r="AA15" s="134">
        <v>27.553938997373184</v>
      </c>
      <c r="AB15" s="134">
        <v>78.265455549194471</v>
      </c>
      <c r="AC15" s="134">
        <v>146.93574800765742</v>
      </c>
      <c r="AD15" s="134">
        <v>249.6756299737892</v>
      </c>
      <c r="AE15" s="134">
        <v>252.48961269927867</v>
      </c>
      <c r="AF15" s="134">
        <v>252.75643472394989</v>
      </c>
      <c r="AG15" s="389"/>
      <c r="AH15" s="109"/>
      <c r="AI15" s="109"/>
      <c r="AJ15" s="109"/>
      <c r="AK15" s="109"/>
      <c r="AL15" s="109"/>
      <c r="AM15" s="109"/>
      <c r="AN15" s="113"/>
    </row>
    <row r="16" spans="1:40" ht="19.95" customHeight="1" x14ac:dyDescent="0.3">
      <c r="A16" s="4250" t="s">
        <v>1361</v>
      </c>
      <c r="B16" s="2736" t="s">
        <v>1428</v>
      </c>
      <c r="C16" s="2763" t="s">
        <v>205</v>
      </c>
      <c r="D16" s="2933">
        <v>2069.2276925487208</v>
      </c>
      <c r="E16" s="2933">
        <v>2149.9234332080155</v>
      </c>
      <c r="F16" s="1151">
        <v>2201.0581245255212</v>
      </c>
      <c r="G16" s="1151">
        <v>2024.1019761261346</v>
      </c>
      <c r="H16" s="3470">
        <v>2000.1478750218041</v>
      </c>
      <c r="I16" s="2935">
        <v>1818.5599738266299</v>
      </c>
      <c r="J16" s="2936">
        <v>1437.2171758924148</v>
      </c>
      <c r="K16" s="2936">
        <v>885.98756719768517</v>
      </c>
      <c r="L16" s="2936">
        <v>0</v>
      </c>
      <c r="M16" s="2936">
        <v>0</v>
      </c>
      <c r="N16" s="2937">
        <v>0</v>
      </c>
      <c r="O16" s="3471" t="s">
        <v>1322</v>
      </c>
      <c r="P16" s="111" t="s">
        <v>35</v>
      </c>
      <c r="Q16" s="109"/>
      <c r="R16" s="109"/>
      <c r="S16" s="109"/>
      <c r="T16" s="109" t="s">
        <v>1436</v>
      </c>
      <c r="U16" s="109"/>
      <c r="V16" s="2757">
        <v>0</v>
      </c>
      <c r="W16" s="2757">
        <v>0</v>
      </c>
      <c r="X16" s="2757">
        <v>0</v>
      </c>
      <c r="Y16" s="2757">
        <v>0</v>
      </c>
      <c r="Z16" s="2757">
        <v>0</v>
      </c>
      <c r="AA16" s="2757">
        <v>0.12</v>
      </c>
      <c r="AB16" s="2757">
        <v>0.32999999999999996</v>
      </c>
      <c r="AC16" s="2757">
        <v>0.6</v>
      </c>
      <c r="AD16" s="2757">
        <v>1.0000000000000002</v>
      </c>
      <c r="AE16" s="2757">
        <v>0.99999999999999989</v>
      </c>
      <c r="AF16" s="2757">
        <v>1.0000000000000002</v>
      </c>
      <c r="AG16" s="389"/>
      <c r="AH16" s="109"/>
      <c r="AI16" s="109"/>
      <c r="AJ16" s="109"/>
      <c r="AK16" s="109"/>
      <c r="AL16" s="109"/>
      <c r="AM16" s="109"/>
      <c r="AN16" s="113"/>
    </row>
    <row r="17" spans="1:40" ht="19.95" customHeight="1" x14ac:dyDescent="0.3">
      <c r="A17" s="4289"/>
      <c r="B17" s="2770" t="s">
        <v>1429</v>
      </c>
      <c r="C17" s="2489" t="s">
        <v>205</v>
      </c>
      <c r="D17" s="2939">
        <v>0</v>
      </c>
      <c r="E17" s="2939">
        <v>0</v>
      </c>
      <c r="F17" s="1173">
        <v>0</v>
      </c>
      <c r="G17" s="1173">
        <v>0</v>
      </c>
      <c r="H17" s="3470">
        <v>0</v>
      </c>
      <c r="I17" s="2935">
        <v>247.98545097635866</v>
      </c>
      <c r="J17" s="2936">
        <v>707.88308663357748</v>
      </c>
      <c r="K17" s="2936">
        <v>1328.9813507965277</v>
      </c>
      <c r="L17" s="2936">
        <v>2275.0876343287182</v>
      </c>
      <c r="M17" s="2936">
        <v>2329.4878897808599</v>
      </c>
      <c r="N17" s="2940">
        <v>2355.2922623177324</v>
      </c>
      <c r="O17" s="3472" t="s">
        <v>1322</v>
      </c>
      <c r="P17" s="111" t="s">
        <v>35</v>
      </c>
      <c r="Q17" s="109"/>
      <c r="R17" s="109"/>
      <c r="S17" s="109"/>
      <c r="T17" s="109"/>
      <c r="U17" s="109"/>
      <c r="V17" s="397"/>
      <c r="W17" s="397"/>
      <c r="X17" s="397"/>
      <c r="Y17" s="397"/>
      <c r="Z17" s="397"/>
      <c r="AA17" s="397"/>
      <c r="AB17" s="397"/>
      <c r="AC17" s="397"/>
      <c r="AD17" s="397"/>
      <c r="AE17" s="397"/>
      <c r="AF17" s="397"/>
      <c r="AG17" s="389"/>
      <c r="AH17" s="109"/>
      <c r="AI17" s="109"/>
      <c r="AJ17" s="109"/>
      <c r="AK17" s="109"/>
      <c r="AL17" s="109"/>
      <c r="AM17" s="109"/>
      <c r="AN17" s="113"/>
    </row>
    <row r="18" spans="1:40" ht="19.95" customHeight="1" thickBot="1" x14ac:dyDescent="0.35">
      <c r="A18" s="4289"/>
      <c r="B18" s="2774" t="s">
        <v>1430</v>
      </c>
      <c r="C18" s="2750" t="s">
        <v>194</v>
      </c>
      <c r="D18" s="2751">
        <v>0</v>
      </c>
      <c r="E18" s="2751">
        <v>0</v>
      </c>
      <c r="F18" s="2775">
        <v>0</v>
      </c>
      <c r="G18" s="2775">
        <v>0</v>
      </c>
      <c r="H18" s="2776">
        <v>0</v>
      </c>
      <c r="I18" s="2777">
        <v>0.12000000000000001</v>
      </c>
      <c r="J18" s="2778">
        <v>0.32999999999999996</v>
      </c>
      <c r="K18" s="2778">
        <v>0.6</v>
      </c>
      <c r="L18" s="2778">
        <v>1</v>
      </c>
      <c r="M18" s="2778">
        <v>1</v>
      </c>
      <c r="N18" s="2779">
        <v>1.0000000000000002</v>
      </c>
      <c r="O18" s="3448" t="s">
        <v>1322</v>
      </c>
      <c r="P18" s="111" t="s">
        <v>35</v>
      </c>
      <c r="Q18" s="109"/>
      <c r="R18" s="109"/>
      <c r="S18" s="109"/>
      <c r="T18" s="109"/>
      <c r="U18" s="109"/>
      <c r="V18" s="397"/>
      <c r="W18" s="397"/>
      <c r="X18" s="397"/>
      <c r="Y18" s="397"/>
      <c r="Z18" s="397"/>
      <c r="AA18" s="397"/>
      <c r="AB18" s="397"/>
      <c r="AC18" s="397"/>
      <c r="AD18" s="397"/>
      <c r="AE18" s="397"/>
      <c r="AF18" s="397"/>
      <c r="AG18" s="389"/>
      <c r="AH18" s="109"/>
      <c r="AI18" s="109"/>
      <c r="AJ18" s="109"/>
      <c r="AK18" s="109"/>
      <c r="AL18" s="109"/>
      <c r="AM18" s="109"/>
      <c r="AN18" s="113"/>
    </row>
    <row r="19" spans="1:40" ht="19.95" hidden="1" customHeight="1" x14ac:dyDescent="0.3">
      <c r="A19" s="4289"/>
      <c r="B19" s="2758" t="s">
        <v>1431</v>
      </c>
      <c r="C19" s="2330" t="s">
        <v>205</v>
      </c>
      <c r="D19" s="343"/>
      <c r="E19" s="340"/>
      <c r="F19" s="1219"/>
      <c r="G19" s="1219"/>
      <c r="H19" s="341"/>
      <c r="I19" s="342"/>
      <c r="J19" s="344"/>
      <c r="K19" s="344"/>
      <c r="L19" s="344"/>
      <c r="M19" s="344"/>
      <c r="N19" s="343"/>
      <c r="O19" s="3453"/>
      <c r="P19" s="111" t="s">
        <v>35</v>
      </c>
      <c r="Q19" s="109"/>
      <c r="R19" s="109"/>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09"/>
      <c r="AN19" s="113"/>
    </row>
    <row r="20" spans="1:40" ht="19.95" hidden="1" customHeight="1" x14ac:dyDescent="0.3">
      <c r="A20" s="4289"/>
      <c r="B20" s="2758" t="s">
        <v>1432</v>
      </c>
      <c r="C20" s="2330" t="s">
        <v>205</v>
      </c>
      <c r="D20" s="343"/>
      <c r="E20" s="340"/>
      <c r="F20" s="1219"/>
      <c r="G20" s="1219"/>
      <c r="H20" s="341"/>
      <c r="I20" s="342"/>
      <c r="J20" s="344"/>
      <c r="K20" s="344"/>
      <c r="L20" s="344"/>
      <c r="M20" s="344"/>
      <c r="N20" s="343"/>
      <c r="O20" s="3453"/>
      <c r="P20" s="111" t="s">
        <v>35</v>
      </c>
      <c r="Q20" s="109"/>
      <c r="R20" s="109"/>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09"/>
      <c r="AN20" s="113"/>
    </row>
    <row r="21" spans="1:40" ht="19.95" hidden="1" customHeight="1" thickBot="1" x14ac:dyDescent="0.35">
      <c r="A21" s="4289"/>
      <c r="B21" s="2503" t="s">
        <v>1433</v>
      </c>
      <c r="C21" s="2330" t="s">
        <v>194</v>
      </c>
      <c r="D21" s="343"/>
      <c r="E21" s="340"/>
      <c r="F21" s="1219"/>
      <c r="G21" s="1219"/>
      <c r="H21" s="341"/>
      <c r="I21" s="342"/>
      <c r="J21" s="344"/>
      <c r="K21" s="344"/>
      <c r="L21" s="344"/>
      <c r="M21" s="344"/>
      <c r="N21" s="343"/>
      <c r="O21" s="3453"/>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9.95" customHeight="1" x14ac:dyDescent="0.3">
      <c r="A22" s="4289"/>
      <c r="B22" s="2943" t="s">
        <v>1434</v>
      </c>
      <c r="C22" s="2782" t="s">
        <v>205</v>
      </c>
      <c r="D22" s="2944">
        <v>230.37424635127888</v>
      </c>
      <c r="E22" s="2944">
        <v>239.59773949198464</v>
      </c>
      <c r="F22" s="2945">
        <v>245.81155631927834</v>
      </c>
      <c r="G22" s="2945">
        <v>243.0637676383453</v>
      </c>
      <c r="H22" s="3473">
        <v>222.23865278020048</v>
      </c>
      <c r="I22" s="2947">
        <v>202.06221931407001</v>
      </c>
      <c r="J22" s="2948">
        <v>158.90259156957666</v>
      </c>
      <c r="K22" s="2948">
        <v>97.957165338438273</v>
      </c>
      <c r="L22" s="2948">
        <v>0</v>
      </c>
      <c r="M22" s="2948">
        <v>0</v>
      </c>
      <c r="N22" s="2949">
        <v>0</v>
      </c>
      <c r="O22" s="3474"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13"/>
    </row>
    <row r="23" spans="1:40" ht="19.95" customHeight="1" x14ac:dyDescent="0.3">
      <c r="A23" s="4289"/>
      <c r="B23" s="2951" t="s">
        <v>1435</v>
      </c>
      <c r="C23" s="2489" t="s">
        <v>205</v>
      </c>
      <c r="D23" s="2939">
        <v>0</v>
      </c>
      <c r="E23" s="2939">
        <v>0</v>
      </c>
      <c r="F23" s="1173">
        <v>0</v>
      </c>
      <c r="G23" s="1173">
        <v>0</v>
      </c>
      <c r="H23" s="3470">
        <v>0</v>
      </c>
      <c r="I23" s="2935">
        <v>27.553938997373184</v>
      </c>
      <c r="J23" s="2936">
        <v>78.265455549194471</v>
      </c>
      <c r="K23" s="2936">
        <v>146.93574800765742</v>
      </c>
      <c r="L23" s="2936">
        <v>249.6756299737892</v>
      </c>
      <c r="M23" s="2936">
        <v>252.48961269927867</v>
      </c>
      <c r="N23" s="2940">
        <v>252.75643472394989</v>
      </c>
      <c r="O23" s="3472" t="s">
        <v>1322</v>
      </c>
      <c r="P23" s="111" t="s">
        <v>35</v>
      </c>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13"/>
    </row>
    <row r="24" spans="1:40" ht="19.95" customHeight="1" thickBot="1" x14ac:dyDescent="0.35">
      <c r="A24" s="4289"/>
      <c r="B24" s="2952" t="s">
        <v>1436</v>
      </c>
      <c r="C24" s="2487" t="s">
        <v>194</v>
      </c>
      <c r="D24" s="2953">
        <v>0</v>
      </c>
      <c r="E24" s="2953">
        <v>0</v>
      </c>
      <c r="F24" s="2954">
        <v>0</v>
      </c>
      <c r="G24" s="2954">
        <v>0</v>
      </c>
      <c r="H24" s="1436">
        <v>0</v>
      </c>
      <c r="I24" s="2956">
        <v>0.12</v>
      </c>
      <c r="J24" s="2957">
        <v>0.32999999999999996</v>
      </c>
      <c r="K24" s="2957">
        <v>0.6</v>
      </c>
      <c r="L24" s="2957">
        <v>1.0000000000000002</v>
      </c>
      <c r="M24" s="2957">
        <v>0.99999999999999989</v>
      </c>
      <c r="N24" s="2958">
        <v>1.0000000000000002</v>
      </c>
      <c r="O24" s="3475" t="s">
        <v>1322</v>
      </c>
      <c r="P24" s="111" t="s">
        <v>35</v>
      </c>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13"/>
    </row>
    <row r="25" spans="1:40" ht="19.95" hidden="1" customHeight="1" x14ac:dyDescent="0.3">
      <c r="A25" s="4289"/>
      <c r="B25" s="2758" t="s">
        <v>1437</v>
      </c>
      <c r="C25" s="2330" t="s">
        <v>205</v>
      </c>
      <c r="D25" s="343"/>
      <c r="E25" s="340"/>
      <c r="F25" s="1219"/>
      <c r="G25" s="1219"/>
      <c r="H25" s="341"/>
      <c r="I25" s="342"/>
      <c r="J25" s="344"/>
      <c r="K25" s="344"/>
      <c r="L25" s="344"/>
      <c r="M25" s="344"/>
      <c r="N25" s="343"/>
      <c r="O25" s="3453"/>
      <c r="P25" s="111" t="s">
        <v>35</v>
      </c>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13"/>
    </row>
    <row r="26" spans="1:40" ht="19.95" hidden="1" customHeight="1" x14ac:dyDescent="0.3">
      <c r="A26" s="4289"/>
      <c r="B26" s="2758" t="s">
        <v>1438</v>
      </c>
      <c r="C26" s="2330" t="s">
        <v>205</v>
      </c>
      <c r="D26" s="343"/>
      <c r="E26" s="340"/>
      <c r="F26" s="1219"/>
      <c r="G26" s="1219"/>
      <c r="H26" s="341"/>
      <c r="I26" s="342"/>
      <c r="J26" s="344"/>
      <c r="K26" s="344"/>
      <c r="L26" s="344"/>
      <c r="M26" s="344"/>
      <c r="N26" s="343"/>
      <c r="O26" s="3453"/>
      <c r="P26" s="111" t="s">
        <v>35</v>
      </c>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3"/>
    </row>
    <row r="27" spans="1:40" ht="19.95" hidden="1" customHeight="1" thickBot="1" x14ac:dyDescent="0.35">
      <c r="A27" s="4290"/>
      <c r="B27" s="2791" t="s">
        <v>1439</v>
      </c>
      <c r="C27" s="2338" t="s">
        <v>194</v>
      </c>
      <c r="D27" s="360"/>
      <c r="E27" s="2162"/>
      <c r="F27" s="1696"/>
      <c r="G27" s="1696"/>
      <c r="H27" s="1351"/>
      <c r="I27" s="1697"/>
      <c r="J27" s="1698"/>
      <c r="K27" s="1698"/>
      <c r="L27" s="1698"/>
      <c r="M27" s="1698"/>
      <c r="N27" s="360"/>
      <c r="O27" s="3455"/>
      <c r="P27" s="111" t="s">
        <v>35</v>
      </c>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13"/>
    </row>
    <row r="28" spans="1:40" ht="19.95" customHeight="1" x14ac:dyDescent="0.3">
      <c r="A28" s="4252" t="s">
        <v>1374</v>
      </c>
      <c r="B28" s="2794" t="s">
        <v>1440</v>
      </c>
      <c r="C28" s="2737" t="s">
        <v>1337</v>
      </c>
      <c r="D28" s="1981">
        <v>15.479520000000001</v>
      </c>
      <c r="E28" s="2000">
        <v>15.479520000000001</v>
      </c>
      <c r="F28" s="1977">
        <v>15.349440000000001</v>
      </c>
      <c r="G28" s="1977">
        <v>15.349440000000001</v>
      </c>
      <c r="H28" s="278">
        <v>15.349440000000001</v>
      </c>
      <c r="I28" s="1979">
        <v>13.278566400000001</v>
      </c>
      <c r="J28" s="1980">
        <v>9.9355104000000001</v>
      </c>
      <c r="K28" s="1980">
        <v>5.8275840000000017</v>
      </c>
      <c r="L28" s="1980">
        <v>0</v>
      </c>
      <c r="M28" s="1980">
        <v>0</v>
      </c>
      <c r="N28" s="1981">
        <v>0</v>
      </c>
      <c r="O28" s="2002" t="s">
        <v>1376</v>
      </c>
      <c r="P28" s="111" t="s">
        <v>35</v>
      </c>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13"/>
    </row>
    <row r="29" spans="1:40" ht="19.95" customHeight="1" x14ac:dyDescent="0.3">
      <c r="A29" s="4291"/>
      <c r="B29" s="2808" t="s">
        <v>1441</v>
      </c>
      <c r="C29" s="2489" t="s">
        <v>194</v>
      </c>
      <c r="D29" s="1199"/>
      <c r="E29" s="2797"/>
      <c r="F29" s="1198"/>
      <c r="G29" s="1198"/>
      <c r="H29" s="2798">
        <v>0</v>
      </c>
      <c r="I29" s="2963">
        <v>-0.13491525423728812</v>
      </c>
      <c r="J29" s="2964">
        <v>-0.35271186440677971</v>
      </c>
      <c r="K29" s="2964">
        <v>-0.62033898305084745</v>
      </c>
      <c r="L29" s="2964">
        <v>-1</v>
      </c>
      <c r="M29" s="2964">
        <v>-1</v>
      </c>
      <c r="N29" s="2965">
        <v>-1</v>
      </c>
      <c r="O29" s="3476"/>
      <c r="P29" s="111" t="s">
        <v>35</v>
      </c>
      <c r="Q29" s="109"/>
      <c r="R29" s="109"/>
      <c r="S29" s="109"/>
      <c r="T29" s="109"/>
      <c r="U29" s="109"/>
      <c r="V29" s="109">
        <v>2017</v>
      </c>
      <c r="W29" s="109">
        <v>2018</v>
      </c>
      <c r="X29" s="109" t="s">
        <v>187</v>
      </c>
      <c r="Y29" s="109" t="s">
        <v>188</v>
      </c>
      <c r="Z29" s="109" t="s">
        <v>189</v>
      </c>
      <c r="AA29" s="109">
        <v>2025</v>
      </c>
      <c r="AB29" s="109">
        <v>2030</v>
      </c>
      <c r="AC29" s="109">
        <v>2035</v>
      </c>
      <c r="AD29" s="109">
        <v>2040</v>
      </c>
      <c r="AE29" s="109">
        <v>2045</v>
      </c>
      <c r="AF29" s="109">
        <v>2050</v>
      </c>
      <c r="AG29" s="109"/>
      <c r="AH29" s="109"/>
      <c r="AI29" s="109"/>
      <c r="AJ29" s="109"/>
      <c r="AK29" s="109"/>
      <c r="AL29" s="109"/>
      <c r="AM29" s="109"/>
      <c r="AN29" s="113"/>
    </row>
    <row r="30" spans="1:40" ht="19.95" customHeight="1" x14ac:dyDescent="0.3">
      <c r="A30" s="4291"/>
      <c r="B30" s="2803" t="s">
        <v>1442</v>
      </c>
      <c r="C30" s="2488" t="s">
        <v>191</v>
      </c>
      <c r="D30" s="336">
        <v>138.22555813193256</v>
      </c>
      <c r="E30" s="333">
        <v>137.80785092333582</v>
      </c>
      <c r="F30" s="1460">
        <v>136.64980175591282</v>
      </c>
      <c r="G30" s="1460">
        <v>126.42238439999964</v>
      </c>
      <c r="H30" s="334">
        <v>139.80562844646548</v>
      </c>
      <c r="I30" s="335">
        <v>129.56408558370103</v>
      </c>
      <c r="J30" s="337">
        <v>95.170084046212381</v>
      </c>
      <c r="K30" s="337">
        <v>52.88958143715471</v>
      </c>
      <c r="L30" s="337">
        <v>19.486968664207577</v>
      </c>
      <c r="M30" s="337">
        <v>3.1954783610597381</v>
      </c>
      <c r="N30" s="336">
        <v>2.9604292934163267E-4</v>
      </c>
      <c r="O30" s="3447" t="s">
        <v>1443</v>
      </c>
      <c r="P30" s="111" t="s">
        <v>35</v>
      </c>
      <c r="Q30" s="109"/>
      <c r="R30" s="109"/>
      <c r="S30" s="109"/>
      <c r="T30" s="109"/>
      <c r="U30" s="109" t="s">
        <v>1417</v>
      </c>
      <c r="V30" s="388">
        <v>0.19040000000000001</v>
      </c>
      <c r="W30" s="388">
        <v>0.19040000000000001</v>
      </c>
      <c r="X30" s="388">
        <v>0.18880000000000002</v>
      </c>
      <c r="Y30" s="388">
        <v>0.18880000000000002</v>
      </c>
      <c r="Z30" s="388">
        <v>0.18880000000000002</v>
      </c>
      <c r="AA30" s="388">
        <v>0.18560000000000001</v>
      </c>
      <c r="AB30" s="388">
        <v>0.18240000000000001</v>
      </c>
      <c r="AC30" s="388">
        <v>0.17920000000000003</v>
      </c>
      <c r="AD30" s="388">
        <v>0.17600000000000002</v>
      </c>
      <c r="AE30" s="388">
        <v>0.1736</v>
      </c>
      <c r="AF30" s="388">
        <v>0.17120000000000002</v>
      </c>
      <c r="AG30" s="109"/>
      <c r="AH30" s="109"/>
      <c r="AI30" s="109"/>
      <c r="AJ30" s="109"/>
      <c r="AK30" s="109"/>
      <c r="AL30" s="109"/>
      <c r="AM30" s="109"/>
      <c r="AN30" s="113"/>
    </row>
    <row r="31" spans="1:40" ht="19.95" customHeight="1" thickBot="1" x14ac:dyDescent="0.35">
      <c r="A31" s="4291"/>
      <c r="B31" s="2804" t="s">
        <v>1444</v>
      </c>
      <c r="C31" s="2750" t="s">
        <v>194</v>
      </c>
      <c r="D31" s="2968"/>
      <c r="E31" s="2751"/>
      <c r="F31" s="2775"/>
      <c r="G31" s="2775"/>
      <c r="H31" s="2752">
        <v>2.3094264682430143E-2</v>
      </c>
      <c r="I31" s="2970">
        <v>-5.1853102464564649E-2</v>
      </c>
      <c r="J31" s="2971">
        <v>-0.30354758789765768</v>
      </c>
      <c r="K31" s="2971">
        <v>-0.61295530064780213</v>
      </c>
      <c r="L31" s="2971">
        <v>-0.85739482667515554</v>
      </c>
      <c r="M31" s="2971">
        <v>-0.97661556533563376</v>
      </c>
      <c r="N31" s="2972">
        <v>-0.99999783356488237</v>
      </c>
      <c r="O31" s="3477"/>
      <c r="P31" s="111" t="s">
        <v>35</v>
      </c>
      <c r="Q31" s="109"/>
      <c r="R31" s="109"/>
      <c r="S31" s="109"/>
      <c r="T31" s="109"/>
      <c r="U31" s="109" t="s">
        <v>1419</v>
      </c>
      <c r="V31" s="388">
        <v>5.6000000000000001E-2</v>
      </c>
      <c r="W31" s="388">
        <v>5.6000000000000001E-2</v>
      </c>
      <c r="X31" s="388">
        <v>5.6000000000000001E-2</v>
      </c>
      <c r="Y31" s="388">
        <v>5.6000000000000001E-2</v>
      </c>
      <c r="Z31" s="388">
        <v>5.5440000000000003E-2</v>
      </c>
      <c r="AA31" s="388">
        <v>5.48856E-2</v>
      </c>
      <c r="AB31" s="388">
        <v>5.4336743999999999E-2</v>
      </c>
      <c r="AC31" s="388">
        <v>5.3793376560000002E-2</v>
      </c>
      <c r="AD31" s="388">
        <v>5.3255442794400004E-2</v>
      </c>
      <c r="AE31" s="388">
        <v>5.2722888366456007E-2</v>
      </c>
      <c r="AF31" s="388">
        <v>5.2195659482791444E-2</v>
      </c>
      <c r="AG31" s="109"/>
      <c r="AH31" s="109"/>
      <c r="AI31" s="109"/>
      <c r="AJ31" s="109"/>
      <c r="AK31" s="109"/>
      <c r="AL31" s="109"/>
      <c r="AM31" s="109"/>
      <c r="AN31" s="113"/>
    </row>
    <row r="32" spans="1:40" ht="19.95" customHeight="1" x14ac:dyDescent="0.3">
      <c r="A32" s="4291"/>
      <c r="B32" s="2747" t="s">
        <v>1445</v>
      </c>
      <c r="C32" s="2488" t="s">
        <v>1306</v>
      </c>
      <c r="D32" s="350">
        <v>4.5527999999999995</v>
      </c>
      <c r="E32" s="2229">
        <v>4.5527999999999995</v>
      </c>
      <c r="F32" s="1232">
        <v>4.5527999999999995</v>
      </c>
      <c r="G32" s="1232">
        <v>4.5527999999999995</v>
      </c>
      <c r="H32" s="417">
        <v>4.5072720000000004</v>
      </c>
      <c r="I32" s="1468">
        <v>3.9267353664</v>
      </c>
      <c r="J32" s="351">
        <v>2.9597767824239996</v>
      </c>
      <c r="K32" s="351">
        <v>1.7493606057312001</v>
      </c>
      <c r="L32" s="351">
        <v>0</v>
      </c>
      <c r="M32" s="351">
        <v>0</v>
      </c>
      <c r="N32" s="350">
        <v>0</v>
      </c>
      <c r="O32" s="2041" t="s">
        <v>1376</v>
      </c>
      <c r="P32" s="111" t="s">
        <v>35</v>
      </c>
      <c r="Q32" s="109"/>
      <c r="R32" s="109"/>
      <c r="S32" s="109"/>
      <c r="T32" s="109"/>
      <c r="U32" s="109" t="s">
        <v>1422</v>
      </c>
      <c r="V32" s="134">
        <v>1957.6594971630864</v>
      </c>
      <c r="W32" s="134">
        <v>1957.6594971630864</v>
      </c>
      <c r="X32" s="134">
        <v>1941.2085770188589</v>
      </c>
      <c r="Y32" s="134">
        <v>1805.3239766275385</v>
      </c>
      <c r="Z32" s="134">
        <v>2000.1478750218041</v>
      </c>
      <c r="AA32" s="134">
        <v>2066.5454248029887</v>
      </c>
      <c r="AB32" s="134">
        <v>2145.1002625259925</v>
      </c>
      <c r="AC32" s="134">
        <v>2214.9689179942129</v>
      </c>
      <c r="AD32" s="134">
        <v>2275.0876343287182</v>
      </c>
      <c r="AE32" s="134">
        <v>2329.4878897808599</v>
      </c>
      <c r="AF32" s="134">
        <v>2355.2922623177319</v>
      </c>
      <c r="AG32" s="109"/>
      <c r="AH32" s="109"/>
      <c r="AI32" s="109"/>
      <c r="AJ32" s="109"/>
      <c r="AK32" s="109"/>
      <c r="AL32" s="109"/>
      <c r="AM32" s="109"/>
      <c r="AN32" s="113"/>
    </row>
    <row r="33" spans="1:40" ht="19.95" customHeight="1" x14ac:dyDescent="0.3">
      <c r="A33" s="4291"/>
      <c r="B33" s="2761" t="s">
        <v>1446</v>
      </c>
      <c r="C33" s="2745" t="s">
        <v>194</v>
      </c>
      <c r="D33" s="313"/>
      <c r="E33" s="310"/>
      <c r="F33" s="1298"/>
      <c r="G33" s="1298"/>
      <c r="H33" s="138">
        <v>-9.9999999999997868E-3</v>
      </c>
      <c r="I33" s="139">
        <v>-0.13751199999999986</v>
      </c>
      <c r="J33" s="140">
        <v>-0.34989967</v>
      </c>
      <c r="K33" s="140">
        <v>-0.61576159599999991</v>
      </c>
      <c r="L33" s="140">
        <v>-1</v>
      </c>
      <c r="M33" s="140">
        <v>-1</v>
      </c>
      <c r="N33" s="1843">
        <v>-1</v>
      </c>
      <c r="O33" s="3478"/>
      <c r="P33" s="111" t="s">
        <v>35</v>
      </c>
      <c r="Q33" s="303"/>
      <c r="R33" s="109"/>
      <c r="S33" s="109"/>
      <c r="T33" s="109"/>
      <c r="U33" s="109" t="s">
        <v>1425</v>
      </c>
      <c r="V33" s="134">
        <v>217.95297486854545</v>
      </c>
      <c r="W33" s="134">
        <v>218.17092784341398</v>
      </c>
      <c r="X33" s="134">
        <v>216.79186757514663</v>
      </c>
      <c r="Y33" s="134">
        <v>216.79186757514663</v>
      </c>
      <c r="Z33" s="134">
        <v>222.23865278020048</v>
      </c>
      <c r="AA33" s="134">
        <v>229.6161583114432</v>
      </c>
      <c r="AB33" s="134">
        <v>237.16804711877114</v>
      </c>
      <c r="AC33" s="134">
        <v>244.8929133460957</v>
      </c>
      <c r="AD33" s="134">
        <v>249.67562997378917</v>
      </c>
      <c r="AE33" s="134">
        <v>252.48961269927869</v>
      </c>
      <c r="AF33" s="134">
        <v>252.75643472394984</v>
      </c>
      <c r="AG33" s="109"/>
      <c r="AH33" s="109"/>
      <c r="AI33" s="109"/>
      <c r="AJ33" s="109"/>
      <c r="AK33" s="109"/>
      <c r="AL33" s="109"/>
      <c r="AM33" s="109"/>
      <c r="AN33" s="113"/>
    </row>
    <row r="34" spans="1:40" ht="19.95" customHeight="1" x14ac:dyDescent="0.3">
      <c r="A34" s="4291"/>
      <c r="B34" s="2747" t="s">
        <v>1447</v>
      </c>
      <c r="C34" s="2488" t="s">
        <v>191</v>
      </c>
      <c r="D34" s="336">
        <v>15.389127497083834</v>
      </c>
      <c r="E34" s="333">
        <v>15.357965337496264</v>
      </c>
      <c r="F34" s="1460">
        <v>15.260887509539415</v>
      </c>
      <c r="G34" s="1460">
        <v>15.181399666877351</v>
      </c>
      <c r="H34" s="334">
        <v>15.533958716273945</v>
      </c>
      <c r="I34" s="335">
        <v>14.396009509300116</v>
      </c>
      <c r="J34" s="337">
        <v>10.522260134726922</v>
      </c>
      <c r="K34" s="337">
        <v>5.8476141938503892</v>
      </c>
      <c r="L34" s="337">
        <v>2.1385642926898045</v>
      </c>
      <c r="M34" s="337">
        <v>0.34635298913221613</v>
      </c>
      <c r="N34" s="336">
        <v>3.1769626446270326E-5</v>
      </c>
      <c r="O34" s="3447" t="s">
        <v>430</v>
      </c>
      <c r="P34" s="111" t="s">
        <v>35</v>
      </c>
      <c r="Q34" s="303"/>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3"/>
    </row>
    <row r="35" spans="1:40" ht="19.95" customHeight="1" thickBot="1" x14ac:dyDescent="0.35">
      <c r="A35" s="4292"/>
      <c r="B35" s="2929" t="s">
        <v>1448</v>
      </c>
      <c r="C35" s="2352" t="s">
        <v>194</v>
      </c>
      <c r="D35" s="1213"/>
      <c r="E35" s="2231"/>
      <c r="F35" s="1212"/>
      <c r="G35" s="1212"/>
      <c r="H35" s="207">
        <v>1.7893533817337604E-2</v>
      </c>
      <c r="I35" s="208">
        <v>-5.6672850756463111E-2</v>
      </c>
      <c r="J35" s="209">
        <v>-0.3105079813903634</v>
      </c>
      <c r="K35" s="209">
        <v>-0.61682345209640599</v>
      </c>
      <c r="L35" s="209">
        <v>-0.85986632223368331</v>
      </c>
      <c r="M35" s="209">
        <v>-0.97730453167184972</v>
      </c>
      <c r="N35" s="271">
        <v>-0.99999791823205386</v>
      </c>
      <c r="O35" s="3479"/>
      <c r="P35" s="111" t="s">
        <v>35</v>
      </c>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13"/>
    </row>
    <row r="36" spans="1:40" s="125" customFormat="1" ht="19.95" customHeight="1" x14ac:dyDescent="0.3">
      <c r="A36" s="4253" t="s">
        <v>1311</v>
      </c>
      <c r="B36" s="2811" t="s">
        <v>1449</v>
      </c>
      <c r="C36" s="276" t="s">
        <v>197</v>
      </c>
      <c r="D36" s="2813">
        <v>138.22555813193256</v>
      </c>
      <c r="E36" s="2813">
        <v>137.80785092333582</v>
      </c>
      <c r="F36" s="2814">
        <v>136.64980175591282</v>
      </c>
      <c r="G36" s="2814">
        <v>126.42238439999964</v>
      </c>
      <c r="H36" s="2240">
        <v>139.80562844646548</v>
      </c>
      <c r="I36" s="279">
        <v>129.56408558370103</v>
      </c>
      <c r="J36" s="281">
        <v>95.170084046212381</v>
      </c>
      <c r="K36" s="281">
        <v>52.88958143715471</v>
      </c>
      <c r="L36" s="281">
        <v>19.486968664207577</v>
      </c>
      <c r="M36" s="281">
        <v>3.1954783610597381</v>
      </c>
      <c r="N36" s="280">
        <v>2.9604292934163267E-4</v>
      </c>
      <c r="O36" s="3459" t="s">
        <v>1344</v>
      </c>
      <c r="P36" s="111" t="s">
        <v>35</v>
      </c>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13"/>
    </row>
    <row r="37" spans="1:40" s="125" customFormat="1" ht="19.95" customHeight="1" x14ac:dyDescent="0.3">
      <c r="A37" s="4107"/>
      <c r="B37" s="282" t="s">
        <v>199</v>
      </c>
      <c r="C37" s="2979" t="s">
        <v>194</v>
      </c>
      <c r="D37" s="2817"/>
      <c r="E37" s="2817"/>
      <c r="F37" s="2818"/>
      <c r="G37" s="2818"/>
      <c r="H37" s="138">
        <v>1.449683388677947E-2</v>
      </c>
      <c r="I37" s="2819">
        <v>-5.9820723452257418E-2</v>
      </c>
      <c r="J37" s="2820">
        <v>-0.3094001291758286</v>
      </c>
      <c r="K37" s="2820">
        <v>-0.61620777711294672</v>
      </c>
      <c r="L37" s="2820">
        <v>-0.85859318947620467</v>
      </c>
      <c r="M37" s="2820">
        <v>-0.97681207318995622</v>
      </c>
      <c r="N37" s="2821">
        <v>-0.99999785177021949</v>
      </c>
      <c r="O37" s="3460"/>
      <c r="P37" s="111" t="s">
        <v>35</v>
      </c>
      <c r="Q37" s="109"/>
      <c r="R37" s="109"/>
      <c r="S37" s="109"/>
      <c r="T37" s="109"/>
      <c r="U37" s="109"/>
      <c r="V37" s="109">
        <v>2017</v>
      </c>
      <c r="W37" s="109">
        <v>2018</v>
      </c>
      <c r="X37" s="109" t="s">
        <v>187</v>
      </c>
      <c r="Y37" s="109" t="s">
        <v>188</v>
      </c>
      <c r="Z37" s="109" t="s">
        <v>189</v>
      </c>
      <c r="AA37" s="109">
        <v>2025</v>
      </c>
      <c r="AB37" s="109">
        <v>2030</v>
      </c>
      <c r="AC37" s="109">
        <v>2035</v>
      </c>
      <c r="AD37" s="109">
        <v>2040</v>
      </c>
      <c r="AE37" s="109">
        <v>2045</v>
      </c>
      <c r="AF37" s="109">
        <v>2050</v>
      </c>
      <c r="AG37" s="109"/>
      <c r="AH37" s="109"/>
      <c r="AI37" s="109"/>
      <c r="AJ37" s="109"/>
      <c r="AK37" s="109"/>
      <c r="AL37" s="109"/>
      <c r="AM37" s="109"/>
      <c r="AN37" s="113"/>
    </row>
    <row r="38" spans="1:40" s="125" customFormat="1" ht="19.95" customHeight="1" x14ac:dyDescent="0.3">
      <c r="A38" s="4107"/>
      <c r="B38" s="2823" t="s">
        <v>1451</v>
      </c>
      <c r="C38" s="990" t="s">
        <v>197</v>
      </c>
      <c r="D38" s="2980">
        <v>0</v>
      </c>
      <c r="E38" s="2980">
        <v>0</v>
      </c>
      <c r="F38" s="2980">
        <v>0</v>
      </c>
      <c r="G38" s="2980">
        <v>0</v>
      </c>
      <c r="H38" s="179">
        <v>0</v>
      </c>
      <c r="I38" s="2712">
        <v>19.039667361116305</v>
      </c>
      <c r="J38" s="2713">
        <v>27.057560023672412</v>
      </c>
      <c r="K38" s="2713">
        <v>22.159252508308672</v>
      </c>
      <c r="L38" s="2713">
        <v>14.632830942192262</v>
      </c>
      <c r="M38" s="2713">
        <v>4.4613066041500709</v>
      </c>
      <c r="N38" s="990">
        <v>1.3410901965713761E-4</v>
      </c>
      <c r="O38" s="3461" t="s">
        <v>1452</v>
      </c>
      <c r="P38" s="111" t="s">
        <v>35</v>
      </c>
      <c r="Q38" s="109"/>
      <c r="R38" s="109"/>
      <c r="S38" s="100"/>
      <c r="T38" s="100"/>
      <c r="U38" s="109"/>
      <c r="V38" s="109"/>
      <c r="W38" s="109"/>
      <c r="X38" s="109"/>
      <c r="Y38" s="109"/>
      <c r="Z38" s="109"/>
      <c r="AA38" s="109"/>
      <c r="AB38" s="109"/>
      <c r="AC38" s="109"/>
      <c r="AD38" s="109"/>
      <c r="AE38" s="109"/>
      <c r="AF38" s="109"/>
      <c r="AG38" s="109"/>
      <c r="AH38" s="109"/>
      <c r="AI38" s="109"/>
      <c r="AJ38" s="109"/>
      <c r="AK38" s="109"/>
      <c r="AL38" s="109"/>
      <c r="AM38" s="109"/>
      <c r="AN38" s="113"/>
    </row>
    <row r="39" spans="1:40" s="125" customFormat="1" ht="19.95" customHeight="1" thickBot="1" x14ac:dyDescent="0.35">
      <c r="A39" s="4108"/>
      <c r="B39" s="282" t="s">
        <v>199</v>
      </c>
      <c r="C39" s="297" t="s">
        <v>194</v>
      </c>
      <c r="D39" s="2830"/>
      <c r="E39" s="2830"/>
      <c r="F39" s="2831"/>
      <c r="G39" s="2831"/>
      <c r="H39" s="207"/>
      <c r="I39" s="2832"/>
      <c r="J39" s="2833"/>
      <c r="K39" s="2833"/>
      <c r="L39" s="2833"/>
      <c r="M39" s="2833"/>
      <c r="N39" s="2834"/>
      <c r="O39" s="2835" t="s">
        <v>1453</v>
      </c>
      <c r="P39" s="111" t="s">
        <v>35</v>
      </c>
      <c r="Q39" s="109"/>
      <c r="R39" s="109"/>
      <c r="S39" s="100"/>
      <c r="T39" s="100"/>
      <c r="U39" s="109" t="s">
        <v>1557</v>
      </c>
      <c r="V39" s="134">
        <v>15.389127497083834</v>
      </c>
      <c r="W39" s="134">
        <v>15.357965337496264</v>
      </c>
      <c r="X39" s="134">
        <v>15.260887509539415</v>
      </c>
      <c r="Y39" s="134">
        <v>15.181399666877351</v>
      </c>
      <c r="Z39" s="134">
        <v>15.533958716273945</v>
      </c>
      <c r="AA39" s="134">
        <v>14.396009509300116</v>
      </c>
      <c r="AB39" s="134">
        <v>10.522260134726922</v>
      </c>
      <c r="AC39" s="134">
        <v>5.8476141938503892</v>
      </c>
      <c r="AD39" s="134">
        <v>2.1385642926898045</v>
      </c>
      <c r="AE39" s="134">
        <v>0.34635298913221613</v>
      </c>
      <c r="AF39" s="134">
        <v>3.1769626446270326E-5</v>
      </c>
      <c r="AG39" s="109"/>
      <c r="AH39" s="109"/>
      <c r="AI39" s="109"/>
      <c r="AJ39" s="109"/>
      <c r="AK39" s="109"/>
      <c r="AL39" s="109"/>
      <c r="AM39" s="109"/>
      <c r="AN39" s="113"/>
    </row>
    <row r="40" spans="1:40" s="125" customFormat="1" ht="19.95" customHeight="1" x14ac:dyDescent="0.3">
      <c r="A40" s="4254" t="s">
        <v>1454</v>
      </c>
      <c r="B40" s="1818" t="s">
        <v>1455</v>
      </c>
      <c r="C40" s="2137" t="s">
        <v>197</v>
      </c>
      <c r="D40" s="2239">
        <v>15.389127497083834</v>
      </c>
      <c r="E40" s="2239">
        <v>15.357965337496264</v>
      </c>
      <c r="F40" s="2238">
        <v>15.260887509539415</v>
      </c>
      <c r="G40" s="2238">
        <v>15.181399666877351</v>
      </c>
      <c r="H40" s="2240">
        <v>15.533958716273945</v>
      </c>
      <c r="I40" s="2241">
        <v>14.396009509300116</v>
      </c>
      <c r="J40" s="2242">
        <v>10.522260134726922</v>
      </c>
      <c r="K40" s="2242">
        <v>5.8476141938503892</v>
      </c>
      <c r="L40" s="2242">
        <v>2.1385642926898045</v>
      </c>
      <c r="M40" s="2242">
        <v>0.34635298913221613</v>
      </c>
      <c r="N40" s="2836">
        <v>3.1769626446270326E-5</v>
      </c>
      <c r="O40" s="3462" t="s">
        <v>1450</v>
      </c>
      <c r="P40" s="111" t="s">
        <v>35</v>
      </c>
      <c r="Q40" s="109"/>
      <c r="R40" s="109"/>
      <c r="S40" s="100"/>
      <c r="T40" s="100"/>
      <c r="U40" s="109" t="s">
        <v>1557</v>
      </c>
      <c r="V40" s="134">
        <v>0</v>
      </c>
      <c r="W40" s="134">
        <v>0</v>
      </c>
      <c r="X40" s="134">
        <v>0</v>
      </c>
      <c r="Y40" s="134">
        <v>0</v>
      </c>
      <c r="Z40" s="134">
        <v>0</v>
      </c>
      <c r="AA40" s="134">
        <v>19.039667361116305</v>
      </c>
      <c r="AB40" s="134">
        <v>27.057560023672412</v>
      </c>
      <c r="AC40" s="134">
        <v>22.159252508308672</v>
      </c>
      <c r="AD40" s="134">
        <v>14.632830942192262</v>
      </c>
      <c r="AE40" s="134">
        <v>4.4613066041500709</v>
      </c>
      <c r="AF40" s="134">
        <v>1.3410901965713761E-4</v>
      </c>
      <c r="AG40" s="109"/>
      <c r="AH40" s="109"/>
      <c r="AI40" s="109"/>
      <c r="AJ40" s="109"/>
      <c r="AK40" s="109"/>
      <c r="AL40" s="109"/>
      <c r="AM40" s="109"/>
      <c r="AN40" s="113"/>
    </row>
    <row r="41" spans="1:40" s="125" customFormat="1" ht="19.95" customHeight="1" x14ac:dyDescent="0.3">
      <c r="A41" s="4255"/>
      <c r="B41" s="1721" t="s">
        <v>199</v>
      </c>
      <c r="C41" s="1419" t="s">
        <v>194</v>
      </c>
      <c r="D41" s="2839"/>
      <c r="E41" s="2839"/>
      <c r="F41" s="2840"/>
      <c r="G41" s="2840"/>
      <c r="H41" s="185">
        <v>1.1459420236350937E-2</v>
      </c>
      <c r="I41" s="186">
        <v>-6.2635629593950526E-2</v>
      </c>
      <c r="J41" s="187">
        <v>-0.31486626623404557</v>
      </c>
      <c r="K41" s="187">
        <v>-0.61924551427567565</v>
      </c>
      <c r="L41" s="187">
        <v>-0.86075210838843808</v>
      </c>
      <c r="M41" s="187">
        <v>-0.97744798991787019</v>
      </c>
      <c r="N41" s="1995">
        <v>-0.99999793139092663</v>
      </c>
      <c r="O41" s="3463"/>
      <c r="P41" s="111" t="s">
        <v>35</v>
      </c>
      <c r="Q41" s="109"/>
      <c r="R41" s="109"/>
      <c r="S41" s="100"/>
      <c r="T41" s="100"/>
      <c r="U41" s="109" t="s">
        <v>1558</v>
      </c>
      <c r="V41" s="134">
        <v>15.389127497083834</v>
      </c>
      <c r="W41" s="134">
        <v>15.357965337496264</v>
      </c>
      <c r="X41" s="134">
        <v>15.260887509539415</v>
      </c>
      <c r="Y41" s="134">
        <v>15.181399666877351</v>
      </c>
      <c r="Z41" s="134">
        <v>15.533958716273945</v>
      </c>
      <c r="AA41" s="134">
        <v>14.396009509300116</v>
      </c>
      <c r="AB41" s="134">
        <v>10.522260134726922</v>
      </c>
      <c r="AC41" s="134">
        <v>5.8476141938503892</v>
      </c>
      <c r="AD41" s="134">
        <v>2.1385642926898045</v>
      </c>
      <c r="AE41" s="134">
        <v>0.34635298913221613</v>
      </c>
      <c r="AF41" s="134">
        <v>3.1769626446270326E-5</v>
      </c>
      <c r="AG41" s="109"/>
      <c r="AH41" s="109"/>
      <c r="AI41" s="109"/>
      <c r="AJ41" s="109"/>
      <c r="AK41" s="109"/>
      <c r="AL41" s="109"/>
      <c r="AM41" s="109"/>
      <c r="AN41" s="113"/>
    </row>
    <row r="42" spans="1:40" s="125" customFormat="1" ht="19.95" customHeight="1" x14ac:dyDescent="0.3">
      <c r="A42" s="4255"/>
      <c r="B42" s="2154" t="s">
        <v>1456</v>
      </c>
      <c r="C42" s="964" t="s">
        <v>197</v>
      </c>
      <c r="D42" s="1413">
        <v>0</v>
      </c>
      <c r="E42" s="1413">
        <v>0</v>
      </c>
      <c r="F42" s="251">
        <v>0</v>
      </c>
      <c r="G42" s="251">
        <v>0</v>
      </c>
      <c r="H42" s="238">
        <v>0</v>
      </c>
      <c r="I42" s="252">
        <v>2.115518595679589</v>
      </c>
      <c r="J42" s="254">
        <v>2.9915565172961509</v>
      </c>
      <c r="K42" s="254">
        <v>2.449986480733843</v>
      </c>
      <c r="L42" s="254">
        <v>1.6058551893407789</v>
      </c>
      <c r="M42" s="254">
        <v>0.48355416722967026</v>
      </c>
      <c r="N42" s="253">
        <v>1.4391809549574053E-5</v>
      </c>
      <c r="O42" s="3464" t="s">
        <v>1457</v>
      </c>
      <c r="P42" s="111" t="s">
        <v>35</v>
      </c>
      <c r="Q42" s="109"/>
      <c r="R42" s="109"/>
      <c r="S42" s="100"/>
      <c r="T42" s="100"/>
      <c r="U42" s="109" t="s">
        <v>1559</v>
      </c>
      <c r="V42" s="134">
        <v>0</v>
      </c>
      <c r="W42" s="134">
        <v>0</v>
      </c>
      <c r="X42" s="134">
        <v>0</v>
      </c>
      <c r="Y42" s="134">
        <v>0</v>
      </c>
      <c r="Z42" s="134">
        <v>0</v>
      </c>
      <c r="AA42" s="134">
        <v>2.115518595679589</v>
      </c>
      <c r="AB42" s="134">
        <v>2.9915565172961509</v>
      </c>
      <c r="AC42" s="134">
        <v>2.449986480733843</v>
      </c>
      <c r="AD42" s="134">
        <v>1.6058551893407789</v>
      </c>
      <c r="AE42" s="134">
        <v>0.48355416722967026</v>
      </c>
      <c r="AF42" s="134">
        <v>1.4391809549574053E-5</v>
      </c>
      <c r="AG42" s="109"/>
      <c r="AH42" s="109"/>
      <c r="AI42" s="109"/>
      <c r="AJ42" s="109"/>
      <c r="AK42" s="109"/>
      <c r="AL42" s="109"/>
      <c r="AM42" s="109"/>
      <c r="AN42" s="113"/>
    </row>
    <row r="43" spans="1:40" s="125" customFormat="1" ht="19.95" customHeight="1" thickBot="1" x14ac:dyDescent="0.35">
      <c r="A43" s="4256"/>
      <c r="B43" s="268" t="s">
        <v>199</v>
      </c>
      <c r="C43" s="2064" t="s">
        <v>194</v>
      </c>
      <c r="D43" s="2850"/>
      <c r="E43" s="2850"/>
      <c r="F43" s="2851"/>
      <c r="G43" s="2851"/>
      <c r="H43" s="207"/>
      <c r="I43" s="208"/>
      <c r="J43" s="209"/>
      <c r="K43" s="209"/>
      <c r="L43" s="209"/>
      <c r="M43" s="209"/>
      <c r="N43" s="271"/>
      <c r="O43" s="2852" t="s">
        <v>1458</v>
      </c>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s="125" customFormat="1" ht="19.95" customHeight="1" x14ac:dyDescent="0.3">
      <c r="A44" s="4253" t="s">
        <v>1459</v>
      </c>
      <c r="B44" s="2811" t="s">
        <v>1460</v>
      </c>
      <c r="C44" s="276" t="s">
        <v>197</v>
      </c>
      <c r="D44" s="2813">
        <v>153.61468562901638</v>
      </c>
      <c r="E44" s="2813">
        <v>153.16581626083209</v>
      </c>
      <c r="F44" s="2814">
        <v>151.91068926545222</v>
      </c>
      <c r="G44" s="2814">
        <v>141.60378406687698</v>
      </c>
      <c r="H44" s="2240">
        <v>155.33958716273943</v>
      </c>
      <c r="I44" s="279">
        <v>143.96009509300114</v>
      </c>
      <c r="J44" s="281">
        <v>105.6923441809393</v>
      </c>
      <c r="K44" s="281">
        <v>58.7371956310051</v>
      </c>
      <c r="L44" s="281">
        <v>21.625532956897381</v>
      </c>
      <c r="M44" s="281">
        <v>3.5418313501919543</v>
      </c>
      <c r="N44" s="280">
        <v>3.2781255578790298E-4</v>
      </c>
      <c r="O44" s="3459" t="s">
        <v>1344</v>
      </c>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s="125" customFormat="1" ht="19.95" customHeight="1" x14ac:dyDescent="0.3">
      <c r="A45" s="4107"/>
      <c r="B45" s="282" t="s">
        <v>199</v>
      </c>
      <c r="C45" s="2979" t="s">
        <v>194</v>
      </c>
      <c r="D45" s="2817"/>
      <c r="E45" s="2817"/>
      <c r="F45" s="2818"/>
      <c r="G45" s="2818"/>
      <c r="H45" s="185">
        <v>1.4192271846124926E-2</v>
      </c>
      <c r="I45" s="2853">
        <v>-6.0102974622967875E-2</v>
      </c>
      <c r="J45" s="2854">
        <v>-0.30994821977149489</v>
      </c>
      <c r="K45" s="2854">
        <v>-0.6165123715922407</v>
      </c>
      <c r="L45" s="2854">
        <v>-0.85880966468346687</v>
      </c>
      <c r="M45" s="2854">
        <v>-0.97687583668042199</v>
      </c>
      <c r="N45" s="2855">
        <v>-0.99999785975380284</v>
      </c>
      <c r="O45" s="3465"/>
      <c r="P45" s="111" t="s">
        <v>35</v>
      </c>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row>
    <row r="46" spans="1:40" s="125" customFormat="1" ht="19.95" customHeight="1" x14ac:dyDescent="0.3">
      <c r="A46" s="4107"/>
      <c r="B46" s="2823" t="s">
        <v>1461</v>
      </c>
      <c r="C46" s="990" t="s">
        <v>197</v>
      </c>
      <c r="D46" s="2980">
        <v>0</v>
      </c>
      <c r="E46" s="2980">
        <v>0</v>
      </c>
      <c r="F46" s="2983">
        <v>0</v>
      </c>
      <c r="G46" s="2983">
        <v>0</v>
      </c>
      <c r="H46" s="238">
        <v>0</v>
      </c>
      <c r="I46" s="2984">
        <v>21.155185956795894</v>
      </c>
      <c r="J46" s="2985">
        <v>30.049116540968562</v>
      </c>
      <c r="K46" s="2985">
        <v>24.609238989042517</v>
      </c>
      <c r="L46" s="2985">
        <v>16.23868613153304</v>
      </c>
      <c r="M46" s="2985">
        <v>4.9448607713797408</v>
      </c>
      <c r="N46" s="289">
        <v>1.4850082920671165E-4</v>
      </c>
      <c r="O46" s="3461" t="s">
        <v>1462</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s="125" customFormat="1" ht="19.95" customHeight="1" thickBot="1" x14ac:dyDescent="0.35">
      <c r="A47" s="4108"/>
      <c r="B47" s="296" t="s">
        <v>199</v>
      </c>
      <c r="C47" s="297" t="s">
        <v>194</v>
      </c>
      <c r="D47" s="2830"/>
      <c r="E47" s="2830"/>
      <c r="F47" s="2831"/>
      <c r="G47" s="2831"/>
      <c r="H47" s="207"/>
      <c r="I47" s="2832"/>
      <c r="J47" s="2833"/>
      <c r="K47" s="2833"/>
      <c r="L47" s="2833"/>
      <c r="M47" s="2833"/>
      <c r="N47" s="2834"/>
      <c r="O47" s="2835" t="s">
        <v>1463</v>
      </c>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9.95" customHeight="1" thickBot="1" x14ac:dyDescent="0.35">
      <c r="A48" s="2861"/>
      <c r="B48" s="2862"/>
      <c r="C48" s="2862"/>
      <c r="D48" s="2862"/>
      <c r="E48" s="2862"/>
      <c r="F48" s="2862"/>
      <c r="G48" s="2862"/>
      <c r="H48" s="2862"/>
      <c r="I48" s="2862"/>
      <c r="J48" s="2862"/>
      <c r="K48" s="2862"/>
      <c r="L48" s="2862"/>
      <c r="M48" s="2862"/>
      <c r="N48" s="2862"/>
      <c r="O48" s="2863"/>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row>
    <row r="49" spans="1:40" ht="19.95" customHeight="1" x14ac:dyDescent="0.3">
      <c r="A49" s="4293" t="s">
        <v>470</v>
      </c>
      <c r="B49" s="4294"/>
      <c r="C49" s="4294"/>
      <c r="D49" s="4294"/>
      <c r="E49" s="4294"/>
      <c r="F49" s="4294"/>
      <c r="G49" s="4294"/>
      <c r="H49" s="4294"/>
      <c r="I49" s="4294"/>
      <c r="J49" s="4294"/>
      <c r="K49" s="4294"/>
      <c r="L49" s="4294"/>
      <c r="M49" s="4294"/>
      <c r="N49" s="4294"/>
      <c r="O49" s="4295"/>
      <c r="P49" s="111" t="s">
        <v>35</v>
      </c>
      <c r="Q49" s="109"/>
      <c r="R49" s="109"/>
      <c r="S49" s="100"/>
      <c r="T49" s="100"/>
      <c r="U49" s="100"/>
      <c r="V49" s="100"/>
      <c r="W49" s="100"/>
      <c r="X49" s="100"/>
      <c r="Y49" s="100"/>
      <c r="Z49" s="100"/>
      <c r="AA49" s="100"/>
      <c r="AB49" s="100"/>
      <c r="AC49" s="100"/>
      <c r="AD49" s="109"/>
      <c r="AE49" s="109"/>
      <c r="AF49" s="109"/>
      <c r="AG49" s="109"/>
      <c r="AH49" s="109"/>
      <c r="AI49" s="109"/>
      <c r="AJ49" s="109"/>
      <c r="AK49" s="109"/>
      <c r="AL49" s="109"/>
      <c r="AM49" s="109"/>
      <c r="AN49" s="113"/>
    </row>
    <row r="50" spans="1:40" s="125" customFormat="1" ht="54.75" customHeight="1" x14ac:dyDescent="0.3">
      <c r="A50" s="2095"/>
      <c r="B50" s="1269" t="s">
        <v>1464</v>
      </c>
      <c r="C50" s="1314" t="s">
        <v>194</v>
      </c>
      <c r="D50" s="2096">
        <v>-7.0000000000000007E-2</v>
      </c>
      <c r="E50" s="4165" t="s">
        <v>1465</v>
      </c>
      <c r="F50" s="4166"/>
      <c r="G50" s="4166"/>
      <c r="H50" s="4166"/>
      <c r="I50" s="4166"/>
      <c r="J50" s="4166"/>
      <c r="K50" s="4166"/>
      <c r="L50" s="4166"/>
      <c r="M50" s="4166"/>
      <c r="N50" s="4166"/>
      <c r="O50" s="4167"/>
      <c r="P50" s="111"/>
      <c r="Q50" s="109"/>
      <c r="R50" s="109"/>
      <c r="S50" s="100"/>
      <c r="T50" s="100"/>
      <c r="U50" s="100"/>
      <c r="V50" s="100"/>
      <c r="W50" s="100"/>
      <c r="X50" s="100"/>
      <c r="Y50" s="100"/>
      <c r="Z50" s="100"/>
      <c r="AA50" s="100"/>
      <c r="AB50" s="100"/>
      <c r="AC50" s="100"/>
      <c r="AD50" s="109"/>
      <c r="AE50" s="109"/>
      <c r="AF50" s="109"/>
      <c r="AG50" s="109"/>
      <c r="AH50" s="109"/>
      <c r="AI50" s="109"/>
      <c r="AJ50" s="109"/>
      <c r="AK50" s="109"/>
      <c r="AL50" s="109"/>
      <c r="AM50" s="109"/>
      <c r="AN50" s="113"/>
    </row>
    <row r="51" spans="1:40" s="125" customFormat="1" ht="27" customHeight="1" x14ac:dyDescent="0.3">
      <c r="A51" s="2098"/>
      <c r="B51" s="1494" t="s">
        <v>471</v>
      </c>
      <c r="C51" s="1494" t="s">
        <v>472</v>
      </c>
      <c r="D51" s="1494">
        <v>2017</v>
      </c>
      <c r="E51" s="1494">
        <v>2018</v>
      </c>
      <c r="F51" s="1494" t="s">
        <v>473</v>
      </c>
      <c r="G51" s="1494" t="s">
        <v>474</v>
      </c>
      <c r="H51" s="1494" t="s">
        <v>475</v>
      </c>
      <c r="I51" s="1494">
        <v>2025</v>
      </c>
      <c r="J51" s="1494">
        <v>2030</v>
      </c>
      <c r="K51" s="1494">
        <v>2035</v>
      </c>
      <c r="L51" s="1494">
        <v>2040</v>
      </c>
      <c r="M51" s="1494">
        <v>2045</v>
      </c>
      <c r="N51" s="1494">
        <v>2050</v>
      </c>
      <c r="O51" s="3480"/>
      <c r="P51" s="111" t="s">
        <v>35</v>
      </c>
      <c r="Q51" s="109"/>
      <c r="R51" s="109"/>
      <c r="S51" s="100"/>
      <c r="T51" s="100"/>
      <c r="U51" s="100"/>
      <c r="V51" s="100"/>
      <c r="W51" s="100"/>
      <c r="X51" s="100"/>
      <c r="Y51" s="100"/>
      <c r="Z51" s="100"/>
      <c r="AA51" s="100"/>
      <c r="AB51" s="100"/>
      <c r="AC51" s="100"/>
      <c r="AD51" s="109"/>
      <c r="AE51" s="109"/>
      <c r="AF51" s="109"/>
      <c r="AG51" s="109"/>
      <c r="AH51" s="109"/>
      <c r="AI51" s="109"/>
      <c r="AJ51" s="109"/>
      <c r="AK51" s="109"/>
      <c r="AL51" s="109"/>
      <c r="AM51" s="109"/>
      <c r="AN51" s="113"/>
    </row>
    <row r="52" spans="1:40" ht="19.95" customHeight="1" x14ac:dyDescent="0.3">
      <c r="A52" s="4263" t="s">
        <v>1466</v>
      </c>
      <c r="B52" s="2100" t="s">
        <v>1693</v>
      </c>
      <c r="C52" s="1639" t="s">
        <v>1468</v>
      </c>
      <c r="D52" s="2987"/>
      <c r="E52" s="2987"/>
      <c r="F52" s="2988"/>
      <c r="G52" s="2989"/>
      <c r="H52" s="3481"/>
      <c r="I52" s="2991"/>
      <c r="J52" s="3482"/>
      <c r="K52" s="2992"/>
      <c r="L52" s="2992"/>
      <c r="M52" s="2992"/>
      <c r="N52" s="3483"/>
      <c r="O52" s="3484"/>
      <c r="P52" s="111" t="s">
        <v>35</v>
      </c>
      <c r="Q52" s="109"/>
      <c r="R52" s="109"/>
      <c r="S52" s="100"/>
      <c r="T52" s="100"/>
      <c r="U52" s="100"/>
      <c r="V52" s="100"/>
      <c r="W52" s="100"/>
      <c r="X52" s="100"/>
      <c r="Y52" s="100"/>
      <c r="Z52" s="100"/>
      <c r="AA52" s="100"/>
      <c r="AB52" s="100"/>
      <c r="AC52" s="100"/>
      <c r="AD52" s="109"/>
      <c r="AE52" s="109"/>
      <c r="AF52" s="109"/>
      <c r="AG52" s="109"/>
      <c r="AH52" s="109"/>
      <c r="AI52" s="109"/>
      <c r="AJ52" s="109"/>
      <c r="AK52" s="109"/>
      <c r="AL52" s="109"/>
      <c r="AM52" s="109"/>
      <c r="AN52" s="113"/>
    </row>
    <row r="53" spans="1:40" ht="19.95" customHeight="1" x14ac:dyDescent="0.3">
      <c r="A53" s="4264"/>
      <c r="B53" s="1269" t="s">
        <v>1470</v>
      </c>
      <c r="C53" s="1270" t="s">
        <v>1405</v>
      </c>
      <c r="D53" s="2995"/>
      <c r="E53" s="2995"/>
      <c r="F53" s="2995"/>
      <c r="G53" s="2996"/>
      <c r="H53" s="3485"/>
      <c r="I53" s="2998"/>
      <c r="J53" s="2999"/>
      <c r="K53" s="2999"/>
      <c r="L53" s="2999"/>
      <c r="M53" s="2999"/>
      <c r="N53" s="3000"/>
      <c r="O53" s="3486"/>
      <c r="P53" s="111" t="s">
        <v>35</v>
      </c>
      <c r="Q53" s="109"/>
      <c r="R53" s="109"/>
      <c r="S53" s="100"/>
      <c r="T53" s="100"/>
      <c r="U53" s="100"/>
      <c r="V53" s="100"/>
      <c r="W53" s="100"/>
      <c r="X53" s="100"/>
      <c r="Y53" s="100"/>
      <c r="Z53" s="100"/>
      <c r="AA53" s="100"/>
      <c r="AB53" s="100"/>
      <c r="AC53" s="100"/>
      <c r="AD53" s="109"/>
      <c r="AE53" s="109"/>
      <c r="AF53" s="109"/>
      <c r="AG53" s="109"/>
      <c r="AH53" s="109"/>
      <c r="AI53" s="109"/>
      <c r="AJ53" s="109"/>
      <c r="AK53" s="109"/>
      <c r="AL53" s="109"/>
      <c r="AM53" s="109"/>
      <c r="AN53" s="113"/>
    </row>
    <row r="54" spans="1:40" ht="19.95" customHeight="1" x14ac:dyDescent="0.3">
      <c r="A54" s="4264"/>
      <c r="B54" s="3002" t="s">
        <v>1417</v>
      </c>
      <c r="C54" s="1312" t="s">
        <v>1317</v>
      </c>
      <c r="D54" s="3003">
        <v>0.19040000000000001</v>
      </c>
      <c r="E54" s="3003">
        <v>0.19040000000000001</v>
      </c>
      <c r="F54" s="3003">
        <v>0.18880000000000002</v>
      </c>
      <c r="G54" s="2021">
        <v>0.18880000000000002</v>
      </c>
      <c r="H54" s="3487">
        <v>0.18880000000000002</v>
      </c>
      <c r="I54" s="3005">
        <v>0.18560000000000001</v>
      </c>
      <c r="J54" s="3006">
        <v>0.18240000000000001</v>
      </c>
      <c r="K54" s="3006">
        <v>0.17920000000000003</v>
      </c>
      <c r="L54" s="3006">
        <v>0.17600000000000002</v>
      </c>
      <c r="M54" s="3006">
        <v>0.1736</v>
      </c>
      <c r="N54" s="3007">
        <v>0.17120000000000002</v>
      </c>
      <c r="O54" s="3488"/>
      <c r="P54" s="111" t="s">
        <v>35</v>
      </c>
      <c r="Q54" s="109"/>
      <c r="R54" s="109"/>
      <c r="S54" s="100"/>
      <c r="T54" s="100"/>
      <c r="U54" s="100"/>
      <c r="V54" s="100"/>
      <c r="W54" s="100"/>
      <c r="X54" s="100"/>
      <c r="Y54" s="100"/>
      <c r="Z54" s="100"/>
      <c r="AA54" s="100"/>
      <c r="AB54" s="100"/>
      <c r="AC54" s="100"/>
      <c r="AD54" s="109"/>
      <c r="AE54" s="109"/>
      <c r="AF54" s="109"/>
      <c r="AG54" s="109"/>
      <c r="AH54" s="109"/>
      <c r="AI54" s="109"/>
      <c r="AJ54" s="109"/>
      <c r="AK54" s="109"/>
      <c r="AL54" s="109"/>
      <c r="AM54" s="109"/>
      <c r="AN54" s="113"/>
    </row>
    <row r="55" spans="1:40" ht="27.75" customHeight="1" x14ac:dyDescent="0.3">
      <c r="A55" s="4264"/>
      <c r="B55" s="4266" t="s">
        <v>1419</v>
      </c>
      <c r="C55" s="4268" t="s">
        <v>1310</v>
      </c>
      <c r="D55" s="4270">
        <v>5.6000000000000001E-2</v>
      </c>
      <c r="E55" s="4270">
        <v>5.6000000000000001E-2</v>
      </c>
      <c r="F55" s="4270">
        <v>5.6000000000000001E-2</v>
      </c>
      <c r="G55" s="4270">
        <v>5.6000000000000001E-2</v>
      </c>
      <c r="H55" s="4272">
        <v>5.5440000000000003E-2</v>
      </c>
      <c r="I55" s="4274">
        <v>5.48856E-2</v>
      </c>
      <c r="J55" s="4276">
        <v>5.4336743999999999E-2</v>
      </c>
      <c r="K55" s="4276">
        <v>5.3793376560000002E-2</v>
      </c>
      <c r="L55" s="4276">
        <v>5.3255442794400004E-2</v>
      </c>
      <c r="M55" s="4276">
        <v>5.2722888366456007E-2</v>
      </c>
      <c r="N55" s="4278">
        <v>5.2195659482791444E-2</v>
      </c>
      <c r="O55" s="3009" t="s">
        <v>1473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ht="29.25" customHeight="1" x14ac:dyDescent="0.3">
      <c r="A56" s="4264"/>
      <c r="B56" s="4267"/>
      <c r="C56" s="4269"/>
      <c r="D56" s="4269"/>
      <c r="E56" s="4269"/>
      <c r="F56" s="4269"/>
      <c r="G56" s="4271"/>
      <c r="H56" s="4273"/>
      <c r="I56" s="4275"/>
      <c r="J56" s="4277"/>
      <c r="K56" s="4277"/>
      <c r="L56" s="4277"/>
      <c r="M56" s="4277"/>
      <c r="N56" s="4279"/>
      <c r="O56" s="3490" t="s">
        <v>1474</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s="125" customFormat="1" ht="19.95" customHeight="1" x14ac:dyDescent="0.3">
      <c r="A57" s="4264"/>
      <c r="B57" s="3010" t="s">
        <v>1475</v>
      </c>
      <c r="C57" s="3011" t="s">
        <v>1407</v>
      </c>
      <c r="D57" s="3012">
        <v>81.3</v>
      </c>
      <c r="E57" s="3012">
        <v>81.3</v>
      </c>
      <c r="F57" s="2995"/>
      <c r="G57" s="2996"/>
      <c r="H57" s="129"/>
      <c r="I57" s="130"/>
      <c r="J57" s="132"/>
      <c r="K57" s="132"/>
      <c r="L57" s="132"/>
      <c r="M57" s="132"/>
      <c r="N57" s="131"/>
      <c r="O57" s="4260" t="s">
        <v>1476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s="125" customFormat="1" ht="19.95" customHeight="1" x14ac:dyDescent="0.3">
      <c r="A58" s="4264"/>
      <c r="B58" s="3014"/>
      <c r="C58" s="1496" t="s">
        <v>1409</v>
      </c>
      <c r="D58" s="3012">
        <v>81.3</v>
      </c>
      <c r="E58" s="3012">
        <v>81.3</v>
      </c>
      <c r="F58" s="2995"/>
      <c r="G58" s="2996"/>
      <c r="H58" s="129"/>
      <c r="I58" s="130"/>
      <c r="J58" s="132"/>
      <c r="K58" s="132"/>
      <c r="L58" s="132"/>
      <c r="M58" s="132"/>
      <c r="N58" s="131"/>
      <c r="O58" s="4262"/>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s="125" customFormat="1" ht="15" x14ac:dyDescent="0.3">
      <c r="A59" s="4264"/>
      <c r="B59" s="1289" t="s">
        <v>1410</v>
      </c>
      <c r="C59" s="552" t="s">
        <v>781</v>
      </c>
      <c r="D59" s="2869">
        <v>494.40552119705211</v>
      </c>
      <c r="E59" s="2870">
        <v>488.68312943492708</v>
      </c>
      <c r="F59" s="2871">
        <v>488.68336763489873</v>
      </c>
      <c r="G59" s="2872">
        <v>488.68336763489873</v>
      </c>
      <c r="H59" s="2873">
        <v>439.94911196401449</v>
      </c>
      <c r="I59" s="2874">
        <v>276.39848317776159</v>
      </c>
      <c r="J59" s="2875">
        <v>137.60353640945473</v>
      </c>
      <c r="K59" s="2875">
        <v>60.025905541939267</v>
      </c>
      <c r="L59" s="2875">
        <v>23.154357044112388</v>
      </c>
      <c r="M59" s="2875">
        <v>6.8945212573958141</v>
      </c>
      <c r="N59" s="2875">
        <v>2.0498197972705181E-4</v>
      </c>
      <c r="O59" s="2230" t="s">
        <v>1411</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s="125" customFormat="1" ht="15" x14ac:dyDescent="0.3">
      <c r="A60" s="4264"/>
      <c r="B60" s="1641"/>
      <c r="C60" s="559" t="s">
        <v>1412</v>
      </c>
      <c r="D60" s="2876">
        <v>0.49440552119705211</v>
      </c>
      <c r="E60" s="2877">
        <v>0.48868312943492709</v>
      </c>
      <c r="F60" s="2876">
        <v>0.48868336763489878</v>
      </c>
      <c r="G60" s="2876">
        <v>0.48868336763489878</v>
      </c>
      <c r="H60" s="1430">
        <v>0.43994911196401448</v>
      </c>
      <c r="I60" s="2878">
        <v>0.27639848317776161</v>
      </c>
      <c r="J60" s="2879">
        <v>0.13760353640945475</v>
      </c>
      <c r="K60" s="2879">
        <v>6.0025905541939262E-2</v>
      </c>
      <c r="L60" s="2879">
        <v>2.3154357044112388E-2</v>
      </c>
      <c r="M60" s="2879">
        <v>6.8945212573958145E-3</v>
      </c>
      <c r="N60" s="2879">
        <v>2.0498197972705179E-7</v>
      </c>
      <c r="O60" s="2880"/>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s="125" customFormat="1" ht="15.6" thickBot="1" x14ac:dyDescent="0.35">
      <c r="A61" s="4265"/>
      <c r="B61" s="594"/>
      <c r="C61" s="594" t="s">
        <v>209</v>
      </c>
      <c r="D61" s="2881">
        <v>0.13733486699918113</v>
      </c>
      <c r="E61" s="2882">
        <v>0.13574531373192419</v>
      </c>
      <c r="F61" s="2883">
        <v>0.13574537989858299</v>
      </c>
      <c r="G61" s="2883">
        <v>0.13574537989858299</v>
      </c>
      <c r="H61" s="2884">
        <v>0.12220808665667068</v>
      </c>
      <c r="I61" s="2885">
        <v>7.6777356438267108E-2</v>
      </c>
      <c r="J61" s="2886">
        <v>3.8223204558181872E-2</v>
      </c>
      <c r="K61" s="2886">
        <v>1.6673862650538683E-2</v>
      </c>
      <c r="L61" s="2886">
        <v>6.4317658455867741E-3</v>
      </c>
      <c r="M61" s="2886">
        <v>1.9151447937210595E-3</v>
      </c>
      <c r="N61" s="2886">
        <v>5.6939438813069942E-8</v>
      </c>
      <c r="O61" s="3491"/>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ht="19.95" customHeight="1" thickBot="1" x14ac:dyDescent="0.35">
      <c r="A62" s="1268"/>
      <c r="B62" s="438"/>
      <c r="C62" s="438"/>
      <c r="D62" s="438"/>
      <c r="E62" s="438"/>
      <c r="F62" s="438"/>
      <c r="G62" s="438"/>
      <c r="H62" s="438"/>
      <c r="I62" s="438"/>
      <c r="J62" s="438"/>
      <c r="K62" s="438"/>
      <c r="L62" s="438"/>
      <c r="M62" s="438"/>
      <c r="N62" s="438"/>
      <c r="O62" s="2893"/>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ht="26.4" hidden="1" thickBot="1" x14ac:dyDescent="0.35">
      <c r="A63" s="1268"/>
      <c r="B63" s="2889" t="s">
        <v>1413</v>
      </c>
      <c r="C63" s="2890"/>
      <c r="D63" s="2890"/>
      <c r="E63" s="2891"/>
      <c r="F63" s="2891"/>
      <c r="G63" s="2891"/>
      <c r="H63" s="2891"/>
      <c r="I63" s="2891"/>
      <c r="J63" s="2891"/>
      <c r="K63" s="2891"/>
      <c r="L63" s="2891"/>
      <c r="M63" s="2891"/>
      <c r="N63" s="2891"/>
      <c r="O63" s="349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s="125" customFormat="1" ht="18" x14ac:dyDescent="0.3">
      <c r="A64" s="4109" t="s">
        <v>498</v>
      </c>
      <c r="B64" s="4110"/>
      <c r="C64" s="4110"/>
      <c r="D64" s="4110"/>
      <c r="E64" s="4110"/>
      <c r="F64" s="4110"/>
      <c r="G64" s="4110"/>
      <c r="H64" s="4110"/>
      <c r="I64" s="4110"/>
      <c r="J64" s="4110"/>
      <c r="K64" s="4110"/>
      <c r="L64" s="4110"/>
      <c r="M64" s="4110"/>
      <c r="N64" s="4111"/>
      <c r="O64" s="2132"/>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s="125" customFormat="1" ht="14.4" x14ac:dyDescent="0.3">
      <c r="A65" s="102" t="s">
        <v>471</v>
      </c>
      <c r="B65" s="1327" t="s">
        <v>282</v>
      </c>
      <c r="C65" s="1328" t="s">
        <v>499</v>
      </c>
      <c r="D65" s="4071" t="s">
        <v>500</v>
      </c>
      <c r="E65" s="4008"/>
      <c r="F65" s="4008"/>
      <c r="G65" s="4008"/>
      <c r="H65" s="4008"/>
      <c r="I65" s="4008"/>
      <c r="J65" s="4008"/>
      <c r="K65" s="4008"/>
      <c r="L65" s="4008"/>
      <c r="M65" s="4008"/>
      <c r="N65" s="4112"/>
      <c r="O65" s="21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s="125" customFormat="1" ht="14.4" x14ac:dyDescent="0.3">
      <c r="A66" s="102"/>
      <c r="B66" s="1327"/>
      <c r="C66" s="1328"/>
      <c r="D66" s="1328" t="s">
        <v>501</v>
      </c>
      <c r="E66" s="1329" t="s">
        <v>282</v>
      </c>
      <c r="F66" s="1330"/>
      <c r="G66" s="1330"/>
      <c r="H66" s="1331" t="s">
        <v>502</v>
      </c>
      <c r="I66" s="4071" t="s">
        <v>503</v>
      </c>
      <c r="J66" s="4113"/>
      <c r="K66" s="1329" t="s">
        <v>282</v>
      </c>
      <c r="L66" s="4073" t="s">
        <v>504</v>
      </c>
      <c r="M66" s="4114"/>
      <c r="N66" s="4115"/>
      <c r="O66" s="2132"/>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0" s="125" customFormat="1" ht="14.4" x14ac:dyDescent="0.3">
      <c r="A67" s="1259"/>
      <c r="B67" s="1269" t="s">
        <v>952</v>
      </c>
      <c r="C67" s="1270" t="s">
        <v>205</v>
      </c>
      <c r="D67" s="1270">
        <v>1</v>
      </c>
      <c r="E67" s="1332" t="s">
        <v>205</v>
      </c>
      <c r="F67" s="373"/>
      <c r="G67" s="373"/>
      <c r="H67" s="1333" t="s">
        <v>506</v>
      </c>
      <c r="I67" s="4157">
        <v>0.27779999999999999</v>
      </c>
      <c r="J67" s="4158"/>
      <c r="K67" s="1332" t="s">
        <v>423</v>
      </c>
      <c r="L67" s="4098"/>
      <c r="M67" s="4099"/>
      <c r="N67" s="4100"/>
      <c r="O67" s="2132"/>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row>
    <row r="68" spans="1:40" s="125" customFormat="1" ht="14.4" x14ac:dyDescent="0.3">
      <c r="A68" s="1268"/>
      <c r="B68" s="1269"/>
      <c r="C68" s="1270"/>
      <c r="D68" s="1270">
        <v>1</v>
      </c>
      <c r="E68" s="1332" t="s">
        <v>953</v>
      </c>
      <c r="F68" s="373"/>
      <c r="G68" s="373"/>
      <c r="H68" s="1333"/>
      <c r="I68" s="4061">
        <v>3.6</v>
      </c>
      <c r="J68" s="4101"/>
      <c r="K68" s="1332" t="s">
        <v>505</v>
      </c>
      <c r="L68" s="4098"/>
      <c r="M68" s="4099"/>
      <c r="N68" s="4100"/>
      <c r="O68" s="2132"/>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row>
    <row r="69" spans="1:40" s="125" customFormat="1" ht="14.4" x14ac:dyDescent="0.3">
      <c r="A69" s="1268"/>
      <c r="B69" s="1269" t="s">
        <v>954</v>
      </c>
      <c r="C69" s="1270" t="s">
        <v>955</v>
      </c>
      <c r="D69" s="1270">
        <v>1</v>
      </c>
      <c r="E69" s="1332" t="s">
        <v>956</v>
      </c>
      <c r="F69" s="373"/>
      <c r="G69" s="373"/>
      <c r="H69" s="1333" t="s">
        <v>506</v>
      </c>
      <c r="I69" s="4061">
        <v>25</v>
      </c>
      <c r="J69" s="4101"/>
      <c r="K69" s="1332" t="s">
        <v>955</v>
      </c>
      <c r="L69" s="4156" t="s">
        <v>957</v>
      </c>
      <c r="M69" s="4099"/>
      <c r="N69" s="4100"/>
      <c r="O69" s="2132"/>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row>
    <row r="70" spans="1:40" s="125" customFormat="1" ht="15" thickBot="1" x14ac:dyDescent="0.35">
      <c r="A70" s="611"/>
      <c r="B70" s="1320"/>
      <c r="C70" s="1321"/>
      <c r="D70" s="1321"/>
      <c r="E70" s="1334"/>
      <c r="F70" s="1335"/>
      <c r="G70" s="1335"/>
      <c r="H70" s="1336"/>
      <c r="I70" s="4066"/>
      <c r="J70" s="4102"/>
      <c r="K70" s="1334"/>
      <c r="L70" s="4103"/>
      <c r="M70" s="4104"/>
      <c r="N70" s="4105"/>
      <c r="O70" s="2132"/>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x14ac:dyDescent="0.3">
      <c r="A71" s="108"/>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x14ac:dyDescent="0.3">
      <c r="A78" s="108"/>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x14ac:dyDescent="0.3">
      <c r="A79" s="108"/>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ht="14.4" thickBot="1" x14ac:dyDescent="0.35">
      <c r="A80" s="611"/>
      <c r="B80" s="612"/>
      <c r="C80" s="612"/>
      <c r="D80" s="612"/>
      <c r="E80" s="612"/>
      <c r="F80" s="612"/>
      <c r="G80" s="612"/>
      <c r="H80" s="612"/>
      <c r="I80" s="612"/>
      <c r="J80" s="612"/>
      <c r="K80" s="612"/>
      <c r="L80" s="612"/>
      <c r="M80" s="612"/>
      <c r="N80" s="612"/>
      <c r="O80" s="612"/>
      <c r="P80" s="612"/>
      <c r="Q80" s="612"/>
      <c r="R80" s="612"/>
      <c r="S80" s="612"/>
      <c r="T80" s="612"/>
      <c r="U80" s="612"/>
      <c r="V80" s="612"/>
      <c r="W80" s="612"/>
      <c r="X80" s="612"/>
      <c r="Y80" s="612"/>
      <c r="Z80" s="612"/>
      <c r="AA80" s="612"/>
      <c r="AB80" s="612"/>
      <c r="AC80" s="612"/>
      <c r="AD80" s="612"/>
      <c r="AE80" s="612"/>
      <c r="AF80" s="612"/>
      <c r="AG80" s="612"/>
      <c r="AH80" s="612"/>
      <c r="AI80" s="612"/>
      <c r="AJ80" s="612"/>
      <c r="AK80" s="612"/>
      <c r="AL80" s="612"/>
      <c r="AM80" s="612"/>
      <c r="AN80" s="3018"/>
    </row>
    <row r="81" spans="15:40" x14ac:dyDescent="0.3">
      <c r="O81" s="101"/>
      <c r="V81" s="101"/>
      <c r="W81" s="101"/>
      <c r="X81" s="101"/>
      <c r="Y81" s="101"/>
      <c r="Z81" s="101"/>
      <c r="AA81" s="101"/>
      <c r="AB81" s="101"/>
      <c r="AC81" s="101"/>
      <c r="AD81" s="101"/>
      <c r="AE81" s="101"/>
      <c r="AF81" s="101"/>
      <c r="AG81" s="101"/>
      <c r="AH81" s="101"/>
      <c r="AI81" s="101"/>
      <c r="AJ81" s="101"/>
      <c r="AK81" s="101"/>
      <c r="AL81" s="101"/>
      <c r="AM81" s="101"/>
      <c r="AN81" s="101"/>
    </row>
    <row r="82" spans="15:40" x14ac:dyDescent="0.3">
      <c r="O82" s="101"/>
      <c r="V82" s="101"/>
      <c r="W82" s="101"/>
      <c r="X82" s="101"/>
      <c r="Y82" s="101"/>
      <c r="Z82" s="101"/>
      <c r="AA82" s="101"/>
      <c r="AB82" s="101"/>
      <c r="AC82" s="101"/>
      <c r="AD82" s="101"/>
      <c r="AE82" s="101"/>
      <c r="AF82" s="101"/>
      <c r="AG82" s="101"/>
      <c r="AH82" s="101"/>
      <c r="AI82" s="101"/>
      <c r="AJ82" s="101"/>
      <c r="AK82" s="101"/>
      <c r="AL82" s="101"/>
      <c r="AM82" s="101"/>
      <c r="AN82" s="101"/>
    </row>
    <row r="83" spans="15:40" x14ac:dyDescent="0.3">
      <c r="O83" s="101"/>
      <c r="V83" s="101"/>
      <c r="W83" s="101"/>
      <c r="X83" s="101"/>
      <c r="Y83" s="101"/>
      <c r="Z83" s="101"/>
      <c r="AA83" s="101"/>
      <c r="AB83" s="101"/>
      <c r="AC83" s="101"/>
      <c r="AD83" s="101"/>
      <c r="AE83" s="101"/>
      <c r="AF83" s="101"/>
      <c r="AG83" s="101"/>
      <c r="AH83" s="101"/>
      <c r="AI83" s="101"/>
      <c r="AJ83" s="101"/>
      <c r="AK83" s="101"/>
      <c r="AL83" s="101"/>
      <c r="AM83" s="101"/>
      <c r="AN83" s="101"/>
    </row>
    <row r="84" spans="15:40" x14ac:dyDescent="0.3">
      <c r="O84" s="101"/>
      <c r="V84" s="101"/>
      <c r="W84" s="101"/>
      <c r="X84" s="101"/>
      <c r="Y84" s="101"/>
      <c r="Z84" s="101"/>
      <c r="AA84" s="101"/>
      <c r="AB84" s="101"/>
      <c r="AC84" s="101"/>
      <c r="AD84" s="101"/>
      <c r="AE84" s="101"/>
      <c r="AF84" s="101"/>
      <c r="AG84" s="101"/>
      <c r="AH84" s="101"/>
      <c r="AI84" s="101"/>
      <c r="AJ84" s="101"/>
      <c r="AK84" s="101"/>
      <c r="AL84" s="101"/>
      <c r="AM84" s="101"/>
      <c r="AN84" s="101"/>
    </row>
    <row r="85" spans="15:40" x14ac:dyDescent="0.3">
      <c r="O85" s="101"/>
      <c r="V85" s="101"/>
      <c r="W85" s="101"/>
      <c r="X85" s="101"/>
      <c r="Y85" s="101"/>
      <c r="Z85" s="101"/>
      <c r="AA85" s="101"/>
      <c r="AB85" s="101"/>
      <c r="AC85" s="101"/>
      <c r="AD85" s="101"/>
      <c r="AE85" s="101"/>
      <c r="AF85" s="101"/>
      <c r="AG85" s="101"/>
      <c r="AH85" s="101"/>
      <c r="AI85" s="101"/>
      <c r="AJ85" s="101"/>
      <c r="AK85" s="101"/>
      <c r="AL85" s="101"/>
      <c r="AM85" s="101"/>
      <c r="AN85" s="101"/>
    </row>
    <row r="86" spans="15:40" x14ac:dyDescent="0.3">
      <c r="O86" s="101"/>
      <c r="V86" s="101"/>
      <c r="W86" s="101"/>
      <c r="X86" s="101"/>
      <c r="Y86" s="101"/>
      <c r="Z86" s="101"/>
      <c r="AA86" s="101"/>
      <c r="AB86" s="101"/>
      <c r="AC86" s="101"/>
      <c r="AD86" s="101"/>
      <c r="AE86" s="101"/>
      <c r="AF86" s="101"/>
      <c r="AG86" s="101"/>
      <c r="AH86" s="101"/>
      <c r="AI86" s="101"/>
      <c r="AJ86" s="101"/>
      <c r="AK86" s="101"/>
      <c r="AL86" s="101"/>
      <c r="AM86" s="101"/>
      <c r="AN86" s="101"/>
    </row>
    <row r="87" spans="15:40" x14ac:dyDescent="0.3">
      <c r="O87" s="101"/>
      <c r="V87" s="101"/>
      <c r="W87" s="101"/>
      <c r="X87" s="101"/>
      <c r="Y87" s="101"/>
      <c r="Z87" s="101"/>
      <c r="AA87" s="101"/>
      <c r="AB87" s="101"/>
      <c r="AC87" s="101"/>
      <c r="AD87" s="101"/>
      <c r="AE87" s="101"/>
      <c r="AF87" s="101"/>
      <c r="AG87" s="101"/>
      <c r="AH87" s="101"/>
      <c r="AI87" s="101"/>
      <c r="AJ87" s="101"/>
      <c r="AK87" s="101"/>
      <c r="AL87" s="101"/>
      <c r="AM87" s="101"/>
      <c r="AN87" s="101"/>
    </row>
    <row r="88" spans="15:40" x14ac:dyDescent="0.3">
      <c r="O88" s="101"/>
      <c r="V88" s="101"/>
      <c r="W88" s="101"/>
      <c r="X88" s="101"/>
      <c r="Y88" s="101"/>
      <c r="Z88" s="101"/>
      <c r="AA88" s="101"/>
      <c r="AB88" s="101"/>
      <c r="AC88" s="101"/>
      <c r="AD88" s="101"/>
      <c r="AE88" s="101"/>
      <c r="AF88" s="101"/>
      <c r="AG88" s="101"/>
      <c r="AH88" s="101"/>
      <c r="AI88" s="101"/>
      <c r="AJ88" s="101"/>
      <c r="AK88" s="101"/>
      <c r="AL88" s="101"/>
      <c r="AM88" s="101"/>
      <c r="AN88" s="101"/>
    </row>
    <row r="89" spans="15:40" x14ac:dyDescent="0.3">
      <c r="O89" s="101"/>
      <c r="V89" s="101"/>
      <c r="W89" s="101"/>
      <c r="X89" s="101"/>
      <c r="Y89" s="101"/>
      <c r="Z89" s="101"/>
      <c r="AA89" s="101"/>
      <c r="AB89" s="101"/>
      <c r="AC89" s="101"/>
      <c r="AD89" s="101"/>
      <c r="AE89" s="101"/>
      <c r="AF89" s="101"/>
      <c r="AG89" s="101"/>
      <c r="AH89" s="101"/>
      <c r="AI89" s="101"/>
      <c r="AJ89" s="101"/>
      <c r="AK89" s="101"/>
      <c r="AL89" s="101"/>
      <c r="AM89" s="101"/>
      <c r="AN89" s="101"/>
    </row>
    <row r="90" spans="15:40" x14ac:dyDescent="0.3">
      <c r="O90" s="101"/>
      <c r="V90" s="101"/>
      <c r="W90" s="101"/>
      <c r="X90" s="101"/>
      <c r="Y90" s="101"/>
      <c r="Z90" s="101"/>
      <c r="AA90" s="101"/>
      <c r="AB90" s="101"/>
      <c r="AC90" s="101"/>
      <c r="AD90" s="101"/>
      <c r="AE90" s="101"/>
      <c r="AF90" s="101"/>
      <c r="AG90" s="101"/>
      <c r="AH90" s="101"/>
      <c r="AI90" s="101"/>
      <c r="AJ90" s="101"/>
      <c r="AK90" s="101"/>
      <c r="AL90" s="101"/>
      <c r="AM90" s="101"/>
      <c r="AN90" s="101"/>
    </row>
    <row r="91" spans="15:40" x14ac:dyDescent="0.3">
      <c r="O91" s="101"/>
      <c r="V91" s="101"/>
      <c r="W91" s="101"/>
      <c r="X91" s="101"/>
      <c r="Y91" s="101"/>
      <c r="Z91" s="101"/>
      <c r="AA91" s="101"/>
      <c r="AB91" s="101"/>
      <c r="AC91" s="101"/>
      <c r="AD91" s="101"/>
      <c r="AE91" s="101"/>
      <c r="AF91" s="101"/>
      <c r="AG91" s="101"/>
      <c r="AH91" s="101"/>
      <c r="AI91" s="101"/>
      <c r="AJ91" s="101"/>
      <c r="AK91" s="101"/>
      <c r="AL91" s="101"/>
      <c r="AM91" s="101"/>
      <c r="AN91" s="101"/>
    </row>
    <row r="92" spans="15:40" x14ac:dyDescent="0.3">
      <c r="O92" s="101"/>
      <c r="V92" s="101"/>
      <c r="W92" s="101"/>
      <c r="X92" s="101"/>
      <c r="Y92" s="101"/>
      <c r="Z92" s="101"/>
      <c r="AA92" s="101"/>
      <c r="AB92" s="101"/>
      <c r="AC92" s="101"/>
      <c r="AD92" s="101"/>
      <c r="AE92" s="101"/>
      <c r="AF92" s="101"/>
      <c r="AG92" s="101"/>
      <c r="AH92" s="101"/>
      <c r="AI92" s="101"/>
      <c r="AJ92" s="101"/>
      <c r="AK92" s="101"/>
      <c r="AL92" s="101"/>
      <c r="AM92" s="101"/>
      <c r="AN92" s="101"/>
    </row>
    <row r="93" spans="15:40" x14ac:dyDescent="0.3">
      <c r="O93" s="101"/>
      <c r="V93" s="101"/>
      <c r="W93" s="101"/>
      <c r="X93" s="101"/>
      <c r="Y93" s="101"/>
      <c r="Z93" s="101"/>
      <c r="AA93" s="101"/>
      <c r="AB93" s="101"/>
      <c r="AC93" s="101"/>
      <c r="AD93" s="101"/>
      <c r="AE93" s="101"/>
      <c r="AF93" s="101"/>
      <c r="AG93" s="101"/>
      <c r="AH93" s="101"/>
      <c r="AI93" s="101"/>
      <c r="AJ93" s="101"/>
      <c r="AK93" s="101"/>
      <c r="AL93" s="101"/>
      <c r="AM93" s="101"/>
      <c r="AN93" s="101"/>
    </row>
    <row r="94" spans="15:40" x14ac:dyDescent="0.3">
      <c r="O94" s="101"/>
      <c r="V94" s="101"/>
      <c r="W94" s="101"/>
      <c r="X94" s="101"/>
      <c r="Y94" s="101"/>
      <c r="Z94" s="101"/>
      <c r="AA94" s="101"/>
      <c r="AB94" s="101"/>
      <c r="AC94" s="101"/>
      <c r="AD94" s="101"/>
      <c r="AE94" s="101"/>
      <c r="AF94" s="101"/>
      <c r="AG94" s="101"/>
      <c r="AH94" s="101"/>
      <c r="AI94" s="101"/>
      <c r="AJ94" s="101"/>
      <c r="AK94" s="101"/>
      <c r="AL94" s="101"/>
      <c r="AM94" s="101"/>
      <c r="AN94" s="101"/>
    </row>
    <row r="95" spans="15:40" x14ac:dyDescent="0.3">
      <c r="O95" s="101"/>
      <c r="V95" s="101"/>
      <c r="W95" s="101"/>
      <c r="X95" s="101"/>
      <c r="Y95" s="101"/>
      <c r="Z95" s="101"/>
      <c r="AA95" s="101"/>
      <c r="AB95" s="101"/>
      <c r="AC95" s="101"/>
      <c r="AD95" s="101"/>
      <c r="AE95" s="101"/>
      <c r="AF95" s="101"/>
      <c r="AG95" s="101"/>
      <c r="AH95" s="101"/>
      <c r="AI95" s="101"/>
      <c r="AJ95" s="101"/>
      <c r="AK95" s="101"/>
      <c r="AL95" s="101"/>
      <c r="AM95" s="101"/>
      <c r="AN95" s="101"/>
    </row>
    <row r="96" spans="15:40" x14ac:dyDescent="0.3">
      <c r="O96" s="101"/>
      <c r="V96" s="101"/>
      <c r="W96" s="101"/>
      <c r="X96" s="101"/>
      <c r="Y96" s="101"/>
      <c r="Z96" s="101"/>
      <c r="AA96" s="101"/>
      <c r="AB96" s="101"/>
      <c r="AC96" s="101"/>
      <c r="AD96" s="101"/>
      <c r="AE96" s="101"/>
      <c r="AF96" s="101"/>
      <c r="AG96" s="101"/>
      <c r="AH96" s="101"/>
      <c r="AI96" s="101"/>
      <c r="AJ96" s="101"/>
      <c r="AK96" s="101"/>
      <c r="AL96" s="101"/>
      <c r="AM96" s="101"/>
      <c r="AN96" s="101"/>
    </row>
    <row r="97" spans="15:40" x14ac:dyDescent="0.3">
      <c r="O97" s="101"/>
      <c r="V97" s="101"/>
      <c r="W97" s="101"/>
      <c r="X97" s="101"/>
      <c r="Y97" s="101"/>
      <c r="Z97" s="101"/>
      <c r="AA97" s="101"/>
      <c r="AB97" s="101"/>
      <c r="AC97" s="101"/>
      <c r="AD97" s="101"/>
      <c r="AE97" s="101"/>
      <c r="AF97" s="101"/>
      <c r="AG97" s="101"/>
      <c r="AH97" s="101"/>
      <c r="AI97" s="101"/>
      <c r="AJ97" s="101"/>
      <c r="AK97" s="101"/>
      <c r="AL97" s="101"/>
      <c r="AM97" s="101"/>
      <c r="AN97" s="101"/>
    </row>
    <row r="98" spans="15:40" x14ac:dyDescent="0.3">
      <c r="O98" s="101"/>
      <c r="V98" s="101"/>
      <c r="W98" s="101"/>
      <c r="X98" s="101"/>
      <c r="Y98" s="101"/>
      <c r="Z98" s="101"/>
      <c r="AA98" s="101"/>
      <c r="AB98" s="101"/>
      <c r="AC98" s="101"/>
      <c r="AD98" s="101"/>
      <c r="AE98" s="101"/>
      <c r="AF98" s="101"/>
      <c r="AG98" s="101"/>
      <c r="AH98" s="101"/>
      <c r="AI98" s="101"/>
      <c r="AJ98" s="101"/>
      <c r="AK98" s="101"/>
      <c r="AL98" s="101"/>
      <c r="AM98" s="101"/>
      <c r="AN98" s="101"/>
    </row>
    <row r="99" spans="15:40" x14ac:dyDescent="0.3">
      <c r="O99" s="101"/>
      <c r="V99" s="101"/>
      <c r="W99" s="101"/>
      <c r="X99" s="101"/>
      <c r="Y99" s="101"/>
      <c r="Z99" s="101"/>
      <c r="AA99" s="101"/>
      <c r="AB99" s="101"/>
      <c r="AC99" s="101"/>
      <c r="AD99" s="101"/>
      <c r="AE99" s="101"/>
      <c r="AF99" s="101"/>
      <c r="AG99" s="101"/>
      <c r="AH99" s="101"/>
      <c r="AI99" s="101"/>
      <c r="AJ99" s="101"/>
      <c r="AK99" s="101"/>
      <c r="AL99" s="101"/>
      <c r="AM99" s="101"/>
      <c r="AN99" s="101"/>
    </row>
    <row r="100" spans="15:40" x14ac:dyDescent="0.3">
      <c r="O100" s="101"/>
      <c r="V100" s="101"/>
      <c r="W100" s="101"/>
      <c r="X100" s="101"/>
      <c r="Y100" s="101"/>
      <c r="Z100" s="101"/>
      <c r="AA100" s="101"/>
      <c r="AB100" s="101"/>
      <c r="AC100" s="101"/>
      <c r="AD100" s="101"/>
      <c r="AE100" s="101"/>
      <c r="AF100" s="101"/>
      <c r="AG100" s="101"/>
      <c r="AH100" s="101"/>
      <c r="AI100" s="101"/>
      <c r="AJ100" s="101"/>
      <c r="AK100" s="101"/>
      <c r="AL100" s="101"/>
      <c r="AM100" s="101"/>
      <c r="AN100" s="101"/>
    </row>
    <row r="101" spans="15:40" x14ac:dyDescent="0.3">
      <c r="O101" s="101"/>
      <c r="V101" s="101"/>
      <c r="W101" s="101"/>
      <c r="X101" s="101"/>
      <c r="Y101" s="101"/>
      <c r="Z101" s="101"/>
      <c r="AA101" s="101"/>
      <c r="AB101" s="101"/>
      <c r="AC101" s="101"/>
      <c r="AD101" s="101"/>
      <c r="AE101" s="101"/>
      <c r="AF101" s="101"/>
      <c r="AG101" s="101"/>
      <c r="AH101" s="101"/>
      <c r="AI101" s="101"/>
      <c r="AJ101" s="101"/>
      <c r="AK101" s="101"/>
      <c r="AL101" s="101"/>
      <c r="AM101" s="101"/>
      <c r="AN101" s="101"/>
    </row>
    <row r="102" spans="15:40" x14ac:dyDescent="0.3">
      <c r="P102" s="125"/>
      <c r="Q102" s="125"/>
      <c r="R102" s="125"/>
      <c r="S102" s="125"/>
      <c r="T102" s="125"/>
      <c r="U102" s="125"/>
    </row>
  </sheetData>
  <mergeCells count="39">
    <mergeCell ref="E50:O50"/>
    <mergeCell ref="I7:N7"/>
    <mergeCell ref="A8:A15"/>
    <mergeCell ref="O10:O11"/>
    <mergeCell ref="O12:O13"/>
    <mergeCell ref="O14:O15"/>
    <mergeCell ref="A16:A27"/>
    <mergeCell ref="A28:A35"/>
    <mergeCell ref="A36:A39"/>
    <mergeCell ref="A40:A43"/>
    <mergeCell ref="A44:A47"/>
    <mergeCell ref="A49:O49"/>
    <mergeCell ref="I66:J66"/>
    <mergeCell ref="L66:N66"/>
    <mergeCell ref="G55:G56"/>
    <mergeCell ref="H55:H56"/>
    <mergeCell ref="I55:I56"/>
    <mergeCell ref="J55:J56"/>
    <mergeCell ref="K55:K56"/>
    <mergeCell ref="L55:L56"/>
    <mergeCell ref="M55:M56"/>
    <mergeCell ref="N55:N56"/>
    <mergeCell ref="O57:O58"/>
    <mergeCell ref="A64:N64"/>
    <mergeCell ref="D65:N65"/>
    <mergeCell ref="A52:A61"/>
    <mergeCell ref="B55:B56"/>
    <mergeCell ref="C55:C56"/>
    <mergeCell ref="D55:D56"/>
    <mergeCell ref="E55:E56"/>
    <mergeCell ref="F55:F56"/>
    <mergeCell ref="I70:J70"/>
    <mergeCell ref="L70:N70"/>
    <mergeCell ref="I67:J67"/>
    <mergeCell ref="L67:N67"/>
    <mergeCell ref="I68:J68"/>
    <mergeCell ref="L68:N68"/>
    <mergeCell ref="I69:J69"/>
    <mergeCell ref="L69:N69"/>
  </mergeCells>
  <hyperlinks>
    <hyperlink ref="L69" r:id="rId1" xr:uid="{00000000-0004-0000-2900-000000000000}"/>
  </hyperlinks>
  <pageMargins left="0.70866141732283472" right="0.70866141732283472" top="0.74803149606299213" bottom="0.74803149606299213" header="0.31496062992125984" footer="0.31496062992125984"/>
  <pageSetup paperSize="8" scale="33"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39997558519241921"/>
    <pageSetUpPr fitToPage="1"/>
  </sheetPr>
  <dimension ref="A1:AM102"/>
  <sheetViews>
    <sheetView zoomScale="55" zoomScaleNormal="55" workbookViewId="0">
      <selection activeCell="G27" sqref="G27:G28"/>
    </sheetView>
  </sheetViews>
  <sheetFormatPr defaultColWidth="9.21875" defaultRowHeight="13.8" x14ac:dyDescent="0.3"/>
  <cols>
    <col min="1" max="1" width="15.77734375" style="101" customWidth="1"/>
    <col min="2" max="2" width="69.44140625" style="101" customWidth="1"/>
    <col min="3" max="3" width="22.5546875" style="101" customWidth="1"/>
    <col min="4" max="14" width="12.5546875" style="101" customWidth="1"/>
    <col min="15" max="15" width="110.77734375" style="3019"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8" width="9.21875" style="125"/>
    <col min="39" max="39" width="5.77734375" style="125" customWidth="1"/>
    <col min="40" max="16384" width="9.21875" style="101"/>
  </cols>
  <sheetData>
    <row r="1" spans="1:39" ht="21.75" customHeight="1" x14ac:dyDescent="0.3">
      <c r="A1" s="96" t="s">
        <v>172</v>
      </c>
      <c r="B1" s="97"/>
      <c r="C1" s="97"/>
      <c r="D1" s="97"/>
      <c r="E1" s="97"/>
      <c r="F1" s="97"/>
      <c r="G1" s="97"/>
      <c r="H1" s="97"/>
      <c r="I1" s="97"/>
      <c r="J1" s="97"/>
      <c r="K1" s="97"/>
      <c r="L1" s="97"/>
      <c r="M1" s="97"/>
      <c r="N1" s="97"/>
      <c r="O1" s="2895"/>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1" customHeight="1" x14ac:dyDescent="0.3">
      <c r="A2" s="102" t="s">
        <v>173</v>
      </c>
      <c r="B2" s="103" t="s">
        <v>177</v>
      </c>
      <c r="C2" s="103" t="s">
        <v>174</v>
      </c>
      <c r="D2" s="103"/>
      <c r="E2" s="105" t="s">
        <v>1542</v>
      </c>
      <c r="F2" s="105"/>
      <c r="G2" s="105"/>
      <c r="H2" s="103"/>
      <c r="I2" s="103"/>
      <c r="J2" s="105"/>
      <c r="K2" s="103"/>
      <c r="L2" s="103"/>
      <c r="M2" s="103"/>
      <c r="N2" s="103"/>
      <c r="O2" s="2630">
        <v>0</v>
      </c>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x14ac:dyDescent="0.3">
      <c r="A3" s="2728" t="s">
        <v>385</v>
      </c>
      <c r="B3" s="2729" t="s">
        <v>87</v>
      </c>
      <c r="C3" s="2729"/>
      <c r="D3" s="2729"/>
      <c r="E3" s="2729"/>
      <c r="F3" s="2729"/>
      <c r="G3" s="2729"/>
      <c r="H3" s="2729"/>
      <c r="I3" s="2729"/>
      <c r="J3" s="2633"/>
      <c r="K3" s="2729"/>
      <c r="L3" s="2729"/>
      <c r="M3" s="2729"/>
      <c r="N3" s="2729"/>
      <c r="O3" s="2896"/>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40"/>
    </row>
    <row r="4" spans="1:39" x14ac:dyDescent="0.3">
      <c r="A4" s="2731" t="s">
        <v>178</v>
      </c>
      <c r="B4" s="2732" t="s">
        <v>105</v>
      </c>
      <c r="C4" s="2732"/>
      <c r="D4" s="2732"/>
      <c r="E4" s="2732"/>
      <c r="F4" s="2732"/>
      <c r="G4" s="2732"/>
      <c r="H4" s="2732"/>
      <c r="I4" s="2732"/>
      <c r="J4" s="2732"/>
      <c r="K4" s="2732"/>
      <c r="L4" s="2732"/>
      <c r="M4" s="2732"/>
      <c r="N4" s="273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3"/>
    </row>
    <row r="5" spans="1:39" x14ac:dyDescent="0.3">
      <c r="A5" s="1268"/>
      <c r="B5" s="109"/>
      <c r="C5" s="109"/>
      <c r="D5" s="109"/>
      <c r="E5" s="109" t="s">
        <v>1414</v>
      </c>
      <c r="F5" s="109" t="s">
        <v>1415</v>
      </c>
      <c r="G5" s="109"/>
      <c r="H5" s="109"/>
      <c r="I5" s="109"/>
      <c r="J5" s="109"/>
      <c r="K5" s="109"/>
      <c r="L5" s="109"/>
      <c r="M5" s="109"/>
      <c r="N5" s="109"/>
      <c r="O5" s="1688"/>
      <c r="P5" s="109"/>
      <c r="Q5" s="109"/>
      <c r="R5" s="109"/>
      <c r="S5" s="109"/>
      <c r="T5" s="109"/>
      <c r="U5" s="109"/>
      <c r="V5" s="109"/>
      <c r="W5" s="109"/>
      <c r="X5" s="109"/>
      <c r="Y5" s="109"/>
      <c r="Z5" s="109"/>
      <c r="AA5" s="109"/>
      <c r="AB5" s="109"/>
      <c r="AC5" s="109"/>
      <c r="AD5" s="109"/>
      <c r="AE5" s="109"/>
      <c r="AF5" s="109"/>
      <c r="AG5" s="109"/>
      <c r="AH5" s="109"/>
      <c r="AI5" s="109"/>
      <c r="AJ5" s="109"/>
      <c r="AK5" s="109"/>
      <c r="AL5" s="109"/>
      <c r="AM5" s="113"/>
    </row>
    <row r="6" spans="1:39" ht="18" x14ac:dyDescent="0.3">
      <c r="A6" s="2632"/>
      <c r="B6" s="2633" t="s">
        <v>321</v>
      </c>
      <c r="C6" s="2633" t="s">
        <v>179</v>
      </c>
      <c r="D6" s="2897">
        <v>2017</v>
      </c>
      <c r="E6" s="2897">
        <v>2018</v>
      </c>
      <c r="F6" s="2633">
        <v>2019</v>
      </c>
      <c r="G6" s="2634">
        <v>2020</v>
      </c>
      <c r="H6" s="2635">
        <v>2020</v>
      </c>
      <c r="I6" s="2636">
        <v>2025</v>
      </c>
      <c r="J6" s="2637">
        <v>2030</v>
      </c>
      <c r="K6" s="2637">
        <v>2035</v>
      </c>
      <c r="L6" s="2637">
        <v>2040</v>
      </c>
      <c r="M6" s="2637">
        <v>2045</v>
      </c>
      <c r="N6" s="2633">
        <v>2050</v>
      </c>
      <c r="O6" s="2898"/>
      <c r="P6" s="111" t="s">
        <v>35</v>
      </c>
      <c r="Q6" s="109"/>
      <c r="R6" s="109"/>
      <c r="S6" s="1091" t="s">
        <v>1416</v>
      </c>
      <c r="T6" s="109"/>
      <c r="U6" s="109"/>
      <c r="V6" s="109"/>
      <c r="W6" s="109"/>
      <c r="X6" s="109"/>
      <c r="Y6" s="109"/>
      <c r="Z6" s="109"/>
      <c r="AA6" s="109"/>
      <c r="AB6" s="109"/>
      <c r="AC6" s="109"/>
      <c r="AD6" s="109"/>
      <c r="AE6" s="109"/>
      <c r="AF6" s="109"/>
      <c r="AG6" s="109"/>
      <c r="AH6" s="109"/>
      <c r="AI6" s="109"/>
      <c r="AJ6" s="109"/>
      <c r="AK6" s="109"/>
      <c r="AL6" s="109"/>
      <c r="AM6" s="113"/>
    </row>
    <row r="7" spans="1:39" ht="15" thickBot="1" x14ac:dyDescent="0.35">
      <c r="A7" s="2632"/>
      <c r="B7" s="2633"/>
      <c r="C7" s="2633"/>
      <c r="D7" s="2897" t="s">
        <v>180</v>
      </c>
      <c r="E7" s="2897" t="s">
        <v>180</v>
      </c>
      <c r="F7" s="2633" t="s">
        <v>181</v>
      </c>
      <c r="G7" s="2634" t="s">
        <v>181</v>
      </c>
      <c r="H7" s="2634" t="s">
        <v>658</v>
      </c>
      <c r="I7" s="4229" t="s">
        <v>183</v>
      </c>
      <c r="J7" s="4230"/>
      <c r="K7" s="4230"/>
      <c r="L7" s="4230"/>
      <c r="M7" s="4230"/>
      <c r="N7" s="4230"/>
      <c r="O7" s="2898"/>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13"/>
    </row>
    <row r="8" spans="1:39" ht="19.95" customHeight="1" x14ac:dyDescent="0.3">
      <c r="A8" s="4280" t="s">
        <v>1349</v>
      </c>
      <c r="B8" s="2736" t="s">
        <v>1417</v>
      </c>
      <c r="C8" s="2737" t="s">
        <v>1317</v>
      </c>
      <c r="D8" s="2899">
        <v>0.19040000000000001</v>
      </c>
      <c r="E8" s="2900">
        <v>0.19040000000000001</v>
      </c>
      <c r="F8" s="2901">
        <v>0.18880000000000002</v>
      </c>
      <c r="G8" s="2901">
        <v>0.18880000000000002</v>
      </c>
      <c r="H8" s="2902">
        <v>0.18880000000000002</v>
      </c>
      <c r="I8" s="2903">
        <v>0.18560000000000001</v>
      </c>
      <c r="J8" s="2904">
        <v>0.18240000000000001</v>
      </c>
      <c r="K8" s="2904">
        <v>0.17920000000000003</v>
      </c>
      <c r="L8" s="2904">
        <v>0.17600000000000002</v>
      </c>
      <c r="M8" s="2904">
        <v>0.1736</v>
      </c>
      <c r="N8" s="2899">
        <v>0.17120000000000002</v>
      </c>
      <c r="O8" s="2905" t="s">
        <v>1351</v>
      </c>
      <c r="P8" s="111" t="s">
        <v>35</v>
      </c>
      <c r="Q8" s="109"/>
      <c r="R8" s="109"/>
      <c r="S8" s="109"/>
      <c r="T8" s="109"/>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13"/>
    </row>
    <row r="9" spans="1:39" ht="19.95" customHeight="1" x14ac:dyDescent="0.3">
      <c r="A9" s="4281"/>
      <c r="B9" s="2744" t="s">
        <v>1418</v>
      </c>
      <c r="C9" s="2745" t="s">
        <v>194</v>
      </c>
      <c r="D9" s="313"/>
      <c r="E9" s="310"/>
      <c r="F9" s="1298"/>
      <c r="G9" s="1298"/>
      <c r="H9" s="2906">
        <v>0</v>
      </c>
      <c r="I9" s="1110">
        <v>-1.6949152542372947E-2</v>
      </c>
      <c r="J9" s="1111">
        <v>-3.3898305084745894E-2</v>
      </c>
      <c r="K9" s="1111">
        <v>-5.084745762711862E-2</v>
      </c>
      <c r="L9" s="1111">
        <v>-6.7796610169491567E-2</v>
      </c>
      <c r="M9" s="1111">
        <v>-8.0508474576271305E-2</v>
      </c>
      <c r="N9" s="1112">
        <v>-9.3220338983050821E-2</v>
      </c>
      <c r="O9" s="2746" t="s">
        <v>1353</v>
      </c>
      <c r="P9" s="111" t="s">
        <v>35</v>
      </c>
      <c r="Q9" s="109"/>
      <c r="R9" s="109"/>
      <c r="S9" s="109"/>
      <c r="T9" s="109" t="s">
        <v>1428</v>
      </c>
      <c r="U9" s="109"/>
      <c r="V9" s="134">
        <v>214.6399585306682</v>
      </c>
      <c r="W9" s="134">
        <v>214.6399585306682</v>
      </c>
      <c r="X9" s="134">
        <v>212.83626140015835</v>
      </c>
      <c r="Y9" s="134">
        <v>212.83626140015835</v>
      </c>
      <c r="Z9" s="134">
        <v>189.94569369628718</v>
      </c>
      <c r="AA9" s="134">
        <v>165.96889928494042</v>
      </c>
      <c r="AB9" s="134">
        <v>130.5186506703418</v>
      </c>
      <c r="AC9" s="134">
        <v>79.468718431830439</v>
      </c>
      <c r="AD9" s="134">
        <v>0</v>
      </c>
      <c r="AE9" s="134">
        <v>0</v>
      </c>
      <c r="AF9" s="134">
        <v>0</v>
      </c>
      <c r="AG9" s="109"/>
      <c r="AH9" s="109"/>
      <c r="AI9" s="109"/>
      <c r="AJ9" s="109"/>
      <c r="AK9" s="109"/>
      <c r="AL9" s="109"/>
      <c r="AM9" s="113"/>
    </row>
    <row r="10" spans="1:39" ht="19.95" customHeight="1" x14ac:dyDescent="0.3">
      <c r="A10" s="4281"/>
      <c r="B10" s="2907" t="s">
        <v>1419</v>
      </c>
      <c r="C10" s="2486" t="s">
        <v>1310</v>
      </c>
      <c r="D10" s="2908">
        <v>5.6000000000000001E-2</v>
      </c>
      <c r="E10" s="2909">
        <v>5.6000000000000001E-2</v>
      </c>
      <c r="F10" s="2910">
        <v>5.6000000000000001E-2</v>
      </c>
      <c r="G10" s="2910">
        <v>5.6000000000000001E-2</v>
      </c>
      <c r="H10" s="2911">
        <v>5.5440000000000003E-2</v>
      </c>
      <c r="I10" s="2912">
        <v>5.48856E-2</v>
      </c>
      <c r="J10" s="2913">
        <v>5.4336743999999999E-2</v>
      </c>
      <c r="K10" s="2913">
        <v>5.3793376560000002E-2</v>
      </c>
      <c r="L10" s="2913">
        <v>5.3255442794400004E-2</v>
      </c>
      <c r="M10" s="2913">
        <v>5.2722888366456007E-2</v>
      </c>
      <c r="N10" s="2908">
        <v>5.2195659482791444E-2</v>
      </c>
      <c r="O10" s="4300" t="s">
        <v>1420</v>
      </c>
      <c r="P10" s="111" t="s">
        <v>35</v>
      </c>
      <c r="Q10" s="109"/>
      <c r="R10" s="109"/>
      <c r="S10" s="109"/>
      <c r="T10" s="109" t="s">
        <v>1429</v>
      </c>
      <c r="U10" s="109"/>
      <c r="V10" s="134">
        <v>0</v>
      </c>
      <c r="W10" s="134">
        <v>0</v>
      </c>
      <c r="X10" s="134">
        <v>0</v>
      </c>
      <c r="Y10" s="134">
        <v>0</v>
      </c>
      <c r="Z10" s="134">
        <v>0</v>
      </c>
      <c r="AA10" s="134">
        <v>22.632122629764602</v>
      </c>
      <c r="AB10" s="134">
        <v>64.285305554048961</v>
      </c>
      <c r="AC10" s="134">
        <v>119.20307764774566</v>
      </c>
      <c r="AD10" s="134">
        <v>202.55182220846891</v>
      </c>
      <c r="AE10" s="134">
        <v>204.83469350340022</v>
      </c>
      <c r="AF10" s="134">
        <v>208.13612246076005</v>
      </c>
      <c r="AG10" s="109"/>
      <c r="AH10" s="109"/>
      <c r="AI10" s="109"/>
      <c r="AJ10" s="109"/>
      <c r="AK10" s="109"/>
      <c r="AL10" s="109"/>
      <c r="AM10" s="113"/>
    </row>
    <row r="11" spans="1:39" ht="19.95" customHeight="1" thickBot="1" x14ac:dyDescent="0.35">
      <c r="A11" s="4281"/>
      <c r="B11" s="2914" t="s">
        <v>1421</v>
      </c>
      <c r="C11" s="2915" t="s">
        <v>194</v>
      </c>
      <c r="D11" s="2916"/>
      <c r="E11" s="2917"/>
      <c r="F11" s="2918"/>
      <c r="G11" s="2918"/>
      <c r="H11" s="2919">
        <v>-1.0000000000000009E-2</v>
      </c>
      <c r="I11" s="2920">
        <v>-1.9900000000000029E-2</v>
      </c>
      <c r="J11" s="2921">
        <v>-2.9700999999999977E-2</v>
      </c>
      <c r="K11" s="2921">
        <v>-3.9403989999999944E-2</v>
      </c>
      <c r="L11" s="2921">
        <v>-4.9009950099999977E-2</v>
      </c>
      <c r="M11" s="2921">
        <v>-5.851985059899989E-2</v>
      </c>
      <c r="N11" s="2922">
        <v>-6.7934652093009973E-2</v>
      </c>
      <c r="O11" s="4301"/>
      <c r="P11" s="111" t="s">
        <v>35</v>
      </c>
      <c r="Q11" s="109"/>
      <c r="R11" s="109"/>
      <c r="S11" s="109"/>
      <c r="T11" s="109" t="s">
        <v>1430</v>
      </c>
      <c r="U11" s="109"/>
      <c r="V11" s="2757">
        <v>0</v>
      </c>
      <c r="W11" s="2757">
        <v>0</v>
      </c>
      <c r="X11" s="2757">
        <v>0</v>
      </c>
      <c r="Y11" s="2757">
        <v>0</v>
      </c>
      <c r="Z11" s="2757">
        <v>0</v>
      </c>
      <c r="AA11" s="2757">
        <v>0.12</v>
      </c>
      <c r="AB11" s="2757">
        <v>0.33000000000000007</v>
      </c>
      <c r="AC11" s="2757">
        <v>0.6</v>
      </c>
      <c r="AD11" s="2757">
        <v>1.0000000000000002</v>
      </c>
      <c r="AE11" s="2757">
        <v>1</v>
      </c>
      <c r="AF11" s="2757">
        <v>1</v>
      </c>
      <c r="AG11" s="109"/>
      <c r="AH11" s="109"/>
      <c r="AI11" s="109"/>
      <c r="AJ11" s="109"/>
      <c r="AK11" s="109"/>
      <c r="AL11" s="109"/>
      <c r="AM11" s="113"/>
    </row>
    <row r="12" spans="1:39" ht="19.95" customHeight="1" x14ac:dyDescent="0.3">
      <c r="A12" s="4281"/>
      <c r="B12" s="2923" t="s">
        <v>1422</v>
      </c>
      <c r="C12" s="2527" t="s">
        <v>205</v>
      </c>
      <c r="D12" s="2924">
        <v>214.6399585306682</v>
      </c>
      <c r="E12" s="2924">
        <v>214.6399585306682</v>
      </c>
      <c r="F12" s="1302">
        <v>212.83626140015835</v>
      </c>
      <c r="G12" s="1302">
        <v>212.83626140015835</v>
      </c>
      <c r="H12" s="2925">
        <v>189.94569369628718</v>
      </c>
      <c r="I12" s="2926">
        <v>188.60102191470503</v>
      </c>
      <c r="J12" s="1131">
        <v>194.80395622439076</v>
      </c>
      <c r="K12" s="1131">
        <v>198.6717960795761</v>
      </c>
      <c r="L12" s="1131">
        <v>202.55182220846888</v>
      </c>
      <c r="M12" s="1131">
        <v>204.83469350340022</v>
      </c>
      <c r="N12" s="2927">
        <v>208.13612246076005</v>
      </c>
      <c r="O12" s="4302" t="s">
        <v>1423</v>
      </c>
      <c r="P12" s="111" t="s">
        <v>35</v>
      </c>
      <c r="Q12" s="109"/>
      <c r="R12" s="109"/>
      <c r="S12" s="109"/>
      <c r="T12" s="109"/>
      <c r="U12" s="109"/>
      <c r="V12" s="388"/>
      <c r="W12" s="388"/>
      <c r="X12" s="388"/>
      <c r="Y12" s="388"/>
      <c r="Z12" s="388"/>
      <c r="AA12" s="388"/>
      <c r="AB12" s="388"/>
      <c r="AC12" s="388"/>
      <c r="AD12" s="388"/>
      <c r="AE12" s="388"/>
      <c r="AF12" s="388"/>
      <c r="AG12" s="389"/>
      <c r="AH12" s="109"/>
      <c r="AI12" s="109"/>
      <c r="AJ12" s="109"/>
      <c r="AK12" s="109"/>
      <c r="AL12" s="109"/>
      <c r="AM12" s="113"/>
    </row>
    <row r="13" spans="1:39" ht="19.95" customHeight="1" x14ac:dyDescent="0.3">
      <c r="A13" s="4281"/>
      <c r="B13" s="2744" t="s">
        <v>1424</v>
      </c>
      <c r="C13" s="2533" t="s">
        <v>194</v>
      </c>
      <c r="D13" s="310"/>
      <c r="E13" s="310"/>
      <c r="F13" s="1298"/>
      <c r="G13" s="1298"/>
      <c r="H13" s="2906">
        <v>-0.107550130571191</v>
      </c>
      <c r="I13" s="1110">
        <v>-0.11386800033988609</v>
      </c>
      <c r="J13" s="1111">
        <v>-8.4723839148182711E-2</v>
      </c>
      <c r="K13" s="1111">
        <v>-6.655099665536468E-2</v>
      </c>
      <c r="L13" s="1111">
        <v>-4.8320897595327761E-2</v>
      </c>
      <c r="M13" s="1111">
        <v>-3.7594946669891938E-2</v>
      </c>
      <c r="N13" s="2004">
        <v>-2.2083356043176572E-2</v>
      </c>
      <c r="O13" s="4303"/>
      <c r="P13" s="111" t="s">
        <v>35</v>
      </c>
      <c r="Q13" s="109"/>
      <c r="R13" s="109"/>
      <c r="S13" s="109"/>
      <c r="T13" s="109"/>
      <c r="U13" s="109"/>
      <c r="V13" s="388"/>
      <c r="W13" s="388"/>
      <c r="X13" s="388"/>
      <c r="Y13" s="388"/>
      <c r="Z13" s="388"/>
      <c r="AA13" s="388"/>
      <c r="AB13" s="388"/>
      <c r="AC13" s="388"/>
      <c r="AD13" s="388"/>
      <c r="AE13" s="388"/>
      <c r="AF13" s="388"/>
      <c r="AG13" s="389"/>
      <c r="AH13" s="109"/>
      <c r="AI13" s="109"/>
      <c r="AJ13" s="109"/>
      <c r="AK13" s="109"/>
      <c r="AL13" s="109"/>
      <c r="AM13" s="113"/>
    </row>
    <row r="14" spans="1:39" ht="19.95" customHeight="1" x14ac:dyDescent="0.3">
      <c r="A14" s="4281"/>
      <c r="B14" s="2928" t="s">
        <v>1425</v>
      </c>
      <c r="C14" s="2527" t="s">
        <v>205</v>
      </c>
      <c r="D14" s="2924">
        <v>23.896605898632</v>
      </c>
      <c r="E14" s="2924">
        <v>23.920502504530631</v>
      </c>
      <c r="F14" s="1302">
        <v>23.769300807186866</v>
      </c>
      <c r="G14" s="1302">
        <v>23.769300807186866</v>
      </c>
      <c r="H14" s="2925">
        <v>21.105077077365241</v>
      </c>
      <c r="I14" s="2926">
        <v>20.955669101633891</v>
      </c>
      <c r="J14" s="1131">
        <v>21.64488402493231</v>
      </c>
      <c r="K14" s="1131">
        <v>22.349885544444852</v>
      </c>
      <c r="L14" s="1131">
        <v>22.786374978785464</v>
      </c>
      <c r="M14" s="1131">
        <v>23.043190053502851</v>
      </c>
      <c r="N14" s="2927">
        <v>23.414589319962161</v>
      </c>
      <c r="O14" s="4304" t="s">
        <v>1426</v>
      </c>
      <c r="P14" s="111" t="s">
        <v>35</v>
      </c>
      <c r="Q14" s="109"/>
      <c r="R14" s="109"/>
      <c r="S14" s="109"/>
      <c r="T14" s="1114" t="s">
        <v>1434</v>
      </c>
      <c r="U14" s="1114"/>
      <c r="V14" s="2666">
        <v>23.896605898632</v>
      </c>
      <c r="W14" s="2666">
        <v>23.920502504530631</v>
      </c>
      <c r="X14" s="2666">
        <v>23.769300807186866</v>
      </c>
      <c r="Y14" s="2666">
        <v>23.769300807186866</v>
      </c>
      <c r="Z14" s="2666">
        <v>21.105077077365241</v>
      </c>
      <c r="AA14" s="2666">
        <v>18.440988809437826</v>
      </c>
      <c r="AB14" s="2666">
        <v>14.502072296704648</v>
      </c>
      <c r="AC14" s="2666">
        <v>8.9399542177779416</v>
      </c>
      <c r="AD14" s="2666">
        <v>0</v>
      </c>
      <c r="AE14" s="2666">
        <v>0</v>
      </c>
      <c r="AF14" s="2666">
        <v>0</v>
      </c>
      <c r="AG14" s="1222"/>
      <c r="AH14" s="109"/>
      <c r="AI14" s="109"/>
      <c r="AJ14" s="109"/>
      <c r="AK14" s="109"/>
      <c r="AL14" s="109"/>
      <c r="AM14" s="113"/>
    </row>
    <row r="15" spans="1:39" ht="19.95" customHeight="1" thickBot="1" x14ac:dyDescent="0.35">
      <c r="A15" s="4282"/>
      <c r="B15" s="2929" t="s">
        <v>1427</v>
      </c>
      <c r="C15" s="2930" t="s">
        <v>194</v>
      </c>
      <c r="D15" s="2231"/>
      <c r="E15" s="2231"/>
      <c r="F15" s="1212"/>
      <c r="G15" s="1212"/>
      <c r="H15" s="2931">
        <v>-0.11208675221174669</v>
      </c>
      <c r="I15" s="1146">
        <v>-0.11837250613203765</v>
      </c>
      <c r="J15" s="1147">
        <v>-8.9376494474428081E-2</v>
      </c>
      <c r="K15" s="1147">
        <v>-5.9716323768044588E-2</v>
      </c>
      <c r="L15" s="1147">
        <v>-4.1352744717850776E-2</v>
      </c>
      <c r="M15" s="1147">
        <v>-3.0548258847583276E-2</v>
      </c>
      <c r="N15" s="2932">
        <v>-1.4923093030883572E-2</v>
      </c>
      <c r="O15" s="4305"/>
      <c r="P15" s="111" t="s">
        <v>35</v>
      </c>
      <c r="Q15" s="109"/>
      <c r="R15" s="109"/>
      <c r="S15" s="109"/>
      <c r="T15" s="109" t="s">
        <v>1435</v>
      </c>
      <c r="U15" s="109"/>
      <c r="V15" s="134">
        <v>0</v>
      </c>
      <c r="W15" s="134">
        <v>0</v>
      </c>
      <c r="X15" s="134">
        <v>0</v>
      </c>
      <c r="Y15" s="134">
        <v>0</v>
      </c>
      <c r="Z15" s="134">
        <v>0</v>
      </c>
      <c r="AA15" s="134">
        <v>2.5146802921960667</v>
      </c>
      <c r="AB15" s="134">
        <v>7.1428117282276631</v>
      </c>
      <c r="AC15" s="134">
        <v>13.409931326666912</v>
      </c>
      <c r="AD15" s="134">
        <v>22.786374978785467</v>
      </c>
      <c r="AE15" s="134">
        <v>23.043190053502851</v>
      </c>
      <c r="AF15" s="134">
        <v>23.414589319962161</v>
      </c>
      <c r="AG15" s="389"/>
      <c r="AH15" s="109"/>
      <c r="AI15" s="109"/>
      <c r="AJ15" s="109"/>
      <c r="AK15" s="109"/>
      <c r="AL15" s="109"/>
      <c r="AM15" s="113"/>
    </row>
    <row r="16" spans="1:39" ht="19.95" customHeight="1" x14ac:dyDescent="0.3">
      <c r="A16" s="4250" t="s">
        <v>1361</v>
      </c>
      <c r="B16" s="2736" t="s">
        <v>1428</v>
      </c>
      <c r="C16" s="2763" t="s">
        <v>205</v>
      </c>
      <c r="D16" s="2933">
        <v>214.6399585306682</v>
      </c>
      <c r="E16" s="2933">
        <v>214.6399585306682</v>
      </c>
      <c r="F16" s="1151">
        <v>212.83626140015835</v>
      </c>
      <c r="G16" s="1151">
        <v>212.83626140015835</v>
      </c>
      <c r="H16" s="2934">
        <v>189.94569369628718</v>
      </c>
      <c r="I16" s="2935">
        <v>165.96889928494042</v>
      </c>
      <c r="J16" s="2936">
        <v>130.5186506703418</v>
      </c>
      <c r="K16" s="2936">
        <v>79.468718431830439</v>
      </c>
      <c r="L16" s="2936">
        <v>0</v>
      </c>
      <c r="M16" s="2936">
        <v>0</v>
      </c>
      <c r="N16" s="2937">
        <v>0</v>
      </c>
      <c r="O16" s="2938" t="s">
        <v>1322</v>
      </c>
      <c r="P16" s="111" t="s">
        <v>35</v>
      </c>
      <c r="Q16" s="109"/>
      <c r="R16" s="109"/>
      <c r="S16" s="109"/>
      <c r="T16" s="109" t="s">
        <v>1436</v>
      </c>
      <c r="U16" s="109"/>
      <c r="V16" s="2757">
        <v>0</v>
      </c>
      <c r="W16" s="2757">
        <v>0</v>
      </c>
      <c r="X16" s="2757">
        <v>0</v>
      </c>
      <c r="Y16" s="2757">
        <v>0</v>
      </c>
      <c r="Z16" s="2757">
        <v>0</v>
      </c>
      <c r="AA16" s="2757">
        <v>0.12</v>
      </c>
      <c r="AB16" s="2757">
        <v>0.33</v>
      </c>
      <c r="AC16" s="2757">
        <v>0.60000000000000009</v>
      </c>
      <c r="AD16" s="2757">
        <v>1.0000000000000002</v>
      </c>
      <c r="AE16" s="2757">
        <v>1</v>
      </c>
      <c r="AF16" s="2757">
        <v>1</v>
      </c>
      <c r="AG16" s="389"/>
      <c r="AH16" s="109"/>
      <c r="AI16" s="109"/>
      <c r="AJ16" s="109"/>
      <c r="AK16" s="109"/>
      <c r="AL16" s="109"/>
      <c r="AM16" s="113"/>
    </row>
    <row r="17" spans="1:39" ht="19.95" customHeight="1" x14ac:dyDescent="0.3">
      <c r="A17" s="4289"/>
      <c r="B17" s="2770" t="s">
        <v>1429</v>
      </c>
      <c r="C17" s="2489" t="s">
        <v>205</v>
      </c>
      <c r="D17" s="2939">
        <v>0</v>
      </c>
      <c r="E17" s="2939">
        <v>0</v>
      </c>
      <c r="F17" s="1173">
        <v>0</v>
      </c>
      <c r="G17" s="1173">
        <v>0</v>
      </c>
      <c r="H17" s="2934">
        <v>0</v>
      </c>
      <c r="I17" s="2935">
        <v>22.632122629764602</v>
      </c>
      <c r="J17" s="2936">
        <v>64.285305554048961</v>
      </c>
      <c r="K17" s="2936">
        <v>119.20307764774566</v>
      </c>
      <c r="L17" s="2936">
        <v>202.55182220846891</v>
      </c>
      <c r="M17" s="2936">
        <v>204.83469350340022</v>
      </c>
      <c r="N17" s="2940">
        <v>208.13612246076005</v>
      </c>
      <c r="O17" s="2941" t="s">
        <v>1322</v>
      </c>
      <c r="P17" s="111" t="s">
        <v>35</v>
      </c>
      <c r="Q17" s="109"/>
      <c r="R17" s="109"/>
      <c r="S17" s="109"/>
      <c r="T17" s="109"/>
      <c r="U17" s="109"/>
      <c r="V17" s="397"/>
      <c r="W17" s="397"/>
      <c r="X17" s="397"/>
      <c r="Y17" s="397"/>
      <c r="Z17" s="397"/>
      <c r="AA17" s="397"/>
      <c r="AB17" s="397"/>
      <c r="AC17" s="397"/>
      <c r="AD17" s="397"/>
      <c r="AE17" s="397"/>
      <c r="AF17" s="397"/>
      <c r="AG17" s="389"/>
      <c r="AH17" s="109"/>
      <c r="AI17" s="109"/>
      <c r="AJ17" s="109"/>
      <c r="AK17" s="109"/>
      <c r="AL17" s="109"/>
      <c r="AM17" s="113"/>
    </row>
    <row r="18" spans="1:39" ht="19.95" customHeight="1" thickBot="1" x14ac:dyDescent="0.35">
      <c r="A18" s="4289"/>
      <c r="B18" s="2774" t="s">
        <v>1430</v>
      </c>
      <c r="C18" s="2750" t="s">
        <v>194</v>
      </c>
      <c r="D18" s="2751">
        <v>0</v>
      </c>
      <c r="E18" s="2751">
        <v>0</v>
      </c>
      <c r="F18" s="2775">
        <v>0</v>
      </c>
      <c r="G18" s="2775">
        <v>0</v>
      </c>
      <c r="H18" s="2942">
        <v>0</v>
      </c>
      <c r="I18" s="2777">
        <v>0.12</v>
      </c>
      <c r="J18" s="2778">
        <v>0.33000000000000007</v>
      </c>
      <c r="K18" s="2778">
        <v>0.6</v>
      </c>
      <c r="L18" s="2778">
        <v>1.0000000000000002</v>
      </c>
      <c r="M18" s="2778">
        <v>1</v>
      </c>
      <c r="N18" s="2779">
        <v>1</v>
      </c>
      <c r="O18" s="2756" t="s">
        <v>1322</v>
      </c>
      <c r="P18" s="111" t="s">
        <v>35</v>
      </c>
      <c r="Q18" s="109"/>
      <c r="R18" s="109"/>
      <c r="S18" s="109"/>
      <c r="T18" s="109"/>
      <c r="U18" s="109"/>
      <c r="V18" s="397"/>
      <c r="W18" s="397"/>
      <c r="X18" s="397"/>
      <c r="Y18" s="397"/>
      <c r="Z18" s="397"/>
      <c r="AA18" s="397"/>
      <c r="AB18" s="397"/>
      <c r="AC18" s="397"/>
      <c r="AD18" s="397"/>
      <c r="AE18" s="397"/>
      <c r="AF18" s="397"/>
      <c r="AG18" s="389"/>
      <c r="AH18" s="109"/>
      <c r="AI18" s="109"/>
      <c r="AJ18" s="109"/>
      <c r="AK18" s="109"/>
      <c r="AL18" s="109"/>
      <c r="AM18" s="113"/>
    </row>
    <row r="19" spans="1:39" ht="19.95" hidden="1" customHeight="1" x14ac:dyDescent="0.3">
      <c r="A19" s="4289"/>
      <c r="B19" s="2758" t="s">
        <v>1431</v>
      </c>
      <c r="C19" s="2330" t="s">
        <v>205</v>
      </c>
      <c r="D19" s="343"/>
      <c r="E19" s="340"/>
      <c r="F19" s="1219"/>
      <c r="G19" s="1219"/>
      <c r="H19" s="2387"/>
      <c r="I19" s="342"/>
      <c r="J19" s="344"/>
      <c r="K19" s="344"/>
      <c r="L19" s="344"/>
      <c r="M19" s="344"/>
      <c r="N19" s="343"/>
      <c r="O19" s="2780"/>
      <c r="P19" s="111" t="s">
        <v>35</v>
      </c>
      <c r="Q19" s="109"/>
      <c r="R19" s="109"/>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13"/>
    </row>
    <row r="20" spans="1:39" ht="19.95" hidden="1" customHeight="1" x14ac:dyDescent="0.3">
      <c r="A20" s="4289"/>
      <c r="B20" s="2758" t="s">
        <v>1432</v>
      </c>
      <c r="C20" s="2330" t="s">
        <v>205</v>
      </c>
      <c r="D20" s="343"/>
      <c r="E20" s="340"/>
      <c r="F20" s="1219"/>
      <c r="G20" s="1219"/>
      <c r="H20" s="2387"/>
      <c r="I20" s="342"/>
      <c r="J20" s="344"/>
      <c r="K20" s="344"/>
      <c r="L20" s="344"/>
      <c r="M20" s="344"/>
      <c r="N20" s="343"/>
      <c r="O20" s="2780"/>
      <c r="P20" s="111" t="s">
        <v>35</v>
      </c>
      <c r="Q20" s="109"/>
      <c r="R20" s="109"/>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13"/>
    </row>
    <row r="21" spans="1:39" ht="19.95" hidden="1" customHeight="1" thickBot="1" x14ac:dyDescent="0.35">
      <c r="A21" s="4289"/>
      <c r="B21" s="2503" t="s">
        <v>1433</v>
      </c>
      <c r="C21" s="2330" t="s">
        <v>194</v>
      </c>
      <c r="D21" s="343"/>
      <c r="E21" s="340"/>
      <c r="F21" s="1219"/>
      <c r="G21" s="1219"/>
      <c r="H21" s="2387"/>
      <c r="I21" s="342"/>
      <c r="J21" s="344"/>
      <c r="K21" s="344"/>
      <c r="L21" s="344"/>
      <c r="M21" s="344"/>
      <c r="N21" s="343"/>
      <c r="O21" s="2780"/>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3"/>
    </row>
    <row r="22" spans="1:39" ht="19.95" customHeight="1" x14ac:dyDescent="0.3">
      <c r="A22" s="4289"/>
      <c r="B22" s="2943" t="s">
        <v>1434</v>
      </c>
      <c r="C22" s="2782" t="s">
        <v>205</v>
      </c>
      <c r="D22" s="2944">
        <v>23.896605898632</v>
      </c>
      <c r="E22" s="2944">
        <v>23.920502504530631</v>
      </c>
      <c r="F22" s="2945">
        <v>23.769300807186866</v>
      </c>
      <c r="G22" s="2945">
        <v>23.769300807186866</v>
      </c>
      <c r="H22" s="2946">
        <v>21.105077077365241</v>
      </c>
      <c r="I22" s="2947">
        <v>18.440988809437826</v>
      </c>
      <c r="J22" s="2948">
        <v>14.502072296704648</v>
      </c>
      <c r="K22" s="2948">
        <v>8.9399542177779416</v>
      </c>
      <c r="L22" s="2948">
        <v>0</v>
      </c>
      <c r="M22" s="2948">
        <v>0</v>
      </c>
      <c r="N22" s="2949">
        <v>0</v>
      </c>
      <c r="O22" s="2950"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3"/>
    </row>
    <row r="23" spans="1:39" ht="19.95" customHeight="1" x14ac:dyDescent="0.3">
      <c r="A23" s="4289"/>
      <c r="B23" s="2951" t="s">
        <v>1435</v>
      </c>
      <c r="C23" s="2489" t="s">
        <v>205</v>
      </c>
      <c r="D23" s="2939">
        <v>0</v>
      </c>
      <c r="E23" s="2939">
        <v>0</v>
      </c>
      <c r="F23" s="1173">
        <v>0</v>
      </c>
      <c r="G23" s="1173">
        <v>0</v>
      </c>
      <c r="H23" s="2934">
        <v>0</v>
      </c>
      <c r="I23" s="2935">
        <v>2.5146802921960667</v>
      </c>
      <c r="J23" s="2936">
        <v>7.1428117282276631</v>
      </c>
      <c r="K23" s="2936">
        <v>13.409931326666912</v>
      </c>
      <c r="L23" s="2936">
        <v>22.786374978785467</v>
      </c>
      <c r="M23" s="2936">
        <v>23.043190053502851</v>
      </c>
      <c r="N23" s="2940">
        <v>23.414589319962161</v>
      </c>
      <c r="O23" s="2941" t="s">
        <v>1322</v>
      </c>
      <c r="P23" s="111" t="s">
        <v>35</v>
      </c>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13"/>
    </row>
    <row r="24" spans="1:39" ht="19.95" customHeight="1" thickBot="1" x14ac:dyDescent="0.35">
      <c r="A24" s="4289"/>
      <c r="B24" s="2952" t="s">
        <v>1436</v>
      </c>
      <c r="C24" s="2487" t="s">
        <v>194</v>
      </c>
      <c r="D24" s="2953">
        <v>0</v>
      </c>
      <c r="E24" s="2953">
        <v>0</v>
      </c>
      <c r="F24" s="2954">
        <v>0</v>
      </c>
      <c r="G24" s="2954">
        <v>0</v>
      </c>
      <c r="H24" s="2955">
        <v>0</v>
      </c>
      <c r="I24" s="2956">
        <v>0.12</v>
      </c>
      <c r="J24" s="2957">
        <v>0.33</v>
      </c>
      <c r="K24" s="2957">
        <v>0.60000000000000009</v>
      </c>
      <c r="L24" s="2957">
        <v>1.0000000000000002</v>
      </c>
      <c r="M24" s="2957">
        <v>1</v>
      </c>
      <c r="N24" s="2958">
        <v>1</v>
      </c>
      <c r="O24" s="2959" t="s">
        <v>1322</v>
      </c>
      <c r="P24" s="111" t="s">
        <v>35</v>
      </c>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13"/>
    </row>
    <row r="25" spans="1:39" ht="19.95" hidden="1" customHeight="1" x14ac:dyDescent="0.3">
      <c r="A25" s="4289"/>
      <c r="B25" s="2758" t="s">
        <v>1437</v>
      </c>
      <c r="C25" s="2330" t="s">
        <v>205</v>
      </c>
      <c r="D25" s="343"/>
      <c r="E25" s="340"/>
      <c r="F25" s="1219"/>
      <c r="G25" s="1219"/>
      <c r="H25" s="2387"/>
      <c r="I25" s="342"/>
      <c r="J25" s="344"/>
      <c r="K25" s="344"/>
      <c r="L25" s="344"/>
      <c r="M25" s="344"/>
      <c r="N25" s="343"/>
      <c r="O25" s="2780"/>
      <c r="P25" s="111" t="s">
        <v>35</v>
      </c>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13"/>
    </row>
    <row r="26" spans="1:39" ht="19.95" hidden="1" customHeight="1" x14ac:dyDescent="0.3">
      <c r="A26" s="4289"/>
      <c r="B26" s="2758" t="s">
        <v>1438</v>
      </c>
      <c r="C26" s="2330" t="s">
        <v>205</v>
      </c>
      <c r="D26" s="343"/>
      <c r="E26" s="340"/>
      <c r="F26" s="1219"/>
      <c r="G26" s="1219"/>
      <c r="H26" s="2387"/>
      <c r="I26" s="342"/>
      <c r="J26" s="344"/>
      <c r="K26" s="344"/>
      <c r="L26" s="344"/>
      <c r="M26" s="344"/>
      <c r="N26" s="343"/>
      <c r="O26" s="2780"/>
      <c r="P26" s="111" t="s">
        <v>35</v>
      </c>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13"/>
    </row>
    <row r="27" spans="1:39" ht="19.95" hidden="1" customHeight="1" thickBot="1" x14ac:dyDescent="0.35">
      <c r="A27" s="4290"/>
      <c r="B27" s="2791" t="s">
        <v>1439</v>
      </c>
      <c r="C27" s="2338" t="s">
        <v>194</v>
      </c>
      <c r="D27" s="360"/>
      <c r="E27" s="2162"/>
      <c r="F27" s="1696"/>
      <c r="G27" s="1696"/>
      <c r="H27" s="2960"/>
      <c r="I27" s="1697"/>
      <c r="J27" s="1698"/>
      <c r="K27" s="1698"/>
      <c r="L27" s="1698"/>
      <c r="M27" s="1698"/>
      <c r="N27" s="360"/>
      <c r="O27" s="2793"/>
      <c r="P27" s="111" t="s">
        <v>35</v>
      </c>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3"/>
    </row>
    <row r="28" spans="1:39" ht="19.95" customHeight="1" x14ac:dyDescent="0.3">
      <c r="A28" s="4252" t="s">
        <v>1374</v>
      </c>
      <c r="B28" s="2794" t="s">
        <v>1440</v>
      </c>
      <c r="C28" s="2737" t="s">
        <v>1337</v>
      </c>
      <c r="D28" s="1981">
        <v>15.479520000000001</v>
      </c>
      <c r="E28" s="2000">
        <v>15.479520000000001</v>
      </c>
      <c r="F28" s="1977">
        <v>15.349440000000001</v>
      </c>
      <c r="G28" s="1977">
        <v>15.349440000000001</v>
      </c>
      <c r="H28" s="2961">
        <v>15.349440000000001</v>
      </c>
      <c r="I28" s="1979">
        <v>13.278566400000001</v>
      </c>
      <c r="J28" s="1980">
        <v>9.9355103999999983</v>
      </c>
      <c r="K28" s="1980">
        <v>5.8275840000000017</v>
      </c>
      <c r="L28" s="1980">
        <v>0</v>
      </c>
      <c r="M28" s="1980">
        <v>0</v>
      </c>
      <c r="N28" s="1981">
        <v>0</v>
      </c>
      <c r="O28" s="2795" t="s">
        <v>1376</v>
      </c>
      <c r="P28" s="111" t="s">
        <v>35</v>
      </c>
      <c r="Q28" s="109"/>
      <c r="R28" s="109"/>
      <c r="S28" s="109"/>
      <c r="T28" s="109"/>
      <c r="U28" s="109"/>
      <c r="V28" s="109">
        <v>2017</v>
      </c>
      <c r="W28" s="109">
        <v>2018</v>
      </c>
      <c r="X28" s="387" t="s">
        <v>187</v>
      </c>
      <c r="Y28" s="387" t="s">
        <v>188</v>
      </c>
      <c r="Z28" s="387" t="s">
        <v>189</v>
      </c>
      <c r="AA28" s="109">
        <v>2025</v>
      </c>
      <c r="AB28" s="109">
        <v>2030</v>
      </c>
      <c r="AC28" s="109">
        <v>2035</v>
      </c>
      <c r="AD28" s="109">
        <v>2040</v>
      </c>
      <c r="AE28" s="109">
        <v>2045</v>
      </c>
      <c r="AF28" s="109">
        <v>2050</v>
      </c>
      <c r="AG28" s="109"/>
      <c r="AH28" s="109"/>
      <c r="AI28" s="109"/>
      <c r="AJ28" s="109"/>
      <c r="AK28" s="109"/>
      <c r="AL28" s="109"/>
      <c r="AM28" s="113"/>
    </row>
    <row r="29" spans="1:39" ht="19.95" customHeight="1" x14ac:dyDescent="0.3">
      <c r="A29" s="4291"/>
      <c r="B29" s="2808" t="s">
        <v>1441</v>
      </c>
      <c r="C29" s="2489" t="s">
        <v>194</v>
      </c>
      <c r="D29" s="1199"/>
      <c r="E29" s="2797"/>
      <c r="F29" s="1198"/>
      <c r="G29" s="1198"/>
      <c r="H29" s="2962">
        <v>0</v>
      </c>
      <c r="I29" s="2963">
        <v>-0.13491525423728812</v>
      </c>
      <c r="J29" s="2964">
        <v>-0.35271186440677982</v>
      </c>
      <c r="K29" s="2964">
        <v>-0.62033898305084745</v>
      </c>
      <c r="L29" s="2964">
        <v>-1</v>
      </c>
      <c r="M29" s="2964">
        <v>-1</v>
      </c>
      <c r="N29" s="2965">
        <v>-1</v>
      </c>
      <c r="O29" s="2966"/>
      <c r="P29" s="111" t="s">
        <v>35</v>
      </c>
      <c r="Q29" s="109"/>
      <c r="R29" s="109"/>
      <c r="S29" s="109"/>
      <c r="T29" s="109"/>
      <c r="U29" s="109" t="s">
        <v>1417</v>
      </c>
      <c r="V29" s="388">
        <v>0.19040000000000001</v>
      </c>
      <c r="W29" s="388">
        <v>0.19040000000000001</v>
      </c>
      <c r="X29" s="388">
        <v>0.18880000000000002</v>
      </c>
      <c r="Y29" s="388">
        <v>0.18880000000000002</v>
      </c>
      <c r="Z29" s="388">
        <v>0.18880000000000002</v>
      </c>
      <c r="AA29" s="388">
        <v>0.18560000000000001</v>
      </c>
      <c r="AB29" s="388">
        <v>0.18240000000000001</v>
      </c>
      <c r="AC29" s="388">
        <v>0.17920000000000003</v>
      </c>
      <c r="AD29" s="388">
        <v>0.17600000000000002</v>
      </c>
      <c r="AE29" s="388">
        <v>0.1736</v>
      </c>
      <c r="AF29" s="388">
        <v>0.17120000000000002</v>
      </c>
      <c r="AG29" s="109"/>
      <c r="AH29" s="109"/>
      <c r="AI29" s="109"/>
      <c r="AJ29" s="109"/>
      <c r="AK29" s="109"/>
      <c r="AL29" s="109"/>
      <c r="AM29" s="113"/>
    </row>
    <row r="30" spans="1:39" ht="19.95" customHeight="1" x14ac:dyDescent="0.3">
      <c r="A30" s="4291"/>
      <c r="B30" s="2803" t="s">
        <v>1442</v>
      </c>
      <c r="C30" s="2488" t="s">
        <v>191</v>
      </c>
      <c r="D30" s="336">
        <v>15.0839474396229</v>
      </c>
      <c r="E30" s="333">
        <v>15.017295017318968</v>
      </c>
      <c r="F30" s="1460">
        <v>14.891099260870904</v>
      </c>
      <c r="G30" s="1460">
        <v>14.821736248391623</v>
      </c>
      <c r="H30" s="2967">
        <v>13.260957450202778</v>
      </c>
      <c r="I30" s="335">
        <v>11.835094484047497</v>
      </c>
      <c r="J30" s="337">
        <v>5.6933517235952706</v>
      </c>
      <c r="K30" s="337">
        <v>2.7678628730838488</v>
      </c>
      <c r="L30" s="337">
        <v>0.47299149663498918</v>
      </c>
      <c r="M30" s="337">
        <v>1.6059042782043914E-3</v>
      </c>
      <c r="N30" s="336">
        <v>1.7754879377992474E-3</v>
      </c>
      <c r="O30" s="2748" t="s">
        <v>1443</v>
      </c>
      <c r="P30" s="111" t="s">
        <v>35</v>
      </c>
      <c r="Q30" s="109"/>
      <c r="R30" s="109"/>
      <c r="S30" s="109"/>
      <c r="T30" s="109"/>
      <c r="U30" s="109" t="s">
        <v>1419</v>
      </c>
      <c r="V30" s="388">
        <v>5.6000000000000001E-2</v>
      </c>
      <c r="W30" s="388">
        <v>5.6000000000000001E-2</v>
      </c>
      <c r="X30" s="388">
        <v>5.6000000000000001E-2</v>
      </c>
      <c r="Y30" s="388">
        <v>5.6000000000000001E-2</v>
      </c>
      <c r="Z30" s="388">
        <v>5.5440000000000003E-2</v>
      </c>
      <c r="AA30" s="388">
        <v>5.48856E-2</v>
      </c>
      <c r="AB30" s="388">
        <v>5.4336743999999999E-2</v>
      </c>
      <c r="AC30" s="388">
        <v>5.3793376560000002E-2</v>
      </c>
      <c r="AD30" s="388">
        <v>5.3255442794400004E-2</v>
      </c>
      <c r="AE30" s="388">
        <v>5.2722888366456007E-2</v>
      </c>
      <c r="AF30" s="388">
        <v>5.2195659482791444E-2</v>
      </c>
      <c r="AG30" s="109"/>
      <c r="AH30" s="109"/>
      <c r="AI30" s="109"/>
      <c r="AJ30" s="109"/>
      <c r="AK30" s="109"/>
      <c r="AL30" s="109"/>
      <c r="AM30" s="113"/>
    </row>
    <row r="31" spans="1:39" ht="19.95" customHeight="1" thickBot="1" x14ac:dyDescent="0.35">
      <c r="A31" s="4291"/>
      <c r="B31" s="2804" t="s">
        <v>1444</v>
      </c>
      <c r="C31" s="2750" t="s">
        <v>194</v>
      </c>
      <c r="D31" s="2968"/>
      <c r="E31" s="2751"/>
      <c r="F31" s="2775"/>
      <c r="G31" s="2775"/>
      <c r="H31" s="2969">
        <v>-0.10947088472854538</v>
      </c>
      <c r="I31" s="2970">
        <v>-0.20522358512870975</v>
      </c>
      <c r="J31" s="2971">
        <v>-0.61766746538614536</v>
      </c>
      <c r="K31" s="2971">
        <v>-0.81412635665139133</v>
      </c>
      <c r="L31" s="2971">
        <v>-0.96823662992577986</v>
      </c>
      <c r="M31" s="2971">
        <v>-0.99989215676760523</v>
      </c>
      <c r="N31" s="2972">
        <v>-0.99988076851099472</v>
      </c>
      <c r="O31" s="2973"/>
      <c r="P31" s="111" t="s">
        <v>35</v>
      </c>
      <c r="Q31" s="109"/>
      <c r="R31" s="109"/>
      <c r="S31" s="109"/>
      <c r="T31" s="109"/>
      <c r="U31" s="109" t="s">
        <v>1422</v>
      </c>
      <c r="V31" s="134">
        <v>214.6399585306682</v>
      </c>
      <c r="W31" s="134">
        <v>214.6399585306682</v>
      </c>
      <c r="X31" s="134">
        <v>212.83626140015835</v>
      </c>
      <c r="Y31" s="134">
        <v>212.83626140015835</v>
      </c>
      <c r="Z31" s="134">
        <v>189.94569369628718</v>
      </c>
      <c r="AA31" s="134">
        <v>188.60102191470503</v>
      </c>
      <c r="AB31" s="134">
        <v>194.80395622439076</v>
      </c>
      <c r="AC31" s="134">
        <v>198.6717960795761</v>
      </c>
      <c r="AD31" s="134">
        <v>202.55182220846888</v>
      </c>
      <c r="AE31" s="134">
        <v>204.83469350340022</v>
      </c>
      <c r="AF31" s="134">
        <v>208.13612246076005</v>
      </c>
      <c r="AG31" s="109"/>
      <c r="AH31" s="109"/>
      <c r="AI31" s="109"/>
      <c r="AJ31" s="109"/>
      <c r="AK31" s="109"/>
      <c r="AL31" s="109"/>
      <c r="AM31" s="113"/>
    </row>
    <row r="32" spans="1:39" ht="19.95" customHeight="1" x14ac:dyDescent="0.3">
      <c r="A32" s="4291"/>
      <c r="B32" s="2747" t="s">
        <v>1445</v>
      </c>
      <c r="C32" s="2488" t="s">
        <v>1306</v>
      </c>
      <c r="D32" s="350">
        <v>4.5527999999999995</v>
      </c>
      <c r="E32" s="2229">
        <v>4.5527999999999995</v>
      </c>
      <c r="F32" s="1232">
        <v>4.5527999999999995</v>
      </c>
      <c r="G32" s="1232">
        <v>4.5527999999999995</v>
      </c>
      <c r="H32" s="2974">
        <v>4.5072720000000004</v>
      </c>
      <c r="I32" s="1468">
        <v>3.9267353664</v>
      </c>
      <c r="J32" s="351">
        <v>2.9597767824239991</v>
      </c>
      <c r="K32" s="351">
        <v>1.7493606057311997</v>
      </c>
      <c r="L32" s="351">
        <v>0</v>
      </c>
      <c r="M32" s="351">
        <v>0</v>
      </c>
      <c r="N32" s="350">
        <v>0</v>
      </c>
      <c r="O32" s="2975" t="s">
        <v>1376</v>
      </c>
      <c r="P32" s="111" t="s">
        <v>35</v>
      </c>
      <c r="Q32" s="109"/>
      <c r="R32" s="109"/>
      <c r="S32" s="109"/>
      <c r="T32" s="109"/>
      <c r="U32" s="109" t="s">
        <v>1425</v>
      </c>
      <c r="V32" s="134">
        <v>23.896605898632</v>
      </c>
      <c r="W32" s="134">
        <v>23.920502504530631</v>
      </c>
      <c r="X32" s="134">
        <v>23.769300807186866</v>
      </c>
      <c r="Y32" s="134">
        <v>23.769300807186866</v>
      </c>
      <c r="Z32" s="134">
        <v>21.105077077365241</v>
      </c>
      <c r="AA32" s="134">
        <v>20.955669101633891</v>
      </c>
      <c r="AB32" s="134">
        <v>21.64488402493231</v>
      </c>
      <c r="AC32" s="134">
        <v>22.349885544444852</v>
      </c>
      <c r="AD32" s="134">
        <v>22.786374978785464</v>
      </c>
      <c r="AE32" s="134">
        <v>23.043190053502851</v>
      </c>
      <c r="AF32" s="134">
        <v>23.414589319962161</v>
      </c>
      <c r="AG32" s="109"/>
      <c r="AH32" s="109"/>
      <c r="AI32" s="109"/>
      <c r="AJ32" s="109"/>
      <c r="AK32" s="109"/>
      <c r="AL32" s="109"/>
      <c r="AM32" s="113"/>
    </row>
    <row r="33" spans="1:39" ht="19.95" customHeight="1" x14ac:dyDescent="0.3">
      <c r="A33" s="4291"/>
      <c r="B33" s="2761" t="s">
        <v>1446</v>
      </c>
      <c r="C33" s="2745" t="s">
        <v>194</v>
      </c>
      <c r="D33" s="313"/>
      <c r="E33" s="310"/>
      <c r="F33" s="1298"/>
      <c r="G33" s="1298"/>
      <c r="H33" s="2906">
        <v>-9.9999999999997868E-3</v>
      </c>
      <c r="I33" s="139">
        <v>-0.13751199999999986</v>
      </c>
      <c r="J33" s="140">
        <v>-0.34989967000000011</v>
      </c>
      <c r="K33" s="140">
        <v>-0.61576159600000002</v>
      </c>
      <c r="L33" s="140">
        <v>-1</v>
      </c>
      <c r="M33" s="140">
        <v>-1</v>
      </c>
      <c r="N33" s="1843">
        <v>-1</v>
      </c>
      <c r="O33" s="2976"/>
      <c r="P33" s="111" t="s">
        <v>35</v>
      </c>
      <c r="Q33" s="303"/>
      <c r="R33" s="109"/>
      <c r="S33" s="109"/>
      <c r="T33" s="109"/>
      <c r="U33" s="109"/>
      <c r="V33" s="109">
        <v>2017</v>
      </c>
      <c r="W33" s="109">
        <v>2018</v>
      </c>
      <c r="X33" s="387" t="s">
        <v>187</v>
      </c>
      <c r="Y33" s="387" t="s">
        <v>188</v>
      </c>
      <c r="Z33" s="387" t="s">
        <v>189</v>
      </c>
      <c r="AA33" s="109">
        <v>2025</v>
      </c>
      <c r="AB33" s="109">
        <v>2030</v>
      </c>
      <c r="AC33" s="109">
        <v>2035</v>
      </c>
      <c r="AD33" s="109">
        <v>2040</v>
      </c>
      <c r="AE33" s="109">
        <v>2045</v>
      </c>
      <c r="AF33" s="109">
        <v>2050</v>
      </c>
      <c r="AG33" s="109"/>
      <c r="AH33" s="109"/>
      <c r="AI33" s="109"/>
      <c r="AJ33" s="109"/>
      <c r="AK33" s="109"/>
      <c r="AL33" s="109"/>
      <c r="AM33" s="113"/>
    </row>
    <row r="34" spans="1:39" ht="19.95" customHeight="1" x14ac:dyDescent="0.3">
      <c r="A34" s="4291"/>
      <c r="B34" s="2747" t="s">
        <v>1447</v>
      </c>
      <c r="C34" s="2488" t="s">
        <v>191</v>
      </c>
      <c r="D34" s="336">
        <v>1.6793478242721758</v>
      </c>
      <c r="E34" s="333">
        <v>1.6735991076970298</v>
      </c>
      <c r="F34" s="1460">
        <v>1.6630202736734183</v>
      </c>
      <c r="G34" s="1460">
        <v>1.6552738948483696</v>
      </c>
      <c r="H34" s="2967">
        <v>1.4734397166891975</v>
      </c>
      <c r="I34" s="335">
        <v>1.3150104982274995</v>
      </c>
      <c r="J34" s="337">
        <v>0.63259463595503018</v>
      </c>
      <c r="K34" s="337">
        <v>0.31137493915525033</v>
      </c>
      <c r="L34" s="337">
        <v>5.3209897035679091E-2</v>
      </c>
      <c r="M34" s="337">
        <v>1.8065864164647883E-4</v>
      </c>
      <c r="N34" s="336">
        <v>1.9973621308311601E-4</v>
      </c>
      <c r="O34" s="2748" t="s">
        <v>430</v>
      </c>
      <c r="P34" s="111" t="s">
        <v>35</v>
      </c>
      <c r="Q34" s="303"/>
      <c r="R34" s="109"/>
      <c r="S34" s="109"/>
      <c r="T34" s="109"/>
      <c r="U34" s="109" t="s">
        <v>1557</v>
      </c>
      <c r="V34" s="134">
        <v>0</v>
      </c>
      <c r="W34" s="134">
        <v>0</v>
      </c>
      <c r="X34" s="134">
        <v>0</v>
      </c>
      <c r="Y34" s="134">
        <v>0</v>
      </c>
      <c r="Z34" s="134">
        <v>0</v>
      </c>
      <c r="AA34" s="134">
        <v>0.97942509142286638</v>
      </c>
      <c r="AB34" s="134">
        <v>1.5754883435807121</v>
      </c>
      <c r="AC34" s="134">
        <v>1.8332028862917438</v>
      </c>
      <c r="AD34" s="134">
        <v>1.3976260923055277</v>
      </c>
      <c r="AE34" s="134">
        <v>0.48541305753725411</v>
      </c>
      <c r="AF34" s="134">
        <v>1.5733674512814848E-5</v>
      </c>
      <c r="AG34" s="109"/>
      <c r="AH34" s="109"/>
      <c r="AI34" s="109"/>
      <c r="AJ34" s="109"/>
      <c r="AK34" s="109"/>
      <c r="AL34" s="109"/>
      <c r="AM34" s="113"/>
    </row>
    <row r="35" spans="1:39" ht="19.95" customHeight="1" thickBot="1" x14ac:dyDescent="0.35">
      <c r="A35" s="4292"/>
      <c r="B35" s="2929" t="s">
        <v>1448</v>
      </c>
      <c r="C35" s="2352" t="s">
        <v>194</v>
      </c>
      <c r="D35" s="1213"/>
      <c r="E35" s="2231"/>
      <c r="F35" s="1212"/>
      <c r="G35" s="1212"/>
      <c r="H35" s="2931">
        <v>-0.11399774253230199</v>
      </c>
      <c r="I35" s="208">
        <v>-0.20926369988094351</v>
      </c>
      <c r="J35" s="209">
        <v>-0.61961098973393613</v>
      </c>
      <c r="K35" s="209">
        <v>-0.81276539794222757</v>
      </c>
      <c r="L35" s="209">
        <v>-0.96800405991555072</v>
      </c>
      <c r="M35" s="209">
        <v>-0.99989136714416149</v>
      </c>
      <c r="N35" s="271">
        <v>-0.99987989550323286</v>
      </c>
      <c r="O35" s="2977"/>
      <c r="P35" s="111" t="s">
        <v>35</v>
      </c>
      <c r="Q35" s="109"/>
      <c r="R35" s="109"/>
      <c r="S35" s="109"/>
      <c r="T35" s="109"/>
      <c r="U35" s="109" t="s">
        <v>1558</v>
      </c>
      <c r="V35" s="134">
        <v>1.6793478242721758</v>
      </c>
      <c r="W35" s="134">
        <v>1.6735991076970298</v>
      </c>
      <c r="X35" s="134">
        <v>1.6630202736734183</v>
      </c>
      <c r="Y35" s="134">
        <v>1.6552738948483696</v>
      </c>
      <c r="Z35" s="134">
        <v>1.4734397166891975</v>
      </c>
      <c r="AA35" s="134">
        <v>1.3150104982274995</v>
      </c>
      <c r="AB35" s="134">
        <v>0.63259463595503018</v>
      </c>
      <c r="AC35" s="134">
        <v>0.31137493915525033</v>
      </c>
      <c r="AD35" s="134">
        <v>5.3209897035679091E-2</v>
      </c>
      <c r="AE35" s="134">
        <v>1.8065864164647883E-4</v>
      </c>
      <c r="AF35" s="134">
        <v>1.9973621308311601E-4</v>
      </c>
      <c r="AG35" s="109"/>
      <c r="AH35" s="109"/>
      <c r="AI35" s="109"/>
      <c r="AJ35" s="109"/>
      <c r="AK35" s="109"/>
      <c r="AL35" s="109"/>
      <c r="AM35" s="113"/>
    </row>
    <row r="36" spans="1:39" s="125" customFormat="1" ht="19.95" customHeight="1" x14ac:dyDescent="0.3">
      <c r="A36" s="4253" t="s">
        <v>1311</v>
      </c>
      <c r="B36" s="2811" t="s">
        <v>1449</v>
      </c>
      <c r="C36" s="276" t="s">
        <v>197</v>
      </c>
      <c r="D36" s="2813">
        <v>15.0839474396229</v>
      </c>
      <c r="E36" s="2813">
        <v>15.017295017318968</v>
      </c>
      <c r="F36" s="2814">
        <v>14.891099260870904</v>
      </c>
      <c r="G36" s="2814">
        <v>14.821736248391623</v>
      </c>
      <c r="H36" s="2978">
        <v>13.260957450202778</v>
      </c>
      <c r="I36" s="279">
        <v>11.835094484047497</v>
      </c>
      <c r="J36" s="281">
        <v>5.6933517235952706</v>
      </c>
      <c r="K36" s="281">
        <v>2.7678628730838488</v>
      </c>
      <c r="L36" s="281">
        <v>0.47299149663498918</v>
      </c>
      <c r="M36" s="281">
        <v>1.6059042782043914E-3</v>
      </c>
      <c r="N36" s="280">
        <v>1.7754879377992474E-3</v>
      </c>
      <c r="O36" s="2815" t="s">
        <v>1450</v>
      </c>
      <c r="P36" s="111" t="s">
        <v>35</v>
      </c>
      <c r="Q36" s="109"/>
      <c r="R36" s="109"/>
      <c r="S36" s="109"/>
      <c r="T36" s="109"/>
      <c r="U36" s="109" t="s">
        <v>1559</v>
      </c>
      <c r="V36" s="134">
        <v>0</v>
      </c>
      <c r="W36" s="134">
        <v>0</v>
      </c>
      <c r="X36" s="134">
        <v>0</v>
      </c>
      <c r="Y36" s="134">
        <v>0</v>
      </c>
      <c r="Z36" s="134">
        <v>0</v>
      </c>
      <c r="AA36" s="134">
        <v>0.10882501015809624</v>
      </c>
      <c r="AB36" s="134">
        <v>0.1750542603978569</v>
      </c>
      <c r="AC36" s="134">
        <v>0.20622894390080176</v>
      </c>
      <c r="AD36" s="134">
        <v>0.15722807068420852</v>
      </c>
      <c r="AE36" s="134">
        <v>5.4607279401607742E-2</v>
      </c>
      <c r="AF36" s="134">
        <v>1.7699836186819014E-6</v>
      </c>
      <c r="AG36" s="109"/>
      <c r="AH36" s="109"/>
      <c r="AI36" s="109"/>
      <c r="AJ36" s="109"/>
      <c r="AK36" s="109"/>
      <c r="AL36" s="109"/>
      <c r="AM36" s="113"/>
    </row>
    <row r="37" spans="1:39" s="125" customFormat="1" ht="19.95" customHeight="1" x14ac:dyDescent="0.3">
      <c r="A37" s="4107"/>
      <c r="B37" s="282" t="s">
        <v>199</v>
      </c>
      <c r="C37" s="2979" t="s">
        <v>194</v>
      </c>
      <c r="D37" s="2817"/>
      <c r="E37" s="2817"/>
      <c r="F37" s="2818"/>
      <c r="G37" s="2818"/>
      <c r="H37" s="2906">
        <v>-0.11695432267200334</v>
      </c>
      <c r="I37" s="2819">
        <v>-0.21190237853098981</v>
      </c>
      <c r="J37" s="2820">
        <v>-0.62088034382827872</v>
      </c>
      <c r="K37" s="2820">
        <v>-0.81568832004087555</v>
      </c>
      <c r="L37" s="2820">
        <v>-0.96850354900203373</v>
      </c>
      <c r="M37" s="2820">
        <v>-0.99989306301325553</v>
      </c>
      <c r="N37" s="2821">
        <v>-0.99988177045628046</v>
      </c>
      <c r="O37" s="2822"/>
      <c r="P37" s="111" t="s">
        <v>35</v>
      </c>
      <c r="Q37" s="109"/>
      <c r="R37" s="109"/>
      <c r="S37" s="109"/>
      <c r="T37" s="109"/>
      <c r="AG37" s="109"/>
      <c r="AH37" s="109"/>
      <c r="AI37" s="109"/>
      <c r="AJ37" s="109"/>
      <c r="AK37" s="109"/>
      <c r="AL37" s="109"/>
      <c r="AM37" s="113"/>
    </row>
    <row r="38" spans="1:39" s="125" customFormat="1" ht="19.95" customHeight="1" x14ac:dyDescent="0.3">
      <c r="A38" s="4107"/>
      <c r="B38" s="2823" t="s">
        <v>1451</v>
      </c>
      <c r="C38" s="990" t="s">
        <v>197</v>
      </c>
      <c r="D38" s="2980">
        <v>0</v>
      </c>
      <c r="E38" s="2980">
        <v>0</v>
      </c>
      <c r="F38" s="2980">
        <v>0</v>
      </c>
      <c r="G38" s="2980">
        <v>0</v>
      </c>
      <c r="H38" s="2925">
        <v>0</v>
      </c>
      <c r="I38" s="2712">
        <v>0.97942509142286638</v>
      </c>
      <c r="J38" s="2713">
        <v>1.5754883435807121</v>
      </c>
      <c r="K38" s="2713">
        <v>1.8332028862917438</v>
      </c>
      <c r="L38" s="2713">
        <v>1.3976260923055277</v>
      </c>
      <c r="M38" s="2713">
        <v>0.48541305753725411</v>
      </c>
      <c r="N38" s="990">
        <v>1.5733674512814848E-5</v>
      </c>
      <c r="O38" s="2716" t="s">
        <v>1452</v>
      </c>
      <c r="P38" s="111" t="s">
        <v>35</v>
      </c>
      <c r="Q38" s="109"/>
      <c r="R38" s="109"/>
      <c r="AG38" s="109"/>
      <c r="AH38" s="109"/>
      <c r="AI38" s="109"/>
      <c r="AJ38" s="109"/>
      <c r="AK38" s="109"/>
      <c r="AL38" s="109"/>
      <c r="AM38" s="113"/>
    </row>
    <row r="39" spans="1:39" s="125" customFormat="1" ht="19.95" customHeight="1" thickBot="1" x14ac:dyDescent="0.35">
      <c r="A39" s="4108"/>
      <c r="B39" s="282" t="s">
        <v>199</v>
      </c>
      <c r="C39" s="297" t="s">
        <v>194</v>
      </c>
      <c r="D39" s="2830"/>
      <c r="E39" s="2830"/>
      <c r="F39" s="2831"/>
      <c r="G39" s="2831"/>
      <c r="H39" s="2931"/>
      <c r="I39" s="2832"/>
      <c r="J39" s="2833"/>
      <c r="K39" s="2833"/>
      <c r="L39" s="2833"/>
      <c r="M39" s="2833"/>
      <c r="N39" s="2834"/>
      <c r="O39" s="2835" t="s">
        <v>1453</v>
      </c>
      <c r="P39" s="111" t="s">
        <v>35</v>
      </c>
      <c r="Q39" s="109"/>
      <c r="R39" s="109"/>
      <c r="AE39" s="109"/>
      <c r="AF39" s="109"/>
      <c r="AG39" s="109"/>
      <c r="AH39" s="109"/>
      <c r="AI39" s="109"/>
      <c r="AJ39" s="109"/>
      <c r="AK39" s="109"/>
      <c r="AL39" s="109"/>
      <c r="AM39" s="113"/>
    </row>
    <row r="40" spans="1:39" s="125" customFormat="1" ht="19.95" customHeight="1" x14ac:dyDescent="0.3">
      <c r="A40" s="4254" t="s">
        <v>1454</v>
      </c>
      <c r="B40" s="1818" t="s">
        <v>1455</v>
      </c>
      <c r="C40" s="2137" t="s">
        <v>197</v>
      </c>
      <c r="D40" s="2239">
        <v>1.6793478242721758</v>
      </c>
      <c r="E40" s="2239">
        <v>1.6735991076970298</v>
      </c>
      <c r="F40" s="2238">
        <v>1.6630202736734183</v>
      </c>
      <c r="G40" s="2238">
        <v>1.6552738948483696</v>
      </c>
      <c r="H40" s="2978">
        <v>1.4734397166891975</v>
      </c>
      <c r="I40" s="2241">
        <v>1.3150104982274995</v>
      </c>
      <c r="J40" s="2242">
        <v>0.63259463595503018</v>
      </c>
      <c r="K40" s="2242">
        <v>0.31137493915525033</v>
      </c>
      <c r="L40" s="2242">
        <v>5.3209897035679091E-2</v>
      </c>
      <c r="M40" s="2242">
        <v>1.8065864164647883E-4</v>
      </c>
      <c r="N40" s="2836">
        <v>1.9973621308311601E-4</v>
      </c>
      <c r="O40" s="2837" t="s">
        <v>1344</v>
      </c>
      <c r="P40" s="111" t="s">
        <v>35</v>
      </c>
      <c r="Q40" s="109"/>
      <c r="R40" s="109"/>
      <c r="AE40" s="109"/>
      <c r="AF40" s="109"/>
      <c r="AG40" s="109"/>
      <c r="AH40" s="109"/>
      <c r="AI40" s="109"/>
      <c r="AJ40" s="109"/>
      <c r="AK40" s="109"/>
      <c r="AL40" s="109"/>
      <c r="AM40" s="113"/>
    </row>
    <row r="41" spans="1:39" s="125" customFormat="1" ht="19.95" customHeight="1" x14ac:dyDescent="0.3">
      <c r="A41" s="4255"/>
      <c r="B41" s="1721" t="s">
        <v>199</v>
      </c>
      <c r="C41" s="1419" t="s">
        <v>194</v>
      </c>
      <c r="D41" s="2839"/>
      <c r="E41" s="2839"/>
      <c r="F41" s="2840"/>
      <c r="G41" s="2840"/>
      <c r="H41" s="2981">
        <v>-0.1195981702471528</v>
      </c>
      <c r="I41" s="186">
        <v>-0.21426195067883924</v>
      </c>
      <c r="J41" s="187">
        <v>-0.62201543186437447</v>
      </c>
      <c r="K41" s="187">
        <v>-0.81394890943523479</v>
      </c>
      <c r="L41" s="187">
        <v>-0.96820630652169803</v>
      </c>
      <c r="M41" s="187">
        <v>-0.99989205381335611</v>
      </c>
      <c r="N41" s="1995">
        <v>-0.99988065468476617</v>
      </c>
      <c r="O41" s="2841"/>
      <c r="P41" s="111" t="s">
        <v>35</v>
      </c>
      <c r="Q41" s="109"/>
      <c r="R41" s="109"/>
      <c r="AE41" s="109"/>
      <c r="AF41" s="109"/>
      <c r="AG41" s="109"/>
      <c r="AH41" s="109"/>
      <c r="AI41" s="109"/>
      <c r="AJ41" s="109"/>
      <c r="AK41" s="109"/>
      <c r="AL41" s="109"/>
      <c r="AM41" s="113"/>
    </row>
    <row r="42" spans="1:39" s="125" customFormat="1" ht="19.95" customHeight="1" x14ac:dyDescent="0.3">
      <c r="A42" s="4255"/>
      <c r="B42" s="2154" t="s">
        <v>1456</v>
      </c>
      <c r="C42" s="964" t="s">
        <v>197</v>
      </c>
      <c r="D42" s="1413">
        <v>0</v>
      </c>
      <c r="E42" s="1413">
        <v>0</v>
      </c>
      <c r="F42" s="251">
        <v>0</v>
      </c>
      <c r="G42" s="251">
        <v>0</v>
      </c>
      <c r="H42" s="2982">
        <v>0</v>
      </c>
      <c r="I42" s="252">
        <v>0.10882501015809624</v>
      </c>
      <c r="J42" s="254">
        <v>0.1750542603978569</v>
      </c>
      <c r="K42" s="254">
        <v>0.20622894390080176</v>
      </c>
      <c r="L42" s="254">
        <v>0.15722807068420852</v>
      </c>
      <c r="M42" s="254">
        <v>5.4607279401607742E-2</v>
      </c>
      <c r="N42" s="253">
        <v>1.7699836186819014E-6</v>
      </c>
      <c r="O42" s="2848" t="s">
        <v>1457</v>
      </c>
      <c r="P42" s="111" t="s">
        <v>35</v>
      </c>
      <c r="Q42" s="109"/>
      <c r="R42" s="109"/>
      <c r="AE42" s="109"/>
      <c r="AF42" s="109"/>
      <c r="AG42" s="109"/>
      <c r="AH42" s="109"/>
      <c r="AI42" s="109"/>
      <c r="AJ42" s="109"/>
      <c r="AK42" s="109"/>
      <c r="AL42" s="109"/>
      <c r="AM42" s="113"/>
    </row>
    <row r="43" spans="1:39" s="125" customFormat="1" ht="19.95" customHeight="1" thickBot="1" x14ac:dyDescent="0.35">
      <c r="A43" s="4256"/>
      <c r="B43" s="268" t="s">
        <v>199</v>
      </c>
      <c r="C43" s="2064" t="s">
        <v>194</v>
      </c>
      <c r="D43" s="2850"/>
      <c r="E43" s="2850"/>
      <c r="F43" s="2851"/>
      <c r="G43" s="2851"/>
      <c r="H43" s="2931"/>
      <c r="I43" s="208"/>
      <c r="J43" s="209"/>
      <c r="K43" s="209"/>
      <c r="L43" s="209"/>
      <c r="M43" s="209"/>
      <c r="N43" s="271"/>
      <c r="O43" s="2852" t="s">
        <v>1458</v>
      </c>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13"/>
    </row>
    <row r="44" spans="1:39" s="125" customFormat="1" ht="19.95" customHeight="1" x14ac:dyDescent="0.3">
      <c r="A44" s="4253" t="s">
        <v>1459</v>
      </c>
      <c r="B44" s="2811" t="s">
        <v>1460</v>
      </c>
      <c r="C44" s="276" t="s">
        <v>197</v>
      </c>
      <c r="D44" s="2813">
        <v>16.763295263895074</v>
      </c>
      <c r="E44" s="2813">
        <v>16.690894125015998</v>
      </c>
      <c r="F44" s="2814">
        <v>16.554119534544323</v>
      </c>
      <c r="G44" s="2814">
        <v>16.477010143239994</v>
      </c>
      <c r="H44" s="2978">
        <v>14.734397166891975</v>
      </c>
      <c r="I44" s="279">
        <v>13.150104982274996</v>
      </c>
      <c r="J44" s="281">
        <v>6.3259463595503007</v>
      </c>
      <c r="K44" s="281">
        <v>3.0792378122390991</v>
      </c>
      <c r="L44" s="281">
        <v>0.52620139367066832</v>
      </c>
      <c r="M44" s="281">
        <v>1.7865629198508702E-3</v>
      </c>
      <c r="N44" s="280">
        <v>1.9752241508823633E-3</v>
      </c>
      <c r="O44" s="2815" t="s">
        <v>1344</v>
      </c>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3"/>
    </row>
    <row r="45" spans="1:39" s="125" customFormat="1" ht="19.95" customHeight="1" x14ac:dyDescent="0.3">
      <c r="A45" s="4107"/>
      <c r="B45" s="282" t="s">
        <v>199</v>
      </c>
      <c r="C45" s="2979" t="s">
        <v>194</v>
      </c>
      <c r="D45" s="2817"/>
      <c r="E45" s="2817"/>
      <c r="F45" s="2818"/>
      <c r="G45" s="2818"/>
      <c r="H45" s="2981">
        <v>-0.11721942176792444</v>
      </c>
      <c r="I45" s="2853">
        <v>-0.21213897327610109</v>
      </c>
      <c r="J45" s="2854">
        <v>-0.62099415932013535</v>
      </c>
      <c r="K45" s="2854">
        <v>-0.81551390901078236</v>
      </c>
      <c r="L45" s="2854">
        <v>-0.96847374444236589</v>
      </c>
      <c r="M45" s="2854">
        <v>-0.99989296182059095</v>
      </c>
      <c r="N45" s="2855">
        <v>-0.99988165857765987</v>
      </c>
      <c r="O45" s="2856"/>
      <c r="P45" s="111" t="s">
        <v>35</v>
      </c>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3"/>
    </row>
    <row r="46" spans="1:39" s="125" customFormat="1" ht="19.95" customHeight="1" x14ac:dyDescent="0.3">
      <c r="A46" s="4107"/>
      <c r="B46" s="2823" t="s">
        <v>1461</v>
      </c>
      <c r="C46" s="990" t="s">
        <v>197</v>
      </c>
      <c r="D46" s="2980">
        <v>0</v>
      </c>
      <c r="E46" s="2980">
        <v>0</v>
      </c>
      <c r="F46" s="2983">
        <v>0</v>
      </c>
      <c r="G46" s="2983">
        <v>0</v>
      </c>
      <c r="H46" s="2982">
        <v>0</v>
      </c>
      <c r="I46" s="2984">
        <v>1.0882501015809627</v>
      </c>
      <c r="J46" s="2985">
        <v>1.750542603978569</v>
      </c>
      <c r="K46" s="2985">
        <v>2.0394318301925454</v>
      </c>
      <c r="L46" s="2985">
        <v>1.5548541629897361</v>
      </c>
      <c r="M46" s="2985">
        <v>0.54002033693886187</v>
      </c>
      <c r="N46" s="289">
        <v>1.7503658131496751E-5</v>
      </c>
      <c r="O46" s="2716" t="s">
        <v>1462</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3"/>
    </row>
    <row r="47" spans="1:39" s="125" customFormat="1" ht="19.95" customHeight="1" thickBot="1" x14ac:dyDescent="0.35">
      <c r="A47" s="4108"/>
      <c r="B47" s="296" t="s">
        <v>199</v>
      </c>
      <c r="C47" s="297" t="s">
        <v>194</v>
      </c>
      <c r="D47" s="2830"/>
      <c r="E47" s="2830"/>
      <c r="F47" s="2831"/>
      <c r="G47" s="2831"/>
      <c r="H47" s="2931"/>
      <c r="I47" s="2832"/>
      <c r="J47" s="2833"/>
      <c r="K47" s="2833"/>
      <c r="L47" s="2833"/>
      <c r="M47" s="2833"/>
      <c r="N47" s="2834"/>
      <c r="O47" s="2835" t="s">
        <v>1463</v>
      </c>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13"/>
    </row>
    <row r="48" spans="1:39" ht="19.95" customHeight="1" thickBot="1" x14ac:dyDescent="0.35">
      <c r="A48" s="2861"/>
      <c r="B48" s="2862"/>
      <c r="C48" s="2862"/>
      <c r="D48" s="2862"/>
      <c r="E48" s="2862"/>
      <c r="F48" s="2862"/>
      <c r="G48" s="2862"/>
      <c r="H48" s="2862"/>
      <c r="I48" s="2862"/>
      <c r="J48" s="2862"/>
      <c r="K48" s="2862"/>
      <c r="L48" s="2862"/>
      <c r="M48" s="2862"/>
      <c r="N48" s="2862"/>
      <c r="O48" s="2986"/>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13"/>
    </row>
    <row r="49" spans="1:39" ht="19.95" customHeight="1" x14ac:dyDescent="0.3">
      <c r="A49" s="4293" t="s">
        <v>470</v>
      </c>
      <c r="B49" s="4294"/>
      <c r="C49" s="4294"/>
      <c r="D49" s="4294"/>
      <c r="E49" s="4294"/>
      <c r="F49" s="4294"/>
      <c r="G49" s="4294"/>
      <c r="H49" s="4294"/>
      <c r="I49" s="4294"/>
      <c r="J49" s="4294"/>
      <c r="K49" s="4294"/>
      <c r="L49" s="4294"/>
      <c r="M49" s="4294"/>
      <c r="N49" s="4294"/>
      <c r="O49" s="4295"/>
      <c r="P49" s="111" t="s">
        <v>35</v>
      </c>
      <c r="Q49" s="109"/>
      <c r="R49" s="109"/>
      <c r="V49" s="101"/>
      <c r="W49" s="101"/>
      <c r="X49" s="101"/>
      <c r="Y49" s="101"/>
      <c r="Z49" s="101"/>
      <c r="AA49" s="101"/>
      <c r="AB49" s="101"/>
      <c r="AC49" s="101"/>
      <c r="AD49" s="101"/>
      <c r="AE49" s="109"/>
      <c r="AF49" s="109"/>
      <c r="AG49" s="109"/>
      <c r="AH49" s="109"/>
      <c r="AI49" s="109"/>
      <c r="AJ49" s="109"/>
      <c r="AK49" s="109"/>
      <c r="AL49" s="109"/>
      <c r="AM49" s="113"/>
    </row>
    <row r="50" spans="1:39" s="125" customFormat="1" ht="54.75" customHeight="1" x14ac:dyDescent="0.3">
      <c r="A50" s="2095"/>
      <c r="B50" s="1269" t="s">
        <v>1464</v>
      </c>
      <c r="C50" s="1314" t="s">
        <v>194</v>
      </c>
      <c r="D50" s="2096">
        <v>-7.0000000000000007E-2</v>
      </c>
      <c r="E50" s="4165" t="s">
        <v>1465</v>
      </c>
      <c r="F50" s="4166"/>
      <c r="G50" s="4166"/>
      <c r="H50" s="4166"/>
      <c r="I50" s="4166"/>
      <c r="J50" s="4166"/>
      <c r="K50" s="4166"/>
      <c r="L50" s="4166"/>
      <c r="M50" s="4166"/>
      <c r="N50" s="4166"/>
      <c r="O50" s="4167"/>
      <c r="P50" s="111"/>
      <c r="Q50" s="109"/>
      <c r="R50" s="109"/>
      <c r="AE50" s="109"/>
      <c r="AF50" s="109"/>
      <c r="AG50" s="109"/>
      <c r="AH50" s="109"/>
      <c r="AI50" s="109"/>
      <c r="AJ50" s="109"/>
      <c r="AK50" s="109"/>
      <c r="AL50" s="109"/>
      <c r="AM50" s="113"/>
    </row>
    <row r="51" spans="1:39" s="125" customFormat="1" ht="27" customHeight="1" x14ac:dyDescent="0.3">
      <c r="A51" s="2098"/>
      <c r="B51" s="1494" t="s">
        <v>471</v>
      </c>
      <c r="C51" s="1494" t="s">
        <v>472</v>
      </c>
      <c r="D51" s="1494">
        <v>2017</v>
      </c>
      <c r="E51" s="1494">
        <v>2018</v>
      </c>
      <c r="F51" s="1494" t="s">
        <v>473</v>
      </c>
      <c r="G51" s="1494" t="s">
        <v>474</v>
      </c>
      <c r="H51" s="1494" t="s">
        <v>475</v>
      </c>
      <c r="I51" s="1494">
        <v>2025</v>
      </c>
      <c r="J51" s="1494">
        <v>2030</v>
      </c>
      <c r="K51" s="1494">
        <v>2035</v>
      </c>
      <c r="L51" s="1494">
        <v>2040</v>
      </c>
      <c r="M51" s="1494">
        <v>2045</v>
      </c>
      <c r="N51" s="1494">
        <v>2050</v>
      </c>
      <c r="O51" s="2099"/>
      <c r="P51" s="111" t="s">
        <v>35</v>
      </c>
      <c r="Q51" s="109"/>
      <c r="R51" s="109"/>
      <c r="AE51" s="109"/>
      <c r="AF51" s="109"/>
      <c r="AG51" s="109"/>
      <c r="AH51" s="109"/>
      <c r="AI51" s="109"/>
      <c r="AJ51" s="109"/>
      <c r="AK51" s="109"/>
      <c r="AL51" s="109"/>
      <c r="AM51" s="113"/>
    </row>
    <row r="52" spans="1:39" ht="19.95" customHeight="1" x14ac:dyDescent="0.3">
      <c r="A52" s="4263" t="s">
        <v>1466</v>
      </c>
      <c r="B52" s="2100" t="s">
        <v>1467</v>
      </c>
      <c r="C52" s="1639" t="s">
        <v>1468</v>
      </c>
      <c r="D52" s="2987">
        <v>25248</v>
      </c>
      <c r="E52" s="2987">
        <v>25982</v>
      </c>
      <c r="F52" s="2988">
        <v>26716</v>
      </c>
      <c r="G52" s="2989">
        <v>26716</v>
      </c>
      <c r="H52" s="2990">
        <v>27450</v>
      </c>
      <c r="I52" s="2991">
        <v>31120</v>
      </c>
      <c r="J52" s="2683">
        <v>34790</v>
      </c>
      <c r="K52" s="2992">
        <v>42616.25</v>
      </c>
      <c r="L52" s="2992">
        <v>50442.5</v>
      </c>
      <c r="M52" s="2992">
        <v>58268.75</v>
      </c>
      <c r="N52" s="2993">
        <v>66095</v>
      </c>
      <c r="O52" s="2994" t="s">
        <v>1469</v>
      </c>
      <c r="P52" s="111" t="s">
        <v>35</v>
      </c>
      <c r="Q52" s="109"/>
      <c r="R52" s="109"/>
      <c r="V52" s="101"/>
      <c r="W52" s="101"/>
      <c r="X52" s="101"/>
      <c r="Y52" s="101"/>
      <c r="Z52" s="101"/>
      <c r="AA52" s="101"/>
      <c r="AB52" s="101"/>
      <c r="AC52" s="101"/>
      <c r="AD52" s="101"/>
      <c r="AE52" s="109"/>
      <c r="AF52" s="109"/>
      <c r="AG52" s="109"/>
      <c r="AH52" s="109"/>
      <c r="AI52" s="109"/>
      <c r="AJ52" s="109"/>
      <c r="AK52" s="109"/>
      <c r="AL52" s="109"/>
      <c r="AM52" s="113"/>
    </row>
    <row r="53" spans="1:39" ht="19.95" customHeight="1" x14ac:dyDescent="0.3">
      <c r="A53" s="4264"/>
      <c r="B53" s="1269" t="s">
        <v>1470</v>
      </c>
      <c r="C53" s="1270" t="s">
        <v>1405</v>
      </c>
      <c r="D53" s="2995">
        <v>2524.8000000000002</v>
      </c>
      <c r="E53" s="2995">
        <v>2598.2000000000003</v>
      </c>
      <c r="F53" s="2995"/>
      <c r="G53" s="2996"/>
      <c r="H53" s="2997"/>
      <c r="I53" s="2998"/>
      <c r="J53" s="2999"/>
      <c r="K53" s="2999"/>
      <c r="L53" s="2999"/>
      <c r="M53" s="2999"/>
      <c r="N53" s="3000"/>
      <c r="O53" s="3001" t="s">
        <v>1471</v>
      </c>
      <c r="P53" s="111" t="s">
        <v>35</v>
      </c>
      <c r="Q53" s="109"/>
      <c r="R53" s="109"/>
      <c r="V53" s="101"/>
      <c r="W53" s="101"/>
      <c r="X53" s="101"/>
      <c r="Y53" s="101"/>
      <c r="Z53" s="101"/>
      <c r="AA53" s="101"/>
      <c r="AB53" s="101"/>
      <c r="AC53" s="101"/>
      <c r="AD53" s="101"/>
      <c r="AE53" s="109"/>
      <c r="AF53" s="109"/>
      <c r="AG53" s="109"/>
      <c r="AH53" s="109"/>
      <c r="AI53" s="109"/>
      <c r="AJ53" s="109"/>
      <c r="AK53" s="109"/>
      <c r="AL53" s="109"/>
      <c r="AM53" s="113"/>
    </row>
    <row r="54" spans="1:39" ht="19.95" customHeight="1" x14ac:dyDescent="0.3">
      <c r="A54" s="4264"/>
      <c r="B54" s="3002" t="s">
        <v>1417</v>
      </c>
      <c r="C54" s="1312" t="s">
        <v>1317</v>
      </c>
      <c r="D54" s="3003">
        <v>0.19040000000000001</v>
      </c>
      <c r="E54" s="3003">
        <v>0.19040000000000001</v>
      </c>
      <c r="F54" s="3003">
        <v>0.18880000000000002</v>
      </c>
      <c r="G54" s="2021">
        <v>0.18880000000000002</v>
      </c>
      <c r="H54" s="3004">
        <v>0.18880000000000002</v>
      </c>
      <c r="I54" s="3005">
        <v>0.18560000000000001</v>
      </c>
      <c r="J54" s="3006">
        <v>0.18240000000000001</v>
      </c>
      <c r="K54" s="3006">
        <v>0.17920000000000003</v>
      </c>
      <c r="L54" s="3006">
        <v>0.17600000000000002</v>
      </c>
      <c r="M54" s="3006">
        <v>0.1736</v>
      </c>
      <c r="N54" s="3007">
        <v>0.17120000000000002</v>
      </c>
      <c r="O54" s="3008"/>
      <c r="P54" s="111" t="s">
        <v>35</v>
      </c>
      <c r="Q54" s="109"/>
      <c r="R54" s="109"/>
      <c r="V54" s="101"/>
      <c r="W54" s="101"/>
      <c r="X54" s="101"/>
      <c r="Y54" s="101"/>
      <c r="Z54" s="101"/>
      <c r="AA54" s="101"/>
      <c r="AB54" s="101"/>
      <c r="AC54" s="101"/>
      <c r="AD54" s="101"/>
      <c r="AE54" s="109"/>
      <c r="AF54" s="109"/>
      <c r="AG54" s="109"/>
      <c r="AH54" s="109"/>
      <c r="AI54" s="109"/>
      <c r="AJ54" s="109"/>
      <c r="AK54" s="109"/>
      <c r="AL54" s="109"/>
      <c r="AM54" s="113"/>
    </row>
    <row r="55" spans="1:39" ht="27.75" customHeight="1" x14ac:dyDescent="0.3">
      <c r="A55" s="4264"/>
      <c r="B55" s="4266" t="s">
        <v>1472</v>
      </c>
      <c r="C55" s="4268" t="s">
        <v>1310</v>
      </c>
      <c r="D55" s="4270">
        <v>5.6000000000000001E-2</v>
      </c>
      <c r="E55" s="4270">
        <v>5.6000000000000001E-2</v>
      </c>
      <c r="F55" s="4270">
        <v>5.6000000000000001E-2</v>
      </c>
      <c r="G55" s="4270">
        <v>5.6000000000000001E-2</v>
      </c>
      <c r="H55" s="4298">
        <v>5.5440000000000003E-2</v>
      </c>
      <c r="I55" s="4274">
        <v>5.48856E-2</v>
      </c>
      <c r="J55" s="4276">
        <v>5.4336743999999999E-2</v>
      </c>
      <c r="K55" s="4276">
        <v>5.3793376560000002E-2</v>
      </c>
      <c r="L55" s="4276">
        <v>5.3255442794400004E-2</v>
      </c>
      <c r="M55" s="4276">
        <v>5.2722888366456007E-2</v>
      </c>
      <c r="N55" s="4278">
        <v>5.2195659482791444E-2</v>
      </c>
      <c r="O55" s="3009" t="s">
        <v>1473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ht="29.25" customHeight="1" x14ac:dyDescent="0.3">
      <c r="A56" s="4264"/>
      <c r="B56" s="4267"/>
      <c r="C56" s="4269"/>
      <c r="D56" s="4269"/>
      <c r="E56" s="4269"/>
      <c r="F56" s="4269"/>
      <c r="G56" s="4271"/>
      <c r="H56" s="4299"/>
      <c r="I56" s="4275"/>
      <c r="J56" s="4277"/>
      <c r="K56" s="4277"/>
      <c r="L56" s="4277"/>
      <c r="M56" s="4277"/>
      <c r="N56" s="4279"/>
      <c r="O56" s="3009" t="s">
        <v>1474</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s="125" customFormat="1" ht="19.95" customHeight="1" x14ac:dyDescent="0.3">
      <c r="A57" s="4264"/>
      <c r="B57" s="3010" t="s">
        <v>1475</v>
      </c>
      <c r="C57" s="3011" t="s">
        <v>1407</v>
      </c>
      <c r="D57" s="3012">
        <v>81.3</v>
      </c>
      <c r="E57" s="3012">
        <v>81.3</v>
      </c>
      <c r="F57" s="2995"/>
      <c r="G57" s="2996"/>
      <c r="H57" s="3013"/>
      <c r="I57" s="130"/>
      <c r="J57" s="132"/>
      <c r="K57" s="132"/>
      <c r="L57" s="132"/>
      <c r="M57" s="132"/>
      <c r="N57" s="131"/>
      <c r="O57" s="4296" t="s">
        <v>1476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s="125" customFormat="1" ht="19.95" customHeight="1" x14ac:dyDescent="0.3">
      <c r="A58" s="4264"/>
      <c r="B58" s="3014"/>
      <c r="C58" s="1496" t="s">
        <v>1409</v>
      </c>
      <c r="D58" s="3012">
        <v>81.3</v>
      </c>
      <c r="E58" s="3012">
        <v>81.3</v>
      </c>
      <c r="F58" s="2995"/>
      <c r="G58" s="2996"/>
      <c r="H58" s="3013"/>
      <c r="I58" s="130"/>
      <c r="J58" s="132"/>
      <c r="K58" s="132"/>
      <c r="L58" s="132"/>
      <c r="M58" s="132"/>
      <c r="N58" s="131"/>
      <c r="O58" s="4297"/>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s="125" customFormat="1" ht="15" x14ac:dyDescent="0.3">
      <c r="A59" s="4264"/>
      <c r="B59" s="1289" t="s">
        <v>1410</v>
      </c>
      <c r="C59" s="552" t="s">
        <v>781</v>
      </c>
      <c r="D59" s="2869">
        <v>347.61877358002926</v>
      </c>
      <c r="E59" s="2870">
        <v>330.13424390013591</v>
      </c>
      <c r="F59" s="2871">
        <v>330.13425470198706</v>
      </c>
      <c r="G59" s="2872">
        <v>330.13425470198706</v>
      </c>
      <c r="H59" s="3015">
        <v>267.01304231455845</v>
      </c>
      <c r="I59" s="2874">
        <v>155.7931788724579</v>
      </c>
      <c r="J59" s="2875">
        <v>88.227908197806357</v>
      </c>
      <c r="K59" s="2875">
        <v>55.3637583934905</v>
      </c>
      <c r="L59" s="2875">
        <v>24.840329143627567</v>
      </c>
      <c r="M59" s="2875">
        <v>8.5312061997207866</v>
      </c>
      <c r="N59" s="2875">
        <v>2.7213550236486239E-4</v>
      </c>
      <c r="O59" s="2230" t="s">
        <v>1411</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s="125" customFormat="1" ht="15" x14ac:dyDescent="0.3">
      <c r="A60" s="4264"/>
      <c r="B60" s="1641"/>
      <c r="C60" s="559" t="s">
        <v>1412</v>
      </c>
      <c r="D60" s="2876">
        <v>0.34761877358002924</v>
      </c>
      <c r="E60" s="2877">
        <v>0.3301342439001359</v>
      </c>
      <c r="F60" s="2876">
        <v>0.33013425470198704</v>
      </c>
      <c r="G60" s="2876">
        <v>0.33013425470198704</v>
      </c>
      <c r="H60" s="3016">
        <v>0.26701304231455847</v>
      </c>
      <c r="I60" s="2878">
        <v>0.15579317887245789</v>
      </c>
      <c r="J60" s="2879">
        <v>8.8227908197806362E-2</v>
      </c>
      <c r="K60" s="2879">
        <v>5.5363758393490496E-2</v>
      </c>
      <c r="L60" s="2879">
        <v>2.4840329143627569E-2</v>
      </c>
      <c r="M60" s="2879">
        <v>8.5312061997207863E-3</v>
      </c>
      <c r="N60" s="2879">
        <v>2.721355023648624E-7</v>
      </c>
      <c r="O60" s="2880"/>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s="125" customFormat="1" ht="15.6" thickBot="1" x14ac:dyDescent="0.35">
      <c r="A61" s="4265"/>
      <c r="B61" s="594"/>
      <c r="C61" s="594" t="s">
        <v>209</v>
      </c>
      <c r="D61" s="2881">
        <v>9.6560770438897006E-2</v>
      </c>
      <c r="E61" s="2882">
        <v>9.1703956638926637E-2</v>
      </c>
      <c r="F61" s="2883">
        <v>9.1703959639440849E-2</v>
      </c>
      <c r="G61" s="2883">
        <v>9.1703959639440849E-2</v>
      </c>
      <c r="H61" s="3017">
        <v>7.4170289531821795E-2</v>
      </c>
      <c r="I61" s="2885">
        <v>4.3275883020127193E-2</v>
      </c>
      <c r="J61" s="2886">
        <v>2.4507752277168435E-2</v>
      </c>
      <c r="K61" s="2886">
        <v>1.5378821775969581E-2</v>
      </c>
      <c r="L61" s="2886">
        <v>6.9000914287854357E-3</v>
      </c>
      <c r="M61" s="2886">
        <v>2.3697794999224405E-3</v>
      </c>
      <c r="N61" s="2886">
        <v>7.5593195101350668E-8</v>
      </c>
      <c r="O61" s="2887"/>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9.95" customHeight="1" thickBot="1" x14ac:dyDescent="0.35">
      <c r="A62" s="1268"/>
      <c r="B62" s="438"/>
      <c r="C62" s="438"/>
      <c r="D62" s="438"/>
      <c r="E62" s="438"/>
      <c r="F62" s="438"/>
      <c r="G62" s="438"/>
      <c r="H62" s="438"/>
      <c r="I62" s="438"/>
      <c r="J62" s="438"/>
      <c r="K62" s="438"/>
      <c r="L62" s="438"/>
      <c r="M62" s="438"/>
      <c r="N62" s="438"/>
      <c r="O62" s="2888"/>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26.4" hidden="1" thickBot="1" x14ac:dyDescent="0.35">
      <c r="A63" s="1268"/>
      <c r="B63" s="2889" t="s">
        <v>1413</v>
      </c>
      <c r="C63" s="2890"/>
      <c r="D63" s="2890"/>
      <c r="E63" s="2891"/>
      <c r="F63" s="2891"/>
      <c r="G63" s="2891"/>
      <c r="H63" s="2891"/>
      <c r="I63" s="2891"/>
      <c r="J63" s="2891"/>
      <c r="K63" s="2891"/>
      <c r="L63" s="2891"/>
      <c r="M63" s="2891"/>
      <c r="N63" s="2891"/>
      <c r="O63" s="289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s="125" customFormat="1" ht="18" x14ac:dyDescent="0.3">
      <c r="A64" s="4109" t="s">
        <v>498</v>
      </c>
      <c r="B64" s="4110"/>
      <c r="C64" s="4110"/>
      <c r="D64" s="4110"/>
      <c r="E64" s="4110"/>
      <c r="F64" s="4110"/>
      <c r="G64" s="4110"/>
      <c r="H64" s="4110"/>
      <c r="I64" s="4110"/>
      <c r="J64" s="4110"/>
      <c r="K64" s="4110"/>
      <c r="L64" s="4110"/>
      <c r="M64" s="4110"/>
      <c r="N64" s="4111"/>
      <c r="O64" s="2132"/>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39" s="125" customFormat="1" ht="14.4" x14ac:dyDescent="0.3">
      <c r="A65" s="102" t="s">
        <v>471</v>
      </c>
      <c r="B65" s="1327" t="s">
        <v>282</v>
      </c>
      <c r="C65" s="1328" t="s">
        <v>499</v>
      </c>
      <c r="D65" s="4071" t="s">
        <v>500</v>
      </c>
      <c r="E65" s="4008"/>
      <c r="F65" s="4008"/>
      <c r="G65" s="4008"/>
      <c r="H65" s="4008"/>
      <c r="I65" s="4008"/>
      <c r="J65" s="4008"/>
      <c r="K65" s="4008"/>
      <c r="L65" s="4008"/>
      <c r="M65" s="4008"/>
      <c r="N65" s="4112"/>
      <c r="O65" s="21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39" s="125" customFormat="1" ht="14.4" x14ac:dyDescent="0.3">
      <c r="A66" s="102"/>
      <c r="B66" s="1327"/>
      <c r="C66" s="1328"/>
      <c r="D66" s="1328" t="s">
        <v>501</v>
      </c>
      <c r="E66" s="1329" t="s">
        <v>282</v>
      </c>
      <c r="F66" s="1330"/>
      <c r="G66" s="1330"/>
      <c r="H66" s="1331" t="s">
        <v>502</v>
      </c>
      <c r="I66" s="4071" t="s">
        <v>503</v>
      </c>
      <c r="J66" s="4113"/>
      <c r="K66" s="1329" t="s">
        <v>282</v>
      </c>
      <c r="L66" s="4073" t="s">
        <v>504</v>
      </c>
      <c r="M66" s="4114"/>
      <c r="N66" s="4115"/>
      <c r="O66" s="2132"/>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39" s="125" customFormat="1" ht="14.4" x14ac:dyDescent="0.3">
      <c r="A67" s="1259"/>
      <c r="B67" s="1269" t="s">
        <v>952</v>
      </c>
      <c r="C67" s="1270" t="s">
        <v>205</v>
      </c>
      <c r="D67" s="1270">
        <v>1</v>
      </c>
      <c r="E67" s="1332" t="s">
        <v>205</v>
      </c>
      <c r="F67" s="373"/>
      <c r="G67" s="373"/>
      <c r="H67" s="1333" t="s">
        <v>506</v>
      </c>
      <c r="I67" s="4157">
        <v>0.27779999999999999</v>
      </c>
      <c r="J67" s="4158"/>
      <c r="K67" s="1332" t="s">
        <v>423</v>
      </c>
      <c r="L67" s="4098"/>
      <c r="M67" s="4099"/>
      <c r="N67" s="4100"/>
      <c r="O67" s="2132"/>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39" s="125" customFormat="1" ht="14.4" x14ac:dyDescent="0.3">
      <c r="A68" s="1268"/>
      <c r="B68" s="1269"/>
      <c r="C68" s="1270"/>
      <c r="D68" s="1270">
        <v>1</v>
      </c>
      <c r="E68" s="1332" t="s">
        <v>953</v>
      </c>
      <c r="F68" s="373"/>
      <c r="G68" s="373"/>
      <c r="H68" s="1333"/>
      <c r="I68" s="4061">
        <v>3.6</v>
      </c>
      <c r="J68" s="4101"/>
      <c r="K68" s="1332" t="s">
        <v>505</v>
      </c>
      <c r="L68" s="4098"/>
      <c r="M68" s="4099"/>
      <c r="N68" s="4100"/>
      <c r="O68" s="2132"/>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39" s="125" customFormat="1" ht="14.4" x14ac:dyDescent="0.3">
      <c r="A69" s="1268"/>
      <c r="B69" s="1269" t="s">
        <v>954</v>
      </c>
      <c r="C69" s="1270" t="s">
        <v>955</v>
      </c>
      <c r="D69" s="1270">
        <v>1</v>
      </c>
      <c r="E69" s="1332" t="s">
        <v>956</v>
      </c>
      <c r="F69" s="373"/>
      <c r="G69" s="373"/>
      <c r="H69" s="1333" t="s">
        <v>506</v>
      </c>
      <c r="I69" s="4061">
        <v>25</v>
      </c>
      <c r="J69" s="4101"/>
      <c r="K69" s="1332" t="s">
        <v>955</v>
      </c>
      <c r="L69" s="4156" t="s">
        <v>957</v>
      </c>
      <c r="M69" s="4099"/>
      <c r="N69" s="4100"/>
      <c r="O69" s="2132"/>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39" s="125" customFormat="1" ht="15" thickBot="1" x14ac:dyDescent="0.35">
      <c r="A70" s="611"/>
      <c r="B70" s="1320"/>
      <c r="C70" s="1321"/>
      <c r="D70" s="1321"/>
      <c r="E70" s="1334"/>
      <c r="F70" s="1335"/>
      <c r="G70" s="1335"/>
      <c r="H70" s="1336"/>
      <c r="I70" s="4066"/>
      <c r="J70" s="4102"/>
      <c r="K70" s="1334"/>
      <c r="L70" s="4103"/>
      <c r="M70" s="4104"/>
      <c r="N70" s="4105"/>
      <c r="O70" s="2132"/>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39" x14ac:dyDescent="0.3">
      <c r="A71" s="108"/>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39"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row>
    <row r="73" spans="1:39"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row>
    <row r="74" spans="1:39"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row>
    <row r="75" spans="1:39"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row>
    <row r="76" spans="1:39"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row>
    <row r="77" spans="1:39"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row>
    <row r="78" spans="1:39" x14ac:dyDescent="0.3">
      <c r="A78" s="108"/>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3"/>
    </row>
    <row r="79" spans="1:39" x14ac:dyDescent="0.3">
      <c r="A79" s="108"/>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3"/>
    </row>
    <row r="80" spans="1:39" ht="14.4" thickBot="1" x14ac:dyDescent="0.35">
      <c r="A80" s="611"/>
      <c r="B80" s="612"/>
      <c r="C80" s="612"/>
      <c r="D80" s="612"/>
      <c r="E80" s="612"/>
      <c r="F80" s="612"/>
      <c r="G80" s="612"/>
      <c r="H80" s="612"/>
      <c r="I80" s="612"/>
      <c r="J80" s="612"/>
      <c r="K80" s="612"/>
      <c r="L80" s="612"/>
      <c r="M80" s="612"/>
      <c r="N80" s="612"/>
      <c r="O80" s="612"/>
      <c r="P80" s="612"/>
      <c r="Q80" s="612"/>
      <c r="R80" s="612"/>
      <c r="S80" s="612"/>
      <c r="T80" s="612"/>
      <c r="U80" s="612"/>
      <c r="V80" s="612"/>
      <c r="W80" s="612"/>
      <c r="X80" s="612"/>
      <c r="Y80" s="612"/>
      <c r="Z80" s="612"/>
      <c r="AA80" s="612"/>
      <c r="AB80" s="612"/>
      <c r="AC80" s="612"/>
      <c r="AD80" s="612"/>
      <c r="AE80" s="612"/>
      <c r="AF80" s="612"/>
      <c r="AG80" s="612"/>
      <c r="AH80" s="612"/>
      <c r="AI80" s="612"/>
      <c r="AJ80" s="612"/>
      <c r="AK80" s="612"/>
      <c r="AL80" s="612"/>
      <c r="AM80" s="3018"/>
    </row>
    <row r="81" spans="15:39" x14ac:dyDescent="0.3">
      <c r="O81" s="101"/>
      <c r="V81" s="101"/>
      <c r="W81" s="101"/>
      <c r="X81" s="101"/>
      <c r="Y81" s="101"/>
      <c r="Z81" s="101"/>
      <c r="AA81" s="101"/>
      <c r="AB81" s="101"/>
      <c r="AC81" s="101"/>
      <c r="AD81" s="101"/>
      <c r="AE81" s="101"/>
      <c r="AF81" s="101"/>
      <c r="AG81" s="101"/>
      <c r="AH81" s="101"/>
      <c r="AI81" s="101"/>
      <c r="AJ81" s="101"/>
      <c r="AK81" s="101"/>
      <c r="AL81" s="101"/>
      <c r="AM81" s="101"/>
    </row>
    <row r="82" spans="15:39" x14ac:dyDescent="0.3">
      <c r="O82" s="101"/>
      <c r="V82" s="101"/>
      <c r="W82" s="101"/>
      <c r="X82" s="101"/>
      <c r="Y82" s="101"/>
      <c r="Z82" s="101"/>
      <c r="AA82" s="101"/>
      <c r="AB82" s="101"/>
      <c r="AC82" s="101"/>
      <c r="AD82" s="101"/>
      <c r="AE82" s="101"/>
      <c r="AF82" s="101"/>
      <c r="AG82" s="101"/>
      <c r="AH82" s="101"/>
      <c r="AI82" s="101"/>
      <c r="AJ82" s="101"/>
      <c r="AK82" s="101"/>
      <c r="AL82" s="101"/>
      <c r="AM82" s="101"/>
    </row>
    <row r="83" spans="15:39" x14ac:dyDescent="0.3">
      <c r="O83" s="101"/>
      <c r="V83" s="101"/>
      <c r="W83" s="101"/>
      <c r="X83" s="101"/>
      <c r="Y83" s="101"/>
      <c r="Z83" s="101"/>
      <c r="AA83" s="101"/>
      <c r="AB83" s="101"/>
      <c r="AC83" s="101"/>
      <c r="AD83" s="101"/>
      <c r="AE83" s="101"/>
      <c r="AF83" s="101"/>
      <c r="AG83" s="101"/>
      <c r="AH83" s="101"/>
      <c r="AI83" s="101"/>
      <c r="AJ83" s="101"/>
      <c r="AK83" s="101"/>
      <c r="AL83" s="101"/>
      <c r="AM83" s="101"/>
    </row>
    <row r="84" spans="15:39" x14ac:dyDescent="0.3">
      <c r="O84" s="101"/>
      <c r="V84" s="101"/>
      <c r="W84" s="101"/>
      <c r="X84" s="101"/>
      <c r="Y84" s="101"/>
      <c r="Z84" s="101"/>
      <c r="AA84" s="101"/>
      <c r="AB84" s="101"/>
      <c r="AC84" s="101"/>
      <c r="AD84" s="101"/>
      <c r="AE84" s="101"/>
      <c r="AF84" s="101"/>
      <c r="AG84" s="101"/>
      <c r="AH84" s="101"/>
      <c r="AI84" s="101"/>
      <c r="AJ84" s="101"/>
      <c r="AK84" s="101"/>
      <c r="AL84" s="101"/>
      <c r="AM84" s="101"/>
    </row>
    <row r="85" spans="15:39" x14ac:dyDescent="0.3">
      <c r="O85" s="101"/>
      <c r="V85" s="101"/>
      <c r="W85" s="101"/>
      <c r="X85" s="101"/>
      <c r="Y85" s="101"/>
      <c r="Z85" s="101"/>
      <c r="AA85" s="101"/>
      <c r="AB85" s="101"/>
      <c r="AC85" s="101"/>
      <c r="AD85" s="101"/>
      <c r="AE85" s="101"/>
      <c r="AF85" s="101"/>
      <c r="AG85" s="101"/>
      <c r="AH85" s="101"/>
      <c r="AI85" s="101"/>
      <c r="AJ85" s="101"/>
      <c r="AK85" s="101"/>
      <c r="AL85" s="101"/>
      <c r="AM85" s="101"/>
    </row>
    <row r="86" spans="15:39" x14ac:dyDescent="0.3">
      <c r="O86" s="101"/>
      <c r="V86" s="101"/>
      <c r="W86" s="101"/>
      <c r="X86" s="101"/>
      <c r="Y86" s="101"/>
      <c r="Z86" s="101"/>
      <c r="AA86" s="101"/>
      <c r="AB86" s="101"/>
      <c r="AC86" s="101"/>
      <c r="AD86" s="101"/>
      <c r="AE86" s="101"/>
      <c r="AF86" s="101"/>
      <c r="AG86" s="101"/>
      <c r="AH86" s="101"/>
      <c r="AI86" s="101"/>
      <c r="AJ86" s="101"/>
      <c r="AK86" s="101"/>
      <c r="AL86" s="101"/>
      <c r="AM86" s="101"/>
    </row>
    <row r="87" spans="15:39" x14ac:dyDescent="0.3">
      <c r="O87" s="101"/>
      <c r="V87" s="101"/>
      <c r="W87" s="101"/>
      <c r="X87" s="101"/>
      <c r="Y87" s="101"/>
      <c r="Z87" s="101"/>
      <c r="AA87" s="101"/>
      <c r="AB87" s="101"/>
      <c r="AC87" s="101"/>
      <c r="AD87" s="101"/>
      <c r="AE87" s="101"/>
      <c r="AF87" s="101"/>
      <c r="AG87" s="101"/>
      <c r="AH87" s="101"/>
      <c r="AI87" s="101"/>
      <c r="AJ87" s="101"/>
      <c r="AK87" s="101"/>
      <c r="AL87" s="101"/>
      <c r="AM87" s="101"/>
    </row>
    <row r="88" spans="15:39" x14ac:dyDescent="0.3">
      <c r="O88" s="101"/>
      <c r="V88" s="101"/>
      <c r="W88" s="101"/>
      <c r="X88" s="101"/>
      <c r="Y88" s="101"/>
      <c r="Z88" s="101"/>
      <c r="AA88" s="101"/>
      <c r="AB88" s="101"/>
      <c r="AC88" s="101"/>
      <c r="AD88" s="101"/>
      <c r="AE88" s="101"/>
      <c r="AF88" s="101"/>
      <c r="AG88" s="101"/>
      <c r="AH88" s="101"/>
      <c r="AI88" s="101"/>
      <c r="AJ88" s="101"/>
      <c r="AK88" s="101"/>
      <c r="AL88" s="101"/>
      <c r="AM88" s="101"/>
    </row>
    <row r="89" spans="15:39" x14ac:dyDescent="0.3">
      <c r="O89" s="101"/>
      <c r="V89" s="101"/>
      <c r="W89" s="101"/>
      <c r="X89" s="101"/>
      <c r="Y89" s="101"/>
      <c r="Z89" s="101"/>
      <c r="AA89" s="101"/>
      <c r="AB89" s="101"/>
      <c r="AC89" s="101"/>
      <c r="AD89" s="101"/>
      <c r="AE89" s="101"/>
      <c r="AF89" s="101"/>
      <c r="AG89" s="101"/>
      <c r="AH89" s="101"/>
      <c r="AI89" s="101"/>
      <c r="AJ89" s="101"/>
      <c r="AK89" s="101"/>
      <c r="AL89" s="101"/>
      <c r="AM89" s="101"/>
    </row>
    <row r="90" spans="15:39" x14ac:dyDescent="0.3">
      <c r="O90" s="101"/>
      <c r="V90" s="101"/>
      <c r="W90" s="101"/>
      <c r="X90" s="101"/>
      <c r="Y90" s="101"/>
      <c r="Z90" s="101"/>
      <c r="AA90" s="101"/>
      <c r="AB90" s="101"/>
      <c r="AC90" s="101"/>
      <c r="AD90" s="101"/>
      <c r="AE90" s="101"/>
      <c r="AF90" s="101"/>
      <c r="AG90" s="101"/>
      <c r="AH90" s="101"/>
      <c r="AI90" s="101"/>
      <c r="AJ90" s="101"/>
      <c r="AK90" s="101"/>
      <c r="AL90" s="101"/>
      <c r="AM90" s="101"/>
    </row>
    <row r="91" spans="15:39" x14ac:dyDescent="0.3">
      <c r="O91" s="101"/>
      <c r="V91" s="101"/>
      <c r="W91" s="101"/>
      <c r="X91" s="101"/>
      <c r="Y91" s="101"/>
      <c r="Z91" s="101"/>
      <c r="AA91" s="101"/>
      <c r="AB91" s="101"/>
      <c r="AC91" s="101"/>
      <c r="AD91" s="101"/>
      <c r="AE91" s="101"/>
      <c r="AF91" s="101"/>
      <c r="AG91" s="101"/>
      <c r="AH91" s="101"/>
      <c r="AI91" s="101"/>
      <c r="AJ91" s="101"/>
      <c r="AK91" s="101"/>
      <c r="AL91" s="101"/>
      <c r="AM91" s="101"/>
    </row>
    <row r="92" spans="15:39" x14ac:dyDescent="0.3">
      <c r="O92" s="101"/>
      <c r="V92" s="101"/>
      <c r="W92" s="101"/>
      <c r="X92" s="101"/>
      <c r="Y92" s="101"/>
      <c r="Z92" s="101"/>
      <c r="AA92" s="101"/>
      <c r="AB92" s="101"/>
      <c r="AC92" s="101"/>
      <c r="AD92" s="101"/>
      <c r="AE92" s="101"/>
      <c r="AF92" s="101"/>
      <c r="AG92" s="101"/>
      <c r="AH92" s="101"/>
      <c r="AI92" s="101"/>
      <c r="AJ92" s="101"/>
      <c r="AK92" s="101"/>
      <c r="AL92" s="101"/>
      <c r="AM92" s="101"/>
    </row>
    <row r="93" spans="15:39" x14ac:dyDescent="0.3">
      <c r="O93" s="101"/>
      <c r="V93" s="101"/>
      <c r="W93" s="101"/>
      <c r="X93" s="101"/>
      <c r="Y93" s="101"/>
      <c r="Z93" s="101"/>
      <c r="AA93" s="101"/>
      <c r="AB93" s="101"/>
      <c r="AC93" s="101"/>
      <c r="AD93" s="101"/>
      <c r="AE93" s="101"/>
      <c r="AF93" s="101"/>
      <c r="AG93" s="101"/>
      <c r="AH93" s="101"/>
      <c r="AI93" s="101"/>
      <c r="AJ93" s="101"/>
      <c r="AK93" s="101"/>
      <c r="AL93" s="101"/>
      <c r="AM93" s="101"/>
    </row>
    <row r="94" spans="15:39" x14ac:dyDescent="0.3">
      <c r="O94" s="101"/>
      <c r="V94" s="101"/>
      <c r="W94" s="101"/>
      <c r="X94" s="101"/>
      <c r="Y94" s="101"/>
      <c r="Z94" s="101"/>
      <c r="AA94" s="101"/>
      <c r="AB94" s="101"/>
      <c r="AC94" s="101"/>
      <c r="AD94" s="101"/>
      <c r="AE94" s="101"/>
      <c r="AF94" s="101"/>
      <c r="AG94" s="101"/>
      <c r="AH94" s="101"/>
      <c r="AI94" s="101"/>
      <c r="AJ94" s="101"/>
      <c r="AK94" s="101"/>
      <c r="AL94" s="101"/>
      <c r="AM94" s="101"/>
    </row>
    <row r="95" spans="15:39" x14ac:dyDescent="0.3">
      <c r="O95" s="101"/>
      <c r="V95" s="101"/>
      <c r="W95" s="101"/>
      <c r="X95" s="101"/>
      <c r="Y95" s="101"/>
      <c r="Z95" s="101"/>
      <c r="AA95" s="101"/>
      <c r="AB95" s="101"/>
      <c r="AC95" s="101"/>
      <c r="AD95" s="101"/>
      <c r="AE95" s="101"/>
      <c r="AF95" s="101"/>
      <c r="AG95" s="101"/>
      <c r="AH95" s="101"/>
      <c r="AI95" s="101"/>
      <c r="AJ95" s="101"/>
      <c r="AK95" s="101"/>
      <c r="AL95" s="101"/>
      <c r="AM95" s="101"/>
    </row>
    <row r="96" spans="15:39" x14ac:dyDescent="0.3">
      <c r="O96" s="101"/>
      <c r="V96" s="101"/>
      <c r="W96" s="101"/>
      <c r="X96" s="101"/>
      <c r="Y96" s="101"/>
      <c r="Z96" s="101"/>
      <c r="AA96" s="101"/>
      <c r="AB96" s="101"/>
      <c r="AC96" s="101"/>
      <c r="AD96" s="101"/>
      <c r="AE96" s="101"/>
      <c r="AF96" s="101"/>
      <c r="AG96" s="101"/>
      <c r="AH96" s="101"/>
      <c r="AI96" s="101"/>
      <c r="AJ96" s="101"/>
      <c r="AK96" s="101"/>
      <c r="AL96" s="101"/>
      <c r="AM96" s="101"/>
    </row>
    <row r="97" spans="15:39" x14ac:dyDescent="0.3">
      <c r="O97" s="101"/>
      <c r="V97" s="101"/>
      <c r="W97" s="101"/>
      <c r="X97" s="101"/>
      <c r="Y97" s="101"/>
      <c r="Z97" s="101"/>
      <c r="AA97" s="101"/>
      <c r="AB97" s="101"/>
      <c r="AC97" s="101"/>
      <c r="AD97" s="101"/>
      <c r="AE97" s="101"/>
      <c r="AF97" s="101"/>
      <c r="AG97" s="101"/>
      <c r="AH97" s="101"/>
      <c r="AI97" s="101"/>
      <c r="AJ97" s="101"/>
      <c r="AK97" s="101"/>
      <c r="AL97" s="101"/>
      <c r="AM97" s="101"/>
    </row>
    <row r="98" spans="15:39" x14ac:dyDescent="0.3">
      <c r="O98" s="101"/>
      <c r="V98" s="101"/>
      <c r="W98" s="101"/>
      <c r="X98" s="101"/>
      <c r="Y98" s="101"/>
      <c r="Z98" s="101"/>
      <c r="AA98" s="101"/>
      <c r="AB98" s="101"/>
      <c r="AC98" s="101"/>
      <c r="AD98" s="101"/>
      <c r="AE98" s="101"/>
      <c r="AF98" s="101"/>
      <c r="AG98" s="101"/>
      <c r="AH98" s="101"/>
      <c r="AI98" s="101"/>
      <c r="AJ98" s="101"/>
      <c r="AK98" s="101"/>
      <c r="AL98" s="101"/>
      <c r="AM98" s="101"/>
    </row>
    <row r="99" spans="15:39" x14ac:dyDescent="0.3">
      <c r="O99" s="101"/>
      <c r="V99" s="101"/>
      <c r="W99" s="101"/>
      <c r="X99" s="101"/>
      <c r="Y99" s="101"/>
      <c r="Z99" s="101"/>
      <c r="AA99" s="101"/>
      <c r="AB99" s="101"/>
      <c r="AC99" s="101"/>
      <c r="AD99" s="101"/>
      <c r="AE99" s="101"/>
      <c r="AF99" s="101"/>
      <c r="AG99" s="101"/>
      <c r="AH99" s="101"/>
      <c r="AI99" s="101"/>
      <c r="AJ99" s="101"/>
      <c r="AK99" s="101"/>
      <c r="AL99" s="101"/>
      <c r="AM99" s="101"/>
    </row>
    <row r="100" spans="15:39" x14ac:dyDescent="0.3">
      <c r="O100" s="101"/>
      <c r="V100" s="101"/>
      <c r="W100" s="101"/>
      <c r="X100" s="101"/>
      <c r="Y100" s="101"/>
      <c r="Z100" s="101"/>
      <c r="AA100" s="101"/>
      <c r="AB100" s="101"/>
      <c r="AC100" s="101"/>
      <c r="AD100" s="101"/>
      <c r="AE100" s="101"/>
      <c r="AF100" s="101"/>
      <c r="AG100" s="101"/>
      <c r="AH100" s="101"/>
      <c r="AI100" s="101"/>
      <c r="AJ100" s="101"/>
      <c r="AK100" s="101"/>
      <c r="AL100" s="101"/>
      <c r="AM100" s="101"/>
    </row>
    <row r="101" spans="15:39" x14ac:dyDescent="0.3">
      <c r="O101" s="101"/>
      <c r="V101" s="101"/>
      <c r="W101" s="101"/>
      <c r="X101" s="101"/>
      <c r="Y101" s="101"/>
      <c r="Z101" s="101"/>
      <c r="AA101" s="101"/>
      <c r="AB101" s="101"/>
      <c r="AC101" s="101"/>
      <c r="AD101" s="101"/>
      <c r="AE101" s="101"/>
      <c r="AF101" s="101"/>
      <c r="AG101" s="101"/>
      <c r="AH101" s="101"/>
      <c r="AI101" s="101"/>
      <c r="AJ101" s="101"/>
      <c r="AK101" s="101"/>
      <c r="AL101" s="101"/>
      <c r="AM101" s="101"/>
    </row>
    <row r="102" spans="15:39" x14ac:dyDescent="0.3">
      <c r="P102" s="125"/>
      <c r="Q102" s="125"/>
      <c r="R102" s="125"/>
      <c r="S102" s="125"/>
      <c r="T102" s="125"/>
      <c r="U102" s="125"/>
    </row>
  </sheetData>
  <mergeCells count="39">
    <mergeCell ref="E50:O50"/>
    <mergeCell ref="I7:N7"/>
    <mergeCell ref="A8:A15"/>
    <mergeCell ref="O10:O11"/>
    <mergeCell ref="O12:O13"/>
    <mergeCell ref="O14:O15"/>
    <mergeCell ref="A16:A27"/>
    <mergeCell ref="A28:A35"/>
    <mergeCell ref="A36:A39"/>
    <mergeCell ref="A40:A43"/>
    <mergeCell ref="A44:A47"/>
    <mergeCell ref="A49:O49"/>
    <mergeCell ref="I66:J66"/>
    <mergeCell ref="L66:N66"/>
    <mergeCell ref="G55:G56"/>
    <mergeCell ref="H55:H56"/>
    <mergeCell ref="I55:I56"/>
    <mergeCell ref="J55:J56"/>
    <mergeCell ref="K55:K56"/>
    <mergeCell ref="L55:L56"/>
    <mergeCell ref="M55:M56"/>
    <mergeCell ref="N55:N56"/>
    <mergeCell ref="O57:O58"/>
    <mergeCell ref="A64:N64"/>
    <mergeCell ref="D65:N65"/>
    <mergeCell ref="A52:A61"/>
    <mergeCell ref="B55:B56"/>
    <mergeCell ref="C55:C56"/>
    <mergeCell ref="D55:D56"/>
    <mergeCell ref="E55:E56"/>
    <mergeCell ref="F55:F56"/>
    <mergeCell ref="I70:J70"/>
    <mergeCell ref="L70:N70"/>
    <mergeCell ref="I67:J67"/>
    <mergeCell ref="L67:N67"/>
    <mergeCell ref="I68:J68"/>
    <mergeCell ref="L68:N68"/>
    <mergeCell ref="I69:J69"/>
    <mergeCell ref="L69:N69"/>
  </mergeCells>
  <hyperlinks>
    <hyperlink ref="L69" r:id="rId1" xr:uid="{00000000-0004-0000-2A00-000000000000}"/>
  </hyperlinks>
  <pageMargins left="0.70866141732283472" right="0.70866141732283472" top="0.74803149606299213" bottom="0.74803149606299213" header="0.31496062992125984" footer="0.31496062992125984"/>
  <pageSetup paperSize="8" scale="33"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39997558519241921"/>
    <pageSetUpPr fitToPage="1"/>
  </sheetPr>
  <dimension ref="A1:AM102"/>
  <sheetViews>
    <sheetView zoomScale="70" zoomScaleNormal="70" workbookViewId="0">
      <selection activeCell="E132" sqref="E131:E132"/>
    </sheetView>
  </sheetViews>
  <sheetFormatPr defaultColWidth="9.21875" defaultRowHeight="13.8" x14ac:dyDescent="0.3"/>
  <cols>
    <col min="1" max="1" width="15.77734375" style="101" customWidth="1"/>
    <col min="2" max="2" width="69.44140625" style="101" customWidth="1"/>
    <col min="3" max="3" width="22.5546875" style="101" customWidth="1"/>
    <col min="4" max="14" width="12.5546875" style="101" customWidth="1"/>
    <col min="15" max="15" width="110.77734375" style="3019"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44140625" style="125" customWidth="1"/>
    <col min="31" max="32" width="9.21875" style="125" bestFit="1" customWidth="1"/>
    <col min="33" max="38" width="9.21875" style="125"/>
    <col min="39" max="39" width="5.77734375" style="125" customWidth="1"/>
    <col min="40" max="16384" width="9.21875" style="101"/>
  </cols>
  <sheetData>
    <row r="1" spans="1:39" ht="21.75" customHeight="1" x14ac:dyDescent="0.3">
      <c r="A1" s="96" t="s">
        <v>172</v>
      </c>
      <c r="B1" s="97"/>
      <c r="C1" s="97"/>
      <c r="D1" s="97"/>
      <c r="E1" s="97"/>
      <c r="F1" s="97"/>
      <c r="G1" s="97"/>
      <c r="H1" s="97"/>
      <c r="I1" s="97"/>
      <c r="J1" s="97"/>
      <c r="K1" s="97"/>
      <c r="L1" s="97"/>
      <c r="M1" s="97"/>
      <c r="N1" s="97"/>
      <c r="O1" s="2895"/>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7"/>
    </row>
    <row r="2" spans="1:39" ht="21" customHeight="1" x14ac:dyDescent="0.3">
      <c r="A2" s="102" t="s">
        <v>173</v>
      </c>
      <c r="B2" s="103" t="s">
        <v>260</v>
      </c>
      <c r="C2" s="103" t="s">
        <v>174</v>
      </c>
      <c r="D2" s="103"/>
      <c r="E2" s="105" t="s">
        <v>1542</v>
      </c>
      <c r="F2" s="105"/>
      <c r="G2" s="105"/>
      <c r="H2" s="103"/>
      <c r="I2" s="103"/>
      <c r="J2" s="105"/>
      <c r="K2" s="103"/>
      <c r="L2" s="103"/>
      <c r="M2" s="103"/>
      <c r="N2" s="103"/>
      <c r="O2" s="2630">
        <v>0</v>
      </c>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1"/>
    </row>
    <row r="3" spans="1:39" x14ac:dyDescent="0.3">
      <c r="A3" s="2728" t="s">
        <v>385</v>
      </c>
      <c r="B3" s="2729" t="s">
        <v>87</v>
      </c>
      <c r="C3" s="2729"/>
      <c r="D3" s="2729"/>
      <c r="E3" s="2729"/>
      <c r="F3" s="2729"/>
      <c r="G3" s="2729"/>
      <c r="H3" s="2729"/>
      <c r="I3" s="2729"/>
      <c r="J3" s="2633"/>
      <c r="K3" s="2729"/>
      <c r="L3" s="2729"/>
      <c r="M3" s="2729"/>
      <c r="N3" s="2729"/>
      <c r="O3" s="2896"/>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40"/>
    </row>
    <row r="4" spans="1:39" x14ac:dyDescent="0.3">
      <c r="A4" s="2731" t="s">
        <v>178</v>
      </c>
      <c r="B4" s="2732" t="s">
        <v>105</v>
      </c>
      <c r="C4" s="2732"/>
      <c r="D4" s="2732"/>
      <c r="E4" s="2732"/>
      <c r="F4" s="2732"/>
      <c r="G4" s="2732"/>
      <c r="H4" s="2732"/>
      <c r="I4" s="2732"/>
      <c r="J4" s="2732"/>
      <c r="K4" s="2732"/>
      <c r="L4" s="2732"/>
      <c r="M4" s="2732"/>
      <c r="N4" s="273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3"/>
    </row>
    <row r="5" spans="1:39" x14ac:dyDescent="0.3">
      <c r="A5" s="1268"/>
      <c r="B5" s="109"/>
      <c r="C5" s="109"/>
      <c r="D5" s="109"/>
      <c r="E5" s="109" t="s">
        <v>1414</v>
      </c>
      <c r="F5" s="109" t="s">
        <v>1415</v>
      </c>
      <c r="G5" s="109"/>
      <c r="H5" s="109"/>
      <c r="I5" s="109"/>
      <c r="J5" s="109"/>
      <c r="K5" s="109"/>
      <c r="L5" s="109"/>
      <c r="M5" s="109"/>
      <c r="N5" s="109"/>
      <c r="O5" s="1688"/>
      <c r="P5" s="109"/>
      <c r="Q5" s="109"/>
      <c r="R5" s="109"/>
      <c r="S5" s="109"/>
      <c r="T5" s="109"/>
      <c r="U5" s="109"/>
      <c r="V5" s="109"/>
      <c r="W5" s="109"/>
      <c r="X5" s="109"/>
      <c r="Y5" s="109"/>
      <c r="Z5" s="109"/>
      <c r="AA5" s="109"/>
      <c r="AB5" s="109"/>
      <c r="AC5" s="109"/>
      <c r="AD5" s="109"/>
      <c r="AE5" s="109"/>
      <c r="AF5" s="109"/>
      <c r="AG5" s="109"/>
      <c r="AH5" s="109"/>
      <c r="AI5" s="109"/>
      <c r="AJ5" s="109"/>
      <c r="AK5" s="109"/>
      <c r="AL5" s="109"/>
      <c r="AM5" s="113"/>
    </row>
    <row r="6" spans="1:39" ht="18" x14ac:dyDescent="0.3">
      <c r="A6" s="2632"/>
      <c r="B6" s="2633" t="s">
        <v>321</v>
      </c>
      <c r="C6" s="2633" t="s">
        <v>179</v>
      </c>
      <c r="D6" s="2897">
        <v>2017</v>
      </c>
      <c r="E6" s="2897">
        <v>2018</v>
      </c>
      <c r="F6" s="2633">
        <v>2019</v>
      </c>
      <c r="G6" s="2634">
        <v>2020</v>
      </c>
      <c r="H6" s="2635">
        <v>2020</v>
      </c>
      <c r="I6" s="2636">
        <v>2025</v>
      </c>
      <c r="J6" s="2637">
        <v>2030</v>
      </c>
      <c r="K6" s="2637">
        <v>2035</v>
      </c>
      <c r="L6" s="2637">
        <v>2040</v>
      </c>
      <c r="M6" s="2637">
        <v>2045</v>
      </c>
      <c r="N6" s="2633">
        <v>2050</v>
      </c>
      <c r="O6" s="2898"/>
      <c r="P6" s="111" t="s">
        <v>35</v>
      </c>
      <c r="Q6" s="109"/>
      <c r="R6" s="109"/>
      <c r="S6" s="1091" t="s">
        <v>1416</v>
      </c>
      <c r="T6" s="109"/>
      <c r="U6" s="109"/>
      <c r="V6" s="109"/>
      <c r="W6" s="109"/>
      <c r="X6" s="109"/>
      <c r="Y6" s="109"/>
      <c r="Z6" s="109"/>
      <c r="AA6" s="109"/>
      <c r="AB6" s="109"/>
      <c r="AC6" s="109"/>
      <c r="AD6" s="109"/>
      <c r="AE6" s="109"/>
      <c r="AF6" s="109"/>
      <c r="AG6" s="109"/>
      <c r="AH6" s="109"/>
      <c r="AI6" s="109"/>
      <c r="AJ6" s="109"/>
      <c r="AK6" s="109"/>
      <c r="AL6" s="109"/>
      <c r="AM6" s="113"/>
    </row>
    <row r="7" spans="1:39" ht="15" thickBot="1" x14ac:dyDescent="0.35">
      <c r="A7" s="2632"/>
      <c r="B7" s="2633"/>
      <c r="C7" s="2633"/>
      <c r="D7" s="2897" t="s">
        <v>180</v>
      </c>
      <c r="E7" s="2897" t="s">
        <v>180</v>
      </c>
      <c r="F7" s="2633" t="s">
        <v>181</v>
      </c>
      <c r="G7" s="2634" t="s">
        <v>181</v>
      </c>
      <c r="H7" s="2634" t="s">
        <v>658</v>
      </c>
      <c r="I7" s="4229" t="s">
        <v>183</v>
      </c>
      <c r="J7" s="4230"/>
      <c r="K7" s="4230"/>
      <c r="L7" s="4230"/>
      <c r="M7" s="4230"/>
      <c r="N7" s="4230"/>
      <c r="O7" s="2898"/>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13"/>
    </row>
    <row r="8" spans="1:39" ht="19.95" customHeight="1" x14ac:dyDescent="0.3">
      <c r="A8" s="4280" t="s">
        <v>1349</v>
      </c>
      <c r="B8" s="2736" t="s">
        <v>1417</v>
      </c>
      <c r="C8" s="2737" t="s">
        <v>1317</v>
      </c>
      <c r="D8" s="2899">
        <v>0.19040000000000001</v>
      </c>
      <c r="E8" s="2900">
        <v>0.19040000000000001</v>
      </c>
      <c r="F8" s="2901">
        <v>0.18880000000000002</v>
      </c>
      <c r="G8" s="2901">
        <v>0.18880000000000002</v>
      </c>
      <c r="H8" s="2902">
        <v>0.18880000000000002</v>
      </c>
      <c r="I8" s="2903">
        <v>0.18560000000000001</v>
      </c>
      <c r="J8" s="2904">
        <v>0.18240000000000001</v>
      </c>
      <c r="K8" s="2904">
        <v>0.17920000000000003</v>
      </c>
      <c r="L8" s="2904">
        <v>0.17600000000000002</v>
      </c>
      <c r="M8" s="2904">
        <v>0.1736</v>
      </c>
      <c r="N8" s="2899">
        <v>0.17120000000000002</v>
      </c>
      <c r="O8" s="2905" t="s">
        <v>1351</v>
      </c>
      <c r="P8" s="111" t="s">
        <v>35</v>
      </c>
      <c r="Q8" s="109"/>
      <c r="R8" s="109"/>
      <c r="S8" s="109"/>
      <c r="T8" s="109"/>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13"/>
    </row>
    <row r="9" spans="1:39" ht="19.95" customHeight="1" x14ac:dyDescent="0.3">
      <c r="A9" s="4281"/>
      <c r="B9" s="2744" t="s">
        <v>1418</v>
      </c>
      <c r="C9" s="2745" t="s">
        <v>194</v>
      </c>
      <c r="D9" s="313"/>
      <c r="E9" s="310"/>
      <c r="F9" s="1298"/>
      <c r="G9" s="1298"/>
      <c r="H9" s="2906">
        <v>0</v>
      </c>
      <c r="I9" s="1110">
        <v>-1.6949152542372947E-2</v>
      </c>
      <c r="J9" s="1111">
        <v>-3.3898305084745894E-2</v>
      </c>
      <c r="K9" s="1111">
        <v>-5.084745762711862E-2</v>
      </c>
      <c r="L9" s="1111">
        <v>-6.7796610169491567E-2</v>
      </c>
      <c r="M9" s="1111">
        <v>-8.0508474576271305E-2</v>
      </c>
      <c r="N9" s="1112">
        <v>-9.3220338983050821E-2</v>
      </c>
      <c r="O9" s="2746" t="s">
        <v>1353</v>
      </c>
      <c r="P9" s="111" t="s">
        <v>35</v>
      </c>
      <c r="Q9" s="109"/>
      <c r="R9" s="109"/>
      <c r="S9" s="109"/>
      <c r="T9" s="109" t="s">
        <v>1428</v>
      </c>
      <c r="U9" s="109"/>
      <c r="V9" s="134">
        <v>380.97427633373269</v>
      </c>
      <c r="W9" s="134">
        <v>380.97427633373269</v>
      </c>
      <c r="X9" s="134">
        <v>377.77281182672652</v>
      </c>
      <c r="Y9" s="134">
        <v>377.77281182672652</v>
      </c>
      <c r="Z9" s="134">
        <v>337.14329658851614</v>
      </c>
      <c r="AA9" s="134">
        <v>296.44962478370826</v>
      </c>
      <c r="AB9" s="134">
        <v>246.67515418201668</v>
      </c>
      <c r="AC9" s="134">
        <v>202.83028446370795</v>
      </c>
      <c r="AD9" s="134">
        <v>0</v>
      </c>
      <c r="AE9" s="134">
        <v>0</v>
      </c>
      <c r="AF9" s="134">
        <v>0</v>
      </c>
      <c r="AG9" s="109"/>
      <c r="AH9" s="109"/>
      <c r="AI9" s="109"/>
      <c r="AJ9" s="109"/>
      <c r="AK9" s="109"/>
      <c r="AL9" s="109"/>
      <c r="AM9" s="113"/>
    </row>
    <row r="10" spans="1:39" ht="19.95" customHeight="1" x14ac:dyDescent="0.3">
      <c r="A10" s="4281"/>
      <c r="B10" s="2907" t="s">
        <v>1419</v>
      </c>
      <c r="C10" s="2486" t="s">
        <v>1310</v>
      </c>
      <c r="D10" s="2908">
        <v>5.6000000000000001E-2</v>
      </c>
      <c r="E10" s="2909">
        <v>5.6000000000000001E-2</v>
      </c>
      <c r="F10" s="2910">
        <v>5.6000000000000001E-2</v>
      </c>
      <c r="G10" s="2910">
        <v>5.6000000000000001E-2</v>
      </c>
      <c r="H10" s="2911">
        <v>5.5440000000000003E-2</v>
      </c>
      <c r="I10" s="2912">
        <v>5.48856E-2</v>
      </c>
      <c r="J10" s="2913">
        <v>5.4336743999999999E-2</v>
      </c>
      <c r="K10" s="2913">
        <v>5.3793376560000002E-2</v>
      </c>
      <c r="L10" s="2913">
        <v>5.3255442794400004E-2</v>
      </c>
      <c r="M10" s="2913">
        <v>5.2722888366456007E-2</v>
      </c>
      <c r="N10" s="2908">
        <v>5.2195659482791444E-2</v>
      </c>
      <c r="O10" s="4300" t="s">
        <v>1420</v>
      </c>
      <c r="P10" s="111" t="s">
        <v>35</v>
      </c>
      <c r="Q10" s="109"/>
      <c r="R10" s="109"/>
      <c r="S10" s="109"/>
      <c r="T10" s="109" t="s">
        <v>1429</v>
      </c>
      <c r="U10" s="109"/>
      <c r="V10" s="134">
        <v>0</v>
      </c>
      <c r="W10" s="134">
        <v>0</v>
      </c>
      <c r="X10" s="134">
        <v>0</v>
      </c>
      <c r="Y10" s="134">
        <v>0</v>
      </c>
      <c r="Z10" s="134">
        <v>0</v>
      </c>
      <c r="AA10" s="134">
        <v>36.63984126540214</v>
      </c>
      <c r="AB10" s="134">
        <v>88.93730048739377</v>
      </c>
      <c r="AC10" s="134">
        <v>135.22018964247198</v>
      </c>
      <c r="AD10" s="134">
        <v>340.39762448009748</v>
      </c>
      <c r="AE10" s="134">
        <v>344.23409436378307</v>
      </c>
      <c r="AF10" s="134">
        <v>349.78229710134457</v>
      </c>
      <c r="AG10" s="109"/>
      <c r="AH10" s="109"/>
      <c r="AI10" s="109"/>
      <c r="AJ10" s="109"/>
      <c r="AK10" s="109"/>
      <c r="AL10" s="109"/>
      <c r="AM10" s="113"/>
    </row>
    <row r="11" spans="1:39" ht="19.95" customHeight="1" thickBot="1" x14ac:dyDescent="0.35">
      <c r="A11" s="4281"/>
      <c r="B11" s="2914" t="s">
        <v>1421</v>
      </c>
      <c r="C11" s="2915" t="s">
        <v>194</v>
      </c>
      <c r="D11" s="2916"/>
      <c r="E11" s="2917"/>
      <c r="F11" s="2918"/>
      <c r="G11" s="2918"/>
      <c r="H11" s="2919">
        <v>-1.0000000000000009E-2</v>
      </c>
      <c r="I11" s="2920">
        <v>-1.9900000000000029E-2</v>
      </c>
      <c r="J11" s="2921">
        <v>-2.9700999999999977E-2</v>
      </c>
      <c r="K11" s="2921">
        <v>-3.9403989999999944E-2</v>
      </c>
      <c r="L11" s="2921">
        <v>-4.9009950099999977E-2</v>
      </c>
      <c r="M11" s="2921">
        <v>-5.851985059899989E-2</v>
      </c>
      <c r="N11" s="2922">
        <v>-6.7934652093009973E-2</v>
      </c>
      <c r="O11" s="4301"/>
      <c r="P11" s="111" t="s">
        <v>35</v>
      </c>
      <c r="Q11" s="109"/>
      <c r="R11" s="109"/>
      <c r="S11" s="109"/>
      <c r="T11" s="109" t="s">
        <v>1430</v>
      </c>
      <c r="U11" s="109"/>
      <c r="V11" s="2757">
        <v>0</v>
      </c>
      <c r="W11" s="2757">
        <v>0</v>
      </c>
      <c r="X11" s="2757">
        <v>0</v>
      </c>
      <c r="Y11" s="2757">
        <v>0</v>
      </c>
      <c r="Z11" s="2757">
        <v>0</v>
      </c>
      <c r="AA11" s="2757">
        <v>0.10999999999999999</v>
      </c>
      <c r="AB11" s="2757">
        <v>0.26500000000000001</v>
      </c>
      <c r="AC11" s="2757">
        <v>0.4</v>
      </c>
      <c r="AD11" s="2757">
        <v>1</v>
      </c>
      <c r="AE11" s="2757">
        <v>1</v>
      </c>
      <c r="AF11" s="2757">
        <v>1</v>
      </c>
      <c r="AG11" s="109"/>
      <c r="AH11" s="109"/>
      <c r="AI11" s="109"/>
      <c r="AJ11" s="109"/>
      <c r="AK11" s="109"/>
      <c r="AL11" s="109"/>
      <c r="AM11" s="113"/>
    </row>
    <row r="12" spans="1:39" ht="19.95" customHeight="1" x14ac:dyDescent="0.3">
      <c r="A12" s="4281"/>
      <c r="B12" s="2923" t="s">
        <v>1422</v>
      </c>
      <c r="C12" s="2527" t="s">
        <v>205</v>
      </c>
      <c r="D12" s="2924">
        <v>380.97427633373269</v>
      </c>
      <c r="E12" s="2924">
        <v>380.97427633373269</v>
      </c>
      <c r="F12" s="1302">
        <v>377.77281182672652</v>
      </c>
      <c r="G12" s="1302">
        <v>377.77281182672652</v>
      </c>
      <c r="H12" s="2925">
        <v>337.14329658851614</v>
      </c>
      <c r="I12" s="2926">
        <v>333.0894660491104</v>
      </c>
      <c r="J12" s="1131">
        <v>335.61245466941045</v>
      </c>
      <c r="K12" s="1131">
        <v>338.05047410617993</v>
      </c>
      <c r="L12" s="1131">
        <v>340.39762448009748</v>
      </c>
      <c r="M12" s="1131">
        <v>344.23409436378307</v>
      </c>
      <c r="N12" s="2927">
        <v>349.78229710134457</v>
      </c>
      <c r="O12" s="4302" t="s">
        <v>1423</v>
      </c>
      <c r="P12" s="111" t="s">
        <v>35</v>
      </c>
      <c r="Q12" s="109"/>
      <c r="R12" s="109"/>
      <c r="S12" s="109"/>
      <c r="T12" s="109"/>
      <c r="U12" s="109"/>
      <c r="V12" s="388"/>
      <c r="W12" s="388"/>
      <c r="X12" s="388"/>
      <c r="Y12" s="388"/>
      <c r="Z12" s="388"/>
      <c r="AA12" s="388"/>
      <c r="AB12" s="388"/>
      <c r="AC12" s="388"/>
      <c r="AD12" s="388"/>
      <c r="AE12" s="388"/>
      <c r="AF12" s="388"/>
      <c r="AG12" s="389"/>
      <c r="AH12" s="109"/>
      <c r="AI12" s="109"/>
      <c r="AJ12" s="109"/>
      <c r="AK12" s="109"/>
      <c r="AL12" s="109"/>
      <c r="AM12" s="113"/>
    </row>
    <row r="13" spans="1:39" ht="19.95" customHeight="1" x14ac:dyDescent="0.3">
      <c r="A13" s="4281"/>
      <c r="B13" s="2744" t="s">
        <v>1424</v>
      </c>
      <c r="C13" s="2533" t="s">
        <v>194</v>
      </c>
      <c r="D13" s="310"/>
      <c r="E13" s="310"/>
      <c r="F13" s="1298"/>
      <c r="G13" s="1298"/>
      <c r="H13" s="2906">
        <v>-0.107550130571191</v>
      </c>
      <c r="I13" s="1110">
        <v>-0.11828099952865612</v>
      </c>
      <c r="J13" s="1111">
        <v>-0.11160241244850044</v>
      </c>
      <c r="K13" s="1111">
        <v>-0.10514874675196606</v>
      </c>
      <c r="L13" s="1111">
        <v>-9.8935619971963429E-2</v>
      </c>
      <c r="M13" s="1111">
        <v>-8.8780125019496392E-2</v>
      </c>
      <c r="N13" s="2004">
        <v>-7.409351295037192E-2</v>
      </c>
      <c r="O13" s="4303"/>
      <c r="P13" s="111" t="s">
        <v>35</v>
      </c>
      <c r="Q13" s="109"/>
      <c r="R13" s="109"/>
      <c r="S13" s="109"/>
      <c r="T13" s="109"/>
      <c r="U13" s="109"/>
      <c r="V13" s="388"/>
      <c r="W13" s="388"/>
      <c r="X13" s="388"/>
      <c r="Y13" s="388"/>
      <c r="Z13" s="388"/>
      <c r="AA13" s="388"/>
      <c r="AB13" s="388"/>
      <c r="AC13" s="388"/>
      <c r="AD13" s="388"/>
      <c r="AE13" s="388"/>
      <c r="AF13" s="388"/>
      <c r="AG13" s="389"/>
      <c r="AH13" s="109"/>
      <c r="AI13" s="109"/>
      <c r="AJ13" s="109"/>
      <c r="AK13" s="109"/>
      <c r="AL13" s="109"/>
      <c r="AM13" s="113"/>
    </row>
    <row r="14" spans="1:39" ht="19.95" customHeight="1" x14ac:dyDescent="0.3">
      <c r="A14" s="4281"/>
      <c r="B14" s="2928" t="s">
        <v>1425</v>
      </c>
      <c r="C14" s="2527" t="s">
        <v>205</v>
      </c>
      <c r="D14" s="2924">
        <v>42.41517842896404</v>
      </c>
      <c r="E14" s="2924">
        <v>42.457593607393001</v>
      </c>
      <c r="F14" s="1302">
        <v>42.189218801414171</v>
      </c>
      <c r="G14" s="1302">
        <v>42.189218801414171</v>
      </c>
      <c r="H14" s="2925">
        <v>37.460366287612892</v>
      </c>
      <c r="I14" s="2926">
        <v>35.020631611821983</v>
      </c>
      <c r="J14" s="1131">
        <v>34.074033264840338</v>
      </c>
      <c r="K14" s="1131">
        <v>33.142817149792691</v>
      </c>
      <c r="L14" s="1131">
        <v>32.226770755737782</v>
      </c>
      <c r="M14" s="1131">
        <v>31.470710595126363</v>
      </c>
      <c r="N14" s="2927">
        <v>30.726514275235775</v>
      </c>
      <c r="O14" s="4304" t="s">
        <v>1426</v>
      </c>
      <c r="P14" s="111" t="s">
        <v>35</v>
      </c>
      <c r="Q14" s="109"/>
      <c r="R14" s="109"/>
      <c r="S14" s="109"/>
      <c r="T14" s="1114" t="s">
        <v>1434</v>
      </c>
      <c r="U14" s="1114"/>
      <c r="V14" s="2666">
        <v>42.41517842896404</v>
      </c>
      <c r="W14" s="2666">
        <v>42.457593607393001</v>
      </c>
      <c r="X14" s="2666">
        <v>42.189218801414171</v>
      </c>
      <c r="Y14" s="2666">
        <v>42.189218801414171</v>
      </c>
      <c r="Z14" s="2666">
        <v>37.460366287612892</v>
      </c>
      <c r="AA14" s="2666">
        <v>31.168362134521566</v>
      </c>
      <c r="AB14" s="2666">
        <v>25.044414449657648</v>
      </c>
      <c r="AC14" s="2666">
        <v>19.885690289875615</v>
      </c>
      <c r="AD14" s="2666">
        <v>0</v>
      </c>
      <c r="AE14" s="2666">
        <v>0</v>
      </c>
      <c r="AF14" s="2666">
        <v>0</v>
      </c>
      <c r="AG14" s="1222"/>
      <c r="AH14" s="109"/>
      <c r="AI14" s="109"/>
      <c r="AJ14" s="109"/>
      <c r="AK14" s="109"/>
      <c r="AL14" s="109"/>
      <c r="AM14" s="113"/>
    </row>
    <row r="15" spans="1:39" ht="19.95" customHeight="1" thickBot="1" x14ac:dyDescent="0.35">
      <c r="A15" s="4282"/>
      <c r="B15" s="2929" t="s">
        <v>1427</v>
      </c>
      <c r="C15" s="2930" t="s">
        <v>194</v>
      </c>
      <c r="D15" s="2231"/>
      <c r="E15" s="2231"/>
      <c r="F15" s="1212"/>
      <c r="G15" s="1212"/>
      <c r="H15" s="2931">
        <v>-0.1120867522117468</v>
      </c>
      <c r="I15" s="1146">
        <v>-0.16991514404035135</v>
      </c>
      <c r="J15" s="1147">
        <v>-0.19235211665739149</v>
      </c>
      <c r="K15" s="1147">
        <v>-0.21442448826092619</v>
      </c>
      <c r="L15" s="1147">
        <v>-0.23613729594211996</v>
      </c>
      <c r="M15" s="1147">
        <v>-0.25405799184716182</v>
      </c>
      <c r="N15" s="2932">
        <v>-0.27169748224383261</v>
      </c>
      <c r="O15" s="4305"/>
      <c r="P15" s="111" t="s">
        <v>35</v>
      </c>
      <c r="Q15" s="109"/>
      <c r="R15" s="109"/>
      <c r="S15" s="109"/>
      <c r="T15" s="109" t="s">
        <v>1435</v>
      </c>
      <c r="U15" s="109"/>
      <c r="V15" s="134">
        <v>0</v>
      </c>
      <c r="W15" s="134">
        <v>0</v>
      </c>
      <c r="X15" s="134">
        <v>0</v>
      </c>
      <c r="Y15" s="134">
        <v>0</v>
      </c>
      <c r="Z15" s="134">
        <v>0</v>
      </c>
      <c r="AA15" s="134">
        <v>3.852269477300418</v>
      </c>
      <c r="AB15" s="134">
        <v>9.0296188151826904</v>
      </c>
      <c r="AC15" s="134">
        <v>13.257126859917078</v>
      </c>
      <c r="AD15" s="134">
        <v>32.226770755737782</v>
      </c>
      <c r="AE15" s="134">
        <v>31.470710595126359</v>
      </c>
      <c r="AF15" s="134">
        <v>30.726514275235775</v>
      </c>
      <c r="AG15" s="389"/>
      <c r="AH15" s="109"/>
      <c r="AI15" s="109"/>
      <c r="AJ15" s="109"/>
      <c r="AK15" s="109"/>
      <c r="AL15" s="109"/>
      <c r="AM15" s="113"/>
    </row>
    <row r="16" spans="1:39" ht="19.95" customHeight="1" x14ac:dyDescent="0.3">
      <c r="A16" s="4250" t="s">
        <v>1361</v>
      </c>
      <c r="B16" s="2736" t="s">
        <v>1428</v>
      </c>
      <c r="C16" s="2763" t="s">
        <v>205</v>
      </c>
      <c r="D16" s="2933">
        <v>380.97427633373269</v>
      </c>
      <c r="E16" s="2933">
        <v>380.97427633373269</v>
      </c>
      <c r="F16" s="1151">
        <v>377.77281182672652</v>
      </c>
      <c r="G16" s="1151">
        <v>377.77281182672652</v>
      </c>
      <c r="H16" s="2934">
        <v>337.14329658851614</v>
      </c>
      <c r="I16" s="2935">
        <v>296.44962478370826</v>
      </c>
      <c r="J16" s="2936">
        <v>246.67515418201668</v>
      </c>
      <c r="K16" s="2936">
        <v>202.83028446370795</v>
      </c>
      <c r="L16" s="2936">
        <v>0</v>
      </c>
      <c r="M16" s="2936">
        <v>0</v>
      </c>
      <c r="N16" s="2937">
        <v>0</v>
      </c>
      <c r="O16" s="2938" t="s">
        <v>1322</v>
      </c>
      <c r="P16" s="111" t="s">
        <v>35</v>
      </c>
      <c r="Q16" s="109"/>
      <c r="R16" s="109"/>
      <c r="S16" s="109"/>
      <c r="T16" s="109" t="s">
        <v>1436</v>
      </c>
      <c r="U16" s="109"/>
      <c r="V16" s="2757">
        <v>0</v>
      </c>
      <c r="W16" s="2757">
        <v>0</v>
      </c>
      <c r="X16" s="2757">
        <v>0</v>
      </c>
      <c r="Y16" s="2757">
        <v>0</v>
      </c>
      <c r="Z16" s="2757">
        <v>0</v>
      </c>
      <c r="AA16" s="2757">
        <v>0.11</v>
      </c>
      <c r="AB16" s="2757">
        <v>0.26500000000000001</v>
      </c>
      <c r="AC16" s="2757">
        <v>0.4</v>
      </c>
      <c r="AD16" s="2757">
        <v>1</v>
      </c>
      <c r="AE16" s="2757">
        <v>0.99999999999999989</v>
      </c>
      <c r="AF16" s="2757">
        <v>1</v>
      </c>
      <c r="AG16" s="389"/>
      <c r="AH16" s="109"/>
      <c r="AI16" s="109"/>
      <c r="AJ16" s="109"/>
      <c r="AK16" s="109"/>
      <c r="AL16" s="109"/>
      <c r="AM16" s="113"/>
    </row>
    <row r="17" spans="1:39" ht="19.95" customHeight="1" x14ac:dyDescent="0.3">
      <c r="A17" s="4289"/>
      <c r="B17" s="2770" t="s">
        <v>1429</v>
      </c>
      <c r="C17" s="2489" t="s">
        <v>205</v>
      </c>
      <c r="D17" s="2939">
        <v>0</v>
      </c>
      <c r="E17" s="2939">
        <v>0</v>
      </c>
      <c r="F17" s="1173">
        <v>0</v>
      </c>
      <c r="G17" s="1173">
        <v>0</v>
      </c>
      <c r="H17" s="2934">
        <v>0</v>
      </c>
      <c r="I17" s="2935">
        <v>36.63984126540214</v>
      </c>
      <c r="J17" s="2936">
        <v>88.93730048739377</v>
      </c>
      <c r="K17" s="2936">
        <v>135.22018964247198</v>
      </c>
      <c r="L17" s="2936">
        <v>340.39762448009748</v>
      </c>
      <c r="M17" s="2936">
        <v>344.23409436378307</v>
      </c>
      <c r="N17" s="2940">
        <v>349.78229710134457</v>
      </c>
      <c r="O17" s="2941" t="s">
        <v>1322</v>
      </c>
      <c r="P17" s="111" t="s">
        <v>35</v>
      </c>
      <c r="Q17" s="109"/>
      <c r="R17" s="109"/>
      <c r="S17" s="109"/>
      <c r="T17" s="109"/>
      <c r="U17" s="109"/>
      <c r="V17" s="397"/>
      <c r="W17" s="397"/>
      <c r="X17" s="397"/>
      <c r="Y17" s="397"/>
      <c r="Z17" s="397"/>
      <c r="AA17" s="397"/>
      <c r="AB17" s="397"/>
      <c r="AC17" s="397"/>
      <c r="AD17" s="397"/>
      <c r="AE17" s="397"/>
      <c r="AF17" s="397"/>
      <c r="AG17" s="389"/>
      <c r="AH17" s="109"/>
      <c r="AI17" s="109"/>
      <c r="AJ17" s="109"/>
      <c r="AK17" s="109"/>
      <c r="AL17" s="109"/>
      <c r="AM17" s="113"/>
    </row>
    <row r="18" spans="1:39" ht="19.95" customHeight="1" thickBot="1" x14ac:dyDescent="0.35">
      <c r="A18" s="4289"/>
      <c r="B18" s="2774" t="s">
        <v>1430</v>
      </c>
      <c r="C18" s="2750" t="s">
        <v>194</v>
      </c>
      <c r="D18" s="2751">
        <v>0</v>
      </c>
      <c r="E18" s="2751">
        <v>0</v>
      </c>
      <c r="F18" s="2775">
        <v>0</v>
      </c>
      <c r="G18" s="2775">
        <v>0</v>
      </c>
      <c r="H18" s="2942">
        <v>0</v>
      </c>
      <c r="I18" s="2777">
        <v>0.10999999999999999</v>
      </c>
      <c r="J18" s="2778">
        <v>0.26500000000000001</v>
      </c>
      <c r="K18" s="2778">
        <v>0.4</v>
      </c>
      <c r="L18" s="2778">
        <v>1</v>
      </c>
      <c r="M18" s="2778">
        <v>1</v>
      </c>
      <c r="N18" s="2779">
        <v>1</v>
      </c>
      <c r="O18" s="2756" t="s">
        <v>1322</v>
      </c>
      <c r="P18" s="111" t="s">
        <v>35</v>
      </c>
      <c r="Q18" s="109"/>
      <c r="R18" s="109"/>
      <c r="S18" s="109"/>
      <c r="T18" s="109"/>
      <c r="U18" s="109"/>
      <c r="V18" s="397"/>
      <c r="W18" s="397"/>
      <c r="X18" s="397"/>
      <c r="Y18" s="397"/>
      <c r="Z18" s="397"/>
      <c r="AA18" s="397"/>
      <c r="AB18" s="397"/>
      <c r="AC18" s="397"/>
      <c r="AD18" s="397"/>
      <c r="AE18" s="397"/>
      <c r="AF18" s="397"/>
      <c r="AG18" s="389"/>
      <c r="AH18" s="109"/>
      <c r="AI18" s="109"/>
      <c r="AJ18" s="109"/>
      <c r="AK18" s="109"/>
      <c r="AL18" s="109"/>
      <c r="AM18" s="113"/>
    </row>
    <row r="19" spans="1:39" ht="19.95" hidden="1" customHeight="1" x14ac:dyDescent="0.3">
      <c r="A19" s="4289"/>
      <c r="B19" s="2758" t="s">
        <v>1431</v>
      </c>
      <c r="C19" s="2330" t="s">
        <v>205</v>
      </c>
      <c r="D19" s="343"/>
      <c r="E19" s="340"/>
      <c r="F19" s="1219"/>
      <c r="G19" s="1219"/>
      <c r="H19" s="2387"/>
      <c r="I19" s="342"/>
      <c r="J19" s="344"/>
      <c r="K19" s="344"/>
      <c r="L19" s="344"/>
      <c r="M19" s="344"/>
      <c r="N19" s="343"/>
      <c r="O19" s="2780"/>
      <c r="P19" s="111" t="s">
        <v>35</v>
      </c>
      <c r="Q19" s="109"/>
      <c r="R19" s="109"/>
      <c r="S19" s="109"/>
      <c r="T19" s="109" t="s">
        <v>253</v>
      </c>
      <c r="U19" s="109"/>
      <c r="V19" s="397">
        <v>0</v>
      </c>
      <c r="W19" s="397">
        <v>0</v>
      </c>
      <c r="X19" s="397">
        <v>0</v>
      </c>
      <c r="Y19" s="397"/>
      <c r="Z19" s="397">
        <v>0.02</v>
      </c>
      <c r="AA19" s="397">
        <v>0</v>
      </c>
      <c r="AB19" s="397">
        <v>0</v>
      </c>
      <c r="AC19" s="397">
        <v>0</v>
      </c>
      <c r="AD19" s="397">
        <v>0</v>
      </c>
      <c r="AE19" s="397">
        <v>0</v>
      </c>
      <c r="AF19" s="397">
        <v>0</v>
      </c>
      <c r="AG19" s="389" t="s">
        <v>254</v>
      </c>
      <c r="AH19" s="109"/>
      <c r="AI19" s="109"/>
      <c r="AJ19" s="109"/>
      <c r="AK19" s="109"/>
      <c r="AL19" s="109"/>
      <c r="AM19" s="113"/>
    </row>
    <row r="20" spans="1:39" ht="19.95" hidden="1" customHeight="1" x14ac:dyDescent="0.3">
      <c r="A20" s="4289"/>
      <c r="B20" s="2758" t="s">
        <v>1432</v>
      </c>
      <c r="C20" s="2330" t="s">
        <v>205</v>
      </c>
      <c r="D20" s="343"/>
      <c r="E20" s="340"/>
      <c r="F20" s="1219"/>
      <c r="G20" s="1219"/>
      <c r="H20" s="2387"/>
      <c r="I20" s="342"/>
      <c r="J20" s="344"/>
      <c r="K20" s="344"/>
      <c r="L20" s="344"/>
      <c r="M20" s="344"/>
      <c r="N20" s="343"/>
      <c r="O20" s="2780"/>
      <c r="P20" s="111" t="s">
        <v>35</v>
      </c>
      <c r="Q20" s="109"/>
      <c r="R20" s="109"/>
      <c r="S20" s="109"/>
      <c r="T20" s="109" t="s">
        <v>255</v>
      </c>
      <c r="U20" s="109"/>
      <c r="V20" s="397">
        <v>0</v>
      </c>
      <c r="W20" s="397">
        <v>0</v>
      </c>
      <c r="X20" s="397">
        <v>0</v>
      </c>
      <c r="Y20" s="397"/>
      <c r="Z20" s="397">
        <v>0</v>
      </c>
      <c r="AA20" s="397">
        <v>0</v>
      </c>
      <c r="AB20" s="397">
        <v>3.5299999999999998E-2</v>
      </c>
      <c r="AC20" s="397">
        <v>0.09</v>
      </c>
      <c r="AD20" s="397">
        <v>0.1245</v>
      </c>
      <c r="AE20" s="397">
        <v>0.14699999999999999</v>
      </c>
      <c r="AF20" s="397">
        <v>0.156</v>
      </c>
      <c r="AG20" s="389" t="s">
        <v>256</v>
      </c>
      <c r="AH20" s="109"/>
      <c r="AI20" s="109"/>
      <c r="AJ20" s="109"/>
      <c r="AK20" s="109"/>
      <c r="AL20" s="109"/>
      <c r="AM20" s="113"/>
    </row>
    <row r="21" spans="1:39" ht="19.95" hidden="1" customHeight="1" thickBot="1" x14ac:dyDescent="0.35">
      <c r="A21" s="4289"/>
      <c r="B21" s="2503" t="s">
        <v>1433</v>
      </c>
      <c r="C21" s="2330" t="s">
        <v>194</v>
      </c>
      <c r="D21" s="343"/>
      <c r="E21" s="340"/>
      <c r="F21" s="1219"/>
      <c r="G21" s="1219"/>
      <c r="H21" s="2387"/>
      <c r="I21" s="342"/>
      <c r="J21" s="344"/>
      <c r="K21" s="344"/>
      <c r="L21" s="344"/>
      <c r="M21" s="344"/>
      <c r="N21" s="343"/>
      <c r="O21" s="2780"/>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3"/>
    </row>
    <row r="22" spans="1:39" ht="19.95" customHeight="1" x14ac:dyDescent="0.3">
      <c r="A22" s="4289"/>
      <c r="B22" s="2943" t="s">
        <v>1434</v>
      </c>
      <c r="C22" s="2782" t="s">
        <v>205</v>
      </c>
      <c r="D22" s="2944">
        <v>42.41517842896404</v>
      </c>
      <c r="E22" s="2944">
        <v>42.457593607393001</v>
      </c>
      <c r="F22" s="2945">
        <v>42.189218801414171</v>
      </c>
      <c r="G22" s="2945">
        <v>42.189218801414171</v>
      </c>
      <c r="H22" s="2946">
        <v>37.460366287612892</v>
      </c>
      <c r="I22" s="2947">
        <v>31.168362134521566</v>
      </c>
      <c r="J22" s="2948">
        <v>25.044414449657648</v>
      </c>
      <c r="K22" s="2948">
        <v>19.885690289875615</v>
      </c>
      <c r="L22" s="2948">
        <v>0</v>
      </c>
      <c r="M22" s="2948">
        <v>0</v>
      </c>
      <c r="N22" s="2949">
        <v>0</v>
      </c>
      <c r="O22" s="2950"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13"/>
    </row>
    <row r="23" spans="1:39" ht="19.95" customHeight="1" x14ac:dyDescent="0.3">
      <c r="A23" s="4289"/>
      <c r="B23" s="2951" t="s">
        <v>1435</v>
      </c>
      <c r="C23" s="2489" t="s">
        <v>205</v>
      </c>
      <c r="D23" s="2939">
        <v>0</v>
      </c>
      <c r="E23" s="2939">
        <v>0</v>
      </c>
      <c r="F23" s="1173">
        <v>0</v>
      </c>
      <c r="G23" s="1173">
        <v>0</v>
      </c>
      <c r="H23" s="2934">
        <v>0</v>
      </c>
      <c r="I23" s="2935">
        <v>3.852269477300418</v>
      </c>
      <c r="J23" s="2936">
        <v>9.0296188151826904</v>
      </c>
      <c r="K23" s="2936">
        <v>13.257126859917078</v>
      </c>
      <c r="L23" s="2936">
        <v>32.226770755737782</v>
      </c>
      <c r="M23" s="2936">
        <v>31.470710595126359</v>
      </c>
      <c r="N23" s="2940">
        <v>30.726514275235775</v>
      </c>
      <c r="O23" s="2941" t="s">
        <v>1322</v>
      </c>
      <c r="P23" s="111" t="s">
        <v>35</v>
      </c>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13"/>
    </row>
    <row r="24" spans="1:39" ht="19.95" customHeight="1" thickBot="1" x14ac:dyDescent="0.35">
      <c r="A24" s="4289"/>
      <c r="B24" s="2952" t="s">
        <v>1436</v>
      </c>
      <c r="C24" s="2487" t="s">
        <v>194</v>
      </c>
      <c r="D24" s="2953">
        <v>0</v>
      </c>
      <c r="E24" s="2953">
        <v>0</v>
      </c>
      <c r="F24" s="2954">
        <v>0</v>
      </c>
      <c r="G24" s="2954">
        <v>0</v>
      </c>
      <c r="H24" s="2955">
        <v>0</v>
      </c>
      <c r="I24" s="2956">
        <v>0.11</v>
      </c>
      <c r="J24" s="2957">
        <v>0.26500000000000001</v>
      </c>
      <c r="K24" s="2957">
        <v>0.4</v>
      </c>
      <c r="L24" s="2957">
        <v>1</v>
      </c>
      <c r="M24" s="2957">
        <v>0.99999999999999989</v>
      </c>
      <c r="N24" s="2958">
        <v>1</v>
      </c>
      <c r="O24" s="2959" t="s">
        <v>1322</v>
      </c>
      <c r="P24" s="111" t="s">
        <v>35</v>
      </c>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13"/>
    </row>
    <row r="25" spans="1:39" ht="19.95" hidden="1" customHeight="1" x14ac:dyDescent="0.3">
      <c r="A25" s="4289"/>
      <c r="B25" s="2758" t="s">
        <v>1437</v>
      </c>
      <c r="C25" s="2330" t="s">
        <v>205</v>
      </c>
      <c r="D25" s="343"/>
      <c r="E25" s="340"/>
      <c r="F25" s="1219"/>
      <c r="G25" s="1219"/>
      <c r="H25" s="2387"/>
      <c r="I25" s="342"/>
      <c r="J25" s="344"/>
      <c r="K25" s="344"/>
      <c r="L25" s="344"/>
      <c r="M25" s="344"/>
      <c r="N25" s="343"/>
      <c r="O25" s="2780"/>
      <c r="P25" s="111" t="s">
        <v>35</v>
      </c>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13"/>
    </row>
    <row r="26" spans="1:39" ht="19.95" hidden="1" customHeight="1" x14ac:dyDescent="0.3">
      <c r="A26" s="4289"/>
      <c r="B26" s="2758" t="s">
        <v>1438</v>
      </c>
      <c r="C26" s="2330" t="s">
        <v>205</v>
      </c>
      <c r="D26" s="343"/>
      <c r="E26" s="340"/>
      <c r="F26" s="1219"/>
      <c r="G26" s="1219"/>
      <c r="H26" s="2387"/>
      <c r="I26" s="342"/>
      <c r="J26" s="344"/>
      <c r="K26" s="344"/>
      <c r="L26" s="344"/>
      <c r="M26" s="344"/>
      <c r="N26" s="343"/>
      <c r="O26" s="2780"/>
      <c r="P26" s="111" t="s">
        <v>35</v>
      </c>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13"/>
    </row>
    <row r="27" spans="1:39" ht="19.95" hidden="1" customHeight="1" thickBot="1" x14ac:dyDescent="0.35">
      <c r="A27" s="4290"/>
      <c r="B27" s="2791" t="s">
        <v>1439</v>
      </c>
      <c r="C27" s="2338" t="s">
        <v>194</v>
      </c>
      <c r="D27" s="360"/>
      <c r="E27" s="2162"/>
      <c r="F27" s="1696"/>
      <c r="G27" s="1696"/>
      <c r="H27" s="2960"/>
      <c r="I27" s="1697"/>
      <c r="J27" s="1698"/>
      <c r="K27" s="1698"/>
      <c r="L27" s="1698"/>
      <c r="M27" s="1698"/>
      <c r="N27" s="360"/>
      <c r="O27" s="2793"/>
      <c r="P27" s="111" t="s">
        <v>35</v>
      </c>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13"/>
    </row>
    <row r="28" spans="1:39" ht="19.95" customHeight="1" x14ac:dyDescent="0.3">
      <c r="A28" s="4252" t="s">
        <v>1374</v>
      </c>
      <c r="B28" s="2794" t="s">
        <v>1440</v>
      </c>
      <c r="C28" s="2737" t="s">
        <v>1337</v>
      </c>
      <c r="D28" s="1981">
        <v>15.479520000000001</v>
      </c>
      <c r="E28" s="2000">
        <v>15.479520000000001</v>
      </c>
      <c r="F28" s="1977">
        <v>15.349440000000001</v>
      </c>
      <c r="G28" s="1977">
        <v>15.349440000000001</v>
      </c>
      <c r="H28" s="2961">
        <v>15.349440000000001</v>
      </c>
      <c r="I28" s="1979">
        <v>13.4294592</v>
      </c>
      <c r="J28" s="1980">
        <v>10.8994032</v>
      </c>
      <c r="K28" s="1980">
        <v>8.7413760000000007</v>
      </c>
      <c r="L28" s="1980">
        <v>0</v>
      </c>
      <c r="M28" s="1980">
        <v>0</v>
      </c>
      <c r="N28" s="1981">
        <v>0</v>
      </c>
      <c r="O28" s="2795" t="s">
        <v>1376</v>
      </c>
      <c r="P28" s="111" t="s">
        <v>35</v>
      </c>
      <c r="Q28" s="109"/>
      <c r="R28" s="109"/>
      <c r="S28" s="109"/>
      <c r="T28" s="109"/>
      <c r="U28" s="109"/>
      <c r="V28" s="109">
        <v>2017</v>
      </c>
      <c r="W28" s="109">
        <v>2018</v>
      </c>
      <c r="X28" s="387" t="s">
        <v>187</v>
      </c>
      <c r="Y28" s="387" t="s">
        <v>188</v>
      </c>
      <c r="Z28" s="387" t="s">
        <v>189</v>
      </c>
      <c r="AA28" s="109">
        <v>2025</v>
      </c>
      <c r="AB28" s="109">
        <v>2030</v>
      </c>
      <c r="AC28" s="109">
        <v>2035</v>
      </c>
      <c r="AD28" s="109">
        <v>2040</v>
      </c>
      <c r="AE28" s="109">
        <v>2045</v>
      </c>
      <c r="AF28" s="109">
        <v>2050</v>
      </c>
      <c r="AG28" s="109"/>
      <c r="AH28" s="109"/>
      <c r="AI28" s="109"/>
      <c r="AJ28" s="109"/>
      <c r="AK28" s="109"/>
      <c r="AL28" s="109"/>
      <c r="AM28" s="113"/>
    </row>
    <row r="29" spans="1:39" ht="19.95" customHeight="1" x14ac:dyDescent="0.3">
      <c r="A29" s="4291"/>
      <c r="B29" s="2808" t="s">
        <v>1441</v>
      </c>
      <c r="C29" s="2489" t="s">
        <v>194</v>
      </c>
      <c r="D29" s="1199"/>
      <c r="E29" s="2797"/>
      <c r="F29" s="1198"/>
      <c r="G29" s="1198"/>
      <c r="H29" s="2962">
        <v>0</v>
      </c>
      <c r="I29" s="2963">
        <v>-0.12508474576271189</v>
      </c>
      <c r="J29" s="2964">
        <v>-0.28991525423728814</v>
      </c>
      <c r="K29" s="2964">
        <v>-0.43050847457627117</v>
      </c>
      <c r="L29" s="2964">
        <v>-1</v>
      </c>
      <c r="M29" s="2964">
        <v>-1</v>
      </c>
      <c r="N29" s="2965">
        <v>-1</v>
      </c>
      <c r="O29" s="2966"/>
      <c r="P29" s="111" t="s">
        <v>35</v>
      </c>
      <c r="Q29" s="109"/>
      <c r="R29" s="109"/>
      <c r="S29" s="109"/>
      <c r="T29" s="109"/>
      <c r="U29" s="109" t="s">
        <v>1417</v>
      </c>
      <c r="V29" s="388">
        <v>0.19040000000000001</v>
      </c>
      <c r="W29" s="388">
        <v>0.19040000000000001</v>
      </c>
      <c r="X29" s="388">
        <v>0.18880000000000002</v>
      </c>
      <c r="Y29" s="388">
        <v>0.18880000000000002</v>
      </c>
      <c r="Z29" s="388">
        <v>0.18880000000000002</v>
      </c>
      <c r="AA29" s="388">
        <v>0.18560000000000001</v>
      </c>
      <c r="AB29" s="388">
        <v>0.18240000000000001</v>
      </c>
      <c r="AC29" s="388">
        <v>0.17920000000000003</v>
      </c>
      <c r="AD29" s="388">
        <v>0.17600000000000002</v>
      </c>
      <c r="AE29" s="388">
        <v>0.1736</v>
      </c>
      <c r="AF29" s="388">
        <v>0.17120000000000002</v>
      </c>
      <c r="AG29" s="109"/>
      <c r="AH29" s="109"/>
      <c r="AI29" s="109"/>
      <c r="AJ29" s="109"/>
      <c r="AK29" s="109"/>
      <c r="AL29" s="109"/>
      <c r="AM29" s="113"/>
    </row>
    <row r="30" spans="1:39" ht="19.95" customHeight="1" x14ac:dyDescent="0.3">
      <c r="A30" s="4291"/>
      <c r="B30" s="2803" t="s">
        <v>1442</v>
      </c>
      <c r="C30" s="2488" t="s">
        <v>191</v>
      </c>
      <c r="D30" s="336">
        <v>26.794106486585957</v>
      </c>
      <c r="E30" s="333">
        <v>26.816280513672595</v>
      </c>
      <c r="F30" s="1460">
        <v>26.590933618599724</v>
      </c>
      <c r="G30" s="1460">
        <v>26.39855364985803</v>
      </c>
      <c r="H30" s="2967">
        <v>23.646738356579718</v>
      </c>
      <c r="I30" s="335">
        <v>17.892256304375067</v>
      </c>
      <c r="J30" s="337">
        <v>9.6961928733189637</v>
      </c>
      <c r="K30" s="337">
        <v>4.6657401532638234</v>
      </c>
      <c r="L30" s="337">
        <v>2.4387606569700488</v>
      </c>
      <c r="M30" s="337">
        <v>3.5180013676242114E-2</v>
      </c>
      <c r="N30" s="336">
        <v>2.5552254735532309E-3</v>
      </c>
      <c r="O30" s="2748" t="s">
        <v>1443</v>
      </c>
      <c r="P30" s="111" t="s">
        <v>35</v>
      </c>
      <c r="Q30" s="109"/>
      <c r="R30" s="109"/>
      <c r="S30" s="109"/>
      <c r="T30" s="109"/>
      <c r="U30" s="109" t="s">
        <v>1419</v>
      </c>
      <c r="V30" s="388">
        <v>5.6000000000000001E-2</v>
      </c>
      <c r="W30" s="388">
        <v>5.6000000000000001E-2</v>
      </c>
      <c r="X30" s="388">
        <v>5.6000000000000001E-2</v>
      </c>
      <c r="Y30" s="388">
        <v>5.6000000000000001E-2</v>
      </c>
      <c r="Z30" s="388">
        <v>5.5440000000000003E-2</v>
      </c>
      <c r="AA30" s="388">
        <v>5.48856E-2</v>
      </c>
      <c r="AB30" s="388">
        <v>5.4336743999999999E-2</v>
      </c>
      <c r="AC30" s="388">
        <v>5.3793376560000002E-2</v>
      </c>
      <c r="AD30" s="388">
        <v>5.3255442794400004E-2</v>
      </c>
      <c r="AE30" s="388">
        <v>5.2722888366456007E-2</v>
      </c>
      <c r="AF30" s="388">
        <v>5.2195659482791444E-2</v>
      </c>
      <c r="AG30" s="109"/>
      <c r="AH30" s="109"/>
      <c r="AI30" s="109"/>
      <c r="AJ30" s="109"/>
      <c r="AK30" s="109"/>
      <c r="AL30" s="109"/>
      <c r="AM30" s="113"/>
    </row>
    <row r="31" spans="1:39" ht="19.95" customHeight="1" thickBot="1" x14ac:dyDescent="0.35">
      <c r="A31" s="4291"/>
      <c r="B31" s="2804" t="s">
        <v>1444</v>
      </c>
      <c r="C31" s="2750" t="s">
        <v>194</v>
      </c>
      <c r="D31" s="2968"/>
      <c r="E31" s="2751"/>
      <c r="F31" s="2775"/>
      <c r="G31" s="2775"/>
      <c r="H31" s="2969">
        <v>-0.11072177097086244</v>
      </c>
      <c r="I31" s="2970">
        <v>-0.32712944340322592</v>
      </c>
      <c r="J31" s="2971">
        <v>-0.63535718555828713</v>
      </c>
      <c r="K31" s="2971">
        <v>-0.824536429589661</v>
      </c>
      <c r="L31" s="2971">
        <v>-0.90828600860918274</v>
      </c>
      <c r="M31" s="2971">
        <v>-0.99867699215902539</v>
      </c>
      <c r="N31" s="2972">
        <v>-0.9999039061392051</v>
      </c>
      <c r="O31" s="2973"/>
      <c r="P31" s="111" t="s">
        <v>35</v>
      </c>
      <c r="Q31" s="109"/>
      <c r="R31" s="109"/>
      <c r="S31" s="109"/>
      <c r="T31" s="109"/>
      <c r="U31" s="109" t="s">
        <v>1422</v>
      </c>
      <c r="V31" s="134">
        <v>380.97427633373269</v>
      </c>
      <c r="W31" s="134">
        <v>380.97427633373269</v>
      </c>
      <c r="X31" s="134">
        <v>377.77281182672652</v>
      </c>
      <c r="Y31" s="134">
        <v>377.77281182672652</v>
      </c>
      <c r="Z31" s="134">
        <v>337.14329658851614</v>
      </c>
      <c r="AA31" s="134">
        <v>333.0894660491104</v>
      </c>
      <c r="AB31" s="134">
        <v>335.61245466941045</v>
      </c>
      <c r="AC31" s="134">
        <v>338.05047410617993</v>
      </c>
      <c r="AD31" s="134">
        <v>340.39762448009748</v>
      </c>
      <c r="AE31" s="134">
        <v>344.23409436378307</v>
      </c>
      <c r="AF31" s="134">
        <v>349.78229710134457</v>
      </c>
      <c r="AG31" s="109"/>
      <c r="AH31" s="109"/>
      <c r="AI31" s="109"/>
      <c r="AJ31" s="109"/>
      <c r="AK31" s="109"/>
      <c r="AL31" s="109"/>
      <c r="AM31" s="113"/>
    </row>
    <row r="32" spans="1:39" ht="19.95" customHeight="1" x14ac:dyDescent="0.3">
      <c r="A32" s="4291"/>
      <c r="B32" s="2747" t="s">
        <v>1445</v>
      </c>
      <c r="C32" s="2488" t="s">
        <v>1306</v>
      </c>
      <c r="D32" s="350">
        <v>4.5527999999999995</v>
      </c>
      <c r="E32" s="2229">
        <v>4.5527999999999995</v>
      </c>
      <c r="F32" s="1232">
        <v>4.5527999999999995</v>
      </c>
      <c r="G32" s="1232">
        <v>4.5527999999999995</v>
      </c>
      <c r="H32" s="2974">
        <v>4.5072720000000004</v>
      </c>
      <c r="I32" s="1468">
        <v>3.9713573592000002</v>
      </c>
      <c r="J32" s="351">
        <v>3.2469193060919994</v>
      </c>
      <c r="K32" s="351">
        <v>2.6240409085967999</v>
      </c>
      <c r="L32" s="351">
        <v>0</v>
      </c>
      <c r="M32" s="351">
        <v>0</v>
      </c>
      <c r="N32" s="350">
        <v>0</v>
      </c>
      <c r="O32" s="2975" t="s">
        <v>1376</v>
      </c>
      <c r="P32" s="111" t="s">
        <v>35</v>
      </c>
      <c r="Q32" s="109"/>
      <c r="R32" s="109"/>
      <c r="S32" s="109"/>
      <c r="T32" s="109"/>
      <c r="U32" s="109" t="s">
        <v>1425</v>
      </c>
      <c r="V32" s="134">
        <v>42.41517842896404</v>
      </c>
      <c r="W32" s="134">
        <v>42.457593607393001</v>
      </c>
      <c r="X32" s="134">
        <v>42.189218801414171</v>
      </c>
      <c r="Y32" s="134">
        <v>42.189218801414171</v>
      </c>
      <c r="Z32" s="134">
        <v>37.460366287612892</v>
      </c>
      <c r="AA32" s="134">
        <v>35.020631611821983</v>
      </c>
      <c r="AB32" s="134">
        <v>34.074033264840338</v>
      </c>
      <c r="AC32" s="134">
        <v>33.142817149792691</v>
      </c>
      <c r="AD32" s="134">
        <v>32.226770755737782</v>
      </c>
      <c r="AE32" s="134">
        <v>31.470710595126363</v>
      </c>
      <c r="AF32" s="134">
        <v>30.726514275235775</v>
      </c>
      <c r="AG32" s="109"/>
      <c r="AH32" s="109"/>
      <c r="AI32" s="109"/>
      <c r="AJ32" s="109"/>
      <c r="AK32" s="109"/>
      <c r="AL32" s="109"/>
      <c r="AM32" s="113"/>
    </row>
    <row r="33" spans="1:39" ht="19.95" customHeight="1" x14ac:dyDescent="0.3">
      <c r="A33" s="4291"/>
      <c r="B33" s="2761" t="s">
        <v>1446</v>
      </c>
      <c r="C33" s="2745" t="s">
        <v>194</v>
      </c>
      <c r="D33" s="313"/>
      <c r="E33" s="310"/>
      <c r="F33" s="1298"/>
      <c r="G33" s="1298"/>
      <c r="H33" s="2906">
        <v>-9.9999999999997868E-3</v>
      </c>
      <c r="I33" s="139">
        <v>-0.12771099999999991</v>
      </c>
      <c r="J33" s="140">
        <v>-0.28683023500000004</v>
      </c>
      <c r="K33" s="140">
        <v>-0.42364239399999992</v>
      </c>
      <c r="L33" s="140">
        <v>-1</v>
      </c>
      <c r="M33" s="140">
        <v>-1</v>
      </c>
      <c r="N33" s="1843">
        <v>-1</v>
      </c>
      <c r="O33" s="2976"/>
      <c r="P33" s="111" t="s">
        <v>35</v>
      </c>
      <c r="Q33" s="303"/>
      <c r="R33" s="109"/>
      <c r="S33" s="109"/>
      <c r="T33" s="109"/>
      <c r="U33" s="109"/>
      <c r="V33" s="109">
        <v>2017</v>
      </c>
      <c r="W33" s="109">
        <v>2018</v>
      </c>
      <c r="X33" s="387" t="s">
        <v>187</v>
      </c>
      <c r="Y33" s="387" t="s">
        <v>188</v>
      </c>
      <c r="Z33" s="387" t="s">
        <v>189</v>
      </c>
      <c r="AA33" s="109">
        <v>2025</v>
      </c>
      <c r="AB33" s="109">
        <v>2030</v>
      </c>
      <c r="AC33" s="109">
        <v>2035</v>
      </c>
      <c r="AD33" s="109">
        <v>2040</v>
      </c>
      <c r="AE33" s="109">
        <v>2045</v>
      </c>
      <c r="AF33" s="109">
        <v>2050</v>
      </c>
      <c r="AG33" s="109"/>
      <c r="AH33" s="109"/>
      <c r="AI33" s="109"/>
      <c r="AJ33" s="109"/>
      <c r="AK33" s="109"/>
      <c r="AL33" s="109"/>
      <c r="AM33" s="113"/>
    </row>
    <row r="34" spans="1:39" ht="19.95" customHeight="1" x14ac:dyDescent="0.3">
      <c r="A34" s="4291"/>
      <c r="B34" s="2747" t="s">
        <v>1447</v>
      </c>
      <c r="C34" s="2488" t="s">
        <v>191</v>
      </c>
      <c r="D34" s="336">
        <v>2.983080165962845</v>
      </c>
      <c r="E34" s="333">
        <v>2.98853442565238</v>
      </c>
      <c r="F34" s="1460">
        <v>2.9696438744340981</v>
      </c>
      <c r="G34" s="1460">
        <v>2.9481591080873466</v>
      </c>
      <c r="H34" s="2967">
        <v>2.6274153729533012</v>
      </c>
      <c r="I34" s="335">
        <v>1.8811706181288654</v>
      </c>
      <c r="J34" s="337">
        <v>0.98443426014455238</v>
      </c>
      <c r="K34" s="337">
        <v>0.45743397691404603</v>
      </c>
      <c r="L34" s="337">
        <v>0.23088698324591703</v>
      </c>
      <c r="M34" s="337">
        <v>3.216241642722318E-3</v>
      </c>
      <c r="N34" s="336">
        <v>2.2446296636570871E-4</v>
      </c>
      <c r="O34" s="2748" t="s">
        <v>430</v>
      </c>
      <c r="P34" s="111" t="s">
        <v>35</v>
      </c>
      <c r="Q34" s="303"/>
      <c r="R34" s="109"/>
      <c r="S34" s="109"/>
      <c r="T34" s="109"/>
      <c r="U34" s="109" t="s">
        <v>1557</v>
      </c>
      <c r="V34" s="134">
        <v>0</v>
      </c>
      <c r="W34" s="134">
        <v>0</v>
      </c>
      <c r="X34" s="134">
        <v>0</v>
      </c>
      <c r="Y34" s="134">
        <v>0</v>
      </c>
      <c r="Z34" s="134">
        <v>0</v>
      </c>
      <c r="AA34" s="134">
        <v>1.7359837128975013</v>
      </c>
      <c r="AB34" s="134">
        <v>1.20790806199228</v>
      </c>
      <c r="AC34" s="134">
        <v>0.75677952372969659</v>
      </c>
      <c r="AD34" s="134">
        <v>0.42384895803521028</v>
      </c>
      <c r="AE34" s="134">
        <v>1.1282601697510745E-2</v>
      </c>
      <c r="AF34" s="134">
        <v>9.5234101790156347E-4</v>
      </c>
      <c r="AG34" s="109"/>
      <c r="AH34" s="109"/>
      <c r="AI34" s="109"/>
      <c r="AJ34" s="109"/>
      <c r="AK34" s="109"/>
      <c r="AL34" s="109"/>
      <c r="AM34" s="113"/>
    </row>
    <row r="35" spans="1:39" ht="19.95" customHeight="1" thickBot="1" x14ac:dyDescent="0.35">
      <c r="A35" s="4292"/>
      <c r="B35" s="2929" t="s">
        <v>1448</v>
      </c>
      <c r="C35" s="2352" t="s">
        <v>194</v>
      </c>
      <c r="D35" s="1213"/>
      <c r="E35" s="2231"/>
      <c r="F35" s="1212"/>
      <c r="G35" s="1212"/>
      <c r="H35" s="2931">
        <v>-0.11524227010082566</v>
      </c>
      <c r="I35" s="208">
        <v>-0.36653326201029901</v>
      </c>
      <c r="J35" s="209">
        <v>-0.66850090388964623</v>
      </c>
      <c r="K35" s="209">
        <v>-0.84596335579086379</v>
      </c>
      <c r="L35" s="209">
        <v>-0.92225095229982235</v>
      </c>
      <c r="M35" s="209">
        <v>-0.99891696049131984</v>
      </c>
      <c r="N35" s="271">
        <v>-0.99992441418033384</v>
      </c>
      <c r="O35" s="2977"/>
      <c r="P35" s="111" t="s">
        <v>35</v>
      </c>
      <c r="Q35" s="109"/>
      <c r="R35" s="109"/>
      <c r="S35" s="109"/>
      <c r="T35" s="109"/>
      <c r="U35" s="109" t="s">
        <v>1558</v>
      </c>
      <c r="V35" s="134">
        <v>2.983080165962845</v>
      </c>
      <c r="W35" s="134">
        <v>2.98853442565238</v>
      </c>
      <c r="X35" s="134">
        <v>2.9696438744340981</v>
      </c>
      <c r="Y35" s="134">
        <v>2.9481591080873466</v>
      </c>
      <c r="Z35" s="134">
        <v>2.6274153729533012</v>
      </c>
      <c r="AA35" s="134">
        <v>1.8811706181288654</v>
      </c>
      <c r="AB35" s="134">
        <v>0.98443426014455238</v>
      </c>
      <c r="AC35" s="134">
        <v>0.45743397691404603</v>
      </c>
      <c r="AD35" s="134">
        <v>0.23088698324591703</v>
      </c>
      <c r="AE35" s="134">
        <v>3.216241642722318E-3</v>
      </c>
      <c r="AF35" s="134">
        <v>2.2446296636570871E-4</v>
      </c>
      <c r="AG35" s="109"/>
      <c r="AH35" s="109"/>
      <c r="AI35" s="109"/>
      <c r="AJ35" s="109"/>
      <c r="AK35" s="109"/>
      <c r="AL35" s="109"/>
      <c r="AM35" s="113"/>
    </row>
    <row r="36" spans="1:39" s="125" customFormat="1" ht="19.95" customHeight="1" x14ac:dyDescent="0.3">
      <c r="A36" s="4253" t="s">
        <v>1311</v>
      </c>
      <c r="B36" s="2811" t="s">
        <v>1449</v>
      </c>
      <c r="C36" s="276" t="s">
        <v>197</v>
      </c>
      <c r="D36" s="2813">
        <v>26.794106486585957</v>
      </c>
      <c r="E36" s="2813">
        <v>26.816280513672595</v>
      </c>
      <c r="F36" s="2814">
        <v>26.590933618599724</v>
      </c>
      <c r="G36" s="2814">
        <v>26.39855364985803</v>
      </c>
      <c r="H36" s="2978">
        <v>23.646738356579718</v>
      </c>
      <c r="I36" s="279">
        <v>17.892256304375067</v>
      </c>
      <c r="J36" s="281">
        <v>9.6961928733189637</v>
      </c>
      <c r="K36" s="281">
        <v>4.6657401532638234</v>
      </c>
      <c r="L36" s="281">
        <v>2.4387606569700488</v>
      </c>
      <c r="M36" s="281">
        <v>3.5180013676242114E-2</v>
      </c>
      <c r="N36" s="280">
        <v>2.5552254735532309E-3</v>
      </c>
      <c r="O36" s="2815" t="s">
        <v>1450</v>
      </c>
      <c r="P36" s="111" t="s">
        <v>35</v>
      </c>
      <c r="Q36" s="109"/>
      <c r="R36" s="109"/>
      <c r="S36" s="109"/>
      <c r="T36" s="109"/>
      <c r="U36" s="109" t="s">
        <v>1559</v>
      </c>
      <c r="V36" s="134">
        <v>0</v>
      </c>
      <c r="W36" s="134">
        <v>0</v>
      </c>
      <c r="X36" s="134">
        <v>0</v>
      </c>
      <c r="Y36" s="134">
        <v>0</v>
      </c>
      <c r="Z36" s="134">
        <v>0</v>
      </c>
      <c r="AA36" s="134">
        <v>0.18251926971639129</v>
      </c>
      <c r="AB36" s="134">
        <v>0.12263638882453301</v>
      </c>
      <c r="AC36" s="134">
        <v>7.419544505594293E-2</v>
      </c>
      <c r="AD36" s="134">
        <v>4.0127433987006807E-2</v>
      </c>
      <c r="AE36" s="134">
        <v>1.0314826410169765E-3</v>
      </c>
      <c r="AF36" s="134">
        <v>8.3658092830714826E-5</v>
      </c>
      <c r="AG36" s="109"/>
      <c r="AH36" s="109"/>
      <c r="AI36" s="109"/>
      <c r="AJ36" s="109"/>
      <c r="AK36" s="109"/>
      <c r="AL36" s="109"/>
      <c r="AM36" s="113"/>
    </row>
    <row r="37" spans="1:39" s="125" customFormat="1" ht="19.95" customHeight="1" x14ac:dyDescent="0.3">
      <c r="A37" s="4107"/>
      <c r="B37" s="282" t="s">
        <v>199</v>
      </c>
      <c r="C37" s="2979" t="s">
        <v>194</v>
      </c>
      <c r="D37" s="2817"/>
      <c r="E37" s="2817"/>
      <c r="F37" s="2818"/>
      <c r="G37" s="2818"/>
      <c r="H37" s="2906">
        <v>-0.11819469726522469</v>
      </c>
      <c r="I37" s="2819">
        <v>-0.33278381782840871</v>
      </c>
      <c r="J37" s="2820">
        <v>-0.63842141088972992</v>
      </c>
      <c r="K37" s="2820">
        <v>-0.82601091337462174</v>
      </c>
      <c r="L37" s="2820">
        <v>-0.90905671441918956</v>
      </c>
      <c r="M37" s="2820">
        <v>-0.99868810987197476</v>
      </c>
      <c r="N37" s="2821">
        <v>-0.99990471365064026</v>
      </c>
      <c r="O37" s="2822"/>
      <c r="P37" s="111" t="s">
        <v>35</v>
      </c>
      <c r="Q37" s="109"/>
      <c r="R37" s="109"/>
      <c r="S37" s="109"/>
      <c r="T37" s="109"/>
      <c r="AG37" s="109"/>
      <c r="AH37" s="109"/>
      <c r="AI37" s="109"/>
      <c r="AJ37" s="109"/>
      <c r="AK37" s="109"/>
      <c r="AL37" s="109"/>
      <c r="AM37" s="113"/>
    </row>
    <row r="38" spans="1:39" s="125" customFormat="1" ht="19.95" customHeight="1" x14ac:dyDescent="0.3">
      <c r="A38" s="4107"/>
      <c r="B38" s="2823" t="s">
        <v>1451</v>
      </c>
      <c r="C38" s="990" t="s">
        <v>197</v>
      </c>
      <c r="D38" s="2980">
        <v>0</v>
      </c>
      <c r="E38" s="2980">
        <v>0</v>
      </c>
      <c r="F38" s="2980">
        <v>0</v>
      </c>
      <c r="G38" s="2980">
        <v>0</v>
      </c>
      <c r="H38" s="2925">
        <v>0</v>
      </c>
      <c r="I38" s="2712">
        <v>1.7359837128975013</v>
      </c>
      <c r="J38" s="2713">
        <v>1.20790806199228</v>
      </c>
      <c r="K38" s="2713">
        <v>0.75677952372969659</v>
      </c>
      <c r="L38" s="2713">
        <v>0.42384895803521028</v>
      </c>
      <c r="M38" s="2713">
        <v>1.1282601697510745E-2</v>
      </c>
      <c r="N38" s="990">
        <v>9.5234101790156347E-4</v>
      </c>
      <c r="O38" s="2716" t="s">
        <v>1452</v>
      </c>
      <c r="P38" s="111" t="s">
        <v>35</v>
      </c>
      <c r="Q38" s="109"/>
      <c r="R38" s="109"/>
      <c r="AG38" s="109"/>
      <c r="AH38" s="109"/>
      <c r="AI38" s="109"/>
      <c r="AJ38" s="109"/>
      <c r="AK38" s="109"/>
      <c r="AL38" s="109"/>
      <c r="AM38" s="113"/>
    </row>
    <row r="39" spans="1:39" s="125" customFormat="1" ht="19.95" customHeight="1" thickBot="1" x14ac:dyDescent="0.35">
      <c r="A39" s="4108"/>
      <c r="B39" s="282" t="s">
        <v>199</v>
      </c>
      <c r="C39" s="297" t="s">
        <v>194</v>
      </c>
      <c r="D39" s="2830"/>
      <c r="E39" s="2830"/>
      <c r="F39" s="2831"/>
      <c r="G39" s="2831"/>
      <c r="H39" s="2931"/>
      <c r="I39" s="2832"/>
      <c r="J39" s="2833"/>
      <c r="K39" s="2833"/>
      <c r="L39" s="2833"/>
      <c r="M39" s="2833"/>
      <c r="N39" s="2834"/>
      <c r="O39" s="2835" t="s">
        <v>1453</v>
      </c>
      <c r="P39" s="111" t="s">
        <v>35</v>
      </c>
      <c r="Q39" s="109"/>
      <c r="R39" s="109"/>
      <c r="AE39" s="109"/>
      <c r="AF39" s="109"/>
      <c r="AG39" s="109"/>
      <c r="AH39" s="109"/>
      <c r="AI39" s="109"/>
      <c r="AJ39" s="109"/>
      <c r="AK39" s="109"/>
      <c r="AL39" s="109"/>
      <c r="AM39" s="113"/>
    </row>
    <row r="40" spans="1:39" s="125" customFormat="1" ht="19.95" customHeight="1" x14ac:dyDescent="0.3">
      <c r="A40" s="4254" t="s">
        <v>1454</v>
      </c>
      <c r="B40" s="1818" t="s">
        <v>1455</v>
      </c>
      <c r="C40" s="2137" t="s">
        <v>197</v>
      </c>
      <c r="D40" s="2239">
        <v>2.983080165962845</v>
      </c>
      <c r="E40" s="2239">
        <v>2.98853442565238</v>
      </c>
      <c r="F40" s="2238">
        <v>2.9696438744340981</v>
      </c>
      <c r="G40" s="2238">
        <v>2.9481591080873466</v>
      </c>
      <c r="H40" s="2978">
        <v>2.6274153729533012</v>
      </c>
      <c r="I40" s="2241">
        <v>1.8811706181288654</v>
      </c>
      <c r="J40" s="2242">
        <v>0.98443426014455238</v>
      </c>
      <c r="K40" s="2242">
        <v>0.45743397691404603</v>
      </c>
      <c r="L40" s="2242">
        <v>0.23088698324591703</v>
      </c>
      <c r="M40" s="2242">
        <v>3.216241642722318E-3</v>
      </c>
      <c r="N40" s="2836">
        <v>2.2446296636570871E-4</v>
      </c>
      <c r="O40" s="2837" t="s">
        <v>1450</v>
      </c>
      <c r="P40" s="111" t="s">
        <v>35</v>
      </c>
      <c r="Q40" s="109"/>
      <c r="R40" s="109"/>
      <c r="AE40" s="109"/>
      <c r="AF40" s="109"/>
      <c r="AG40" s="109"/>
      <c r="AH40" s="109"/>
      <c r="AI40" s="109"/>
      <c r="AJ40" s="109"/>
      <c r="AK40" s="109"/>
      <c r="AL40" s="109"/>
      <c r="AM40" s="113"/>
    </row>
    <row r="41" spans="1:39" s="125" customFormat="1" ht="19.95" customHeight="1" x14ac:dyDescent="0.3">
      <c r="A41" s="4255"/>
      <c r="B41" s="1721" t="s">
        <v>199</v>
      </c>
      <c r="C41" s="1419" t="s">
        <v>194</v>
      </c>
      <c r="D41" s="2839"/>
      <c r="E41" s="2839"/>
      <c r="F41" s="2840"/>
      <c r="G41" s="2840"/>
      <c r="H41" s="2981">
        <v>-0.12083483114645688</v>
      </c>
      <c r="I41" s="186">
        <v>-0.3705374105843815</v>
      </c>
      <c r="J41" s="187">
        <v>-0.67059631246186635</v>
      </c>
      <c r="K41" s="187">
        <v>-0.84693702271333526</v>
      </c>
      <c r="L41" s="187">
        <v>-0.92274240468368851</v>
      </c>
      <c r="M41" s="187">
        <v>-0.99892380639315537</v>
      </c>
      <c r="N41" s="1995">
        <v>-0.99992489195893508</v>
      </c>
      <c r="O41" s="2841"/>
      <c r="P41" s="111" t="s">
        <v>35</v>
      </c>
      <c r="Q41" s="109"/>
      <c r="R41" s="109"/>
      <c r="AE41" s="109"/>
      <c r="AF41" s="109"/>
      <c r="AG41" s="109"/>
      <c r="AH41" s="109"/>
      <c r="AI41" s="109"/>
      <c r="AJ41" s="109"/>
      <c r="AK41" s="109"/>
      <c r="AL41" s="109"/>
      <c r="AM41" s="113"/>
    </row>
    <row r="42" spans="1:39" s="125" customFormat="1" ht="19.95" customHeight="1" x14ac:dyDescent="0.3">
      <c r="A42" s="4255"/>
      <c r="B42" s="2154" t="s">
        <v>1456</v>
      </c>
      <c r="C42" s="964" t="s">
        <v>197</v>
      </c>
      <c r="D42" s="1413">
        <v>0</v>
      </c>
      <c r="E42" s="1413">
        <v>0</v>
      </c>
      <c r="F42" s="251">
        <v>0</v>
      </c>
      <c r="G42" s="251">
        <v>0</v>
      </c>
      <c r="H42" s="2982">
        <v>0</v>
      </c>
      <c r="I42" s="252">
        <v>0.18251926971639129</v>
      </c>
      <c r="J42" s="254">
        <v>0.12263638882453301</v>
      </c>
      <c r="K42" s="254">
        <v>7.419544505594293E-2</v>
      </c>
      <c r="L42" s="254">
        <v>4.0127433987006807E-2</v>
      </c>
      <c r="M42" s="254">
        <v>1.0314826410169765E-3</v>
      </c>
      <c r="N42" s="253">
        <v>8.3658092830714826E-5</v>
      </c>
      <c r="O42" s="2848" t="s">
        <v>1457</v>
      </c>
      <c r="P42" s="111" t="s">
        <v>35</v>
      </c>
      <c r="Q42" s="109"/>
      <c r="R42" s="109"/>
      <c r="AE42" s="109"/>
      <c r="AF42" s="109"/>
      <c r="AG42" s="109"/>
      <c r="AH42" s="109"/>
      <c r="AI42" s="109"/>
      <c r="AJ42" s="109"/>
      <c r="AK42" s="109"/>
      <c r="AL42" s="109"/>
      <c r="AM42" s="113"/>
    </row>
    <row r="43" spans="1:39" s="125" customFormat="1" ht="19.95" customHeight="1" thickBot="1" x14ac:dyDescent="0.35">
      <c r="A43" s="4256"/>
      <c r="B43" s="268" t="s">
        <v>199</v>
      </c>
      <c r="C43" s="2064" t="s">
        <v>194</v>
      </c>
      <c r="D43" s="2850"/>
      <c r="E43" s="2850"/>
      <c r="F43" s="2851"/>
      <c r="G43" s="2851"/>
      <c r="H43" s="2931"/>
      <c r="I43" s="208"/>
      <c r="J43" s="209"/>
      <c r="K43" s="209"/>
      <c r="L43" s="209"/>
      <c r="M43" s="209"/>
      <c r="N43" s="271"/>
      <c r="O43" s="2852" t="s">
        <v>1458</v>
      </c>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13"/>
    </row>
    <row r="44" spans="1:39" s="125" customFormat="1" ht="19.95" customHeight="1" x14ac:dyDescent="0.3">
      <c r="A44" s="4253" t="s">
        <v>1459</v>
      </c>
      <c r="B44" s="2811" t="s">
        <v>1460</v>
      </c>
      <c r="C44" s="276" t="s">
        <v>197</v>
      </c>
      <c r="D44" s="2813">
        <v>29.777186652548803</v>
      </c>
      <c r="E44" s="2813">
        <v>29.804814939324974</v>
      </c>
      <c r="F44" s="2814">
        <v>29.560577493033822</v>
      </c>
      <c r="G44" s="2814">
        <v>29.346712757945376</v>
      </c>
      <c r="H44" s="2978">
        <v>26.274153729533019</v>
      </c>
      <c r="I44" s="279">
        <v>19.773426922503933</v>
      </c>
      <c r="J44" s="281">
        <v>10.680627133463517</v>
      </c>
      <c r="K44" s="281">
        <v>5.123174130177869</v>
      </c>
      <c r="L44" s="281">
        <v>2.6696476402159659</v>
      </c>
      <c r="M44" s="281">
        <v>3.8396255318964428E-2</v>
      </c>
      <c r="N44" s="280">
        <v>2.7796884399189396E-3</v>
      </c>
      <c r="O44" s="2815" t="s">
        <v>1344</v>
      </c>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13"/>
    </row>
    <row r="45" spans="1:39" s="125" customFormat="1" ht="19.95" customHeight="1" x14ac:dyDescent="0.3">
      <c r="A45" s="4107"/>
      <c r="B45" s="282" t="s">
        <v>199</v>
      </c>
      <c r="C45" s="2979" t="s">
        <v>194</v>
      </c>
      <c r="D45" s="2817"/>
      <c r="E45" s="2817"/>
      <c r="F45" s="2818"/>
      <c r="G45" s="2818"/>
      <c r="H45" s="2981">
        <v>-0.11845942398835496</v>
      </c>
      <c r="I45" s="2853">
        <v>-0.33656937770767559</v>
      </c>
      <c r="J45" s="2854">
        <v>-0.6416475943498875</v>
      </c>
      <c r="K45" s="2854">
        <v>-0.82810917831204955</v>
      </c>
      <c r="L45" s="2854">
        <v>-0.91042898116795257</v>
      </c>
      <c r="M45" s="2854">
        <v>-0.99871174320668898</v>
      </c>
      <c r="N45" s="2855">
        <v>-0.9999067369334258</v>
      </c>
      <c r="O45" s="2856"/>
      <c r="P45" s="111" t="s">
        <v>35</v>
      </c>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13"/>
    </row>
    <row r="46" spans="1:39" s="125" customFormat="1" ht="19.95" customHeight="1" x14ac:dyDescent="0.3">
      <c r="A46" s="4107"/>
      <c r="B46" s="2823" t="s">
        <v>1461</v>
      </c>
      <c r="C46" s="990" t="s">
        <v>197</v>
      </c>
      <c r="D46" s="2980">
        <v>0</v>
      </c>
      <c r="E46" s="2980">
        <v>0</v>
      </c>
      <c r="F46" s="2983">
        <v>0</v>
      </c>
      <c r="G46" s="2983">
        <v>0</v>
      </c>
      <c r="H46" s="2982">
        <v>0</v>
      </c>
      <c r="I46" s="2984">
        <v>1.9185029826138926</v>
      </c>
      <c r="J46" s="2985">
        <v>1.3305444508168129</v>
      </c>
      <c r="K46" s="2985">
        <v>0.83097496878563948</v>
      </c>
      <c r="L46" s="2985">
        <v>0.46397639202221708</v>
      </c>
      <c r="M46" s="2985">
        <v>1.2314084338527721E-2</v>
      </c>
      <c r="N46" s="289">
        <v>1.0359991107322783E-3</v>
      </c>
      <c r="O46" s="2716" t="s">
        <v>1462</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13"/>
    </row>
    <row r="47" spans="1:39" s="125" customFormat="1" ht="19.95" customHeight="1" thickBot="1" x14ac:dyDescent="0.35">
      <c r="A47" s="4108"/>
      <c r="B47" s="296" t="s">
        <v>199</v>
      </c>
      <c r="C47" s="297" t="s">
        <v>194</v>
      </c>
      <c r="D47" s="2830"/>
      <c r="E47" s="2830"/>
      <c r="F47" s="2831"/>
      <c r="G47" s="2831"/>
      <c r="H47" s="2931"/>
      <c r="I47" s="2832"/>
      <c r="J47" s="2833"/>
      <c r="K47" s="2833"/>
      <c r="L47" s="2833"/>
      <c r="M47" s="2833"/>
      <c r="N47" s="2834"/>
      <c r="O47" s="2835" t="s">
        <v>1463</v>
      </c>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13"/>
    </row>
    <row r="48" spans="1:39" ht="19.95" customHeight="1" thickBot="1" x14ac:dyDescent="0.35">
      <c r="A48" s="2861"/>
      <c r="B48" s="2862"/>
      <c r="C48" s="2862"/>
      <c r="D48" s="2862"/>
      <c r="E48" s="2862"/>
      <c r="F48" s="2862"/>
      <c r="G48" s="2862"/>
      <c r="H48" s="2862"/>
      <c r="I48" s="2862"/>
      <c r="J48" s="2862"/>
      <c r="K48" s="2862"/>
      <c r="L48" s="2862"/>
      <c r="M48" s="2862"/>
      <c r="N48" s="2862"/>
      <c r="O48" s="2986"/>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13"/>
    </row>
    <row r="49" spans="1:39" ht="19.95" customHeight="1" x14ac:dyDescent="0.3">
      <c r="A49" s="4293" t="s">
        <v>470</v>
      </c>
      <c r="B49" s="4294"/>
      <c r="C49" s="4294"/>
      <c r="D49" s="4294"/>
      <c r="E49" s="4294"/>
      <c r="F49" s="4294"/>
      <c r="G49" s="4294"/>
      <c r="H49" s="4294"/>
      <c r="I49" s="4294"/>
      <c r="J49" s="4294"/>
      <c r="K49" s="4294"/>
      <c r="L49" s="4294"/>
      <c r="M49" s="4294"/>
      <c r="N49" s="4294"/>
      <c r="O49" s="4295"/>
      <c r="P49" s="111" t="s">
        <v>35</v>
      </c>
      <c r="Q49" s="109"/>
      <c r="R49" s="109"/>
      <c r="V49" s="101"/>
      <c r="W49" s="101"/>
      <c r="X49" s="101"/>
      <c r="Y49" s="101"/>
      <c r="Z49" s="101"/>
      <c r="AA49" s="101"/>
      <c r="AB49" s="101"/>
      <c r="AC49" s="101"/>
      <c r="AD49" s="101"/>
      <c r="AE49" s="109"/>
      <c r="AF49" s="109"/>
      <c r="AG49" s="109"/>
      <c r="AH49" s="109"/>
      <c r="AI49" s="109"/>
      <c r="AJ49" s="109"/>
      <c r="AK49" s="109"/>
      <c r="AL49" s="109"/>
      <c r="AM49" s="113"/>
    </row>
    <row r="50" spans="1:39" s="125" customFormat="1" ht="54.75" customHeight="1" x14ac:dyDescent="0.3">
      <c r="A50" s="2095"/>
      <c r="B50" s="1269" t="s">
        <v>1464</v>
      </c>
      <c r="C50" s="1314" t="s">
        <v>194</v>
      </c>
      <c r="D50" s="2096">
        <v>-7.0000000000000007E-2</v>
      </c>
      <c r="E50" s="4165" t="s">
        <v>1465</v>
      </c>
      <c r="F50" s="4166"/>
      <c r="G50" s="4166"/>
      <c r="H50" s="4166"/>
      <c r="I50" s="4166"/>
      <c r="J50" s="4166"/>
      <c r="K50" s="4166"/>
      <c r="L50" s="4166"/>
      <c r="M50" s="4166"/>
      <c r="N50" s="4166"/>
      <c r="O50" s="4167"/>
      <c r="P50" s="111"/>
      <c r="Q50" s="109"/>
      <c r="R50" s="109"/>
      <c r="AE50" s="109"/>
      <c r="AF50" s="109"/>
      <c r="AG50" s="109"/>
      <c r="AH50" s="109"/>
      <c r="AI50" s="109"/>
      <c r="AJ50" s="109"/>
      <c r="AK50" s="109"/>
      <c r="AL50" s="109"/>
      <c r="AM50" s="113"/>
    </row>
    <row r="51" spans="1:39" s="125" customFormat="1" ht="27" customHeight="1" x14ac:dyDescent="0.3">
      <c r="A51" s="2098"/>
      <c r="B51" s="1494" t="s">
        <v>471</v>
      </c>
      <c r="C51" s="1494" t="s">
        <v>472</v>
      </c>
      <c r="D51" s="1494">
        <v>2017</v>
      </c>
      <c r="E51" s="1494">
        <v>2018</v>
      </c>
      <c r="F51" s="1494" t="s">
        <v>473</v>
      </c>
      <c r="G51" s="1494" t="s">
        <v>474</v>
      </c>
      <c r="H51" s="1494" t="s">
        <v>475</v>
      </c>
      <c r="I51" s="1494">
        <v>2025</v>
      </c>
      <c r="J51" s="1494">
        <v>2030</v>
      </c>
      <c r="K51" s="1494">
        <v>2035</v>
      </c>
      <c r="L51" s="1494">
        <v>2040</v>
      </c>
      <c r="M51" s="1494">
        <v>2045</v>
      </c>
      <c r="N51" s="1494">
        <v>2050</v>
      </c>
      <c r="O51" s="2099"/>
      <c r="P51" s="111" t="s">
        <v>35</v>
      </c>
      <c r="Q51" s="109"/>
      <c r="R51" s="109"/>
      <c r="AE51" s="109"/>
      <c r="AF51" s="109"/>
      <c r="AG51" s="109"/>
      <c r="AH51" s="109"/>
      <c r="AI51" s="109"/>
      <c r="AJ51" s="109"/>
      <c r="AK51" s="109"/>
      <c r="AL51" s="109"/>
      <c r="AM51" s="113"/>
    </row>
    <row r="52" spans="1:39" ht="19.95" customHeight="1" x14ac:dyDescent="0.3">
      <c r="A52" s="4263" t="s">
        <v>1466</v>
      </c>
      <c r="B52" s="2100" t="s">
        <v>1729</v>
      </c>
      <c r="C52" s="1639" t="s">
        <v>1468</v>
      </c>
      <c r="D52" s="3577">
        <v>801.53</v>
      </c>
      <c r="E52" s="3577">
        <v>817.56060000000002</v>
      </c>
      <c r="F52" s="3578">
        <v>833.91181200000005</v>
      </c>
      <c r="G52" s="3571">
        <v>850.5900482400001</v>
      </c>
      <c r="H52" s="3579">
        <v>867.60184920480015</v>
      </c>
      <c r="I52" s="3580">
        <v>884.95388618889615</v>
      </c>
      <c r="J52" s="3581">
        <v>902.65296391267407</v>
      </c>
      <c r="K52" s="3582">
        <v>920.70602319092757</v>
      </c>
      <c r="L52" s="3582">
        <v>939.12014365474613</v>
      </c>
      <c r="M52" s="3582">
        <v>957.90254652784108</v>
      </c>
      <c r="N52" s="3583">
        <v>977.06059745839787</v>
      </c>
      <c r="O52" s="3584" t="s">
        <v>1730</v>
      </c>
      <c r="P52" s="111" t="s">
        <v>35</v>
      </c>
      <c r="Q52" s="109"/>
      <c r="R52" s="109"/>
      <c r="V52" s="101"/>
      <c r="W52" s="101"/>
      <c r="X52" s="101"/>
      <c r="Y52" s="101"/>
      <c r="Z52" s="101"/>
      <c r="AA52" s="101"/>
      <c r="AB52" s="101"/>
      <c r="AC52" s="101"/>
      <c r="AD52" s="101"/>
      <c r="AE52" s="109"/>
      <c r="AF52" s="109"/>
      <c r="AG52" s="109"/>
      <c r="AH52" s="109"/>
      <c r="AI52" s="109"/>
      <c r="AJ52" s="109"/>
      <c r="AK52" s="109"/>
      <c r="AL52" s="109"/>
      <c r="AM52" s="113"/>
    </row>
    <row r="53" spans="1:39" ht="19.95" customHeight="1" x14ac:dyDescent="0.3">
      <c r="A53" s="4264"/>
      <c r="B53" s="1269" t="s">
        <v>1470</v>
      </c>
      <c r="C53" s="1270" t="s">
        <v>1405</v>
      </c>
      <c r="D53" s="2995"/>
      <c r="E53" s="2995"/>
      <c r="F53" s="2995"/>
      <c r="G53" s="2996"/>
      <c r="H53" s="2997"/>
      <c r="I53" s="2998"/>
      <c r="J53" s="2999"/>
      <c r="K53" s="2999"/>
      <c r="L53" s="2999"/>
      <c r="M53" s="2999"/>
      <c r="N53" s="3000"/>
      <c r="O53" s="3001" t="s">
        <v>1471</v>
      </c>
      <c r="P53" s="111" t="s">
        <v>35</v>
      </c>
      <c r="Q53" s="109"/>
      <c r="R53" s="109"/>
      <c r="V53" s="101"/>
      <c r="W53" s="101"/>
      <c r="X53" s="101"/>
      <c r="Y53" s="101"/>
      <c r="Z53" s="101"/>
      <c r="AA53" s="101"/>
      <c r="AB53" s="101"/>
      <c r="AC53" s="101"/>
      <c r="AD53" s="101"/>
      <c r="AE53" s="109"/>
      <c r="AF53" s="109"/>
      <c r="AG53" s="109"/>
      <c r="AH53" s="109"/>
      <c r="AI53" s="109"/>
      <c r="AJ53" s="109"/>
      <c r="AK53" s="109"/>
      <c r="AL53" s="109"/>
      <c r="AM53" s="113"/>
    </row>
    <row r="54" spans="1:39" ht="19.95" customHeight="1" x14ac:dyDescent="0.3">
      <c r="A54" s="4264"/>
      <c r="B54" s="3002" t="s">
        <v>1417</v>
      </c>
      <c r="C54" s="1312" t="s">
        <v>1317</v>
      </c>
      <c r="D54" s="3003">
        <v>0.19040000000000001</v>
      </c>
      <c r="E54" s="3003">
        <v>0.19040000000000001</v>
      </c>
      <c r="F54" s="3003">
        <v>0.18880000000000002</v>
      </c>
      <c r="G54" s="2021">
        <v>0.18880000000000002</v>
      </c>
      <c r="H54" s="3004">
        <v>0.18880000000000002</v>
      </c>
      <c r="I54" s="3005">
        <v>0.18560000000000001</v>
      </c>
      <c r="J54" s="3006">
        <v>0.18240000000000001</v>
      </c>
      <c r="K54" s="3006">
        <v>0.17920000000000003</v>
      </c>
      <c r="L54" s="3006">
        <v>0.17600000000000002</v>
      </c>
      <c r="M54" s="3006">
        <v>0.1736</v>
      </c>
      <c r="N54" s="3007">
        <v>0.17120000000000002</v>
      </c>
      <c r="O54" s="3008"/>
      <c r="P54" s="111" t="s">
        <v>35</v>
      </c>
      <c r="Q54" s="109"/>
      <c r="R54" s="109"/>
      <c r="V54" s="101"/>
      <c r="W54" s="101"/>
      <c r="X54" s="101"/>
      <c r="Y54" s="101"/>
      <c r="Z54" s="101"/>
      <c r="AA54" s="101"/>
      <c r="AB54" s="101"/>
      <c r="AC54" s="101"/>
      <c r="AD54" s="101"/>
      <c r="AE54" s="109"/>
      <c r="AF54" s="109"/>
      <c r="AG54" s="109"/>
      <c r="AH54" s="109"/>
      <c r="AI54" s="109"/>
      <c r="AJ54" s="109"/>
      <c r="AK54" s="109"/>
      <c r="AL54" s="109"/>
      <c r="AM54" s="113"/>
    </row>
    <row r="55" spans="1:39" ht="27.75" customHeight="1" x14ac:dyDescent="0.3">
      <c r="A55" s="4264"/>
      <c r="B55" s="4266" t="s">
        <v>1472</v>
      </c>
      <c r="C55" s="4268" t="s">
        <v>1310</v>
      </c>
      <c r="D55" s="4270">
        <v>5.6000000000000001E-2</v>
      </c>
      <c r="E55" s="4270">
        <v>5.6000000000000001E-2</v>
      </c>
      <c r="F55" s="4270">
        <v>5.6000000000000001E-2</v>
      </c>
      <c r="G55" s="4270">
        <v>5.6000000000000001E-2</v>
      </c>
      <c r="H55" s="4298">
        <v>5.5440000000000003E-2</v>
      </c>
      <c r="I55" s="4274">
        <v>5.48856E-2</v>
      </c>
      <c r="J55" s="4276">
        <v>5.4336743999999999E-2</v>
      </c>
      <c r="K55" s="4276">
        <v>5.3793376560000002E-2</v>
      </c>
      <c r="L55" s="4276">
        <v>5.3255442794400004E-2</v>
      </c>
      <c r="M55" s="4276">
        <v>5.2722888366456007E-2</v>
      </c>
      <c r="N55" s="4278">
        <v>5.2195659482791444E-2</v>
      </c>
      <c r="O55" s="3009" t="s">
        <v>1473</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13"/>
    </row>
    <row r="56" spans="1:39" ht="29.25" customHeight="1" x14ac:dyDescent="0.3">
      <c r="A56" s="4264"/>
      <c r="B56" s="4267"/>
      <c r="C56" s="4269"/>
      <c r="D56" s="4269"/>
      <c r="E56" s="4269"/>
      <c r="F56" s="4269"/>
      <c r="G56" s="4271"/>
      <c r="H56" s="4299"/>
      <c r="I56" s="4275"/>
      <c r="J56" s="4277"/>
      <c r="K56" s="4277"/>
      <c r="L56" s="4277"/>
      <c r="M56" s="4277"/>
      <c r="N56" s="4279"/>
      <c r="O56" s="3009" t="s">
        <v>1474</v>
      </c>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13"/>
    </row>
    <row r="57" spans="1:39" s="125" customFormat="1" ht="19.95" customHeight="1" x14ac:dyDescent="0.3">
      <c r="A57" s="4264"/>
      <c r="B57" s="3010" t="s">
        <v>1475</v>
      </c>
      <c r="C57" s="3011" t="s">
        <v>1407</v>
      </c>
      <c r="D57" s="3012">
        <v>81.3</v>
      </c>
      <c r="E57" s="3012">
        <v>81.3</v>
      </c>
      <c r="F57" s="2995"/>
      <c r="G57" s="2996"/>
      <c r="H57" s="3013"/>
      <c r="I57" s="130"/>
      <c r="J57" s="132"/>
      <c r="K57" s="132"/>
      <c r="L57" s="132"/>
      <c r="M57" s="132"/>
      <c r="N57" s="131"/>
      <c r="O57" s="4296" t="s">
        <v>1476</v>
      </c>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13"/>
    </row>
    <row r="58" spans="1:39" s="125" customFormat="1" ht="19.95" customHeight="1" x14ac:dyDescent="0.3">
      <c r="A58" s="4264"/>
      <c r="B58" s="3014"/>
      <c r="C58" s="1496" t="s">
        <v>1409</v>
      </c>
      <c r="D58" s="3012">
        <v>81.3</v>
      </c>
      <c r="E58" s="3012">
        <v>81.3</v>
      </c>
      <c r="F58" s="2995"/>
      <c r="G58" s="2996"/>
      <c r="H58" s="3013"/>
      <c r="I58" s="130"/>
      <c r="J58" s="132"/>
      <c r="K58" s="132"/>
      <c r="L58" s="132"/>
      <c r="M58" s="132"/>
      <c r="N58" s="131"/>
      <c r="O58" s="4297"/>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13"/>
    </row>
    <row r="59" spans="1:39" s="125" customFormat="1" ht="15" x14ac:dyDescent="0.3">
      <c r="A59" s="4264"/>
      <c r="B59" s="1289" t="s">
        <v>1410</v>
      </c>
      <c r="C59" s="552" t="s">
        <v>781</v>
      </c>
      <c r="D59" s="2869">
        <v>384.23892902943351</v>
      </c>
      <c r="E59" s="2870">
        <v>377.41005609237283</v>
      </c>
      <c r="F59" s="2871">
        <v>377.41006572865587</v>
      </c>
      <c r="G59" s="2872">
        <v>377.41006572865587</v>
      </c>
      <c r="H59" s="3015">
        <v>395.49972524168061</v>
      </c>
      <c r="I59" s="2874">
        <v>170.56682427094063</v>
      </c>
      <c r="J59" s="2875">
        <v>48.893647539803311</v>
      </c>
      <c r="K59" s="2875">
        <v>20.147925340367852</v>
      </c>
      <c r="L59" s="2875">
        <v>4.4825702037646602</v>
      </c>
      <c r="M59" s="2875">
        <v>0.1179934433458955</v>
      </c>
      <c r="N59" s="2875">
        <v>9.8016042917469012E-3</v>
      </c>
      <c r="O59" s="2230" t="s">
        <v>1411</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13"/>
    </row>
    <row r="60" spans="1:39" s="125" customFormat="1" ht="15" x14ac:dyDescent="0.3">
      <c r="A60" s="4264"/>
      <c r="B60" s="1641"/>
      <c r="C60" s="559" t="s">
        <v>1412</v>
      </c>
      <c r="D60" s="2876">
        <v>0.38423892902943352</v>
      </c>
      <c r="E60" s="2877">
        <v>0.37741005609237283</v>
      </c>
      <c r="F60" s="2876">
        <v>0.37741006572865587</v>
      </c>
      <c r="G60" s="2876">
        <v>0.37741006572865587</v>
      </c>
      <c r="H60" s="3016">
        <v>0.39549972524168059</v>
      </c>
      <c r="I60" s="2878">
        <v>0.17056682427094061</v>
      </c>
      <c r="J60" s="2879">
        <v>4.8893647539803312E-2</v>
      </c>
      <c r="K60" s="2879">
        <v>2.0147925340367853E-2</v>
      </c>
      <c r="L60" s="2879">
        <v>4.4825702037646605E-3</v>
      </c>
      <c r="M60" s="2879">
        <v>1.179934433458955E-4</v>
      </c>
      <c r="N60" s="2879">
        <v>9.8016042917469008E-6</v>
      </c>
      <c r="O60" s="2880"/>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13"/>
    </row>
    <row r="61" spans="1:39" s="125" customFormat="1" ht="15.6" thickBot="1" x14ac:dyDescent="0.35">
      <c r="A61" s="4265"/>
      <c r="B61" s="594"/>
      <c r="C61" s="594" t="s">
        <v>209</v>
      </c>
      <c r="D61" s="2881">
        <v>0.10673303584150931</v>
      </c>
      <c r="E61" s="2882">
        <v>0.10483612669232578</v>
      </c>
      <c r="F61" s="2883">
        <v>0.10483612936907108</v>
      </c>
      <c r="G61" s="2883">
        <v>0.10483612936907108</v>
      </c>
      <c r="H61" s="3017">
        <v>0.10986103478935572</v>
      </c>
      <c r="I61" s="2885">
        <v>4.7379673408594614E-2</v>
      </c>
      <c r="J61" s="2886">
        <v>1.3581568761056475E-2</v>
      </c>
      <c r="K61" s="2886">
        <v>5.5966459278799585E-3</v>
      </c>
      <c r="L61" s="2886">
        <v>1.2451583899346279E-3</v>
      </c>
      <c r="M61" s="2886">
        <v>3.2775956484970969E-5</v>
      </c>
      <c r="N61" s="2886">
        <v>2.7226678588185835E-6</v>
      </c>
      <c r="O61" s="2887"/>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13"/>
    </row>
    <row r="62" spans="1:39" ht="19.95" customHeight="1" thickBot="1" x14ac:dyDescent="0.35">
      <c r="A62" s="1268"/>
      <c r="B62" s="438"/>
      <c r="C62" s="438"/>
      <c r="D62" s="438"/>
      <c r="E62" s="438"/>
      <c r="F62" s="438"/>
      <c r="G62" s="438"/>
      <c r="H62" s="438"/>
      <c r="I62" s="438"/>
      <c r="J62" s="438"/>
      <c r="K62" s="438"/>
      <c r="L62" s="438"/>
      <c r="M62" s="438"/>
      <c r="N62" s="438"/>
      <c r="O62" s="2888"/>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13"/>
    </row>
    <row r="63" spans="1:39" ht="26.4" hidden="1" thickBot="1" x14ac:dyDescent="0.35">
      <c r="A63" s="1268"/>
      <c r="B63" s="2889" t="s">
        <v>1413</v>
      </c>
      <c r="C63" s="2890"/>
      <c r="D63" s="2890"/>
      <c r="E63" s="2891"/>
      <c r="F63" s="2891"/>
      <c r="G63" s="2891"/>
      <c r="H63" s="2891"/>
      <c r="I63" s="2891"/>
      <c r="J63" s="2891"/>
      <c r="K63" s="2891"/>
      <c r="L63" s="2891"/>
      <c r="M63" s="2891"/>
      <c r="N63" s="2891"/>
      <c r="O63" s="2892"/>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13"/>
    </row>
    <row r="64" spans="1:39" s="125" customFormat="1" ht="18" x14ac:dyDescent="0.3">
      <c r="A64" s="4109" t="s">
        <v>498</v>
      </c>
      <c r="B64" s="4110"/>
      <c r="C64" s="4110"/>
      <c r="D64" s="4110"/>
      <c r="E64" s="4110"/>
      <c r="F64" s="4110"/>
      <c r="G64" s="4110"/>
      <c r="H64" s="4110"/>
      <c r="I64" s="4110"/>
      <c r="J64" s="4110"/>
      <c r="K64" s="4110"/>
      <c r="L64" s="4110"/>
      <c r="M64" s="4110"/>
      <c r="N64" s="4111"/>
      <c r="O64" s="2132"/>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13"/>
    </row>
    <row r="65" spans="1:39" s="125" customFormat="1" ht="14.4" x14ac:dyDescent="0.3">
      <c r="A65" s="102" t="s">
        <v>471</v>
      </c>
      <c r="B65" s="1327" t="s">
        <v>282</v>
      </c>
      <c r="C65" s="1328" t="s">
        <v>499</v>
      </c>
      <c r="D65" s="4071" t="s">
        <v>500</v>
      </c>
      <c r="E65" s="4008"/>
      <c r="F65" s="4008"/>
      <c r="G65" s="4008"/>
      <c r="H65" s="4008"/>
      <c r="I65" s="4008"/>
      <c r="J65" s="4008"/>
      <c r="K65" s="4008"/>
      <c r="L65" s="4008"/>
      <c r="M65" s="4008"/>
      <c r="N65" s="4112"/>
      <c r="O65" s="2132"/>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13"/>
    </row>
    <row r="66" spans="1:39" s="125" customFormat="1" ht="14.4" x14ac:dyDescent="0.3">
      <c r="A66" s="102"/>
      <c r="B66" s="1327"/>
      <c r="C66" s="1328"/>
      <c r="D66" s="1328" t="s">
        <v>501</v>
      </c>
      <c r="E66" s="1329" t="s">
        <v>282</v>
      </c>
      <c r="F66" s="1330"/>
      <c r="G66" s="1330"/>
      <c r="H66" s="1331" t="s">
        <v>502</v>
      </c>
      <c r="I66" s="4071" t="s">
        <v>503</v>
      </c>
      <c r="J66" s="4113"/>
      <c r="K66" s="1329" t="s">
        <v>282</v>
      </c>
      <c r="L66" s="4073" t="s">
        <v>504</v>
      </c>
      <c r="M66" s="4114"/>
      <c r="N66" s="4115"/>
      <c r="O66" s="2132"/>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13"/>
    </row>
    <row r="67" spans="1:39" s="125" customFormat="1" ht="14.4" x14ac:dyDescent="0.3">
      <c r="A67" s="1259"/>
      <c r="B67" s="1269" t="s">
        <v>952</v>
      </c>
      <c r="C67" s="1270" t="s">
        <v>205</v>
      </c>
      <c r="D67" s="1270">
        <v>1</v>
      </c>
      <c r="E67" s="1332" t="s">
        <v>205</v>
      </c>
      <c r="F67" s="373"/>
      <c r="G67" s="373"/>
      <c r="H67" s="1333" t="s">
        <v>506</v>
      </c>
      <c r="I67" s="4157">
        <v>0.27779999999999999</v>
      </c>
      <c r="J67" s="4158"/>
      <c r="K67" s="1332" t="s">
        <v>423</v>
      </c>
      <c r="L67" s="4098"/>
      <c r="M67" s="4099"/>
      <c r="N67" s="4100"/>
      <c r="O67" s="2132"/>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13"/>
    </row>
    <row r="68" spans="1:39" s="125" customFormat="1" ht="14.4" x14ac:dyDescent="0.3">
      <c r="A68" s="1268"/>
      <c r="B68" s="1269"/>
      <c r="C68" s="1270"/>
      <c r="D68" s="1270">
        <v>1</v>
      </c>
      <c r="E68" s="1332" t="s">
        <v>953</v>
      </c>
      <c r="F68" s="373"/>
      <c r="G68" s="373"/>
      <c r="H68" s="1333"/>
      <c r="I68" s="4061">
        <v>3.6</v>
      </c>
      <c r="J68" s="4101"/>
      <c r="K68" s="1332" t="s">
        <v>505</v>
      </c>
      <c r="L68" s="4098"/>
      <c r="M68" s="4099"/>
      <c r="N68" s="4100"/>
      <c r="O68" s="2132"/>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13"/>
    </row>
    <row r="69" spans="1:39" s="125" customFormat="1" ht="14.4" x14ac:dyDescent="0.3">
      <c r="A69" s="1268"/>
      <c r="B69" s="1269" t="s">
        <v>954</v>
      </c>
      <c r="C69" s="1270" t="s">
        <v>955</v>
      </c>
      <c r="D69" s="1270">
        <v>1</v>
      </c>
      <c r="E69" s="1332" t="s">
        <v>956</v>
      </c>
      <c r="F69" s="373"/>
      <c r="G69" s="373"/>
      <c r="H69" s="1333" t="s">
        <v>506</v>
      </c>
      <c r="I69" s="4061">
        <v>25</v>
      </c>
      <c r="J69" s="4101"/>
      <c r="K69" s="1332" t="s">
        <v>955</v>
      </c>
      <c r="L69" s="4156" t="s">
        <v>957</v>
      </c>
      <c r="M69" s="4099"/>
      <c r="N69" s="4100"/>
      <c r="O69" s="2132"/>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13"/>
    </row>
    <row r="70" spans="1:39" s="125" customFormat="1" ht="15" thickBot="1" x14ac:dyDescent="0.35">
      <c r="A70" s="611"/>
      <c r="B70" s="1320"/>
      <c r="C70" s="1321"/>
      <c r="D70" s="1321"/>
      <c r="E70" s="1334"/>
      <c r="F70" s="1335"/>
      <c r="G70" s="1335"/>
      <c r="H70" s="1336"/>
      <c r="I70" s="4066"/>
      <c r="J70" s="4102"/>
      <c r="K70" s="1334"/>
      <c r="L70" s="4103"/>
      <c r="M70" s="4104"/>
      <c r="N70" s="4105"/>
      <c r="O70" s="2132"/>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13"/>
    </row>
    <row r="71" spans="1:39" x14ac:dyDescent="0.3">
      <c r="A71" s="108"/>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13"/>
    </row>
    <row r="72" spans="1:39" x14ac:dyDescent="0.3">
      <c r="A72" s="108"/>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13"/>
    </row>
    <row r="73" spans="1:39"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13"/>
    </row>
    <row r="74" spans="1:39" x14ac:dyDescent="0.3">
      <c r="A74" s="108"/>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13"/>
    </row>
    <row r="75" spans="1:39" x14ac:dyDescent="0.3">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13"/>
    </row>
    <row r="76" spans="1:39" x14ac:dyDescent="0.3">
      <c r="A76" s="108"/>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13"/>
    </row>
    <row r="77" spans="1:39" x14ac:dyDescent="0.3">
      <c r="A77" s="108"/>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13"/>
    </row>
    <row r="78" spans="1:39" x14ac:dyDescent="0.3">
      <c r="A78" s="108"/>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13"/>
    </row>
    <row r="79" spans="1:39" x14ac:dyDescent="0.3">
      <c r="A79" s="108"/>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13"/>
    </row>
    <row r="80" spans="1:39" ht="14.4" thickBot="1" x14ac:dyDescent="0.35">
      <c r="A80" s="611"/>
      <c r="B80" s="612"/>
      <c r="C80" s="612"/>
      <c r="D80" s="612"/>
      <c r="E80" s="612"/>
      <c r="F80" s="612"/>
      <c r="G80" s="612"/>
      <c r="H80" s="612"/>
      <c r="I80" s="612"/>
      <c r="J80" s="612"/>
      <c r="K80" s="612"/>
      <c r="L80" s="612"/>
      <c r="M80" s="612"/>
      <c r="N80" s="612"/>
      <c r="O80" s="612"/>
      <c r="P80" s="612"/>
      <c r="Q80" s="612"/>
      <c r="R80" s="612"/>
      <c r="S80" s="612"/>
      <c r="T80" s="612"/>
      <c r="U80" s="612"/>
      <c r="V80" s="612"/>
      <c r="W80" s="612"/>
      <c r="X80" s="612"/>
      <c r="Y80" s="612"/>
      <c r="Z80" s="612"/>
      <c r="AA80" s="612"/>
      <c r="AB80" s="612"/>
      <c r="AC80" s="612"/>
      <c r="AD80" s="612"/>
      <c r="AE80" s="612"/>
      <c r="AF80" s="612"/>
      <c r="AG80" s="612"/>
      <c r="AH80" s="612"/>
      <c r="AI80" s="612"/>
      <c r="AJ80" s="612"/>
      <c r="AK80" s="612"/>
      <c r="AL80" s="612"/>
      <c r="AM80" s="3018"/>
    </row>
    <row r="81" spans="15:39" x14ac:dyDescent="0.3">
      <c r="O81" s="101"/>
      <c r="V81" s="101"/>
      <c r="W81" s="101"/>
      <c r="X81" s="101"/>
      <c r="Y81" s="101"/>
      <c r="Z81" s="101"/>
      <c r="AA81" s="101"/>
      <c r="AB81" s="101"/>
      <c r="AC81" s="101"/>
      <c r="AD81" s="101"/>
      <c r="AE81" s="101"/>
      <c r="AF81" s="101"/>
      <c r="AG81" s="101"/>
      <c r="AH81" s="101"/>
      <c r="AI81" s="101"/>
      <c r="AJ81" s="101"/>
      <c r="AK81" s="101"/>
      <c r="AL81" s="101"/>
      <c r="AM81" s="101"/>
    </row>
    <row r="82" spans="15:39" x14ac:dyDescent="0.3">
      <c r="O82" s="101"/>
      <c r="V82" s="101"/>
      <c r="W82" s="101"/>
      <c r="X82" s="101"/>
      <c r="Y82" s="101"/>
      <c r="Z82" s="101"/>
      <c r="AA82" s="101"/>
      <c r="AB82" s="101"/>
      <c r="AC82" s="101"/>
      <c r="AD82" s="101"/>
      <c r="AE82" s="101"/>
      <c r="AF82" s="101"/>
      <c r="AG82" s="101"/>
      <c r="AH82" s="101"/>
      <c r="AI82" s="101"/>
      <c r="AJ82" s="101"/>
      <c r="AK82" s="101"/>
      <c r="AL82" s="101"/>
      <c r="AM82" s="101"/>
    </row>
    <row r="83" spans="15:39" x14ac:dyDescent="0.3">
      <c r="O83" s="101"/>
      <c r="V83" s="101"/>
      <c r="W83" s="101"/>
      <c r="X83" s="101"/>
      <c r="Y83" s="101"/>
      <c r="Z83" s="101"/>
      <c r="AA83" s="101"/>
      <c r="AB83" s="101"/>
      <c r="AC83" s="101"/>
      <c r="AD83" s="101"/>
      <c r="AE83" s="101"/>
      <c r="AF83" s="101"/>
      <c r="AG83" s="101"/>
      <c r="AH83" s="101"/>
      <c r="AI83" s="101"/>
      <c r="AJ83" s="101"/>
      <c r="AK83" s="101"/>
      <c r="AL83" s="101"/>
      <c r="AM83" s="101"/>
    </row>
    <row r="84" spans="15:39" x14ac:dyDescent="0.3">
      <c r="O84" s="101"/>
      <c r="V84" s="101"/>
      <c r="W84" s="101"/>
      <c r="X84" s="101"/>
      <c r="Y84" s="101"/>
      <c r="Z84" s="101"/>
      <c r="AA84" s="101"/>
      <c r="AB84" s="101"/>
      <c r="AC84" s="101"/>
      <c r="AD84" s="101"/>
      <c r="AE84" s="101"/>
      <c r="AF84" s="101"/>
      <c r="AG84" s="101"/>
      <c r="AH84" s="101"/>
      <c r="AI84" s="101"/>
      <c r="AJ84" s="101"/>
      <c r="AK84" s="101"/>
      <c r="AL84" s="101"/>
      <c r="AM84" s="101"/>
    </row>
    <row r="85" spans="15:39" x14ac:dyDescent="0.3">
      <c r="O85" s="101"/>
      <c r="V85" s="101"/>
      <c r="W85" s="101"/>
      <c r="X85" s="101"/>
      <c r="Y85" s="101"/>
      <c r="Z85" s="101"/>
      <c r="AA85" s="101"/>
      <c r="AB85" s="101"/>
      <c r="AC85" s="101"/>
      <c r="AD85" s="101"/>
      <c r="AE85" s="101"/>
      <c r="AF85" s="101"/>
      <c r="AG85" s="101"/>
      <c r="AH85" s="101"/>
      <c r="AI85" s="101"/>
      <c r="AJ85" s="101"/>
      <c r="AK85" s="101"/>
      <c r="AL85" s="101"/>
      <c r="AM85" s="101"/>
    </row>
    <row r="86" spans="15:39" x14ac:dyDescent="0.3">
      <c r="O86" s="101"/>
      <c r="V86" s="101"/>
      <c r="W86" s="101"/>
      <c r="X86" s="101"/>
      <c r="Y86" s="101"/>
      <c r="Z86" s="101"/>
      <c r="AA86" s="101"/>
      <c r="AB86" s="101"/>
      <c r="AC86" s="101"/>
      <c r="AD86" s="101"/>
      <c r="AE86" s="101"/>
      <c r="AF86" s="101"/>
      <c r="AG86" s="101"/>
      <c r="AH86" s="101"/>
      <c r="AI86" s="101"/>
      <c r="AJ86" s="101"/>
      <c r="AK86" s="101"/>
      <c r="AL86" s="101"/>
      <c r="AM86" s="101"/>
    </row>
    <row r="87" spans="15:39" x14ac:dyDescent="0.3">
      <c r="O87" s="101"/>
      <c r="V87" s="101"/>
      <c r="W87" s="101"/>
      <c r="X87" s="101"/>
      <c r="Y87" s="101"/>
      <c r="Z87" s="101"/>
      <c r="AA87" s="101"/>
      <c r="AB87" s="101"/>
      <c r="AC87" s="101"/>
      <c r="AD87" s="101"/>
      <c r="AE87" s="101"/>
      <c r="AF87" s="101"/>
      <c r="AG87" s="101"/>
      <c r="AH87" s="101"/>
      <c r="AI87" s="101"/>
      <c r="AJ87" s="101"/>
      <c r="AK87" s="101"/>
      <c r="AL87" s="101"/>
      <c r="AM87" s="101"/>
    </row>
    <row r="88" spans="15:39" x14ac:dyDescent="0.3">
      <c r="O88" s="101"/>
      <c r="V88" s="101"/>
      <c r="W88" s="101"/>
      <c r="X88" s="101"/>
      <c r="Y88" s="101"/>
      <c r="Z88" s="101"/>
      <c r="AA88" s="101"/>
      <c r="AB88" s="101"/>
      <c r="AC88" s="101"/>
      <c r="AD88" s="101"/>
      <c r="AE88" s="101"/>
      <c r="AF88" s="101"/>
      <c r="AG88" s="101"/>
      <c r="AH88" s="101"/>
      <c r="AI88" s="101"/>
      <c r="AJ88" s="101"/>
      <c r="AK88" s="101"/>
      <c r="AL88" s="101"/>
      <c r="AM88" s="101"/>
    </row>
    <row r="89" spans="15:39" x14ac:dyDescent="0.3">
      <c r="O89" s="101"/>
      <c r="V89" s="101"/>
      <c r="W89" s="101"/>
      <c r="X89" s="101"/>
      <c r="Y89" s="101"/>
      <c r="Z89" s="101"/>
      <c r="AA89" s="101"/>
      <c r="AB89" s="101"/>
      <c r="AC89" s="101"/>
      <c r="AD89" s="101"/>
      <c r="AE89" s="101"/>
      <c r="AF89" s="101"/>
      <c r="AG89" s="101"/>
      <c r="AH89" s="101"/>
      <c r="AI89" s="101"/>
      <c r="AJ89" s="101"/>
      <c r="AK89" s="101"/>
      <c r="AL89" s="101"/>
      <c r="AM89" s="101"/>
    </row>
    <row r="90" spans="15:39" x14ac:dyDescent="0.3">
      <c r="O90" s="101"/>
      <c r="V90" s="101"/>
      <c r="W90" s="101"/>
      <c r="X90" s="101"/>
      <c r="Y90" s="101"/>
      <c r="Z90" s="101"/>
      <c r="AA90" s="101"/>
      <c r="AB90" s="101"/>
      <c r="AC90" s="101"/>
      <c r="AD90" s="101"/>
      <c r="AE90" s="101"/>
      <c r="AF90" s="101"/>
      <c r="AG90" s="101"/>
      <c r="AH90" s="101"/>
      <c r="AI90" s="101"/>
      <c r="AJ90" s="101"/>
      <c r="AK90" s="101"/>
      <c r="AL90" s="101"/>
      <c r="AM90" s="101"/>
    </row>
    <row r="91" spans="15:39" x14ac:dyDescent="0.3">
      <c r="O91" s="101"/>
      <c r="V91" s="101"/>
      <c r="W91" s="101"/>
      <c r="X91" s="101"/>
      <c r="Y91" s="101"/>
      <c r="Z91" s="101"/>
      <c r="AA91" s="101"/>
      <c r="AB91" s="101"/>
      <c r="AC91" s="101"/>
      <c r="AD91" s="101"/>
      <c r="AE91" s="101"/>
      <c r="AF91" s="101"/>
      <c r="AG91" s="101"/>
      <c r="AH91" s="101"/>
      <c r="AI91" s="101"/>
      <c r="AJ91" s="101"/>
      <c r="AK91" s="101"/>
      <c r="AL91" s="101"/>
      <c r="AM91" s="101"/>
    </row>
    <row r="92" spans="15:39" x14ac:dyDescent="0.3">
      <c r="O92" s="101"/>
      <c r="V92" s="101"/>
      <c r="W92" s="101"/>
      <c r="X92" s="101"/>
      <c r="Y92" s="101"/>
      <c r="Z92" s="101"/>
      <c r="AA92" s="101"/>
      <c r="AB92" s="101"/>
      <c r="AC92" s="101"/>
      <c r="AD92" s="101"/>
      <c r="AE92" s="101"/>
      <c r="AF92" s="101"/>
      <c r="AG92" s="101"/>
      <c r="AH92" s="101"/>
      <c r="AI92" s="101"/>
      <c r="AJ92" s="101"/>
      <c r="AK92" s="101"/>
      <c r="AL92" s="101"/>
      <c r="AM92" s="101"/>
    </row>
    <row r="93" spans="15:39" x14ac:dyDescent="0.3">
      <c r="O93" s="101"/>
      <c r="V93" s="101"/>
      <c r="W93" s="101"/>
      <c r="X93" s="101"/>
      <c r="Y93" s="101"/>
      <c r="Z93" s="101"/>
      <c r="AA93" s="101"/>
      <c r="AB93" s="101"/>
      <c r="AC93" s="101"/>
      <c r="AD93" s="101"/>
      <c r="AE93" s="101"/>
      <c r="AF93" s="101"/>
      <c r="AG93" s="101"/>
      <c r="AH93" s="101"/>
      <c r="AI93" s="101"/>
      <c r="AJ93" s="101"/>
      <c r="AK93" s="101"/>
      <c r="AL93" s="101"/>
      <c r="AM93" s="101"/>
    </row>
    <row r="94" spans="15:39" x14ac:dyDescent="0.3">
      <c r="O94" s="101"/>
      <c r="V94" s="101"/>
      <c r="W94" s="101"/>
      <c r="X94" s="101"/>
      <c r="Y94" s="101"/>
      <c r="Z94" s="101"/>
      <c r="AA94" s="101"/>
      <c r="AB94" s="101"/>
      <c r="AC94" s="101"/>
      <c r="AD94" s="101"/>
      <c r="AE94" s="101"/>
      <c r="AF94" s="101"/>
      <c r="AG94" s="101"/>
      <c r="AH94" s="101"/>
      <c r="AI94" s="101"/>
      <c r="AJ94" s="101"/>
      <c r="AK94" s="101"/>
      <c r="AL94" s="101"/>
      <c r="AM94" s="101"/>
    </row>
    <row r="95" spans="15:39" x14ac:dyDescent="0.3">
      <c r="O95" s="101"/>
      <c r="V95" s="101"/>
      <c r="W95" s="101"/>
      <c r="X95" s="101"/>
      <c r="Y95" s="101"/>
      <c r="Z95" s="101"/>
      <c r="AA95" s="101"/>
      <c r="AB95" s="101"/>
      <c r="AC95" s="101"/>
      <c r="AD95" s="101"/>
      <c r="AE95" s="101"/>
      <c r="AF95" s="101"/>
      <c r="AG95" s="101"/>
      <c r="AH95" s="101"/>
      <c r="AI95" s="101"/>
      <c r="AJ95" s="101"/>
      <c r="AK95" s="101"/>
      <c r="AL95" s="101"/>
      <c r="AM95" s="101"/>
    </row>
    <row r="96" spans="15:39" x14ac:dyDescent="0.3">
      <c r="O96" s="101"/>
      <c r="V96" s="101"/>
      <c r="W96" s="101"/>
      <c r="X96" s="101"/>
      <c r="Y96" s="101"/>
      <c r="Z96" s="101"/>
      <c r="AA96" s="101"/>
      <c r="AB96" s="101"/>
      <c r="AC96" s="101"/>
      <c r="AD96" s="101"/>
      <c r="AE96" s="101"/>
      <c r="AF96" s="101"/>
      <c r="AG96" s="101"/>
      <c r="AH96" s="101"/>
      <c r="AI96" s="101"/>
      <c r="AJ96" s="101"/>
      <c r="AK96" s="101"/>
      <c r="AL96" s="101"/>
      <c r="AM96" s="101"/>
    </row>
    <row r="97" spans="15:39" x14ac:dyDescent="0.3">
      <c r="O97" s="101"/>
      <c r="V97" s="101"/>
      <c r="W97" s="101"/>
      <c r="X97" s="101"/>
      <c r="Y97" s="101"/>
      <c r="Z97" s="101"/>
      <c r="AA97" s="101"/>
      <c r="AB97" s="101"/>
      <c r="AC97" s="101"/>
      <c r="AD97" s="101"/>
      <c r="AE97" s="101"/>
      <c r="AF97" s="101"/>
      <c r="AG97" s="101"/>
      <c r="AH97" s="101"/>
      <c r="AI97" s="101"/>
      <c r="AJ97" s="101"/>
      <c r="AK97" s="101"/>
      <c r="AL97" s="101"/>
      <c r="AM97" s="101"/>
    </row>
    <row r="98" spans="15:39" x14ac:dyDescent="0.3">
      <c r="O98" s="101"/>
      <c r="V98" s="101"/>
      <c r="W98" s="101"/>
      <c r="X98" s="101"/>
      <c r="Y98" s="101"/>
      <c r="Z98" s="101"/>
      <c r="AA98" s="101"/>
      <c r="AB98" s="101"/>
      <c r="AC98" s="101"/>
      <c r="AD98" s="101"/>
      <c r="AE98" s="101"/>
      <c r="AF98" s="101"/>
      <c r="AG98" s="101"/>
      <c r="AH98" s="101"/>
      <c r="AI98" s="101"/>
      <c r="AJ98" s="101"/>
      <c r="AK98" s="101"/>
      <c r="AL98" s="101"/>
      <c r="AM98" s="101"/>
    </row>
    <row r="99" spans="15:39" x14ac:dyDescent="0.3">
      <c r="O99" s="101"/>
      <c r="V99" s="101"/>
      <c r="W99" s="101"/>
      <c r="X99" s="101"/>
      <c r="Y99" s="101"/>
      <c r="Z99" s="101"/>
      <c r="AA99" s="101"/>
      <c r="AB99" s="101"/>
      <c r="AC99" s="101"/>
      <c r="AD99" s="101"/>
      <c r="AE99" s="101"/>
      <c r="AF99" s="101"/>
      <c r="AG99" s="101"/>
      <c r="AH99" s="101"/>
      <c r="AI99" s="101"/>
      <c r="AJ99" s="101"/>
      <c r="AK99" s="101"/>
      <c r="AL99" s="101"/>
      <c r="AM99" s="101"/>
    </row>
    <row r="100" spans="15:39" x14ac:dyDescent="0.3">
      <c r="O100" s="101"/>
      <c r="V100" s="101"/>
      <c r="W100" s="101"/>
      <c r="X100" s="101"/>
      <c r="Y100" s="101"/>
      <c r="Z100" s="101"/>
      <c r="AA100" s="101"/>
      <c r="AB100" s="101"/>
      <c r="AC100" s="101"/>
      <c r="AD100" s="101"/>
      <c r="AE100" s="101"/>
      <c r="AF100" s="101"/>
      <c r="AG100" s="101"/>
      <c r="AH100" s="101"/>
      <c r="AI100" s="101"/>
      <c r="AJ100" s="101"/>
      <c r="AK100" s="101"/>
      <c r="AL100" s="101"/>
      <c r="AM100" s="101"/>
    </row>
    <row r="101" spans="15:39" x14ac:dyDescent="0.3">
      <c r="O101" s="101"/>
      <c r="V101" s="101"/>
      <c r="W101" s="101"/>
      <c r="X101" s="101"/>
      <c r="Y101" s="101"/>
      <c r="Z101" s="101"/>
      <c r="AA101" s="101"/>
      <c r="AB101" s="101"/>
      <c r="AC101" s="101"/>
      <c r="AD101" s="101"/>
      <c r="AE101" s="101"/>
      <c r="AF101" s="101"/>
      <c r="AG101" s="101"/>
      <c r="AH101" s="101"/>
      <c r="AI101" s="101"/>
      <c r="AJ101" s="101"/>
      <c r="AK101" s="101"/>
      <c r="AL101" s="101"/>
      <c r="AM101" s="101"/>
    </row>
    <row r="102" spans="15:39" x14ac:dyDescent="0.3">
      <c r="P102" s="125"/>
      <c r="Q102" s="125"/>
      <c r="R102" s="125"/>
      <c r="S102" s="125"/>
      <c r="T102" s="125"/>
      <c r="U102" s="125"/>
    </row>
  </sheetData>
  <mergeCells count="39">
    <mergeCell ref="E50:O50"/>
    <mergeCell ref="I7:N7"/>
    <mergeCell ref="A8:A15"/>
    <mergeCell ref="O10:O11"/>
    <mergeCell ref="O12:O13"/>
    <mergeCell ref="O14:O15"/>
    <mergeCell ref="A16:A27"/>
    <mergeCell ref="A28:A35"/>
    <mergeCell ref="A36:A39"/>
    <mergeCell ref="A40:A43"/>
    <mergeCell ref="A44:A47"/>
    <mergeCell ref="A49:O49"/>
    <mergeCell ref="I66:J66"/>
    <mergeCell ref="L66:N66"/>
    <mergeCell ref="G55:G56"/>
    <mergeCell ref="H55:H56"/>
    <mergeCell ref="I55:I56"/>
    <mergeCell ref="J55:J56"/>
    <mergeCell ref="K55:K56"/>
    <mergeCell ref="L55:L56"/>
    <mergeCell ref="M55:M56"/>
    <mergeCell ref="N55:N56"/>
    <mergeCell ref="O57:O58"/>
    <mergeCell ref="A64:N64"/>
    <mergeCell ref="D65:N65"/>
    <mergeCell ref="A52:A61"/>
    <mergeCell ref="B55:B56"/>
    <mergeCell ref="C55:C56"/>
    <mergeCell ref="D55:D56"/>
    <mergeCell ref="E55:E56"/>
    <mergeCell ref="F55:F56"/>
    <mergeCell ref="I70:J70"/>
    <mergeCell ref="L70:N70"/>
    <mergeCell ref="I67:J67"/>
    <mergeCell ref="L67:N67"/>
    <mergeCell ref="I68:J68"/>
    <mergeCell ref="L68:N68"/>
    <mergeCell ref="I69:J69"/>
    <mergeCell ref="L69:N69"/>
  </mergeCells>
  <hyperlinks>
    <hyperlink ref="L69" r:id="rId1" xr:uid="{00000000-0004-0000-2B00-000000000000}"/>
  </hyperlinks>
  <pageMargins left="0.70866141732283472" right="0.70866141732283472" top="0.74803149606299213" bottom="0.74803149606299213" header="0.31496062992125984" footer="0.31496062992125984"/>
  <pageSetup paperSize="8" scale="33"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pageSetUpPr fitToPage="1"/>
  </sheetPr>
  <dimension ref="A1:AN103"/>
  <sheetViews>
    <sheetView topLeftCell="A20" zoomScale="70" zoomScaleNormal="70" workbookViewId="0">
      <selection activeCell="N70" sqref="N70"/>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2725" customWidth="1"/>
    <col min="16" max="16" width="5" style="101" customWidth="1"/>
    <col min="17" max="21" width="9.21875" style="101" customWidth="1"/>
    <col min="22" max="28" width="9.21875" style="125" bestFit="1" customWidth="1"/>
    <col min="29" max="29" width="11" style="125" bestFit="1" customWidth="1"/>
    <col min="30" max="31" width="9.21875" style="125" bestFit="1" customWidth="1"/>
    <col min="32" max="16384" width="9.21875" style="125"/>
  </cols>
  <sheetData>
    <row r="1" spans="1:40" ht="21.75" customHeight="1" x14ac:dyDescent="0.3">
      <c r="A1" s="3020"/>
      <c r="B1" s="97"/>
      <c r="C1" s="97"/>
      <c r="D1" s="97"/>
      <c r="E1" s="97"/>
      <c r="F1" s="97"/>
      <c r="G1" s="2624"/>
      <c r="H1" s="97"/>
      <c r="I1" s="97"/>
      <c r="J1" s="97"/>
      <c r="K1" s="97"/>
      <c r="L1" s="97"/>
      <c r="M1" s="97"/>
      <c r="N1" s="97"/>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7"/>
    </row>
    <row r="2" spans="1:40" ht="21" customHeight="1" x14ac:dyDescent="0.3">
      <c r="A2" s="102" t="s">
        <v>173</v>
      </c>
      <c r="B2" s="103" t="s">
        <v>1694</v>
      </c>
      <c r="C2" s="103" t="s">
        <v>174</v>
      </c>
      <c r="D2" s="103"/>
      <c r="E2" s="105" t="s">
        <v>1542</v>
      </c>
      <c r="F2" s="105"/>
      <c r="G2" s="2628"/>
      <c r="H2" s="103"/>
      <c r="I2" s="103"/>
      <c r="J2" s="105"/>
      <c r="K2" s="103"/>
      <c r="L2" s="103"/>
      <c r="M2" s="103"/>
      <c r="N2" s="103"/>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1"/>
    </row>
    <row r="3" spans="1:40" x14ac:dyDescent="0.3">
      <c r="A3" s="2728" t="s">
        <v>385</v>
      </c>
      <c r="B3" s="2729" t="s">
        <v>87</v>
      </c>
      <c r="C3" s="2729"/>
      <c r="D3" s="2729"/>
      <c r="E3" s="2729"/>
      <c r="F3" s="2729"/>
      <c r="G3" s="3021"/>
      <c r="H3" s="2729"/>
      <c r="I3" s="2729"/>
      <c r="J3" s="2633"/>
      <c r="K3" s="2729"/>
      <c r="L3" s="2729"/>
      <c r="M3" s="2729"/>
      <c r="N3" s="272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40"/>
    </row>
    <row r="4" spans="1:40" x14ac:dyDescent="0.3">
      <c r="A4" s="2731" t="s">
        <v>178</v>
      </c>
      <c r="B4" s="2732" t="s">
        <v>1477</v>
      </c>
      <c r="C4" s="2732"/>
      <c r="D4" s="2732"/>
      <c r="E4" s="2732"/>
      <c r="F4" s="2732"/>
      <c r="G4" s="3022"/>
      <c r="H4" s="2732"/>
      <c r="I4" s="2732"/>
      <c r="J4" s="2732"/>
      <c r="K4" s="2732"/>
      <c r="L4" s="2732"/>
      <c r="M4" s="2732"/>
      <c r="N4" s="273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3"/>
    </row>
    <row r="5" spans="1:40" x14ac:dyDescent="0.3">
      <c r="A5" s="1268"/>
      <c r="B5" s="109"/>
      <c r="C5" s="109"/>
      <c r="D5" s="109"/>
      <c r="E5" s="109"/>
      <c r="F5" s="109"/>
      <c r="G5" s="303"/>
      <c r="H5" s="109"/>
      <c r="I5" s="109"/>
      <c r="J5" s="109"/>
      <c r="K5" s="109"/>
      <c r="L5" s="109"/>
      <c r="M5" s="109"/>
      <c r="N5" s="109"/>
      <c r="O5" s="1688"/>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13"/>
    </row>
    <row r="6" spans="1:40" ht="18" x14ac:dyDescent="0.3">
      <c r="A6" s="2632"/>
      <c r="B6" s="2633" t="s">
        <v>321</v>
      </c>
      <c r="C6" s="2633" t="s">
        <v>179</v>
      </c>
      <c r="D6" s="2633">
        <v>2017</v>
      </c>
      <c r="E6" s="2633">
        <v>2018</v>
      </c>
      <c r="F6" s="2633">
        <v>2019</v>
      </c>
      <c r="G6" s="2634">
        <v>2020</v>
      </c>
      <c r="H6" s="2635">
        <v>2020</v>
      </c>
      <c r="I6" s="2637">
        <v>2025</v>
      </c>
      <c r="J6" s="2637">
        <v>2030</v>
      </c>
      <c r="K6" s="2637">
        <v>2035</v>
      </c>
      <c r="L6" s="2637">
        <v>2040</v>
      </c>
      <c r="M6" s="2637">
        <v>2045</v>
      </c>
      <c r="N6" s="2633">
        <v>2050</v>
      </c>
      <c r="O6" s="3023"/>
      <c r="P6" s="111" t="s">
        <v>35</v>
      </c>
      <c r="Q6" s="109"/>
      <c r="R6" s="109"/>
      <c r="S6" s="1091" t="s">
        <v>1478</v>
      </c>
      <c r="T6" s="109"/>
      <c r="U6" s="109"/>
      <c r="V6" s="109"/>
      <c r="W6" s="109"/>
      <c r="X6" s="109"/>
      <c r="Y6" s="109"/>
      <c r="Z6" s="109"/>
      <c r="AA6" s="109"/>
      <c r="AB6" s="109"/>
      <c r="AC6" s="109"/>
      <c r="AD6" s="109"/>
      <c r="AE6" s="109"/>
      <c r="AF6" s="109"/>
      <c r="AG6" s="109"/>
      <c r="AH6" s="109"/>
      <c r="AI6" s="109"/>
      <c r="AJ6" s="109"/>
      <c r="AK6" s="109"/>
      <c r="AL6" s="109"/>
      <c r="AM6" s="109"/>
      <c r="AN6" s="113"/>
    </row>
    <row r="7" spans="1:40" ht="15" thickBot="1" x14ac:dyDescent="0.35">
      <c r="A7" s="2632"/>
      <c r="B7" s="2633"/>
      <c r="C7" s="2633"/>
      <c r="D7" s="2633" t="s">
        <v>180</v>
      </c>
      <c r="E7" s="2633" t="s">
        <v>180</v>
      </c>
      <c r="F7" s="2633" t="s">
        <v>181</v>
      </c>
      <c r="G7" s="2634" t="s">
        <v>181</v>
      </c>
      <c r="H7" s="2634" t="s">
        <v>658</v>
      </c>
      <c r="I7" s="4306" t="s">
        <v>183</v>
      </c>
      <c r="J7" s="4230"/>
      <c r="K7" s="4230"/>
      <c r="L7" s="4230"/>
      <c r="M7" s="4230"/>
      <c r="N7" s="4230"/>
      <c r="O7" s="3023"/>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09"/>
      <c r="AN7" s="113"/>
    </row>
    <row r="8" spans="1:40" ht="19.95" customHeight="1" x14ac:dyDescent="0.3">
      <c r="A8" s="4247" t="s">
        <v>1349</v>
      </c>
      <c r="B8" s="2736" t="s">
        <v>1479</v>
      </c>
      <c r="C8" s="2737" t="s">
        <v>1317</v>
      </c>
      <c r="D8" s="2901">
        <v>1.3364399999999999</v>
      </c>
      <c r="E8" s="2901">
        <v>1.3364399999999999</v>
      </c>
      <c r="F8" s="2900">
        <v>1.2702200000000001</v>
      </c>
      <c r="G8" s="2900">
        <v>1.2702200000000001</v>
      </c>
      <c r="H8" s="3024">
        <v>1.2663973500000001</v>
      </c>
      <c r="I8" s="2904">
        <v>1.1542776852000001</v>
      </c>
      <c r="J8" s="2904">
        <v>0.93850094399999984</v>
      </c>
      <c r="K8" s="2904">
        <v>0.75362501279999983</v>
      </c>
      <c r="L8" s="2904">
        <v>0.64382632800000006</v>
      </c>
      <c r="M8" s="2904">
        <v>0.57116201600000005</v>
      </c>
      <c r="N8" s="2899">
        <v>0.54583997600000012</v>
      </c>
      <c r="O8" s="2905" t="s">
        <v>1480</v>
      </c>
      <c r="P8" s="111" t="s">
        <v>35</v>
      </c>
      <c r="Q8" s="109"/>
      <c r="R8" s="109"/>
      <c r="S8" s="109"/>
      <c r="T8" s="109"/>
      <c r="U8" s="109"/>
      <c r="V8" s="387">
        <v>2017</v>
      </c>
      <c r="W8" s="387">
        <v>2018</v>
      </c>
      <c r="X8" s="387" t="s">
        <v>187</v>
      </c>
      <c r="Y8" s="387" t="s">
        <v>188</v>
      </c>
      <c r="Z8" s="387" t="s">
        <v>1691</v>
      </c>
      <c r="AA8" s="387">
        <v>2025</v>
      </c>
      <c r="AB8" s="387">
        <v>2030</v>
      </c>
      <c r="AC8" s="387">
        <v>2035</v>
      </c>
      <c r="AD8" s="387">
        <v>2040</v>
      </c>
      <c r="AE8" s="387">
        <v>2045</v>
      </c>
      <c r="AF8" s="387">
        <v>2050</v>
      </c>
      <c r="AG8" s="109"/>
      <c r="AH8" s="109"/>
      <c r="AI8" s="109"/>
      <c r="AJ8" s="109"/>
      <c r="AK8" s="109"/>
      <c r="AL8" s="109"/>
      <c r="AM8" s="109"/>
      <c r="AN8" s="113"/>
    </row>
    <row r="9" spans="1:40" ht="19.95" customHeight="1" x14ac:dyDescent="0.3">
      <c r="A9" s="4307"/>
      <c r="B9" s="2744" t="s">
        <v>1481</v>
      </c>
      <c r="C9" s="2745" t="s">
        <v>194</v>
      </c>
      <c r="D9" s="2301"/>
      <c r="E9" s="2301"/>
      <c r="F9" s="310"/>
      <c r="G9" s="310"/>
      <c r="H9" s="138">
        <v>-3.0094393097258587E-3</v>
      </c>
      <c r="I9" s="1111">
        <v>-9.1277349435530897E-2</v>
      </c>
      <c r="J9" s="1111">
        <v>-0.26115086835351375</v>
      </c>
      <c r="K9" s="1111">
        <v>-0.40669725496370723</v>
      </c>
      <c r="L9" s="1111">
        <v>-0.49313793830989905</v>
      </c>
      <c r="M9" s="1111">
        <v>-0.5503440222953504</v>
      </c>
      <c r="N9" s="1112">
        <v>-0.57027918313363035</v>
      </c>
      <c r="O9" s="2760"/>
      <c r="P9" s="111" t="s">
        <v>35</v>
      </c>
      <c r="Q9" s="109"/>
      <c r="R9" s="109"/>
      <c r="S9" s="109"/>
      <c r="T9" s="109" t="s">
        <v>232</v>
      </c>
      <c r="U9" s="109"/>
      <c r="V9" s="388">
        <v>0.55000000000000004</v>
      </c>
      <c r="W9" s="388">
        <v>0.55000000000000004</v>
      </c>
      <c r="X9" s="388">
        <v>0.55000000000000004</v>
      </c>
      <c r="Y9" s="388">
        <v>0.55000000000000004</v>
      </c>
      <c r="Z9" s="388">
        <v>0.55000000000000004</v>
      </c>
      <c r="AA9" s="388">
        <v>0.51040000000000008</v>
      </c>
      <c r="AB9" s="388">
        <v>0.48840000000000006</v>
      </c>
      <c r="AC9" s="388">
        <v>0.4716800000000001</v>
      </c>
      <c r="AD9" s="388">
        <v>0.45496000000000009</v>
      </c>
      <c r="AE9" s="388">
        <v>0.44088000000000011</v>
      </c>
      <c r="AF9" s="388">
        <v>0.42680000000000007</v>
      </c>
      <c r="AG9" s="389" t="s">
        <v>233</v>
      </c>
      <c r="AH9" s="109"/>
      <c r="AI9" s="109"/>
      <c r="AJ9" s="109"/>
      <c r="AK9" s="109"/>
      <c r="AL9" s="109"/>
      <c r="AM9" s="109"/>
      <c r="AN9" s="113"/>
    </row>
    <row r="10" spans="1:40" ht="19.95" customHeight="1" x14ac:dyDescent="0.3">
      <c r="A10" s="4307"/>
      <c r="B10" s="2747" t="s">
        <v>1482</v>
      </c>
      <c r="C10" s="2488" t="s">
        <v>1310</v>
      </c>
      <c r="D10" s="2422">
        <v>1.4720000000000002</v>
      </c>
      <c r="E10" s="2422">
        <v>1.4720000000000002</v>
      </c>
      <c r="F10" s="326">
        <v>1.3145600000000002</v>
      </c>
      <c r="G10" s="326">
        <v>1.3145600000000002</v>
      </c>
      <c r="H10" s="327">
        <v>1.2942492000000001</v>
      </c>
      <c r="I10" s="330">
        <v>1.1545776799999998</v>
      </c>
      <c r="J10" s="330">
        <v>0.91953687999999989</v>
      </c>
      <c r="K10" s="330">
        <v>0.73372441599999993</v>
      </c>
      <c r="L10" s="330">
        <v>0.62136878800000006</v>
      </c>
      <c r="M10" s="330">
        <v>0.54376746399999998</v>
      </c>
      <c r="N10" s="329">
        <v>0.51350755999999997</v>
      </c>
      <c r="O10" s="3025" t="s">
        <v>1483</v>
      </c>
      <c r="P10" s="111" t="s">
        <v>35</v>
      </c>
      <c r="Q10" s="109"/>
      <c r="R10" s="109"/>
      <c r="S10" s="109"/>
      <c r="T10" s="109" t="s">
        <v>234</v>
      </c>
      <c r="U10" s="109"/>
      <c r="V10" s="388">
        <v>1.4720000000000002</v>
      </c>
      <c r="W10" s="388">
        <v>1.4720000000000002</v>
      </c>
      <c r="X10" s="388">
        <v>1.3145600000000002</v>
      </c>
      <c r="Y10" s="388">
        <v>1.3145600000000002</v>
      </c>
      <c r="Z10" s="388">
        <v>1.3145600000000002</v>
      </c>
      <c r="AA10" s="388">
        <v>1.2031999999999998</v>
      </c>
      <c r="AB10" s="388">
        <v>1.1199999999999999</v>
      </c>
      <c r="AC10" s="388">
        <v>1.0911999999999999</v>
      </c>
      <c r="AD10" s="388">
        <v>1.0624</v>
      </c>
      <c r="AE10" s="388">
        <v>1.0431999999999999</v>
      </c>
      <c r="AF10" s="388">
        <v>1.024</v>
      </c>
      <c r="AG10" s="389" t="s">
        <v>235</v>
      </c>
      <c r="AH10" s="109"/>
      <c r="AI10" s="109"/>
      <c r="AJ10" s="109"/>
      <c r="AK10" s="109"/>
      <c r="AL10" s="109"/>
      <c r="AM10" s="109"/>
      <c r="AN10" s="113"/>
    </row>
    <row r="11" spans="1:40" ht="19.95" customHeight="1" thickBot="1" x14ac:dyDescent="0.35">
      <c r="A11" s="4307"/>
      <c r="B11" s="2761" t="s">
        <v>1484</v>
      </c>
      <c r="C11" s="2745" t="s">
        <v>194</v>
      </c>
      <c r="D11" s="1298"/>
      <c r="E11" s="1298"/>
      <c r="F11" s="310"/>
      <c r="G11" s="310"/>
      <c r="H11" s="138">
        <v>-1.5450645082765391E-2</v>
      </c>
      <c r="I11" s="1111">
        <v>-0.12170027994157762</v>
      </c>
      <c r="J11" s="1111">
        <v>-0.30049835686465454</v>
      </c>
      <c r="K11" s="1111">
        <v>-0.44184790652385597</v>
      </c>
      <c r="L11" s="1111">
        <v>-0.52731804710321328</v>
      </c>
      <c r="M11" s="1111">
        <v>-0.58635021299902634</v>
      </c>
      <c r="N11" s="1112">
        <v>-0.6093692490262903</v>
      </c>
      <c r="O11" s="2760"/>
      <c r="P11" s="111" t="s">
        <v>35</v>
      </c>
      <c r="Q11" s="109"/>
      <c r="R11" s="109"/>
      <c r="S11" s="109"/>
      <c r="T11" s="109" t="s">
        <v>236</v>
      </c>
      <c r="U11" s="109"/>
      <c r="V11" s="388">
        <v>1.5411087999999997</v>
      </c>
      <c r="W11" s="388">
        <v>1.5411087999999997</v>
      </c>
      <c r="X11" s="388">
        <v>1.4238815999999999</v>
      </c>
      <c r="Y11" s="388">
        <v>1.4238815999999999</v>
      </c>
      <c r="Z11" s="388">
        <v>1.4238815999999999</v>
      </c>
      <c r="AA11" s="388">
        <v>1.3009359999999999</v>
      </c>
      <c r="AB11" s="388">
        <v>1.2080119999999999</v>
      </c>
      <c r="AC11" s="388">
        <v>1.1829939999999999</v>
      </c>
      <c r="AD11" s="388">
        <v>1.1579759999999999</v>
      </c>
      <c r="AE11" s="388">
        <v>1.14368</v>
      </c>
      <c r="AF11" s="388">
        <v>1.1293839999999999</v>
      </c>
      <c r="AG11" s="389" t="s">
        <v>237</v>
      </c>
      <c r="AH11" s="109"/>
      <c r="AI11" s="109"/>
      <c r="AJ11" s="109"/>
      <c r="AK11" s="109"/>
      <c r="AL11" s="109"/>
      <c r="AM11" s="109"/>
      <c r="AN11" s="113"/>
    </row>
    <row r="12" spans="1:40" ht="19.95" customHeight="1" x14ac:dyDescent="0.3">
      <c r="A12" s="4307"/>
      <c r="B12" s="2736" t="s">
        <v>1485</v>
      </c>
      <c r="C12" s="2737" t="s">
        <v>205</v>
      </c>
      <c r="D12" s="1977">
        <v>35217.583540150779</v>
      </c>
      <c r="E12" s="1977">
        <v>36032.651592793569</v>
      </c>
      <c r="F12" s="2000">
        <v>37071.753428181524</v>
      </c>
      <c r="G12" s="2000">
        <v>33945.70078995925</v>
      </c>
      <c r="H12" s="278">
        <v>35136.583817233302</v>
      </c>
      <c r="I12" s="1980">
        <v>30492.191344822593</v>
      </c>
      <c r="J12" s="1980">
        <v>21802.515145409314</v>
      </c>
      <c r="K12" s="1980">
        <v>17300.49402947642</v>
      </c>
      <c r="L12" s="1980">
        <v>14469.53207914516</v>
      </c>
      <c r="M12" s="1980">
        <v>12831.487692133356</v>
      </c>
      <c r="N12" s="1981">
        <v>11736.664375996843</v>
      </c>
      <c r="O12" s="2905" t="s">
        <v>1322</v>
      </c>
      <c r="P12" s="111" t="s">
        <v>35</v>
      </c>
      <c r="Q12" s="109"/>
      <c r="R12" s="109"/>
      <c r="S12" s="109"/>
      <c r="T12" s="109" t="s">
        <v>238</v>
      </c>
      <c r="U12" s="109"/>
      <c r="V12" s="388">
        <v>0.55000000000000004</v>
      </c>
      <c r="W12" s="388">
        <v>0.55000000000000004</v>
      </c>
      <c r="X12" s="388">
        <v>0.55000000000000004</v>
      </c>
      <c r="Y12" s="388">
        <v>0.55000000000000004</v>
      </c>
      <c r="Z12" s="388">
        <v>0.55000000000000004</v>
      </c>
      <c r="AA12" s="388">
        <v>0.51040000000000008</v>
      </c>
      <c r="AB12" s="388">
        <v>0.48840000000000006</v>
      </c>
      <c r="AC12" s="388">
        <v>0.4716800000000001</v>
      </c>
      <c r="AD12" s="388">
        <v>0.45496000000000009</v>
      </c>
      <c r="AE12" s="388">
        <v>0.44088000000000011</v>
      </c>
      <c r="AF12" s="388">
        <v>0.42680000000000007</v>
      </c>
      <c r="AG12" s="389" t="s">
        <v>239</v>
      </c>
      <c r="AH12" s="109"/>
      <c r="AI12" s="109"/>
      <c r="AJ12" s="109"/>
      <c r="AK12" s="109"/>
      <c r="AL12" s="109"/>
      <c r="AM12" s="109"/>
      <c r="AN12" s="113"/>
    </row>
    <row r="13" spans="1:40" ht="19.95" customHeight="1" x14ac:dyDescent="0.3">
      <c r="A13" s="4307"/>
      <c r="B13" s="2744" t="s">
        <v>1486</v>
      </c>
      <c r="C13" s="2745" t="s">
        <v>194</v>
      </c>
      <c r="D13" s="1298"/>
      <c r="E13" s="1298"/>
      <c r="F13" s="310"/>
      <c r="G13" s="310"/>
      <c r="H13" s="138">
        <v>-2.4868216352400663E-2</v>
      </c>
      <c r="I13" s="1111">
        <v>-0.1321811049295234</v>
      </c>
      <c r="J13" s="1111">
        <v>-0.28498037747256688</v>
      </c>
      <c r="K13" s="1111">
        <v>-0.20649090648061441</v>
      </c>
      <c r="L13" s="1111">
        <v>-0.16363474623949437</v>
      </c>
      <c r="M13" s="1111">
        <v>-0.11320645187778433</v>
      </c>
      <c r="N13" s="1112">
        <v>-8.5323178605994365E-2</v>
      </c>
      <c r="O13" s="2760"/>
      <c r="P13" s="111" t="s">
        <v>35</v>
      </c>
      <c r="Q13" s="109"/>
      <c r="R13" s="109"/>
      <c r="S13" s="109"/>
      <c r="T13" s="109" t="s">
        <v>1487</v>
      </c>
      <c r="U13" s="109"/>
      <c r="V13" s="388">
        <v>1.4336000000000002</v>
      </c>
      <c r="W13" s="388">
        <v>1.4336000000000002</v>
      </c>
      <c r="X13" s="388">
        <v>1.2928000000000002</v>
      </c>
      <c r="Y13" s="388">
        <v>1.2928000000000002</v>
      </c>
      <c r="Z13" s="388">
        <v>1.2928000000000002</v>
      </c>
      <c r="AA13" s="388">
        <v>1.1776</v>
      </c>
      <c r="AB13" s="388">
        <v>1.1008</v>
      </c>
      <c r="AC13" s="388">
        <v>1.0751999999999999</v>
      </c>
      <c r="AD13" s="388">
        <v>1.0495999999999999</v>
      </c>
      <c r="AE13" s="388">
        <v>1.0335999999999999</v>
      </c>
      <c r="AF13" s="388">
        <v>1.0176000000000001</v>
      </c>
      <c r="AG13" s="389" t="s">
        <v>241</v>
      </c>
      <c r="AH13" s="109"/>
      <c r="AI13" s="109"/>
      <c r="AJ13" s="109"/>
      <c r="AK13" s="109"/>
      <c r="AL13" s="109"/>
      <c r="AM13" s="109"/>
      <c r="AN13" s="113"/>
    </row>
    <row r="14" spans="1:40" ht="19.95" customHeight="1" x14ac:dyDescent="0.3">
      <c r="A14" s="4307"/>
      <c r="B14" s="2747" t="s">
        <v>1488</v>
      </c>
      <c r="C14" s="2488" t="s">
        <v>205</v>
      </c>
      <c r="D14" s="1232">
        <v>55331.119097538569</v>
      </c>
      <c r="E14" s="1232">
        <v>55774.903102133052</v>
      </c>
      <c r="F14" s="2229">
        <v>57307.301138878232</v>
      </c>
      <c r="G14" s="2229">
        <v>52475.960069600595</v>
      </c>
      <c r="H14" s="417">
        <v>52614.069220886056</v>
      </c>
      <c r="I14" s="351">
        <v>43622.902328693643</v>
      </c>
      <c r="J14" s="351">
        <v>26600.213115456554</v>
      </c>
      <c r="K14" s="351">
        <v>19157.224341518715</v>
      </c>
      <c r="L14" s="351">
        <v>16644.253603998521</v>
      </c>
      <c r="M14" s="351">
        <v>14510.345964094353</v>
      </c>
      <c r="N14" s="350">
        <v>12972.859882931814</v>
      </c>
      <c r="O14" s="3025" t="s">
        <v>1322</v>
      </c>
      <c r="P14" s="111" t="s">
        <v>35</v>
      </c>
      <c r="Q14" s="109"/>
      <c r="R14" s="109"/>
      <c r="S14" s="109"/>
      <c r="T14" s="1114" t="s">
        <v>242</v>
      </c>
      <c r="U14" s="1114"/>
      <c r="V14" s="3026">
        <v>0</v>
      </c>
      <c r="W14" s="3026">
        <v>0</v>
      </c>
      <c r="X14" s="3026">
        <v>0</v>
      </c>
      <c r="Y14" s="3026">
        <v>0</v>
      </c>
      <c r="Z14" s="3026">
        <v>5.5E-2</v>
      </c>
      <c r="AA14" s="3026">
        <v>5.5E-2</v>
      </c>
      <c r="AB14" s="3026">
        <v>0.06</v>
      </c>
      <c r="AC14" s="3026">
        <v>0.06</v>
      </c>
      <c r="AD14" s="3026">
        <v>0.06</v>
      </c>
      <c r="AE14" s="3026">
        <v>0.06</v>
      </c>
      <c r="AF14" s="3026">
        <v>0.06</v>
      </c>
      <c r="AG14" s="1222" t="s">
        <v>242</v>
      </c>
      <c r="AH14" s="109"/>
      <c r="AI14" s="109"/>
      <c r="AJ14" s="109"/>
      <c r="AK14" s="109"/>
      <c r="AL14" s="109"/>
      <c r="AM14" s="109"/>
      <c r="AN14" s="113"/>
    </row>
    <row r="15" spans="1:40" ht="19.95" customHeight="1" thickBot="1" x14ac:dyDescent="0.35">
      <c r="A15" s="4308"/>
      <c r="B15" s="2761" t="s">
        <v>1489</v>
      </c>
      <c r="C15" s="2745" t="s">
        <v>194</v>
      </c>
      <c r="D15" s="1298"/>
      <c r="E15" s="1298"/>
      <c r="F15" s="310"/>
      <c r="G15" s="310"/>
      <c r="H15" s="138">
        <v>-5.6671257240178186E-2</v>
      </c>
      <c r="I15" s="1111">
        <v>-0.17088902313267984</v>
      </c>
      <c r="J15" s="1111">
        <v>-0.39022367390810098</v>
      </c>
      <c r="K15" s="1111">
        <v>-0.27980936624951136</v>
      </c>
      <c r="L15" s="1111">
        <v>-0.13117613975391673</v>
      </c>
      <c r="M15" s="1111">
        <v>-0.1282068689094914</v>
      </c>
      <c r="N15" s="1112">
        <v>-0.10595792029818074</v>
      </c>
      <c r="O15" s="2760"/>
      <c r="P15" s="111" t="s">
        <v>35</v>
      </c>
      <c r="Q15" s="109"/>
      <c r="R15" s="109"/>
      <c r="S15" s="109"/>
      <c r="T15" s="109" t="s">
        <v>243</v>
      </c>
      <c r="U15" s="109"/>
      <c r="V15" s="388">
        <v>1.3568000000000002</v>
      </c>
      <c r="W15" s="388">
        <v>1.3568000000000002</v>
      </c>
      <c r="X15" s="388">
        <v>1.2544000000000002</v>
      </c>
      <c r="Y15" s="388">
        <v>1.2544000000000002</v>
      </c>
      <c r="Z15" s="388">
        <v>1.2544000000000002</v>
      </c>
      <c r="AA15" s="388">
        <v>1.1519999999999999</v>
      </c>
      <c r="AB15" s="388">
        <v>1.0240000000000002</v>
      </c>
      <c r="AC15" s="388">
        <v>0.97920000000000007</v>
      </c>
      <c r="AD15" s="388">
        <v>0.93440000000000001</v>
      </c>
      <c r="AE15" s="388">
        <v>0.89599999999999991</v>
      </c>
      <c r="AF15" s="388">
        <v>0.85759999999999992</v>
      </c>
      <c r="AG15" s="389" t="s">
        <v>244</v>
      </c>
      <c r="AH15" s="109"/>
      <c r="AI15" s="109"/>
      <c r="AJ15" s="109"/>
      <c r="AK15" s="109"/>
      <c r="AL15" s="109"/>
      <c r="AM15" s="109"/>
      <c r="AN15" s="113"/>
    </row>
    <row r="16" spans="1:40" ht="19.95" customHeight="1" x14ac:dyDescent="0.3">
      <c r="A16" s="4250" t="s">
        <v>1361</v>
      </c>
      <c r="B16" s="2736" t="s">
        <v>1490</v>
      </c>
      <c r="C16" s="2737" t="s">
        <v>205</v>
      </c>
      <c r="D16" s="1977">
        <v>33672.231036127312</v>
      </c>
      <c r="E16" s="1977">
        <v>34350.300217822958</v>
      </c>
      <c r="F16" s="2000">
        <v>35217.923957471037</v>
      </c>
      <c r="G16" s="2000">
        <v>32215.341635400371</v>
      </c>
      <c r="H16" s="278">
        <v>33053.007628387531</v>
      </c>
      <c r="I16" s="1980">
        <v>25665.718627831724</v>
      </c>
      <c r="J16" s="1980">
        <v>13436.280226643474</v>
      </c>
      <c r="K16" s="1980">
        <v>6338.2035035861154</v>
      </c>
      <c r="L16" s="1980">
        <v>2114.3437517967764</v>
      </c>
      <c r="M16" s="1980">
        <v>220.77941038899854</v>
      </c>
      <c r="N16" s="1981">
        <v>0</v>
      </c>
      <c r="O16" s="2795" t="s">
        <v>1322</v>
      </c>
      <c r="P16" s="111" t="s">
        <v>35</v>
      </c>
      <c r="Q16" s="109"/>
      <c r="R16" s="109"/>
      <c r="S16" s="109"/>
      <c r="T16" s="109" t="s">
        <v>245</v>
      </c>
      <c r="U16" s="109"/>
      <c r="V16" s="397">
        <v>0</v>
      </c>
      <c r="W16" s="397">
        <v>0</v>
      </c>
      <c r="X16" s="397">
        <v>0</v>
      </c>
      <c r="Y16" s="397">
        <v>0</v>
      </c>
      <c r="Z16" s="397">
        <v>5.0000000000000001E-3</v>
      </c>
      <c r="AA16" s="397">
        <v>6.8150000000000002E-2</v>
      </c>
      <c r="AB16" s="397">
        <v>0.31019999999999998</v>
      </c>
      <c r="AC16" s="397">
        <v>0.55920000000000003</v>
      </c>
      <c r="AD16" s="397">
        <v>0.69855</v>
      </c>
      <c r="AE16" s="397">
        <v>0.7923</v>
      </c>
      <c r="AF16" s="397">
        <v>0.81069999999999998</v>
      </c>
      <c r="AG16" s="389" t="s">
        <v>246</v>
      </c>
      <c r="AH16" s="109"/>
      <c r="AI16" s="109"/>
      <c r="AJ16" s="109"/>
      <c r="AK16" s="109"/>
      <c r="AL16" s="109"/>
      <c r="AM16" s="109"/>
      <c r="AN16" s="113"/>
    </row>
    <row r="17" spans="1:40" ht="19.95" customHeight="1" x14ac:dyDescent="0.3">
      <c r="A17" s="4289"/>
      <c r="B17" s="2770" t="s">
        <v>1491</v>
      </c>
      <c r="C17" s="2489" t="s">
        <v>205</v>
      </c>
      <c r="D17" s="1983">
        <v>1545.352504023467</v>
      </c>
      <c r="E17" s="1983">
        <v>1682.3513749706135</v>
      </c>
      <c r="F17" s="2164">
        <v>1853.8294707104808</v>
      </c>
      <c r="G17" s="2164">
        <v>1730.3591545588843</v>
      </c>
      <c r="H17" s="491">
        <v>2083.5761888457769</v>
      </c>
      <c r="I17" s="356">
        <v>4826.472716990871</v>
      </c>
      <c r="J17" s="356">
        <v>8366.2349187658401</v>
      </c>
      <c r="K17" s="356">
        <v>10962.290525890305</v>
      </c>
      <c r="L17" s="356">
        <v>12355.188327348382</v>
      </c>
      <c r="M17" s="356">
        <v>12610.708281744359</v>
      </c>
      <c r="N17" s="355">
        <v>11736.664375996843</v>
      </c>
      <c r="O17" s="3027" t="s">
        <v>1322</v>
      </c>
      <c r="P17" s="111" t="s">
        <v>35</v>
      </c>
      <c r="Q17" s="109"/>
      <c r="R17" s="109"/>
      <c r="S17" s="109"/>
      <c r="T17" s="109" t="s">
        <v>247</v>
      </c>
      <c r="U17" s="109"/>
      <c r="V17" s="397">
        <v>1</v>
      </c>
      <c r="W17" s="397">
        <v>1</v>
      </c>
      <c r="X17" s="397">
        <v>1</v>
      </c>
      <c r="Y17" s="397">
        <v>1</v>
      </c>
      <c r="Z17" s="397">
        <v>0.91999999999999993</v>
      </c>
      <c r="AA17" s="397">
        <v>0.87684999999999991</v>
      </c>
      <c r="AB17" s="397">
        <v>0.59449999999999992</v>
      </c>
      <c r="AC17" s="397">
        <v>0.29079999999999995</v>
      </c>
      <c r="AD17" s="397">
        <v>0.11695</v>
      </c>
      <c r="AE17" s="397">
        <v>7.0000000000000617E-4</v>
      </c>
      <c r="AF17" s="397">
        <v>-2.6699999999999974E-2</v>
      </c>
      <c r="AG17" s="389" t="s">
        <v>248</v>
      </c>
      <c r="AH17" s="109"/>
      <c r="AI17" s="109"/>
      <c r="AJ17" s="109"/>
      <c r="AK17" s="109"/>
      <c r="AL17" s="109"/>
      <c r="AM17" s="109"/>
      <c r="AN17" s="113"/>
    </row>
    <row r="18" spans="1:40" ht="19.95" customHeight="1" x14ac:dyDescent="0.3">
      <c r="A18" s="4289"/>
      <c r="B18" s="3028" t="s">
        <v>1492</v>
      </c>
      <c r="C18" s="3029" t="s">
        <v>194</v>
      </c>
      <c r="D18" s="2187">
        <v>4.38801402220469E-2</v>
      </c>
      <c r="E18" s="2187">
        <v>4.6689635666642949E-2</v>
      </c>
      <c r="F18" s="3030">
        <v>5.0006522467351676E-2</v>
      </c>
      <c r="G18" s="3030">
        <v>5.0974324120322913E-2</v>
      </c>
      <c r="H18" s="2188">
        <v>5.9299338822570831E-2</v>
      </c>
      <c r="I18" s="2190">
        <v>0.15828553161071449</v>
      </c>
      <c r="J18" s="2190">
        <v>0.38372797188618923</v>
      </c>
      <c r="K18" s="2190">
        <v>0.63364031727723247</v>
      </c>
      <c r="L18" s="2190">
        <v>0.85387614884629426</v>
      </c>
      <c r="M18" s="2190">
        <v>0.9827939350692475</v>
      </c>
      <c r="N18" s="2191">
        <v>1</v>
      </c>
      <c r="O18" s="3031" t="s">
        <v>1322</v>
      </c>
      <c r="P18" s="111" t="s">
        <v>35</v>
      </c>
      <c r="Q18" s="109"/>
      <c r="R18" s="109"/>
      <c r="S18" s="109"/>
      <c r="T18" s="109" t="s">
        <v>250</v>
      </c>
      <c r="U18" s="109"/>
      <c r="V18" s="397">
        <v>0</v>
      </c>
      <c r="W18" s="397">
        <v>0</v>
      </c>
      <c r="X18" s="397">
        <v>0</v>
      </c>
      <c r="Y18" s="397">
        <v>0</v>
      </c>
      <c r="Z18" s="397">
        <v>0</v>
      </c>
      <c r="AA18" s="397">
        <v>0</v>
      </c>
      <c r="AB18" s="397">
        <v>0</v>
      </c>
      <c r="AC18" s="397">
        <v>0</v>
      </c>
      <c r="AD18" s="397">
        <v>0</v>
      </c>
      <c r="AE18" s="397">
        <v>0</v>
      </c>
      <c r="AF18" s="397">
        <v>0</v>
      </c>
      <c r="AG18" s="389" t="s">
        <v>251</v>
      </c>
      <c r="AH18" s="109"/>
      <c r="AI18" s="109"/>
      <c r="AJ18" s="109"/>
      <c r="AK18" s="109"/>
      <c r="AL18" s="109"/>
      <c r="AM18" s="109"/>
      <c r="AN18" s="113"/>
    </row>
    <row r="19" spans="1:40" ht="19.95" customHeight="1" x14ac:dyDescent="0.3">
      <c r="A19" s="4289"/>
      <c r="B19" s="3032" t="s">
        <v>1493</v>
      </c>
      <c r="C19" s="3033" t="s">
        <v>205</v>
      </c>
      <c r="D19" s="1462">
        <v>36.304334000748575</v>
      </c>
      <c r="E19" s="1462">
        <v>52.392842755135518</v>
      </c>
      <c r="F19" s="304">
        <v>84.795120573097151</v>
      </c>
      <c r="G19" s="304">
        <v>99.521545484088918</v>
      </c>
      <c r="H19" s="305">
        <v>163.0204758194096</v>
      </c>
      <c r="I19" s="308">
        <v>495.9221495529157</v>
      </c>
      <c r="J19" s="308">
        <v>924.16579137052133</v>
      </c>
      <c r="K19" s="308">
        <v>836.17830589565483</v>
      </c>
      <c r="L19" s="308">
        <v>394.21617240052501</v>
      </c>
      <c r="M19" s="308">
        <v>138.95863834757424</v>
      </c>
      <c r="N19" s="307">
        <v>15.101978169385884</v>
      </c>
      <c r="O19" s="3034" t="s">
        <v>1322</v>
      </c>
      <c r="P19" s="111" t="s">
        <v>35</v>
      </c>
      <c r="Q19" s="109"/>
      <c r="R19" s="109"/>
      <c r="S19" s="109"/>
      <c r="T19" s="109" t="s">
        <v>253</v>
      </c>
      <c r="U19" s="109"/>
      <c r="V19" s="397">
        <v>0</v>
      </c>
      <c r="W19" s="397">
        <v>0</v>
      </c>
      <c r="X19" s="397">
        <v>0</v>
      </c>
      <c r="Y19" s="397">
        <v>0</v>
      </c>
      <c r="Z19" s="397">
        <v>0.02</v>
      </c>
      <c r="AA19" s="397">
        <v>0</v>
      </c>
      <c r="AB19" s="397">
        <v>0</v>
      </c>
      <c r="AC19" s="397">
        <v>0</v>
      </c>
      <c r="AD19" s="397">
        <v>0</v>
      </c>
      <c r="AE19" s="397">
        <v>0</v>
      </c>
      <c r="AF19" s="397">
        <v>0</v>
      </c>
      <c r="AG19" s="389" t="s">
        <v>254</v>
      </c>
      <c r="AH19" s="109"/>
      <c r="AI19" s="109"/>
      <c r="AJ19" s="109"/>
      <c r="AK19" s="109"/>
      <c r="AL19" s="109"/>
      <c r="AM19" s="109"/>
      <c r="AN19" s="113"/>
    </row>
    <row r="20" spans="1:40" ht="19.95" customHeight="1" x14ac:dyDescent="0.3">
      <c r="A20" s="4289"/>
      <c r="B20" s="2770" t="s">
        <v>1494</v>
      </c>
      <c r="C20" s="2489" t="s">
        <v>205</v>
      </c>
      <c r="D20" s="1983">
        <v>11.781070836318806</v>
      </c>
      <c r="E20" s="1983">
        <v>17.683895826645585</v>
      </c>
      <c r="F20" s="2164">
        <v>28.620475521537372</v>
      </c>
      <c r="G20" s="2164">
        <v>38.806584604193986</v>
      </c>
      <c r="H20" s="491">
        <v>67.047161977253168</v>
      </c>
      <c r="I20" s="356">
        <v>519.27288982469736</v>
      </c>
      <c r="J20" s="356">
        <v>2455.8794855181991</v>
      </c>
      <c r="K20" s="356">
        <v>5073.9958839954616</v>
      </c>
      <c r="L20" s="356">
        <v>6111.3223581063712</v>
      </c>
      <c r="M20" s="356">
        <v>6310.4637720759165</v>
      </c>
      <c r="N20" s="355">
        <v>6416.8553352300141</v>
      </c>
      <c r="O20" s="3027" t="s">
        <v>1322</v>
      </c>
      <c r="P20" s="111" t="s">
        <v>35</v>
      </c>
      <c r="Q20" s="109"/>
      <c r="R20" s="109"/>
      <c r="S20" s="109"/>
      <c r="T20" s="109" t="s">
        <v>255</v>
      </c>
      <c r="U20" s="109"/>
      <c r="V20" s="397">
        <v>0</v>
      </c>
      <c r="W20" s="397">
        <v>0</v>
      </c>
      <c r="X20" s="397">
        <v>0</v>
      </c>
      <c r="Y20" s="397">
        <v>0</v>
      </c>
      <c r="Z20" s="397">
        <v>0</v>
      </c>
      <c r="AA20" s="397">
        <v>0</v>
      </c>
      <c r="AB20" s="397">
        <v>3.5299999999999998E-2</v>
      </c>
      <c r="AC20" s="397">
        <v>0.09</v>
      </c>
      <c r="AD20" s="397">
        <v>0.1245</v>
      </c>
      <c r="AE20" s="397">
        <v>0.14699999999999999</v>
      </c>
      <c r="AF20" s="397">
        <v>0.156</v>
      </c>
      <c r="AG20" s="389" t="s">
        <v>256</v>
      </c>
      <c r="AH20" s="109"/>
      <c r="AI20" s="109"/>
      <c r="AJ20" s="109"/>
      <c r="AK20" s="109"/>
      <c r="AL20" s="109"/>
      <c r="AM20" s="109"/>
      <c r="AN20" s="113"/>
    </row>
    <row r="21" spans="1:40" ht="19.95" customHeight="1" thickBot="1" x14ac:dyDescent="0.35">
      <c r="A21" s="4289"/>
      <c r="B21" s="3035" t="s">
        <v>1495</v>
      </c>
      <c r="C21" s="2487" t="s">
        <v>194</v>
      </c>
      <c r="D21" s="3036">
        <v>1.3653805855886247E-3</v>
      </c>
      <c r="E21" s="3036">
        <v>1.9448121490952461E-3</v>
      </c>
      <c r="F21" s="3037">
        <v>3.059353432374129E-3</v>
      </c>
      <c r="G21" s="3037">
        <v>4.0749823061304652E-3</v>
      </c>
      <c r="H21" s="3038">
        <v>6.5478089444717851E-3</v>
      </c>
      <c r="I21" s="3040">
        <v>3.3293607136896955E-2</v>
      </c>
      <c r="J21" s="3040">
        <v>0.15503006209815268</v>
      </c>
      <c r="K21" s="3040">
        <v>0.34161881041208514</v>
      </c>
      <c r="L21" s="3040">
        <v>0.44960255071988714</v>
      </c>
      <c r="M21" s="3040">
        <v>0.50262468118778314</v>
      </c>
      <c r="N21" s="3041">
        <v>0.54802259887005655</v>
      </c>
      <c r="O21" s="3042" t="s">
        <v>1322</v>
      </c>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9.95" customHeight="1" x14ac:dyDescent="0.3">
      <c r="A22" s="4289"/>
      <c r="B22" s="3043" t="s">
        <v>1496</v>
      </c>
      <c r="C22" s="2737" t="s">
        <v>205</v>
      </c>
      <c r="D22" s="1977">
        <v>53324.009033745089</v>
      </c>
      <c r="E22" s="1977">
        <v>53675.472039339948</v>
      </c>
      <c r="F22" s="2000">
        <v>55044.381054958205</v>
      </c>
      <c r="G22" s="2000">
        <v>50351.450100693975</v>
      </c>
      <c r="H22" s="278">
        <v>49975.060942209231</v>
      </c>
      <c r="I22" s="1980">
        <v>37182.843150613146</v>
      </c>
      <c r="J22" s="1980">
        <v>15078.02254434516</v>
      </c>
      <c r="K22" s="1980">
        <v>3966.6550458263264</v>
      </c>
      <c r="L22" s="1980">
        <v>888.44973930867877</v>
      </c>
      <c r="M22" s="1980">
        <v>0</v>
      </c>
      <c r="N22" s="1981">
        <v>0</v>
      </c>
      <c r="O22" s="2795"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13"/>
    </row>
    <row r="23" spans="1:40" ht="19.95" customHeight="1" x14ac:dyDescent="0.3">
      <c r="A23" s="4289"/>
      <c r="B23" s="2747" t="s">
        <v>1497</v>
      </c>
      <c r="C23" s="2488" t="s">
        <v>205</v>
      </c>
      <c r="D23" s="1983">
        <v>2007.1100637934774</v>
      </c>
      <c r="E23" s="1983">
        <v>2099.4310627931086</v>
      </c>
      <c r="F23" s="2164">
        <v>2262.9200839200284</v>
      </c>
      <c r="G23" s="2164">
        <v>2124.5099689066183</v>
      </c>
      <c r="H23" s="491">
        <v>2639.0082786768216</v>
      </c>
      <c r="I23" s="356">
        <v>6440.059178080498</v>
      </c>
      <c r="J23" s="356">
        <v>11522.19057111139</v>
      </c>
      <c r="K23" s="356">
        <v>15190.569295692389</v>
      </c>
      <c r="L23" s="356">
        <v>15755.803864689842</v>
      </c>
      <c r="M23" s="356">
        <v>14510.345964094353</v>
      </c>
      <c r="N23" s="355">
        <v>12972.859882931814</v>
      </c>
      <c r="O23" s="3027" t="s">
        <v>1322</v>
      </c>
      <c r="P23" s="111" t="s">
        <v>35</v>
      </c>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13"/>
    </row>
    <row r="24" spans="1:40" ht="19.95" customHeight="1" x14ac:dyDescent="0.3">
      <c r="A24" s="4289"/>
      <c r="B24" s="3035" t="s">
        <v>1498</v>
      </c>
      <c r="C24" s="2487" t="s">
        <v>194</v>
      </c>
      <c r="D24" s="2383">
        <v>3.6274525014672342E-2</v>
      </c>
      <c r="E24" s="2383">
        <v>3.7641142270542431E-2</v>
      </c>
      <c r="F24" s="2383">
        <v>3.9487465627391506E-2</v>
      </c>
      <c r="G24" s="2383">
        <v>4.0485394952065872E-2</v>
      </c>
      <c r="H24" s="3044">
        <v>5.0157844047333679E-2</v>
      </c>
      <c r="I24" s="3046">
        <v>0.14763023169699666</v>
      </c>
      <c r="J24" s="3046">
        <v>0.43316158863464915</v>
      </c>
      <c r="K24" s="3046">
        <v>0.79294207891956725</v>
      </c>
      <c r="L24" s="3046">
        <v>0.94662123274213739</v>
      </c>
      <c r="M24" s="3046">
        <v>1</v>
      </c>
      <c r="N24" s="2384">
        <v>1</v>
      </c>
      <c r="O24" s="3047" t="s">
        <v>1322</v>
      </c>
      <c r="P24" s="111" t="s">
        <v>35</v>
      </c>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13"/>
    </row>
    <row r="25" spans="1:40" ht="19.95" customHeight="1" x14ac:dyDescent="0.3">
      <c r="A25" s="4289"/>
      <c r="B25" s="2747" t="s">
        <v>1499</v>
      </c>
      <c r="C25" s="2488" t="s">
        <v>205</v>
      </c>
      <c r="D25" s="1232">
        <v>149.07246647701149</v>
      </c>
      <c r="E25" s="1232">
        <v>187.97999952776073</v>
      </c>
      <c r="F25" s="2229">
        <v>259.03437913279322</v>
      </c>
      <c r="G25" s="2229">
        <v>264.68978887391182</v>
      </c>
      <c r="H25" s="417">
        <v>304.10785248436486</v>
      </c>
      <c r="I25" s="351">
        <v>673.83395531131953</v>
      </c>
      <c r="J25" s="351">
        <v>1242.6166452298078</v>
      </c>
      <c r="K25" s="351">
        <v>1091.4149537686621</v>
      </c>
      <c r="L25" s="351">
        <v>667.79521884457404</v>
      </c>
      <c r="M25" s="351">
        <v>456.09379424353676</v>
      </c>
      <c r="N25" s="350">
        <v>309.74640944239854</v>
      </c>
      <c r="O25" s="2975" t="s">
        <v>1322</v>
      </c>
      <c r="P25" s="111" t="s">
        <v>35</v>
      </c>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13"/>
    </row>
    <row r="26" spans="1:40" ht="19.95" customHeight="1" x14ac:dyDescent="0.3">
      <c r="A26" s="4289"/>
      <c r="B26" s="2747" t="s">
        <v>1500</v>
      </c>
      <c r="C26" s="2488" t="s">
        <v>205</v>
      </c>
      <c r="D26" s="1983">
        <v>54.441857204538849</v>
      </c>
      <c r="E26" s="1983">
        <v>71.535701614374986</v>
      </c>
      <c r="F26" s="2164">
        <v>98.575412465366242</v>
      </c>
      <c r="G26" s="2164">
        <v>116.95134816413957</v>
      </c>
      <c r="H26" s="491">
        <v>140.4581203147124</v>
      </c>
      <c r="I26" s="356">
        <v>797.43284665168778</v>
      </c>
      <c r="J26" s="356">
        <v>3761.1724981172461</v>
      </c>
      <c r="K26" s="356">
        <v>7211.1750447986697</v>
      </c>
      <c r="L26" s="356">
        <v>8565.337902418969</v>
      </c>
      <c r="M26" s="356">
        <v>8067.3644064248392</v>
      </c>
      <c r="N26" s="355">
        <v>7772.5178500671464</v>
      </c>
      <c r="O26" s="3027" t="s">
        <v>1322</v>
      </c>
      <c r="P26" s="111" t="s">
        <v>35</v>
      </c>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13"/>
    </row>
    <row r="27" spans="1:40" ht="19.95" customHeight="1" thickBot="1" x14ac:dyDescent="0.35">
      <c r="A27" s="4290"/>
      <c r="B27" s="2791" t="s">
        <v>1501</v>
      </c>
      <c r="C27" s="2792" t="s">
        <v>194</v>
      </c>
      <c r="D27" s="3036">
        <v>3.6781168897522584E-3</v>
      </c>
      <c r="E27" s="3036">
        <v>4.6529117346366276E-3</v>
      </c>
      <c r="F27" s="3037">
        <v>6.2402134543298356E-3</v>
      </c>
      <c r="G27" s="3037">
        <v>7.2726851787345706E-3</v>
      </c>
      <c r="H27" s="3038">
        <v>8.4495645248932622E-3</v>
      </c>
      <c r="I27" s="3040">
        <v>3.3726935243262313E-2</v>
      </c>
      <c r="J27" s="3040">
        <v>0.18811086669224872</v>
      </c>
      <c r="K27" s="3040">
        <v>0.43339211623541141</v>
      </c>
      <c r="L27" s="3040">
        <v>0.55473398452937706</v>
      </c>
      <c r="M27" s="3040">
        <v>0.5874055809392521</v>
      </c>
      <c r="N27" s="3041">
        <v>0.623013301033433</v>
      </c>
      <c r="O27" s="3042" t="s">
        <v>1322</v>
      </c>
      <c r="P27" s="111" t="s">
        <v>35</v>
      </c>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13"/>
    </row>
    <row r="28" spans="1:40" ht="19.95" hidden="1" customHeight="1" x14ac:dyDescent="0.3">
      <c r="A28" s="4252" t="s">
        <v>1374</v>
      </c>
      <c r="B28" s="2736" t="s">
        <v>1502</v>
      </c>
      <c r="C28" s="2737" t="s">
        <v>1337</v>
      </c>
      <c r="D28" s="1977">
        <v>856.5421797269579</v>
      </c>
      <c r="E28" s="1977">
        <v>873.71749329337752</v>
      </c>
      <c r="F28" s="1977">
        <v>939.76529647269945</v>
      </c>
      <c r="G28" s="1977">
        <v>953.52161269477551</v>
      </c>
      <c r="H28" s="278">
        <v>884.42611260172589</v>
      </c>
      <c r="I28" s="1980">
        <v>766.84086802053582</v>
      </c>
      <c r="J28" s="1980">
        <v>425.64740456974124</v>
      </c>
      <c r="K28" s="1980">
        <v>199.79213028720372</v>
      </c>
      <c r="L28" s="1980">
        <v>63.149124478590331</v>
      </c>
      <c r="M28" s="1980">
        <v>9.448655348623781</v>
      </c>
      <c r="N28" s="1981">
        <v>8.3430453627975196E-4</v>
      </c>
      <c r="O28" s="2795" t="s">
        <v>1503</v>
      </c>
      <c r="P28" s="111" t="s">
        <v>35</v>
      </c>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13"/>
    </row>
    <row r="29" spans="1:40" ht="19.95" customHeight="1" x14ac:dyDescent="0.3">
      <c r="A29" s="4309"/>
      <c r="B29" s="3048" t="s">
        <v>1502</v>
      </c>
      <c r="C29" s="2763" t="s">
        <v>1337</v>
      </c>
      <c r="D29" s="2067">
        <v>95.30913426041495</v>
      </c>
      <c r="E29" s="2067">
        <v>95.173980514972754</v>
      </c>
      <c r="F29" s="3049">
        <v>90.284605124397345</v>
      </c>
      <c r="G29" s="3049">
        <v>90.190803480175049</v>
      </c>
      <c r="H29" s="2240">
        <v>89.012941602039007</v>
      </c>
      <c r="I29" s="3051">
        <v>72.80648382875259</v>
      </c>
      <c r="J29" s="3051">
        <v>39.366400427976316</v>
      </c>
      <c r="K29" s="3051">
        <v>11.547258103419104</v>
      </c>
      <c r="L29" s="3051">
        <v>2.543132523042928</v>
      </c>
      <c r="M29" s="3051">
        <v>0</v>
      </c>
      <c r="N29" s="3052">
        <v>0</v>
      </c>
      <c r="O29" s="3053" t="s">
        <v>1504</v>
      </c>
      <c r="P29" s="111" t="s">
        <v>35</v>
      </c>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13"/>
    </row>
    <row r="30" spans="1:40" ht="19.95" customHeight="1" x14ac:dyDescent="0.3">
      <c r="A30" s="4309"/>
      <c r="B30" s="3054" t="s">
        <v>1505</v>
      </c>
      <c r="C30" s="2489" t="s">
        <v>194</v>
      </c>
      <c r="D30" s="1173"/>
      <c r="E30" s="1173"/>
      <c r="F30" s="2797"/>
      <c r="G30" s="2797"/>
      <c r="H30" s="2798">
        <v>-1.4085053820706128E-2</v>
      </c>
      <c r="I30" s="2800">
        <v>-0.19358916474810717</v>
      </c>
      <c r="J30" s="2800">
        <v>-0.56397438551416501</v>
      </c>
      <c r="K30" s="2800">
        <v>-0.87210158268390403</v>
      </c>
      <c r="L30" s="2800">
        <v>-0.97183204689726554</v>
      </c>
      <c r="M30" s="2800">
        <v>-1</v>
      </c>
      <c r="N30" s="2801">
        <v>-1</v>
      </c>
      <c r="O30" s="2802"/>
      <c r="P30" s="111" t="s">
        <v>35</v>
      </c>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13"/>
    </row>
    <row r="31" spans="1:40" ht="19.95" customHeight="1" x14ac:dyDescent="0.3">
      <c r="A31" s="4309"/>
      <c r="B31" s="1764" t="s">
        <v>1506</v>
      </c>
      <c r="C31" s="1379" t="s">
        <v>191</v>
      </c>
      <c r="D31" s="1708">
        <v>2486.6276019653315</v>
      </c>
      <c r="E31" s="1708">
        <v>2536.4892547800041</v>
      </c>
      <c r="F31" s="2140">
        <v>2609.6359848588654</v>
      </c>
      <c r="G31" s="2140">
        <v>2377.1336832363972</v>
      </c>
      <c r="H31" s="491">
        <v>2455.9645031128812</v>
      </c>
      <c r="I31" s="356">
        <v>1911.7377443623416</v>
      </c>
      <c r="J31" s="356">
        <v>967.29613764721648</v>
      </c>
      <c r="K31" s="356">
        <v>413.10552055222684</v>
      </c>
      <c r="L31" s="356">
        <v>123.93690421303029</v>
      </c>
      <c r="M31" s="356">
        <v>17.6016116848213</v>
      </c>
      <c r="N31" s="355">
        <v>1.4752124643548671E-3</v>
      </c>
      <c r="O31" s="3027" t="s">
        <v>430</v>
      </c>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9.95" customHeight="1" thickBot="1" x14ac:dyDescent="0.35">
      <c r="A32" s="4309"/>
      <c r="B32" s="3493" t="s">
        <v>1507</v>
      </c>
      <c r="C32" s="3494" t="s">
        <v>194</v>
      </c>
      <c r="D32" s="2850"/>
      <c r="E32" s="2850"/>
      <c r="F32" s="2851"/>
      <c r="G32" s="2851"/>
      <c r="H32" s="207">
        <v>-5.8886175174464039E-2</v>
      </c>
      <c r="I32" s="1147">
        <v>-0.2674312603542166</v>
      </c>
      <c r="J32" s="1147">
        <v>-0.62933675682758872</v>
      </c>
      <c r="K32" s="1147">
        <v>-0.84169994476276799</v>
      </c>
      <c r="L32" s="1147">
        <v>-0.95250797240223795</v>
      </c>
      <c r="M32" s="1147">
        <v>-0.99325514677642934</v>
      </c>
      <c r="N32" s="1148">
        <v>-0.99999943470565511</v>
      </c>
      <c r="O32" s="2810"/>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ht="19.95" hidden="1" customHeight="1" x14ac:dyDescent="0.3">
      <c r="A33" s="4291"/>
      <c r="B33" s="3495" t="s">
        <v>1508</v>
      </c>
      <c r="C33" s="1893" t="s">
        <v>1337</v>
      </c>
      <c r="D33" s="1703">
        <v>715.34893371711064</v>
      </c>
      <c r="E33" s="1703">
        <v>718.90733101632475</v>
      </c>
      <c r="F33" s="1703">
        <v>738.65908532477829</v>
      </c>
      <c r="G33" s="1703">
        <v>752.8151296706734</v>
      </c>
      <c r="H33" s="278">
        <v>753.39643620610468</v>
      </c>
      <c r="I33" s="1980">
        <v>620.3428573770135</v>
      </c>
      <c r="J33" s="1980">
        <v>288.44752641576025</v>
      </c>
      <c r="K33" s="1980">
        <v>111.08117413221692</v>
      </c>
      <c r="L33" s="1980">
        <v>34.164912997282457</v>
      </c>
      <c r="M33" s="1980">
        <v>4.7156781909675001</v>
      </c>
      <c r="N33" s="1981">
        <v>3.8156136966711136E-4</v>
      </c>
      <c r="O33" s="3057" t="s">
        <v>1509</v>
      </c>
      <c r="P33" s="111" t="s">
        <v>35</v>
      </c>
      <c r="Q33" s="303"/>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0" ht="19.95" customHeight="1" x14ac:dyDescent="0.3">
      <c r="A34" s="4309"/>
      <c r="B34" s="1818" t="s">
        <v>1508</v>
      </c>
      <c r="C34" s="3496" t="s">
        <v>1306</v>
      </c>
      <c r="D34" s="2239">
        <v>108.52735008343308</v>
      </c>
      <c r="E34" s="2239">
        <v>108.42116763056951</v>
      </c>
      <c r="F34" s="2238">
        <v>96.670408010109256</v>
      </c>
      <c r="G34" s="2238">
        <v>96.569971803886773</v>
      </c>
      <c r="H34" s="2240">
        <v>94.965188482624839</v>
      </c>
      <c r="I34" s="3051">
        <v>82.557161188145955</v>
      </c>
      <c r="J34" s="3051">
        <v>55.245588040530805</v>
      </c>
      <c r="K34" s="3051">
        <v>30.764318857596475</v>
      </c>
      <c r="L34" s="3051">
        <v>20.473905923422201</v>
      </c>
      <c r="M34" s="3051">
        <v>16.602301147577993</v>
      </c>
      <c r="N34" s="3052">
        <v>14.325328475469448</v>
      </c>
      <c r="O34" s="3059" t="s">
        <v>1504</v>
      </c>
      <c r="P34" s="111" t="s">
        <v>35</v>
      </c>
      <c r="Q34" s="303"/>
      <c r="R34" s="109"/>
      <c r="S34" s="109"/>
      <c r="T34" s="109"/>
      <c r="U34" s="109"/>
      <c r="V34" s="109">
        <v>2017</v>
      </c>
      <c r="W34" s="109">
        <v>2018</v>
      </c>
      <c r="X34" s="387" t="s">
        <v>187</v>
      </c>
      <c r="Y34" s="387" t="s">
        <v>188</v>
      </c>
      <c r="Z34" s="387" t="s">
        <v>1691</v>
      </c>
      <c r="AA34" s="109">
        <v>2025</v>
      </c>
      <c r="AB34" s="109">
        <v>2030</v>
      </c>
      <c r="AC34" s="109">
        <v>2035</v>
      </c>
      <c r="AD34" s="109">
        <v>2040</v>
      </c>
      <c r="AE34" s="109">
        <v>2045</v>
      </c>
      <c r="AF34" s="109">
        <v>2050</v>
      </c>
      <c r="AG34" s="109"/>
      <c r="AH34" s="109"/>
      <c r="AI34" s="109"/>
      <c r="AJ34" s="109"/>
      <c r="AK34" s="109"/>
      <c r="AL34" s="109"/>
      <c r="AM34" s="109"/>
      <c r="AN34" s="113"/>
    </row>
    <row r="35" spans="1:40" ht="19.95" customHeight="1" x14ac:dyDescent="0.3">
      <c r="A35" s="4309"/>
      <c r="B35" s="3497" t="s">
        <v>1511</v>
      </c>
      <c r="C35" s="1379" t="s">
        <v>194</v>
      </c>
      <c r="D35" s="1171"/>
      <c r="E35" s="1171"/>
      <c r="F35" s="3498"/>
      <c r="G35" s="3498"/>
      <c r="H35" s="2798">
        <v>-1.763951929639207E-2</v>
      </c>
      <c r="I35" s="2800">
        <v>-0.14599345458940671</v>
      </c>
      <c r="J35" s="2800">
        <v>-0.42851603528192905</v>
      </c>
      <c r="K35" s="2800">
        <v>-0.68176074260098996</v>
      </c>
      <c r="L35" s="2800">
        <v>-0.78820917026354997</v>
      </c>
      <c r="M35" s="2800">
        <v>-0.82825870409234414</v>
      </c>
      <c r="N35" s="2801">
        <v>-0.85181268218117601</v>
      </c>
      <c r="O35" s="3061"/>
      <c r="P35" s="111" t="s">
        <v>35</v>
      </c>
      <c r="Q35" s="109"/>
      <c r="R35" s="109"/>
      <c r="S35" s="109"/>
      <c r="T35" s="109"/>
      <c r="U35" s="109" t="s">
        <v>1479</v>
      </c>
      <c r="V35" s="388">
        <v>1.3364399999999999</v>
      </c>
      <c r="W35" s="388">
        <v>1.3364399999999999</v>
      </c>
      <c r="X35" s="388">
        <v>1.2702200000000001</v>
      </c>
      <c r="Y35" s="388">
        <v>1.2702200000000001</v>
      </c>
      <c r="Z35" s="388">
        <v>1.2663973500000001</v>
      </c>
      <c r="AA35" s="388">
        <v>1.1542776852000001</v>
      </c>
      <c r="AB35" s="388">
        <v>0.93850094399999984</v>
      </c>
      <c r="AC35" s="388">
        <v>0.75362501279999983</v>
      </c>
      <c r="AD35" s="388">
        <v>0.64382632800000006</v>
      </c>
      <c r="AE35" s="388">
        <v>0.57116201600000005</v>
      </c>
      <c r="AF35" s="388">
        <v>0.54583997600000012</v>
      </c>
      <c r="AG35" s="109"/>
      <c r="AH35" s="109"/>
      <c r="AI35" s="109"/>
      <c r="AJ35" s="109"/>
      <c r="AK35" s="109"/>
      <c r="AL35" s="109"/>
      <c r="AM35" s="109"/>
      <c r="AN35" s="113"/>
    </row>
    <row r="36" spans="1:40" ht="19.95" customHeight="1" x14ac:dyDescent="0.3">
      <c r="A36" s="4309"/>
      <c r="B36" s="3497" t="s">
        <v>1512</v>
      </c>
      <c r="C36" s="1379" t="s">
        <v>191</v>
      </c>
      <c r="D36" s="1708">
        <v>3906.7952472863344</v>
      </c>
      <c r="E36" s="1708">
        <v>3926.2290214925652</v>
      </c>
      <c r="F36" s="2140">
        <v>4034.100937169942</v>
      </c>
      <c r="G36" s="2140">
        <v>3674.7620269637546</v>
      </c>
      <c r="H36" s="491">
        <v>3677.5995937158514</v>
      </c>
      <c r="I36" s="356">
        <v>2734.98050557641</v>
      </c>
      <c r="J36" s="356">
        <v>1180.1520712435631</v>
      </c>
      <c r="K36" s="356">
        <v>457.44099101766437</v>
      </c>
      <c r="L36" s="356">
        <v>142.56419995704647</v>
      </c>
      <c r="M36" s="356">
        <v>19.904587932464377</v>
      </c>
      <c r="N36" s="355">
        <v>1.6305931553065125E-3</v>
      </c>
      <c r="O36" s="3062" t="s">
        <v>1513</v>
      </c>
      <c r="P36" s="111" t="s">
        <v>35</v>
      </c>
      <c r="Q36" s="109"/>
      <c r="R36" s="109"/>
      <c r="S36" s="109"/>
      <c r="T36" s="109"/>
      <c r="U36" s="109" t="s">
        <v>1482</v>
      </c>
      <c r="V36" s="388">
        <v>1.4720000000000002</v>
      </c>
      <c r="W36" s="388">
        <v>1.4720000000000002</v>
      </c>
      <c r="X36" s="388">
        <v>1.3145600000000002</v>
      </c>
      <c r="Y36" s="388">
        <v>1.3145600000000002</v>
      </c>
      <c r="Z36" s="388">
        <v>1.2942492000000001</v>
      </c>
      <c r="AA36" s="388">
        <v>1.1545776799999998</v>
      </c>
      <c r="AB36" s="388">
        <v>0.91953687999999989</v>
      </c>
      <c r="AC36" s="388">
        <v>0.73372441599999993</v>
      </c>
      <c r="AD36" s="388">
        <v>0.62136878800000006</v>
      </c>
      <c r="AE36" s="388">
        <v>0.54376746399999998</v>
      </c>
      <c r="AF36" s="388">
        <v>0.51350755999999997</v>
      </c>
      <c r="AG36" s="109"/>
      <c r="AH36" s="109"/>
      <c r="AI36" s="109"/>
      <c r="AJ36" s="109"/>
      <c r="AK36" s="109"/>
      <c r="AL36" s="109"/>
      <c r="AM36" s="109"/>
      <c r="AN36" s="113"/>
    </row>
    <row r="37" spans="1:40" ht="19.95" customHeight="1" thickBot="1" x14ac:dyDescent="0.35">
      <c r="A37" s="4310"/>
      <c r="B37" s="3063" t="s">
        <v>1514</v>
      </c>
      <c r="C37" s="2792" t="s">
        <v>194</v>
      </c>
      <c r="D37" s="1212"/>
      <c r="E37" s="1212"/>
      <c r="F37" s="2231"/>
      <c r="G37" s="2231"/>
      <c r="H37" s="207">
        <v>-8.8371944333199615E-2</v>
      </c>
      <c r="I37" s="1147">
        <v>-0.32203468674358671</v>
      </c>
      <c r="J37" s="1147">
        <v>-0.7074559884286189</v>
      </c>
      <c r="K37" s="1147">
        <v>-0.88660645875197797</v>
      </c>
      <c r="L37" s="1147">
        <v>-0.96466022983126942</v>
      </c>
      <c r="M37" s="1147">
        <v>-0.99506591722852922</v>
      </c>
      <c r="N37" s="1148">
        <v>-0.99999959579763109</v>
      </c>
      <c r="O37" s="3064"/>
      <c r="P37" s="111" t="s">
        <v>35</v>
      </c>
      <c r="Q37" s="109"/>
      <c r="R37" s="109"/>
      <c r="S37" s="109"/>
      <c r="T37" s="109"/>
      <c r="U37" s="109" t="s">
        <v>1485</v>
      </c>
      <c r="V37" s="134">
        <v>35217.583540150779</v>
      </c>
      <c r="W37" s="134">
        <v>36032.651592793569</v>
      </c>
      <c r="X37" s="134">
        <v>37071.753428181524</v>
      </c>
      <c r="Y37" s="134">
        <v>33945.70078995925</v>
      </c>
      <c r="Z37" s="134">
        <v>35136.583817233302</v>
      </c>
      <c r="AA37" s="134">
        <v>30492.191344822593</v>
      </c>
      <c r="AB37" s="134">
        <v>21802.515145409314</v>
      </c>
      <c r="AC37" s="134">
        <v>17300.49402947642</v>
      </c>
      <c r="AD37" s="134">
        <v>14469.53207914516</v>
      </c>
      <c r="AE37" s="134">
        <v>12831.487692133356</v>
      </c>
      <c r="AF37" s="134">
        <v>11736.664375996843</v>
      </c>
      <c r="AG37" s="109"/>
      <c r="AH37" s="109"/>
      <c r="AI37" s="109"/>
      <c r="AJ37" s="109"/>
      <c r="AK37" s="109"/>
      <c r="AL37" s="109"/>
      <c r="AM37" s="109"/>
      <c r="AN37" s="113"/>
    </row>
    <row r="38" spans="1:40" ht="19.95" customHeight="1" x14ac:dyDescent="0.3">
      <c r="A38" s="4253" t="s">
        <v>1515</v>
      </c>
      <c r="B38" s="2811" t="s">
        <v>1516</v>
      </c>
      <c r="C38" s="2812" t="s">
        <v>197</v>
      </c>
      <c r="D38" s="2813">
        <v>2486.6276019653315</v>
      </c>
      <c r="E38" s="2813">
        <v>2536.4892547800041</v>
      </c>
      <c r="F38" s="2814">
        <v>2609.6359848588654</v>
      </c>
      <c r="G38" s="2814">
        <v>2377.1336832363972</v>
      </c>
      <c r="H38" s="2240">
        <v>2455.9645031128812</v>
      </c>
      <c r="I38" s="281">
        <v>1911.7377443623416</v>
      </c>
      <c r="J38" s="281">
        <v>967.29613764721648</v>
      </c>
      <c r="K38" s="281">
        <v>413.10552055222684</v>
      </c>
      <c r="L38" s="281">
        <v>123.93690421303029</v>
      </c>
      <c r="M38" s="281">
        <v>17.6016116848213</v>
      </c>
      <c r="N38" s="280">
        <v>1.4752124643548671E-3</v>
      </c>
      <c r="O38" s="2815" t="s">
        <v>1344</v>
      </c>
      <c r="P38" s="111" t="s">
        <v>35</v>
      </c>
      <c r="Q38" s="109"/>
      <c r="R38" s="109"/>
      <c r="U38" s="109" t="s">
        <v>1488</v>
      </c>
      <c r="V38" s="134">
        <v>55331.119097538569</v>
      </c>
      <c r="W38" s="134">
        <v>55774.903102133052</v>
      </c>
      <c r="X38" s="134">
        <v>57307.301138878232</v>
      </c>
      <c r="Y38" s="134">
        <v>52475.960069600595</v>
      </c>
      <c r="Z38" s="134">
        <v>52614.069220886056</v>
      </c>
      <c r="AA38" s="134">
        <v>43622.902328693643</v>
      </c>
      <c r="AB38" s="134">
        <v>26600.213115456554</v>
      </c>
      <c r="AC38" s="134">
        <v>19157.224341518715</v>
      </c>
      <c r="AD38" s="134">
        <v>16644.253603998521</v>
      </c>
      <c r="AE38" s="134">
        <v>14510.345964094353</v>
      </c>
      <c r="AF38" s="134">
        <v>12972.859882931814</v>
      </c>
      <c r="AG38" s="109"/>
      <c r="AH38" s="109"/>
      <c r="AI38" s="109"/>
      <c r="AJ38" s="109"/>
      <c r="AK38" s="109"/>
      <c r="AL38" s="109"/>
      <c r="AM38" s="109"/>
      <c r="AN38" s="113"/>
    </row>
    <row r="39" spans="1:40" ht="19.95" customHeight="1" x14ac:dyDescent="0.3">
      <c r="A39" s="4107"/>
      <c r="B39" s="282" t="s">
        <v>199</v>
      </c>
      <c r="C39" s="2816" t="s">
        <v>194</v>
      </c>
      <c r="D39" s="2817"/>
      <c r="E39" s="2817"/>
      <c r="F39" s="2818"/>
      <c r="G39" s="2818"/>
      <c r="H39" s="185">
        <v>-5.8886175174464039E-2</v>
      </c>
      <c r="I39" s="2854">
        <v>-0.2674312603542166</v>
      </c>
      <c r="J39" s="2854">
        <v>-0.62933675682758872</v>
      </c>
      <c r="K39" s="2854">
        <v>-0.84169994476276799</v>
      </c>
      <c r="L39" s="2854">
        <v>-0.95250797240223795</v>
      </c>
      <c r="M39" s="2854">
        <v>-0.99325514677642934</v>
      </c>
      <c r="N39" s="2855">
        <v>-0.99999943470565511</v>
      </c>
      <c r="O39" s="2822"/>
      <c r="P39" s="111" t="s">
        <v>35</v>
      </c>
      <c r="Q39" s="109"/>
      <c r="R39" s="109"/>
      <c r="AE39" s="109"/>
      <c r="AF39" s="109"/>
      <c r="AG39" s="109"/>
      <c r="AH39" s="109"/>
      <c r="AI39" s="109"/>
      <c r="AJ39" s="109"/>
      <c r="AK39" s="109"/>
      <c r="AL39" s="109"/>
      <c r="AM39" s="109"/>
      <c r="AN39" s="113"/>
    </row>
    <row r="40" spans="1:40" ht="19.95" customHeight="1" x14ac:dyDescent="0.3">
      <c r="A40" s="4107"/>
      <c r="B40" s="2823" t="s">
        <v>1517</v>
      </c>
      <c r="C40" s="2824" t="s">
        <v>197</v>
      </c>
      <c r="D40" s="2980">
        <v>6.6038026779004291</v>
      </c>
      <c r="E40" s="2980">
        <v>9.512588864093912</v>
      </c>
      <c r="F40" s="2983">
        <v>15.395643178290408</v>
      </c>
      <c r="G40" s="2983">
        <v>18.777404569494571</v>
      </c>
      <c r="H40" s="238">
        <v>28.116125816750088</v>
      </c>
      <c r="I40" s="2985">
        <v>126.71396218254291</v>
      </c>
      <c r="J40" s="2985">
        <v>179.35093746794897</v>
      </c>
      <c r="K40" s="2985">
        <v>119.60500615325149</v>
      </c>
      <c r="L40" s="2985">
        <v>56.891531636450495</v>
      </c>
      <c r="M40" s="2985">
        <v>16.565775808647359</v>
      </c>
      <c r="N40" s="289">
        <v>4.8705085717939365E-4</v>
      </c>
      <c r="O40" s="2716" t="s">
        <v>1518</v>
      </c>
      <c r="P40" s="111" t="s">
        <v>35</v>
      </c>
      <c r="Q40" s="109"/>
      <c r="R40" s="109"/>
      <c r="U40" s="109"/>
      <c r="V40" s="109">
        <v>2017</v>
      </c>
      <c r="W40" s="109">
        <v>2018</v>
      </c>
      <c r="X40" s="387" t="s">
        <v>187</v>
      </c>
      <c r="Y40" s="387" t="s">
        <v>188</v>
      </c>
      <c r="Z40" s="387" t="s">
        <v>1691</v>
      </c>
      <c r="AA40" s="109">
        <v>2025</v>
      </c>
      <c r="AB40" s="109">
        <v>2030</v>
      </c>
      <c r="AC40" s="109">
        <v>2035</v>
      </c>
      <c r="AD40" s="109">
        <v>2040</v>
      </c>
      <c r="AE40" s="109">
        <v>2045</v>
      </c>
      <c r="AF40" s="109">
        <v>2050</v>
      </c>
      <c r="AG40" s="109"/>
      <c r="AH40" s="109"/>
      <c r="AI40" s="109"/>
      <c r="AJ40" s="109"/>
      <c r="AK40" s="109"/>
      <c r="AL40" s="109"/>
      <c r="AM40" s="109"/>
      <c r="AN40" s="113"/>
    </row>
    <row r="41" spans="1:40" ht="19.95" customHeight="1" thickBot="1" x14ac:dyDescent="0.35">
      <c r="A41" s="4108"/>
      <c r="B41" s="282" t="s">
        <v>199</v>
      </c>
      <c r="C41" s="2829" t="s">
        <v>194</v>
      </c>
      <c r="D41" s="2830"/>
      <c r="E41" s="2830"/>
      <c r="F41" s="2831"/>
      <c r="G41" s="2831"/>
      <c r="H41" s="207"/>
      <c r="I41" s="2833"/>
      <c r="J41" s="2833"/>
      <c r="K41" s="2833"/>
      <c r="L41" s="2833"/>
      <c r="M41" s="2833"/>
      <c r="N41" s="2834"/>
      <c r="O41" s="2835" t="s">
        <v>1519</v>
      </c>
      <c r="P41" s="111" t="s">
        <v>35</v>
      </c>
      <c r="Q41" s="109"/>
      <c r="R41" s="109"/>
      <c r="U41" s="109" t="s">
        <v>1543</v>
      </c>
      <c r="V41" s="134">
        <v>2486.6276019653315</v>
      </c>
      <c r="W41" s="134">
        <v>2536.4892547800041</v>
      </c>
      <c r="X41" s="134">
        <v>2609.6359848588654</v>
      </c>
      <c r="Y41" s="134">
        <v>2377.1336832363972</v>
      </c>
      <c r="Z41" s="134">
        <v>2455.9645031128812</v>
      </c>
      <c r="AA41" s="134">
        <v>1911.7377443623416</v>
      </c>
      <c r="AB41" s="134">
        <v>967.29613764721648</v>
      </c>
      <c r="AC41" s="134">
        <v>413.10552055222684</v>
      </c>
      <c r="AD41" s="134">
        <v>123.93690421303029</v>
      </c>
      <c r="AE41" s="134">
        <v>17.6016116848213</v>
      </c>
      <c r="AF41" s="134">
        <v>1.4752124643548671E-3</v>
      </c>
      <c r="AG41" s="109"/>
      <c r="AH41" s="109"/>
      <c r="AI41" s="109"/>
      <c r="AJ41" s="109"/>
      <c r="AK41" s="109"/>
      <c r="AL41" s="109"/>
      <c r="AM41" s="109"/>
      <c r="AN41" s="113"/>
    </row>
    <row r="42" spans="1:40" ht="19.95" customHeight="1" x14ac:dyDescent="0.3">
      <c r="A42" s="4254" t="s">
        <v>1520</v>
      </c>
      <c r="B42" s="1818" t="s">
        <v>1521</v>
      </c>
      <c r="C42" s="1896" t="s">
        <v>197</v>
      </c>
      <c r="D42" s="2239">
        <v>3906.7952472863344</v>
      </c>
      <c r="E42" s="2239">
        <v>3926.2290214925652</v>
      </c>
      <c r="F42" s="2238">
        <v>4034.100937169942</v>
      </c>
      <c r="G42" s="2238">
        <v>3674.7620269637546</v>
      </c>
      <c r="H42" s="2240">
        <v>3677.5995937158514</v>
      </c>
      <c r="I42" s="2242">
        <v>2734.98050557641</v>
      </c>
      <c r="J42" s="2242">
        <v>1180.1520712435631</v>
      </c>
      <c r="K42" s="2242">
        <v>457.44099101766437</v>
      </c>
      <c r="L42" s="2242">
        <v>142.56419995704647</v>
      </c>
      <c r="M42" s="2242">
        <v>19.904587932464377</v>
      </c>
      <c r="N42" s="2836">
        <v>1.6305931553065125E-3</v>
      </c>
      <c r="O42" s="2837" t="s">
        <v>1344</v>
      </c>
      <c r="P42" s="111" t="s">
        <v>35</v>
      </c>
      <c r="Q42" s="109"/>
      <c r="R42" s="109"/>
      <c r="U42" s="109" t="s">
        <v>1544</v>
      </c>
      <c r="V42" s="134">
        <v>6.6038026779004291</v>
      </c>
      <c r="W42" s="134">
        <v>9.512588864093912</v>
      </c>
      <c r="X42" s="134">
        <v>15.395643178290408</v>
      </c>
      <c r="Y42" s="134">
        <v>18.777404569494571</v>
      </c>
      <c r="Z42" s="134">
        <v>28.116125816750088</v>
      </c>
      <c r="AA42" s="134">
        <v>126.71396218254291</v>
      </c>
      <c r="AB42" s="134">
        <v>179.35093746794897</v>
      </c>
      <c r="AC42" s="134">
        <v>119.60500615325149</v>
      </c>
      <c r="AD42" s="134">
        <v>56.891531636450495</v>
      </c>
      <c r="AE42" s="134">
        <v>16.565775808647359</v>
      </c>
      <c r="AF42" s="134">
        <v>4.8705085717939365E-4</v>
      </c>
      <c r="AG42" s="109"/>
      <c r="AH42" s="109"/>
      <c r="AI42" s="109"/>
      <c r="AJ42" s="109"/>
      <c r="AK42" s="109"/>
      <c r="AL42" s="109"/>
      <c r="AM42" s="109"/>
      <c r="AN42" s="113"/>
    </row>
    <row r="43" spans="1:40" ht="19.95" customHeight="1" x14ac:dyDescent="0.3">
      <c r="A43" s="4255"/>
      <c r="B43" s="1721" t="s">
        <v>199</v>
      </c>
      <c r="C43" s="2838" t="s">
        <v>194</v>
      </c>
      <c r="D43" s="2839"/>
      <c r="E43" s="2839"/>
      <c r="F43" s="2840"/>
      <c r="G43" s="2840"/>
      <c r="H43" s="185">
        <v>-8.8371944333199615E-2</v>
      </c>
      <c r="I43" s="187">
        <v>-0.32203468674358671</v>
      </c>
      <c r="J43" s="187">
        <v>-0.7074559884286189</v>
      </c>
      <c r="K43" s="187">
        <v>-0.88660645875197797</v>
      </c>
      <c r="L43" s="187">
        <v>-0.96466022983126942</v>
      </c>
      <c r="M43" s="187">
        <v>-0.99506591722852922</v>
      </c>
      <c r="N43" s="1995">
        <v>-0.99999959579763109</v>
      </c>
      <c r="O43" s="2841"/>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ht="19.95" customHeight="1" x14ac:dyDescent="0.3">
      <c r="A44" s="4255"/>
      <c r="B44" s="2154" t="s">
        <v>1522</v>
      </c>
      <c r="C44" s="2180" t="s">
        <v>197</v>
      </c>
      <c r="D44" s="1413">
        <v>27.949612575234013</v>
      </c>
      <c r="E44" s="1413">
        <v>35.228040269899488</v>
      </c>
      <c r="F44" s="251">
        <v>48.543877015945249</v>
      </c>
      <c r="G44" s="251">
        <v>51.806021132157454</v>
      </c>
      <c r="H44" s="238">
        <v>54.329556928436745</v>
      </c>
      <c r="I44" s="254">
        <v>146.95420032317494</v>
      </c>
      <c r="J44" s="254">
        <v>250.23226218524835</v>
      </c>
      <c r="K44" s="254">
        <v>193.17746264191209</v>
      </c>
      <c r="L44" s="254">
        <v>84.446866103245739</v>
      </c>
      <c r="M44" s="254">
        <v>24.727876337302099</v>
      </c>
      <c r="N44" s="253">
        <v>6.996072821231008E-4</v>
      </c>
      <c r="O44" s="2848" t="s">
        <v>1523</v>
      </c>
      <c r="P44" s="111" t="s">
        <v>35</v>
      </c>
      <c r="Q44" s="109"/>
      <c r="R44" s="109"/>
      <c r="S44" s="109"/>
      <c r="T44" s="109"/>
      <c r="U44" s="109" t="s">
        <v>1545</v>
      </c>
      <c r="V44" s="134">
        <v>3906.7952472863344</v>
      </c>
      <c r="W44" s="134">
        <v>3926.2290214925652</v>
      </c>
      <c r="X44" s="134">
        <v>4034.100937169942</v>
      </c>
      <c r="Y44" s="134">
        <v>3674.7620269637546</v>
      </c>
      <c r="Z44" s="134">
        <v>3677.5995937158514</v>
      </c>
      <c r="AA44" s="134">
        <v>2734.98050557641</v>
      </c>
      <c r="AB44" s="134">
        <v>1180.1520712435631</v>
      </c>
      <c r="AC44" s="134">
        <v>457.44099101766437</v>
      </c>
      <c r="AD44" s="134">
        <v>142.56419995704647</v>
      </c>
      <c r="AE44" s="134">
        <v>19.904587932464377</v>
      </c>
      <c r="AF44" s="134">
        <v>1.6305931553065125E-3</v>
      </c>
      <c r="AG44" s="109"/>
      <c r="AH44" s="109"/>
      <c r="AI44" s="109"/>
      <c r="AJ44" s="109"/>
      <c r="AK44" s="109"/>
      <c r="AL44" s="109"/>
      <c r="AM44" s="109"/>
      <c r="AN44" s="113"/>
    </row>
    <row r="45" spans="1:40" ht="19.95" customHeight="1" thickBot="1" x14ac:dyDescent="0.35">
      <c r="A45" s="4256"/>
      <c r="B45" s="268" t="s">
        <v>199</v>
      </c>
      <c r="C45" s="2849" t="s">
        <v>194</v>
      </c>
      <c r="D45" s="2850"/>
      <c r="E45" s="2850"/>
      <c r="F45" s="2851"/>
      <c r="G45" s="2851"/>
      <c r="H45" s="207"/>
      <c r="I45" s="209"/>
      <c r="J45" s="209"/>
      <c r="K45" s="209"/>
      <c r="L45" s="209"/>
      <c r="M45" s="209"/>
      <c r="N45" s="271"/>
      <c r="O45" s="2852" t="s">
        <v>1519</v>
      </c>
      <c r="P45" s="111" t="s">
        <v>35</v>
      </c>
      <c r="Q45" s="109"/>
      <c r="R45" s="109"/>
      <c r="S45" s="109"/>
      <c r="T45" s="109"/>
      <c r="U45" s="109" t="s">
        <v>1546</v>
      </c>
      <c r="V45" s="134">
        <v>27.949612575234013</v>
      </c>
      <c r="W45" s="134">
        <v>35.228040269899488</v>
      </c>
      <c r="X45" s="134">
        <v>48.543877015945249</v>
      </c>
      <c r="Y45" s="134">
        <v>51.806021132157454</v>
      </c>
      <c r="Z45" s="134">
        <v>54.329556928436745</v>
      </c>
      <c r="AA45" s="134">
        <v>146.95420032317494</v>
      </c>
      <c r="AB45" s="134">
        <v>250.23226218524835</v>
      </c>
      <c r="AC45" s="134">
        <v>193.17746264191209</v>
      </c>
      <c r="AD45" s="134">
        <v>84.446866103245739</v>
      </c>
      <c r="AE45" s="134">
        <v>24.727876337302099</v>
      </c>
      <c r="AF45" s="134">
        <v>6.996072821231008E-4</v>
      </c>
      <c r="AG45" s="109"/>
      <c r="AH45" s="109"/>
      <c r="AI45" s="109"/>
      <c r="AJ45" s="109"/>
      <c r="AK45" s="109"/>
      <c r="AL45" s="109"/>
      <c r="AM45" s="109"/>
      <c r="AN45" s="113"/>
    </row>
    <row r="46" spans="1:40" ht="19.95" customHeight="1" x14ac:dyDescent="0.3">
      <c r="A46" s="4253" t="s">
        <v>107</v>
      </c>
      <c r="B46" s="2811" t="s">
        <v>1524</v>
      </c>
      <c r="C46" s="2812" t="s">
        <v>197</v>
      </c>
      <c r="D46" s="2813">
        <v>6393.4228492516659</v>
      </c>
      <c r="E46" s="2813">
        <v>6462.7182762725697</v>
      </c>
      <c r="F46" s="2814">
        <v>6643.7369220288074</v>
      </c>
      <c r="G46" s="2814">
        <v>6051.8957102001514</v>
      </c>
      <c r="H46" s="2240">
        <v>6133.5640968287325</v>
      </c>
      <c r="I46" s="281">
        <v>4646.7182499387518</v>
      </c>
      <c r="J46" s="281">
        <v>2147.4482088907798</v>
      </c>
      <c r="K46" s="281">
        <v>870.54651156989121</v>
      </c>
      <c r="L46" s="281">
        <v>266.50110417007676</v>
      </c>
      <c r="M46" s="281">
        <v>37.506199617285674</v>
      </c>
      <c r="N46" s="280">
        <v>3.1058056196613796E-3</v>
      </c>
      <c r="O46" s="2815" t="s">
        <v>1450</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ht="19.95" customHeight="1" x14ac:dyDescent="0.3">
      <c r="A47" s="4107"/>
      <c r="B47" s="282" t="s">
        <v>199</v>
      </c>
      <c r="C47" s="2816" t="s">
        <v>194</v>
      </c>
      <c r="D47" s="2817"/>
      <c r="E47" s="2817"/>
      <c r="F47" s="2818"/>
      <c r="G47" s="2818"/>
      <c r="H47" s="185">
        <v>-7.6790040181826225E-2</v>
      </c>
      <c r="I47" s="2854">
        <v>-0.3005866571068595</v>
      </c>
      <c r="J47" s="2854">
        <v>-0.67677103502240865</v>
      </c>
      <c r="K47" s="2854">
        <v>-0.86896734145456633</v>
      </c>
      <c r="L47" s="2854">
        <v>-0.95988686678931667</v>
      </c>
      <c r="M47" s="2854">
        <v>-0.99435465310299609</v>
      </c>
      <c r="N47" s="2855">
        <v>-0.99999953252128193</v>
      </c>
      <c r="O47" s="2856"/>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9.95" customHeight="1" x14ac:dyDescent="0.3">
      <c r="A48" s="4107"/>
      <c r="B48" s="2823" t="s">
        <v>1525</v>
      </c>
      <c r="C48" s="2824" t="s">
        <v>197</v>
      </c>
      <c r="D48" s="2980">
        <v>34.553415253134446</v>
      </c>
      <c r="E48" s="2980">
        <v>44.740629133993401</v>
      </c>
      <c r="F48" s="2983">
        <v>63.939520194235655</v>
      </c>
      <c r="G48" s="2983">
        <v>70.583425701652033</v>
      </c>
      <c r="H48" s="238">
        <v>82.445682745186829</v>
      </c>
      <c r="I48" s="2985">
        <v>273.66816250571787</v>
      </c>
      <c r="J48" s="2985">
        <v>429.58319965319731</v>
      </c>
      <c r="K48" s="2985">
        <v>312.7824687951636</v>
      </c>
      <c r="L48" s="2985">
        <v>141.33839773969623</v>
      </c>
      <c r="M48" s="2985">
        <v>41.293652145949459</v>
      </c>
      <c r="N48" s="289">
        <v>1.1866581393024944E-3</v>
      </c>
      <c r="O48" s="2716" t="s">
        <v>1526</v>
      </c>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row>
    <row r="49" spans="1:40" ht="19.95" customHeight="1" thickBot="1" x14ac:dyDescent="0.35">
      <c r="A49" s="4108"/>
      <c r="B49" s="296" t="s">
        <v>199</v>
      </c>
      <c r="C49" s="2829" t="s">
        <v>194</v>
      </c>
      <c r="D49" s="2830"/>
      <c r="E49" s="2830"/>
      <c r="F49" s="2831"/>
      <c r="G49" s="2831"/>
      <c r="H49" s="207"/>
      <c r="I49" s="2833"/>
      <c r="J49" s="2833"/>
      <c r="K49" s="2833"/>
      <c r="L49" s="2833"/>
      <c r="M49" s="2833"/>
      <c r="N49" s="2834"/>
      <c r="O49" s="2835" t="s">
        <v>1527</v>
      </c>
      <c r="P49" s="111" t="s">
        <v>35</v>
      </c>
      <c r="Q49" s="109"/>
      <c r="R49" s="109"/>
      <c r="AD49" s="109"/>
      <c r="AE49" s="109"/>
      <c r="AF49" s="109"/>
      <c r="AG49" s="109"/>
      <c r="AH49" s="109"/>
      <c r="AI49" s="109"/>
      <c r="AJ49" s="109"/>
      <c r="AK49" s="109"/>
      <c r="AL49" s="109"/>
      <c r="AM49" s="109"/>
      <c r="AN49" s="113"/>
    </row>
    <row r="50" spans="1:40" ht="19.95" customHeight="1" thickBot="1" x14ac:dyDescent="0.35">
      <c r="A50" s="2861"/>
      <c r="B50" s="2862"/>
      <c r="C50" s="2862"/>
      <c r="D50" s="2862"/>
      <c r="E50" s="2862"/>
      <c r="F50" s="2862"/>
      <c r="G50" s="3065"/>
      <c r="H50" s="2862"/>
      <c r="I50" s="2862"/>
      <c r="J50" s="2862"/>
      <c r="K50" s="2862"/>
      <c r="L50" s="2862"/>
      <c r="M50" s="2862"/>
      <c r="N50" s="2862"/>
      <c r="O50" s="3066"/>
      <c r="P50" s="111" t="s">
        <v>35</v>
      </c>
      <c r="Q50" s="109"/>
      <c r="R50" s="109"/>
      <c r="AD50" s="109"/>
      <c r="AE50" s="109"/>
      <c r="AF50" s="109"/>
      <c r="AG50" s="109"/>
      <c r="AH50" s="109"/>
      <c r="AI50" s="109"/>
      <c r="AJ50" s="109"/>
      <c r="AK50" s="109"/>
      <c r="AL50" s="109"/>
      <c r="AM50" s="109"/>
      <c r="AN50" s="113"/>
    </row>
    <row r="51" spans="1:40" ht="19.95" customHeight="1" x14ac:dyDescent="0.3">
      <c r="A51" s="4109" t="s">
        <v>1528</v>
      </c>
      <c r="B51" s="4110"/>
      <c r="C51" s="4110"/>
      <c r="D51" s="4110"/>
      <c r="E51" s="4110"/>
      <c r="F51" s="4110"/>
      <c r="G51" s="4110"/>
      <c r="H51" s="4110"/>
      <c r="I51" s="4110"/>
      <c r="J51" s="4110"/>
      <c r="K51" s="4110"/>
      <c r="L51" s="4110"/>
      <c r="M51" s="4110"/>
      <c r="N51" s="4110"/>
      <c r="O51" s="4187"/>
      <c r="P51" s="111" t="s">
        <v>35</v>
      </c>
      <c r="Q51" s="109"/>
      <c r="R51" s="109"/>
      <c r="AD51" s="109"/>
      <c r="AE51" s="109"/>
      <c r="AF51" s="109"/>
      <c r="AG51" s="109"/>
      <c r="AH51" s="109"/>
      <c r="AI51" s="109"/>
      <c r="AJ51" s="109"/>
      <c r="AK51" s="109"/>
      <c r="AL51" s="109"/>
      <c r="AM51" s="109"/>
      <c r="AN51" s="113"/>
    </row>
    <row r="52" spans="1:40" ht="111" customHeight="1" x14ac:dyDescent="0.3">
      <c r="A52" s="2095"/>
      <c r="B52" s="1269" t="s">
        <v>1529</v>
      </c>
      <c r="C52" s="1314" t="s">
        <v>194</v>
      </c>
      <c r="D52" s="2096">
        <v>-0.11</v>
      </c>
      <c r="E52" s="4165" t="s">
        <v>1530</v>
      </c>
      <c r="F52" s="4166"/>
      <c r="G52" s="4166"/>
      <c r="H52" s="4166"/>
      <c r="I52" s="4166"/>
      <c r="J52" s="4166"/>
      <c r="K52" s="4166"/>
      <c r="L52" s="4166"/>
      <c r="M52" s="4166"/>
      <c r="N52" s="4166"/>
      <c r="O52" s="4167"/>
      <c r="P52" s="111"/>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ht="27" customHeight="1" x14ac:dyDescent="0.3">
      <c r="A53" s="2098"/>
      <c r="B53" s="1494" t="s">
        <v>471</v>
      </c>
      <c r="C53" s="1494" t="s">
        <v>472</v>
      </c>
      <c r="D53" s="1494">
        <v>2017</v>
      </c>
      <c r="E53" s="1494">
        <v>2018</v>
      </c>
      <c r="F53" s="1494" t="s">
        <v>473</v>
      </c>
      <c r="G53" s="1494" t="s">
        <v>474</v>
      </c>
      <c r="H53" s="1494" t="s">
        <v>475</v>
      </c>
      <c r="I53" s="1494">
        <v>2025</v>
      </c>
      <c r="J53" s="1494">
        <v>2030</v>
      </c>
      <c r="K53" s="1494">
        <v>2035</v>
      </c>
      <c r="L53" s="1494">
        <v>2040</v>
      </c>
      <c r="M53" s="1494">
        <v>2045</v>
      </c>
      <c r="N53" s="1494">
        <v>2050</v>
      </c>
      <c r="O53" s="2099"/>
      <c r="P53" s="111" t="s">
        <v>35</v>
      </c>
      <c r="Q53" s="109"/>
      <c r="R53" s="109"/>
      <c r="AD53" s="109"/>
      <c r="AE53" s="109"/>
      <c r="AF53" s="109"/>
      <c r="AG53" s="109"/>
      <c r="AH53" s="109"/>
      <c r="AI53" s="109"/>
      <c r="AJ53" s="109"/>
      <c r="AK53" s="109"/>
      <c r="AL53" s="109"/>
      <c r="AM53" s="109"/>
      <c r="AN53" s="113"/>
    </row>
    <row r="54" spans="1:40" ht="19.95" customHeight="1" x14ac:dyDescent="0.3">
      <c r="A54" s="4263" t="s">
        <v>1531</v>
      </c>
      <c r="B54" s="2100" t="s">
        <v>1532</v>
      </c>
      <c r="C54" s="1639" t="s">
        <v>1402</v>
      </c>
      <c r="D54" s="3067">
        <v>2.9030999999999998</v>
      </c>
      <c r="E54" s="3067">
        <v>2.9030999999999998</v>
      </c>
      <c r="F54" s="3067">
        <v>2.7769018441666584</v>
      </c>
      <c r="G54" s="3499">
        <v>2.4930045125231195</v>
      </c>
      <c r="H54" s="3500">
        <v>2.7769018441666584</v>
      </c>
      <c r="I54" s="3067">
        <v>2.4930045125231195</v>
      </c>
      <c r="J54" s="3069">
        <v>2.2725291573784929</v>
      </c>
      <c r="K54" s="3069">
        <v>2.0676766395071837</v>
      </c>
      <c r="L54" s="3069">
        <v>1.9626068490474331</v>
      </c>
      <c r="M54" s="3069">
        <v>1.862869480934662</v>
      </c>
      <c r="N54" s="3067">
        <v>1.7681942266944732</v>
      </c>
      <c r="O54" s="3070" t="s">
        <v>1351</v>
      </c>
      <c r="P54" s="111" t="s">
        <v>35</v>
      </c>
      <c r="Q54" s="109"/>
      <c r="R54" s="109"/>
      <c r="AD54" s="109"/>
      <c r="AE54" s="109"/>
      <c r="AF54" s="109"/>
      <c r="AG54" s="109"/>
      <c r="AH54" s="109"/>
      <c r="AI54" s="109"/>
      <c r="AJ54" s="109"/>
      <c r="AK54" s="109"/>
      <c r="AL54" s="109"/>
      <c r="AM54" s="109"/>
      <c r="AN54" s="113"/>
    </row>
    <row r="55" spans="1:40" ht="19.95" customHeight="1" x14ac:dyDescent="0.3">
      <c r="A55" s="4264"/>
      <c r="B55" s="1269" t="s">
        <v>1470</v>
      </c>
      <c r="C55" s="1270" t="s">
        <v>1533</v>
      </c>
      <c r="D55" s="324">
        <v>5.4613840367186484</v>
      </c>
      <c r="E55" s="324">
        <v>5.4613840367186484</v>
      </c>
      <c r="F55" s="324">
        <v>5.4613840367186484</v>
      </c>
      <c r="G55" s="1521">
        <v>4.8813604856365158</v>
      </c>
      <c r="H55" s="3501">
        <v>4.8813604856365158</v>
      </c>
      <c r="I55" s="324">
        <v>4.4088208207001651</v>
      </c>
      <c r="J55" s="323">
        <v>4.0913925867491221</v>
      </c>
      <c r="K55" s="323">
        <v>4.1180784646116964</v>
      </c>
      <c r="L55" s="323">
        <v>4.1728249086536904</v>
      </c>
      <c r="M55" s="323">
        <v>4.2209385641687769</v>
      </c>
      <c r="N55" s="324">
        <v>4.2734754745458217</v>
      </c>
      <c r="O55" s="3070" t="s">
        <v>1351</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ht="19.95" customHeight="1" x14ac:dyDescent="0.3">
      <c r="A56" s="4264"/>
      <c r="B56" s="3071" t="s">
        <v>1534</v>
      </c>
      <c r="C56" s="3072"/>
      <c r="D56" s="3072"/>
      <c r="E56" s="3072"/>
      <c r="F56" s="3073"/>
      <c r="G56" s="3502"/>
      <c r="H56" s="3073"/>
      <c r="I56" s="3073"/>
      <c r="J56" s="3073"/>
      <c r="K56" s="3073"/>
      <c r="L56" s="3073"/>
      <c r="M56" s="3073"/>
      <c r="N56" s="3073"/>
      <c r="O56" s="3074"/>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ht="19.95" customHeight="1" x14ac:dyDescent="0.3">
      <c r="A57" s="4264"/>
      <c r="B57" s="3075" t="s">
        <v>1535</v>
      </c>
      <c r="C57" s="3076" t="s">
        <v>1477</v>
      </c>
      <c r="D57" s="3077">
        <v>2017</v>
      </c>
      <c r="E57" s="3077">
        <v>2018</v>
      </c>
      <c r="F57" s="3078">
        <v>2019</v>
      </c>
      <c r="G57" s="3503">
        <v>2020</v>
      </c>
      <c r="H57" s="3504">
        <v>2020</v>
      </c>
      <c r="I57" s="3081">
        <v>2025</v>
      </c>
      <c r="J57" s="3081">
        <v>2030</v>
      </c>
      <c r="K57" s="3081">
        <v>2035</v>
      </c>
      <c r="L57" s="3081">
        <v>2040</v>
      </c>
      <c r="M57" s="3081">
        <v>2045</v>
      </c>
      <c r="N57" s="3082">
        <v>2050</v>
      </c>
      <c r="O57" s="3083"/>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ht="19.95" customHeight="1" x14ac:dyDescent="0.3">
      <c r="A58" s="4264"/>
      <c r="B58" s="3084" t="s">
        <v>233</v>
      </c>
      <c r="C58" s="1314" t="s">
        <v>1547</v>
      </c>
      <c r="D58" s="3085">
        <v>0.55000000000000004</v>
      </c>
      <c r="E58" s="3085">
        <v>0.55000000000000004</v>
      </c>
      <c r="F58" s="3086">
        <v>0.55000000000000004</v>
      </c>
      <c r="G58" s="3505">
        <v>0.55000000000000004</v>
      </c>
      <c r="H58" s="3506">
        <v>0.55000000000000004</v>
      </c>
      <c r="I58" s="3090">
        <v>0.51040000000000008</v>
      </c>
      <c r="J58" s="3090">
        <v>0.48840000000000006</v>
      </c>
      <c r="K58" s="3090">
        <v>0.4716800000000001</v>
      </c>
      <c r="L58" s="3090">
        <v>0.45496000000000009</v>
      </c>
      <c r="M58" s="3090">
        <v>0.44088000000000011</v>
      </c>
      <c r="N58" s="3091">
        <v>0.42680000000000007</v>
      </c>
      <c r="O58" s="3070" t="s">
        <v>1351</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ht="19.95" customHeight="1" x14ac:dyDescent="0.3">
      <c r="A59" s="4264"/>
      <c r="B59" s="1678" t="s">
        <v>1548</v>
      </c>
      <c r="C59" s="2120" t="s">
        <v>194</v>
      </c>
      <c r="D59" s="3092">
        <v>0</v>
      </c>
      <c r="E59" s="3092">
        <v>0</v>
      </c>
      <c r="F59" s="3093">
        <v>0</v>
      </c>
      <c r="G59" s="3507">
        <v>0</v>
      </c>
      <c r="H59" s="3508">
        <v>5.0000000000000001E-3</v>
      </c>
      <c r="I59" s="314">
        <v>6.8150000000000002E-2</v>
      </c>
      <c r="J59" s="314">
        <v>0.31019999999999998</v>
      </c>
      <c r="K59" s="314">
        <v>0.55920000000000003</v>
      </c>
      <c r="L59" s="314">
        <v>0.69855</v>
      </c>
      <c r="M59" s="314">
        <v>0.7923</v>
      </c>
      <c r="N59" s="313">
        <v>0.81069999999999998</v>
      </c>
      <c r="O59" s="2746" t="s">
        <v>1536</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ht="19.95" customHeight="1" x14ac:dyDescent="0.3">
      <c r="A60" s="4264"/>
      <c r="B60" s="3095" t="s">
        <v>1549</v>
      </c>
      <c r="C60" s="1496" t="s">
        <v>1547</v>
      </c>
      <c r="D60" s="3096">
        <v>1.4720000000000002</v>
      </c>
      <c r="E60" s="3096">
        <v>1.4720000000000002</v>
      </c>
      <c r="F60" s="3097">
        <v>1.3145600000000002</v>
      </c>
      <c r="G60" s="3509">
        <v>1.3145600000000002</v>
      </c>
      <c r="H60" s="3510">
        <v>1.3145600000000002</v>
      </c>
      <c r="I60" s="3101">
        <v>1.2031999999999998</v>
      </c>
      <c r="J60" s="3101">
        <v>1.1199999999999999</v>
      </c>
      <c r="K60" s="3101">
        <v>1.0911999999999999</v>
      </c>
      <c r="L60" s="3101">
        <v>1.0624</v>
      </c>
      <c r="M60" s="3101">
        <v>1.0431999999999999</v>
      </c>
      <c r="N60" s="3102">
        <v>1.024</v>
      </c>
      <c r="O60" s="3070" t="s">
        <v>1351</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ht="19.95" customHeight="1" x14ac:dyDescent="0.3">
      <c r="A61" s="4264"/>
      <c r="B61" s="1678" t="s">
        <v>1550</v>
      </c>
      <c r="C61" s="2120" t="s">
        <v>194</v>
      </c>
      <c r="D61" s="3092">
        <v>1</v>
      </c>
      <c r="E61" s="3092">
        <v>1</v>
      </c>
      <c r="F61" s="3093">
        <v>1</v>
      </c>
      <c r="G61" s="3507">
        <v>1</v>
      </c>
      <c r="H61" s="3508">
        <v>0.91999999999999993</v>
      </c>
      <c r="I61" s="314">
        <v>0.87684999999999991</v>
      </c>
      <c r="J61" s="314">
        <v>0.59449999999999992</v>
      </c>
      <c r="K61" s="314">
        <v>0.29079999999999995</v>
      </c>
      <c r="L61" s="314">
        <v>0.11695</v>
      </c>
      <c r="M61" s="314">
        <v>7.0000000000000617E-4</v>
      </c>
      <c r="N61" s="313">
        <v>-2.6699999999999974E-2</v>
      </c>
      <c r="O61" s="2746" t="s">
        <v>1536</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ht="19.95" customHeight="1" x14ac:dyDescent="0.3">
      <c r="A62" s="4264"/>
      <c r="B62" s="3095" t="s">
        <v>1551</v>
      </c>
      <c r="C62" s="1496" t="s">
        <v>1547</v>
      </c>
      <c r="D62" s="3096">
        <v>1.4336000000000002</v>
      </c>
      <c r="E62" s="3096">
        <v>1.4336000000000002</v>
      </c>
      <c r="F62" s="3097">
        <v>1.2928000000000002</v>
      </c>
      <c r="G62" s="3509">
        <v>1.2928000000000002</v>
      </c>
      <c r="H62" s="3510">
        <v>1.2928000000000002</v>
      </c>
      <c r="I62" s="3101">
        <v>1.1776</v>
      </c>
      <c r="J62" s="3101">
        <v>1.1008</v>
      </c>
      <c r="K62" s="3101">
        <v>1.0751999999999999</v>
      </c>
      <c r="L62" s="3101">
        <v>1.0495999999999999</v>
      </c>
      <c r="M62" s="3101">
        <v>1.0335999999999999</v>
      </c>
      <c r="N62" s="3102">
        <v>1.0176000000000001</v>
      </c>
      <c r="O62" s="3070" t="s">
        <v>1351</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ht="19.95" customHeight="1" x14ac:dyDescent="0.3">
      <c r="A63" s="4264"/>
      <c r="B63" s="1678" t="s">
        <v>242</v>
      </c>
      <c r="C63" s="2120" t="s">
        <v>194</v>
      </c>
      <c r="D63" s="3092">
        <v>0</v>
      </c>
      <c r="E63" s="3092">
        <v>0</v>
      </c>
      <c r="F63" s="3093">
        <v>0</v>
      </c>
      <c r="G63" s="3507">
        <v>0</v>
      </c>
      <c r="H63" s="3508">
        <v>5.5E-2</v>
      </c>
      <c r="I63" s="314">
        <v>5.5E-2</v>
      </c>
      <c r="J63" s="314">
        <v>0.06</v>
      </c>
      <c r="K63" s="314">
        <v>0.06</v>
      </c>
      <c r="L63" s="314">
        <v>0.06</v>
      </c>
      <c r="M63" s="314">
        <v>0.06</v>
      </c>
      <c r="N63" s="313">
        <v>0.06</v>
      </c>
      <c r="O63" s="2746" t="s">
        <v>1536</v>
      </c>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ht="19.95" customHeight="1" x14ac:dyDescent="0.3">
      <c r="A64" s="4264"/>
      <c r="B64" s="3095" t="s">
        <v>1552</v>
      </c>
      <c r="C64" s="1496" t="s">
        <v>1547</v>
      </c>
      <c r="D64" s="3096">
        <v>1.5411087999999997</v>
      </c>
      <c r="E64" s="3096">
        <v>1.5411087999999997</v>
      </c>
      <c r="F64" s="3097">
        <v>1.4238815999999999</v>
      </c>
      <c r="G64" s="3509">
        <v>1.4238815999999999</v>
      </c>
      <c r="H64" s="3510">
        <v>1.4238815999999999</v>
      </c>
      <c r="I64" s="3101">
        <v>1.3009359999999999</v>
      </c>
      <c r="J64" s="3101">
        <v>1.2080119999999999</v>
      </c>
      <c r="K64" s="3101">
        <v>1.1829939999999999</v>
      </c>
      <c r="L64" s="3101">
        <v>1.1579759999999999</v>
      </c>
      <c r="M64" s="3101">
        <v>1.14368</v>
      </c>
      <c r="N64" s="3102">
        <v>1.1293839999999999</v>
      </c>
      <c r="O64" s="3070" t="s">
        <v>1351</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ht="19.95" customHeight="1" x14ac:dyDescent="0.3">
      <c r="A65" s="4264"/>
      <c r="B65" s="1678" t="s">
        <v>1553</v>
      </c>
      <c r="C65" s="2120" t="s">
        <v>194</v>
      </c>
      <c r="D65" s="3092">
        <v>0</v>
      </c>
      <c r="E65" s="3092">
        <v>0</v>
      </c>
      <c r="F65" s="3093">
        <v>0</v>
      </c>
      <c r="G65" s="3507">
        <v>0</v>
      </c>
      <c r="H65" s="3508">
        <v>0</v>
      </c>
      <c r="I65" s="314">
        <v>0</v>
      </c>
      <c r="J65" s="314">
        <v>0</v>
      </c>
      <c r="K65" s="314">
        <v>0</v>
      </c>
      <c r="L65" s="314">
        <v>0</v>
      </c>
      <c r="M65" s="314">
        <v>0</v>
      </c>
      <c r="N65" s="313">
        <v>0</v>
      </c>
      <c r="O65" s="2746" t="s">
        <v>1536</v>
      </c>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9.95" customHeight="1" x14ac:dyDescent="0.3">
      <c r="A66" s="4264"/>
      <c r="B66" s="3095" t="s">
        <v>239</v>
      </c>
      <c r="C66" s="1496" t="s">
        <v>1547</v>
      </c>
      <c r="D66" s="3096">
        <v>0.55000000000000004</v>
      </c>
      <c r="E66" s="3096">
        <v>0.55000000000000004</v>
      </c>
      <c r="F66" s="3097">
        <v>0.55000000000000004</v>
      </c>
      <c r="G66" s="3509">
        <v>0.55000000000000004</v>
      </c>
      <c r="H66" s="3510">
        <v>0.55000000000000004</v>
      </c>
      <c r="I66" s="3101">
        <v>0.51040000000000008</v>
      </c>
      <c r="J66" s="3101">
        <v>0.48840000000000006</v>
      </c>
      <c r="K66" s="3101">
        <v>0.4716800000000001</v>
      </c>
      <c r="L66" s="3101">
        <v>0.45496000000000009</v>
      </c>
      <c r="M66" s="3101">
        <v>0.44088000000000011</v>
      </c>
      <c r="N66" s="3102">
        <v>0.42680000000000007</v>
      </c>
      <c r="O66" s="3070" t="s">
        <v>1351</v>
      </c>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0" ht="19.95" customHeight="1" x14ac:dyDescent="0.3">
      <c r="A67" s="4264"/>
      <c r="B67" s="1678" t="s">
        <v>1554</v>
      </c>
      <c r="C67" s="2120" t="s">
        <v>194</v>
      </c>
      <c r="D67" s="3092">
        <v>0</v>
      </c>
      <c r="E67" s="3092">
        <v>0</v>
      </c>
      <c r="F67" s="3093">
        <v>0</v>
      </c>
      <c r="G67" s="3507">
        <v>0</v>
      </c>
      <c r="H67" s="3508">
        <v>0.02</v>
      </c>
      <c r="I67" s="314">
        <v>0</v>
      </c>
      <c r="J67" s="314">
        <v>0</v>
      </c>
      <c r="K67" s="314">
        <v>0</v>
      </c>
      <c r="L67" s="314">
        <v>0</v>
      </c>
      <c r="M67" s="314">
        <v>0</v>
      </c>
      <c r="N67" s="313">
        <v>0</v>
      </c>
      <c r="O67" s="2746" t="s">
        <v>1536</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row>
    <row r="68" spans="1:40" ht="19.95" customHeight="1" x14ac:dyDescent="0.3">
      <c r="A68" s="4264"/>
      <c r="B68" s="3095" t="s">
        <v>244</v>
      </c>
      <c r="C68" s="1496" t="s">
        <v>1547</v>
      </c>
      <c r="D68" s="3096">
        <v>1.3568000000000002</v>
      </c>
      <c r="E68" s="3096">
        <v>1.3568000000000002</v>
      </c>
      <c r="F68" s="3097">
        <v>1.2544000000000002</v>
      </c>
      <c r="G68" s="3509">
        <v>1.2544000000000002</v>
      </c>
      <c r="H68" s="3510">
        <v>1.2544000000000002</v>
      </c>
      <c r="I68" s="3101">
        <v>1.1519999999999999</v>
      </c>
      <c r="J68" s="3101">
        <v>1.0240000000000002</v>
      </c>
      <c r="K68" s="3101">
        <v>0.97920000000000007</v>
      </c>
      <c r="L68" s="3101">
        <v>0.93440000000000001</v>
      </c>
      <c r="M68" s="3101">
        <v>0.89599999999999991</v>
      </c>
      <c r="N68" s="3102">
        <v>0.85759999999999992</v>
      </c>
      <c r="O68" s="3070" t="s">
        <v>1351</v>
      </c>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row>
    <row r="69" spans="1:40" ht="19.95" customHeight="1" x14ac:dyDescent="0.3">
      <c r="A69" s="4264"/>
      <c r="B69" s="1678" t="s">
        <v>1555</v>
      </c>
      <c r="C69" s="2120" t="s">
        <v>194</v>
      </c>
      <c r="D69" s="3092">
        <v>0</v>
      </c>
      <c r="E69" s="3092">
        <v>0</v>
      </c>
      <c r="F69" s="3093">
        <v>0</v>
      </c>
      <c r="G69" s="3507">
        <v>0</v>
      </c>
      <c r="H69" s="3508">
        <v>0</v>
      </c>
      <c r="I69" s="314">
        <v>0</v>
      </c>
      <c r="J69" s="314">
        <v>3.5299999999999998E-2</v>
      </c>
      <c r="K69" s="314">
        <v>0.09</v>
      </c>
      <c r="L69" s="314">
        <v>0.1245</v>
      </c>
      <c r="M69" s="314">
        <v>0.14699999999999999</v>
      </c>
      <c r="N69" s="313">
        <v>0.156</v>
      </c>
      <c r="O69" s="2746" t="s">
        <v>1536</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row>
    <row r="70" spans="1:40" ht="19.95" customHeight="1" x14ac:dyDescent="0.3">
      <c r="A70" s="4264"/>
      <c r="B70" s="2613" t="s">
        <v>1537</v>
      </c>
      <c r="C70" s="3103" t="s">
        <v>1477</v>
      </c>
      <c r="D70" s="3103"/>
      <c r="E70" s="3103"/>
      <c r="F70" s="3103"/>
      <c r="G70" s="3511"/>
      <c r="H70" s="3103"/>
      <c r="I70" s="3103"/>
      <c r="J70" s="3103"/>
      <c r="K70" s="3103"/>
      <c r="L70" s="3103"/>
      <c r="M70" s="3103"/>
      <c r="N70" s="3103"/>
      <c r="O70" s="3104"/>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ht="19.95" customHeight="1" x14ac:dyDescent="0.3">
      <c r="A71" s="4264"/>
      <c r="B71" s="3084" t="s">
        <v>233</v>
      </c>
      <c r="C71" s="1314" t="s">
        <v>1317</v>
      </c>
      <c r="D71" s="3085">
        <v>0.55000000000000004</v>
      </c>
      <c r="E71" s="3085">
        <v>0.55000000000000004</v>
      </c>
      <c r="F71" s="3086">
        <v>0.55000000000000004</v>
      </c>
      <c r="G71" s="3505">
        <v>0.55000000000000004</v>
      </c>
      <c r="H71" s="3506">
        <v>0.55000000000000004</v>
      </c>
      <c r="I71" s="3090">
        <v>0.51040000000000008</v>
      </c>
      <c r="J71" s="3090">
        <v>0.48840000000000006</v>
      </c>
      <c r="K71" s="3090">
        <v>0.4716800000000001</v>
      </c>
      <c r="L71" s="3090">
        <v>0.45496000000000009</v>
      </c>
      <c r="M71" s="3090">
        <v>0.44088000000000011</v>
      </c>
      <c r="N71" s="3091">
        <v>0.42680000000000007</v>
      </c>
      <c r="O71" s="3070" t="s">
        <v>1351</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ht="19.95" customHeight="1" x14ac:dyDescent="0.3">
      <c r="A72" s="4264"/>
      <c r="B72" s="1678" t="s">
        <v>1548</v>
      </c>
      <c r="C72" s="2120" t="s">
        <v>194</v>
      </c>
      <c r="D72" s="3092">
        <v>0</v>
      </c>
      <c r="E72" s="3092">
        <v>0</v>
      </c>
      <c r="F72" s="3093">
        <v>0</v>
      </c>
      <c r="G72" s="3507">
        <v>0</v>
      </c>
      <c r="H72" s="3508">
        <v>5.0000000000000001E-3</v>
      </c>
      <c r="I72" s="314">
        <v>6.8150000000000002E-2</v>
      </c>
      <c r="J72" s="314">
        <v>0.31019999999999998</v>
      </c>
      <c r="K72" s="314">
        <v>0.55920000000000003</v>
      </c>
      <c r="L72" s="314">
        <v>0.69855</v>
      </c>
      <c r="M72" s="314">
        <v>0.7923</v>
      </c>
      <c r="N72" s="313">
        <v>0.81069999999999998</v>
      </c>
      <c r="O72" s="2746" t="s">
        <v>1536</v>
      </c>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ht="19.95" customHeight="1" x14ac:dyDescent="0.3">
      <c r="A73" s="4264"/>
      <c r="B73" s="3095" t="s">
        <v>1549</v>
      </c>
      <c r="C73" s="1496" t="s">
        <v>1317</v>
      </c>
      <c r="D73" s="3096">
        <v>1.3364399999999999</v>
      </c>
      <c r="E73" s="3096">
        <v>1.3364399999999999</v>
      </c>
      <c r="F73" s="3097">
        <v>1.2702200000000001</v>
      </c>
      <c r="G73" s="3509">
        <v>1.2702200000000001</v>
      </c>
      <c r="H73" s="3510">
        <v>1.2702200000000001</v>
      </c>
      <c r="I73" s="3101">
        <v>1.201592</v>
      </c>
      <c r="J73" s="3101">
        <v>1.141392</v>
      </c>
      <c r="K73" s="3101">
        <v>1.1124959999999997</v>
      </c>
      <c r="L73" s="3101">
        <v>1.0835999999999999</v>
      </c>
      <c r="M73" s="3101">
        <v>1.0715599999999998</v>
      </c>
      <c r="N73" s="3102">
        <v>1.0595199999999998</v>
      </c>
      <c r="O73" s="3070" t="s">
        <v>1351</v>
      </c>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ht="19.95" customHeight="1" x14ac:dyDescent="0.3">
      <c r="A74" s="4264"/>
      <c r="B74" s="1678" t="s">
        <v>1550</v>
      </c>
      <c r="C74" s="2120" t="s">
        <v>194</v>
      </c>
      <c r="D74" s="3092">
        <v>1</v>
      </c>
      <c r="E74" s="3092">
        <v>1</v>
      </c>
      <c r="F74" s="3093">
        <v>1</v>
      </c>
      <c r="G74" s="3507">
        <v>1</v>
      </c>
      <c r="H74" s="3508">
        <v>0.9425</v>
      </c>
      <c r="I74" s="314">
        <v>0.87934999999999997</v>
      </c>
      <c r="J74" s="314">
        <v>0.60199999999999998</v>
      </c>
      <c r="K74" s="314">
        <v>0.29830000000000001</v>
      </c>
      <c r="L74" s="314">
        <v>0.12445000000000001</v>
      </c>
      <c r="M74" s="314">
        <v>8.2000000000000128E-3</v>
      </c>
      <c r="N74" s="313">
        <v>-1.9199999999999967E-2</v>
      </c>
      <c r="O74" s="2746" t="s">
        <v>1536</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ht="19.95" customHeight="1" x14ac:dyDescent="0.3">
      <c r="A75" s="4264"/>
      <c r="B75" s="3095" t="s">
        <v>1551</v>
      </c>
      <c r="C75" s="1496" t="s">
        <v>1317</v>
      </c>
      <c r="D75" s="3096">
        <v>1.3320000000000001</v>
      </c>
      <c r="E75" s="3096">
        <v>1.3320000000000001</v>
      </c>
      <c r="F75" s="3097">
        <v>1.266</v>
      </c>
      <c r="G75" s="3509">
        <v>1.266</v>
      </c>
      <c r="H75" s="3510">
        <v>1.266</v>
      </c>
      <c r="I75" s="3101">
        <v>1.1976</v>
      </c>
      <c r="J75" s="3101">
        <v>1.1375999999999999</v>
      </c>
      <c r="K75" s="3101">
        <v>1.1087999999999998</v>
      </c>
      <c r="L75" s="3101">
        <v>1.08</v>
      </c>
      <c r="M75" s="3101">
        <v>1.0680000000000001</v>
      </c>
      <c r="N75" s="3102">
        <v>1.056</v>
      </c>
      <c r="O75" s="3070" t="s">
        <v>1351</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ht="19.95" customHeight="1" x14ac:dyDescent="0.3">
      <c r="A76" s="4264"/>
      <c r="B76" s="1678" t="s">
        <v>242</v>
      </c>
      <c r="C76" s="2120" t="s">
        <v>194</v>
      </c>
      <c r="D76" s="3092">
        <v>0</v>
      </c>
      <c r="E76" s="3092">
        <v>0</v>
      </c>
      <c r="F76" s="3093">
        <v>0</v>
      </c>
      <c r="G76" s="3507">
        <v>0</v>
      </c>
      <c r="H76" s="3508">
        <v>5.2499999999999998E-2</v>
      </c>
      <c r="I76" s="314">
        <v>5.2499999999999998E-2</v>
      </c>
      <c r="J76" s="314">
        <v>5.2499999999999998E-2</v>
      </c>
      <c r="K76" s="314">
        <v>5.2499999999999998E-2</v>
      </c>
      <c r="L76" s="314">
        <v>5.2499999999999998E-2</v>
      </c>
      <c r="M76" s="314">
        <v>5.2499999999999998E-2</v>
      </c>
      <c r="N76" s="313">
        <v>5.2499999999999998E-2</v>
      </c>
      <c r="O76" s="2746" t="s">
        <v>1536</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ht="19.95" customHeight="1" x14ac:dyDescent="0.3">
      <c r="A77" s="4264"/>
      <c r="B77" s="3095" t="s">
        <v>1552</v>
      </c>
      <c r="C77" s="1496" t="s">
        <v>1547</v>
      </c>
      <c r="D77" s="3096">
        <v>1.5411087999999997</v>
      </c>
      <c r="E77" s="3096">
        <v>1.5411087999999997</v>
      </c>
      <c r="F77" s="3097">
        <v>1.4238815999999999</v>
      </c>
      <c r="G77" s="3509">
        <v>1.4238815999999999</v>
      </c>
      <c r="H77" s="3510">
        <v>1.4238815999999999</v>
      </c>
      <c r="I77" s="3101">
        <v>1.3009359999999999</v>
      </c>
      <c r="J77" s="3101">
        <v>1.2080119999999999</v>
      </c>
      <c r="K77" s="3101">
        <v>1.1829939999999999</v>
      </c>
      <c r="L77" s="3101">
        <v>1.1579759999999999</v>
      </c>
      <c r="M77" s="3101">
        <v>1.14368</v>
      </c>
      <c r="N77" s="3102">
        <v>1.1293839999999999</v>
      </c>
      <c r="O77" s="3070" t="s">
        <v>1351</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ht="19.95" customHeight="1" x14ac:dyDescent="0.3">
      <c r="A78" s="4264"/>
      <c r="B78" s="1678" t="s">
        <v>1553</v>
      </c>
      <c r="C78" s="2120" t="s">
        <v>194</v>
      </c>
      <c r="D78" s="3092">
        <v>0</v>
      </c>
      <c r="E78" s="3092">
        <v>0</v>
      </c>
      <c r="F78" s="3093">
        <v>0</v>
      </c>
      <c r="G78" s="3507">
        <v>0</v>
      </c>
      <c r="H78" s="3508">
        <v>0</v>
      </c>
      <c r="I78" s="314">
        <v>0</v>
      </c>
      <c r="J78" s="314">
        <v>0</v>
      </c>
      <c r="K78" s="314">
        <v>0</v>
      </c>
      <c r="L78" s="314">
        <v>0</v>
      </c>
      <c r="M78" s="314">
        <v>0</v>
      </c>
      <c r="N78" s="313">
        <v>0</v>
      </c>
      <c r="O78" s="2746" t="s">
        <v>1536</v>
      </c>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ht="19.95" customHeight="1" x14ac:dyDescent="0.3">
      <c r="A79" s="4264"/>
      <c r="B79" s="3095" t="s">
        <v>1556</v>
      </c>
      <c r="C79" s="1496" t="s">
        <v>1547</v>
      </c>
      <c r="D79" s="3096">
        <v>0.55000000000000004</v>
      </c>
      <c r="E79" s="3096">
        <v>0.55000000000000004</v>
      </c>
      <c r="F79" s="3097">
        <v>0.55000000000000004</v>
      </c>
      <c r="G79" s="3509">
        <v>0.55000000000000004</v>
      </c>
      <c r="H79" s="3510">
        <v>0.55000000000000004</v>
      </c>
      <c r="I79" s="3101">
        <v>0.51040000000000008</v>
      </c>
      <c r="J79" s="3101">
        <v>0.48840000000000006</v>
      </c>
      <c r="K79" s="3101">
        <v>0.4716800000000001</v>
      </c>
      <c r="L79" s="3101">
        <v>0.45496000000000009</v>
      </c>
      <c r="M79" s="3101">
        <v>0.44088000000000011</v>
      </c>
      <c r="N79" s="3102">
        <v>0.42680000000000007</v>
      </c>
      <c r="O79" s="3070" t="s">
        <v>1351</v>
      </c>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ht="19.95" customHeight="1" x14ac:dyDescent="0.3">
      <c r="A80" s="4264"/>
      <c r="B80" s="1678" t="s">
        <v>1554</v>
      </c>
      <c r="C80" s="2120" t="s">
        <v>194</v>
      </c>
      <c r="D80" s="3092">
        <v>0</v>
      </c>
      <c r="E80" s="3092">
        <v>0</v>
      </c>
      <c r="F80" s="3093">
        <v>0</v>
      </c>
      <c r="G80" s="3507">
        <v>0</v>
      </c>
      <c r="H80" s="3508">
        <v>0</v>
      </c>
      <c r="I80" s="314">
        <v>0</v>
      </c>
      <c r="J80" s="314">
        <v>0</v>
      </c>
      <c r="K80" s="314">
        <v>0</v>
      </c>
      <c r="L80" s="314">
        <v>0</v>
      </c>
      <c r="M80" s="314">
        <v>0</v>
      </c>
      <c r="N80" s="313">
        <v>0</v>
      </c>
      <c r="O80" s="2746" t="s">
        <v>1536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ht="19.95" customHeight="1" x14ac:dyDescent="0.3">
      <c r="A81" s="4264"/>
      <c r="B81" s="3095" t="s">
        <v>244</v>
      </c>
      <c r="C81" s="1496" t="s">
        <v>1317</v>
      </c>
      <c r="D81" s="3096">
        <v>1.3320000000000001</v>
      </c>
      <c r="E81" s="3096">
        <v>1.3320000000000001</v>
      </c>
      <c r="F81" s="3097">
        <v>1.266</v>
      </c>
      <c r="G81" s="3509">
        <v>1.1976</v>
      </c>
      <c r="H81" s="3510">
        <v>1.266</v>
      </c>
      <c r="I81" s="3101">
        <v>1.1976</v>
      </c>
      <c r="J81" s="3101">
        <v>1.1375999999999999</v>
      </c>
      <c r="K81" s="3101">
        <v>1.1087999999999998</v>
      </c>
      <c r="L81" s="3101">
        <v>1.08</v>
      </c>
      <c r="M81" s="3101">
        <v>1.0680000000000001</v>
      </c>
      <c r="N81" s="3102">
        <v>1.056</v>
      </c>
      <c r="O81" s="3070" t="s">
        <v>1351</v>
      </c>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ht="19.95" customHeight="1" x14ac:dyDescent="0.3">
      <c r="A82" s="4264"/>
      <c r="B82" s="1678" t="s">
        <v>1555</v>
      </c>
      <c r="C82" s="2120" t="s">
        <v>194</v>
      </c>
      <c r="D82" s="3092">
        <v>0</v>
      </c>
      <c r="E82" s="3092">
        <v>0</v>
      </c>
      <c r="F82" s="3093">
        <v>0</v>
      </c>
      <c r="G82" s="3507">
        <v>0</v>
      </c>
      <c r="H82" s="3508">
        <v>0</v>
      </c>
      <c r="I82" s="314">
        <v>0</v>
      </c>
      <c r="J82" s="314">
        <v>3.5299999999999998E-2</v>
      </c>
      <c r="K82" s="314">
        <v>0.09</v>
      </c>
      <c r="L82" s="314">
        <v>0.1245</v>
      </c>
      <c r="M82" s="314">
        <v>0.14699999999999999</v>
      </c>
      <c r="N82" s="313">
        <v>0.156</v>
      </c>
      <c r="O82" s="2746" t="s">
        <v>1536</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x14ac:dyDescent="0.3">
      <c r="A83" s="4264"/>
      <c r="B83" s="2613"/>
      <c r="C83" s="3103"/>
      <c r="D83" s="3103"/>
      <c r="E83" s="3103"/>
      <c r="F83" s="3105"/>
      <c r="G83" s="3512"/>
      <c r="H83" s="3103"/>
      <c r="I83" s="3103"/>
      <c r="J83" s="3103"/>
      <c r="K83" s="3103"/>
      <c r="L83" s="3103"/>
      <c r="M83" s="3103"/>
      <c r="N83" s="3103"/>
      <c r="O83" s="3104"/>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ht="14.25" customHeight="1" x14ac:dyDescent="0.3">
      <c r="A84" s="4264"/>
      <c r="B84" s="3106" t="s">
        <v>1538</v>
      </c>
      <c r="C84" s="1312" t="s">
        <v>1407</v>
      </c>
      <c r="D84" s="2582"/>
      <c r="E84" s="2995">
        <v>74</v>
      </c>
      <c r="F84" s="2995"/>
      <c r="G84" s="3012"/>
      <c r="H84" s="432"/>
      <c r="I84" s="132"/>
      <c r="J84" s="132"/>
      <c r="K84" s="132"/>
      <c r="L84" s="132"/>
      <c r="M84" s="132"/>
      <c r="N84" s="131"/>
      <c r="O84" s="4296" t="s">
        <v>1408</v>
      </c>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ht="15" x14ac:dyDescent="0.3">
      <c r="A85" s="4264"/>
      <c r="B85" s="3107"/>
      <c r="C85" s="3108" t="s">
        <v>1409</v>
      </c>
      <c r="D85" s="1506"/>
      <c r="E85" s="3109">
        <v>74</v>
      </c>
      <c r="F85" s="3109"/>
      <c r="G85" s="3513"/>
      <c r="H85" s="3514"/>
      <c r="I85" s="2168"/>
      <c r="J85" s="2168"/>
      <c r="K85" s="2168"/>
      <c r="L85" s="2168"/>
      <c r="M85" s="2168"/>
      <c r="N85" s="2039"/>
      <c r="O85" s="4303"/>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ht="15" x14ac:dyDescent="0.3">
      <c r="A86" s="4264"/>
      <c r="B86" s="1311" t="s">
        <v>1410</v>
      </c>
      <c r="C86" s="110" t="s">
        <v>781</v>
      </c>
      <c r="D86" s="2995">
        <v>494.40552119705211</v>
      </c>
      <c r="E86" s="3111">
        <v>488.68312943492708</v>
      </c>
      <c r="F86" s="2871">
        <v>488.68336763489873</v>
      </c>
      <c r="G86" s="3515">
        <v>488.68336763489873</v>
      </c>
      <c r="H86" s="3516">
        <v>439.94911196401449</v>
      </c>
      <c r="I86" s="3113">
        <v>276.39848317776159</v>
      </c>
      <c r="J86" s="3113">
        <v>137.60353640945473</v>
      </c>
      <c r="K86" s="3113">
        <v>60.025905541939267</v>
      </c>
      <c r="L86" s="3113">
        <v>23.154357044112388</v>
      </c>
      <c r="M86" s="3113">
        <v>6.8945212573958141</v>
      </c>
      <c r="N86" s="3113">
        <v>2.0498197972705181E-4</v>
      </c>
      <c r="O86" s="3114" t="s">
        <v>1411</v>
      </c>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ht="15" x14ac:dyDescent="0.3">
      <c r="A87" s="4264"/>
      <c r="B87" s="1269"/>
      <c r="C87" s="127" t="s">
        <v>1412</v>
      </c>
      <c r="D87" s="3115">
        <v>0.49440552119705211</v>
      </c>
      <c r="E87" s="3116">
        <v>0.48868312943492709</v>
      </c>
      <c r="F87" s="3115">
        <v>0.48868336763489878</v>
      </c>
      <c r="G87" s="3517">
        <v>0.48868336763489878</v>
      </c>
      <c r="H87" s="3518">
        <v>0.43994911196401448</v>
      </c>
      <c r="I87" s="3118">
        <v>0.27639848317776161</v>
      </c>
      <c r="J87" s="3118">
        <v>0.13760353640945475</v>
      </c>
      <c r="K87" s="3118">
        <v>6.0025905541939262E-2</v>
      </c>
      <c r="L87" s="3118">
        <v>2.3154357044112388E-2</v>
      </c>
      <c r="M87" s="3118">
        <v>6.8945212573958145E-3</v>
      </c>
      <c r="N87" s="3118">
        <v>2.0498197972705179E-7</v>
      </c>
      <c r="O87" s="2443"/>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ht="15.6" thickBot="1" x14ac:dyDescent="0.35">
      <c r="A88" s="4265"/>
      <c r="B88" s="594"/>
      <c r="C88" s="594" t="s">
        <v>209</v>
      </c>
      <c r="D88" s="2881">
        <v>0.13733486699918113</v>
      </c>
      <c r="E88" s="2882">
        <v>0.13574531373192419</v>
      </c>
      <c r="F88" s="2883">
        <v>0.13574537989858299</v>
      </c>
      <c r="G88" s="3519">
        <v>0.13574537989858299</v>
      </c>
      <c r="H88" s="3520">
        <v>0.12220808665667068</v>
      </c>
      <c r="I88" s="2886">
        <v>7.6777356438267108E-2</v>
      </c>
      <c r="J88" s="2886">
        <v>3.8223204558181872E-2</v>
      </c>
      <c r="K88" s="2886">
        <v>1.6673862650538683E-2</v>
      </c>
      <c r="L88" s="2886">
        <v>6.4317658455867741E-3</v>
      </c>
      <c r="M88" s="2886">
        <v>1.9151447937210595E-3</v>
      </c>
      <c r="N88" s="2886">
        <v>5.6939438813069942E-8</v>
      </c>
      <c r="O88" s="2887"/>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14.4" thickBot="1" x14ac:dyDescent="0.35">
      <c r="A89" s="1268"/>
      <c r="B89" s="438"/>
      <c r="C89" s="438"/>
      <c r="D89" s="438"/>
      <c r="E89" s="438"/>
      <c r="F89" s="438"/>
      <c r="G89" s="3119"/>
      <c r="H89" s="438"/>
      <c r="I89" s="438"/>
      <c r="J89" s="438"/>
      <c r="K89" s="438"/>
      <c r="L89" s="438"/>
      <c r="M89" s="438"/>
      <c r="N89" s="438"/>
      <c r="O89" s="3120"/>
      <c r="P89" s="111" t="s">
        <v>35</v>
      </c>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3"/>
    </row>
    <row r="90" spans="1:40" ht="18" x14ac:dyDescent="0.3">
      <c r="A90" s="4109" t="s">
        <v>498</v>
      </c>
      <c r="B90" s="4110"/>
      <c r="C90" s="4110"/>
      <c r="D90" s="4110"/>
      <c r="E90" s="4110"/>
      <c r="F90" s="4110"/>
      <c r="G90" s="4110"/>
      <c r="H90" s="4110"/>
      <c r="I90" s="4110"/>
      <c r="J90" s="4110"/>
      <c r="K90" s="4110"/>
      <c r="L90" s="4110"/>
      <c r="M90" s="4110"/>
      <c r="N90" s="4111"/>
      <c r="O90" s="2132"/>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13"/>
    </row>
    <row r="91" spans="1:40" ht="14.4" x14ac:dyDescent="0.3">
      <c r="A91" s="102" t="s">
        <v>471</v>
      </c>
      <c r="B91" s="1327" t="s">
        <v>282</v>
      </c>
      <c r="C91" s="1328" t="s">
        <v>499</v>
      </c>
      <c r="D91" s="4071" t="s">
        <v>500</v>
      </c>
      <c r="E91" s="4008"/>
      <c r="F91" s="4008"/>
      <c r="G91" s="4008"/>
      <c r="H91" s="4008"/>
      <c r="I91" s="4008"/>
      <c r="J91" s="4008"/>
      <c r="K91" s="4008"/>
      <c r="L91" s="4008"/>
      <c r="M91" s="4008"/>
      <c r="N91" s="4112"/>
      <c r="O91" s="2132"/>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13"/>
    </row>
    <row r="92" spans="1:40" ht="14.4" x14ac:dyDescent="0.3">
      <c r="A92" s="102"/>
      <c r="B92" s="1327"/>
      <c r="C92" s="1328"/>
      <c r="D92" s="1328" t="s">
        <v>501</v>
      </c>
      <c r="E92" s="1329" t="s">
        <v>282</v>
      </c>
      <c r="F92" s="1330"/>
      <c r="G92" s="2133"/>
      <c r="H92" s="1331" t="s">
        <v>502</v>
      </c>
      <c r="I92" s="4071" t="s">
        <v>503</v>
      </c>
      <c r="J92" s="4113"/>
      <c r="K92" s="1329" t="s">
        <v>282</v>
      </c>
      <c r="L92" s="4073" t="s">
        <v>504</v>
      </c>
      <c r="M92" s="4114"/>
      <c r="N92" s="4115"/>
      <c r="O92" s="2132"/>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13"/>
    </row>
    <row r="93" spans="1:40" ht="14.4" x14ac:dyDescent="0.3">
      <c r="A93" s="1259"/>
      <c r="B93" s="1269" t="s">
        <v>952</v>
      </c>
      <c r="C93" s="1270" t="s">
        <v>205</v>
      </c>
      <c r="D93" s="1270">
        <v>1</v>
      </c>
      <c r="E93" s="1332" t="s">
        <v>205</v>
      </c>
      <c r="F93" s="373"/>
      <c r="G93" s="2134"/>
      <c r="H93" s="1333" t="s">
        <v>506</v>
      </c>
      <c r="I93" s="4157">
        <v>0.27779999999999999</v>
      </c>
      <c r="J93" s="4158"/>
      <c r="K93" s="1332" t="s">
        <v>423</v>
      </c>
      <c r="L93" s="4098"/>
      <c r="M93" s="4099"/>
      <c r="N93" s="4100"/>
      <c r="O93" s="2132"/>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13"/>
    </row>
    <row r="94" spans="1:40" ht="14.4" x14ac:dyDescent="0.3">
      <c r="A94" s="1268"/>
      <c r="B94" s="1269"/>
      <c r="C94" s="1270"/>
      <c r="D94" s="1270">
        <v>1</v>
      </c>
      <c r="E94" s="1332" t="s">
        <v>953</v>
      </c>
      <c r="F94" s="373"/>
      <c r="G94" s="2134"/>
      <c r="H94" s="1333"/>
      <c r="I94" s="4061">
        <v>3.6</v>
      </c>
      <c r="J94" s="4101"/>
      <c r="K94" s="1332" t="s">
        <v>505</v>
      </c>
      <c r="L94" s="4098"/>
      <c r="M94" s="4099"/>
      <c r="N94" s="4100"/>
      <c r="O94" s="2132"/>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13"/>
    </row>
    <row r="95" spans="1:40" ht="14.4" x14ac:dyDescent="0.3">
      <c r="A95" s="1268"/>
      <c r="B95" s="1269" t="s">
        <v>954</v>
      </c>
      <c r="C95" s="1270" t="s">
        <v>955</v>
      </c>
      <c r="D95" s="1270">
        <v>1</v>
      </c>
      <c r="E95" s="1332" t="s">
        <v>956</v>
      </c>
      <c r="F95" s="373"/>
      <c r="G95" s="2134"/>
      <c r="H95" s="1333" t="s">
        <v>506</v>
      </c>
      <c r="I95" s="4061">
        <v>25</v>
      </c>
      <c r="J95" s="4101"/>
      <c r="K95" s="1332" t="s">
        <v>955</v>
      </c>
      <c r="L95" s="4156" t="s">
        <v>957</v>
      </c>
      <c r="M95" s="4099"/>
      <c r="N95" s="4100"/>
      <c r="O95" s="2132"/>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13"/>
    </row>
    <row r="96" spans="1:40" ht="15" thickBot="1" x14ac:dyDescent="0.35">
      <c r="A96" s="611"/>
      <c r="B96" s="1320"/>
      <c r="C96" s="1321"/>
      <c r="D96" s="1321"/>
      <c r="E96" s="1334"/>
      <c r="F96" s="1335"/>
      <c r="G96" s="2135"/>
      <c r="H96" s="1336"/>
      <c r="I96" s="4066"/>
      <c r="J96" s="4102"/>
      <c r="K96" s="1334"/>
      <c r="L96" s="4103"/>
      <c r="M96" s="4104"/>
      <c r="N96" s="4105"/>
      <c r="O96" s="2132"/>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3"/>
    </row>
    <row r="97" spans="1:40" ht="14.4" thickBot="1" x14ac:dyDescent="0.35">
      <c r="A97" s="611"/>
      <c r="B97" s="612"/>
      <c r="C97" s="612"/>
      <c r="D97" s="612"/>
      <c r="E97" s="612"/>
      <c r="F97" s="612"/>
      <c r="G97" s="3121"/>
      <c r="H97" s="612"/>
      <c r="I97" s="612"/>
      <c r="J97" s="612"/>
      <c r="K97" s="612"/>
      <c r="L97" s="612"/>
      <c r="M97" s="612"/>
      <c r="N97" s="612"/>
      <c r="O97" s="3122"/>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6"/>
    </row>
    <row r="98" spans="1:40" x14ac:dyDescent="0.3">
      <c r="N98" s="125"/>
      <c r="O98" s="3123"/>
      <c r="P98" s="125"/>
      <c r="Q98" s="125"/>
      <c r="R98" s="125"/>
      <c r="S98" s="125"/>
      <c r="T98" s="125"/>
      <c r="U98" s="125"/>
    </row>
    <row r="99" spans="1:40" x14ac:dyDescent="0.3">
      <c r="J99" s="3124" t="s">
        <v>1539</v>
      </c>
      <c r="K99" s="3125" t="s">
        <v>1540</v>
      </c>
      <c r="L99" s="3125"/>
      <c r="M99" s="3125"/>
      <c r="N99" s="125"/>
      <c r="O99" s="3123"/>
      <c r="P99" s="125"/>
      <c r="Q99" s="125"/>
      <c r="R99" s="125"/>
      <c r="S99" s="125"/>
      <c r="T99" s="125"/>
      <c r="U99" s="125"/>
    </row>
    <row r="100" spans="1:40" x14ac:dyDescent="0.3">
      <c r="K100" s="3125" t="s">
        <v>1541</v>
      </c>
      <c r="L100" s="3125"/>
      <c r="M100" s="3125"/>
      <c r="N100" s="125"/>
      <c r="O100" s="3123"/>
      <c r="P100" s="125"/>
      <c r="Q100" s="125"/>
      <c r="R100" s="125"/>
      <c r="S100" s="125"/>
      <c r="T100" s="125"/>
      <c r="U100" s="125"/>
    </row>
    <row r="101" spans="1:40" x14ac:dyDescent="0.3">
      <c r="N101" s="125"/>
      <c r="O101" s="3123"/>
      <c r="P101" s="125"/>
      <c r="Q101" s="125"/>
      <c r="R101" s="125"/>
      <c r="S101" s="125"/>
      <c r="T101" s="125"/>
      <c r="U101" s="125"/>
    </row>
    <row r="102" spans="1:40" x14ac:dyDescent="0.3">
      <c r="N102" s="125"/>
      <c r="O102" s="3126"/>
      <c r="P102" s="125"/>
      <c r="Q102" s="125"/>
      <c r="R102" s="125"/>
      <c r="S102" s="125"/>
      <c r="T102" s="125"/>
      <c r="U102" s="125"/>
    </row>
    <row r="103" spans="1:40" x14ac:dyDescent="0.3">
      <c r="G103" s="3521">
        <v>6.1697068084736018E-2</v>
      </c>
    </row>
  </sheetData>
  <mergeCells count="23">
    <mergeCell ref="A90:N90"/>
    <mergeCell ref="I7:N7"/>
    <mergeCell ref="A8:A15"/>
    <mergeCell ref="A16:A27"/>
    <mergeCell ref="A28:A37"/>
    <mergeCell ref="A38:A41"/>
    <mergeCell ref="A42:A45"/>
    <mergeCell ref="A46:A49"/>
    <mergeCell ref="A51:O51"/>
    <mergeCell ref="E52:O52"/>
    <mergeCell ref="A54:A88"/>
    <mergeCell ref="O84:O85"/>
    <mergeCell ref="I95:J95"/>
    <mergeCell ref="L95:N95"/>
    <mergeCell ref="I96:J96"/>
    <mergeCell ref="L96:N96"/>
    <mergeCell ref="D91:N91"/>
    <mergeCell ref="I92:J92"/>
    <mergeCell ref="L92:N92"/>
    <mergeCell ref="I93:J93"/>
    <mergeCell ref="L93:N93"/>
    <mergeCell ref="I94:J94"/>
    <mergeCell ref="L94:N94"/>
  </mergeCells>
  <hyperlinks>
    <hyperlink ref="L95" r:id="rId1" xr:uid="{00000000-0004-0000-2C00-000000000000}"/>
  </hyperlinks>
  <pageMargins left="0.70866141732283472" right="0.70866141732283472" top="0.74803149606299213" bottom="0.74803149606299213" header="0.31496062992125984" footer="0.31496062992125984"/>
  <pageSetup paperSize="8" scale="33" orientation="landscape" r:id="rId2"/>
  <colBreaks count="1" manualBreakCount="1">
    <brk id="14" max="95" man="1"/>
  </colBreak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39997558519241921"/>
    <pageSetUpPr fitToPage="1"/>
  </sheetPr>
  <dimension ref="A1:AN102"/>
  <sheetViews>
    <sheetView topLeftCell="A18" zoomScale="55" zoomScaleNormal="55" workbookViewId="0">
      <selection activeCell="D61" sqref="D61"/>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2725"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 style="125" bestFit="1" customWidth="1"/>
    <col min="31" max="32" width="9.21875" style="125" bestFit="1" customWidth="1"/>
    <col min="33" max="16384" width="9.21875" style="125"/>
  </cols>
  <sheetData>
    <row r="1" spans="1:40" ht="21.75" customHeight="1" x14ac:dyDescent="0.3">
      <c r="A1" s="3020"/>
      <c r="B1" s="97"/>
      <c r="C1" s="97"/>
      <c r="D1" s="97"/>
      <c r="E1" s="97"/>
      <c r="F1" s="97"/>
      <c r="G1" s="2624"/>
      <c r="H1" s="97"/>
      <c r="I1" s="97"/>
      <c r="J1" s="97"/>
      <c r="K1" s="97"/>
      <c r="L1" s="97"/>
      <c r="M1" s="97"/>
      <c r="N1" s="97"/>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7"/>
    </row>
    <row r="2" spans="1:40" ht="21" customHeight="1" x14ac:dyDescent="0.3">
      <c r="A2" s="102" t="s">
        <v>173</v>
      </c>
      <c r="B2" s="103" t="s">
        <v>177</v>
      </c>
      <c r="C2" s="103" t="s">
        <v>174</v>
      </c>
      <c r="D2" s="103"/>
      <c r="E2" s="105" t="s">
        <v>1542</v>
      </c>
      <c r="F2" s="105"/>
      <c r="G2" s="2628"/>
      <c r="H2" s="103"/>
      <c r="I2" s="103"/>
      <c r="J2" s="105"/>
      <c r="K2" s="103"/>
      <c r="L2" s="103"/>
      <c r="M2" s="103"/>
      <c r="N2" s="103"/>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1"/>
    </row>
    <row r="3" spans="1:40" x14ac:dyDescent="0.3">
      <c r="A3" s="2728" t="s">
        <v>385</v>
      </c>
      <c r="B3" s="2729" t="s">
        <v>87</v>
      </c>
      <c r="C3" s="2729"/>
      <c r="D3" s="2729"/>
      <c r="E3" s="2729"/>
      <c r="F3" s="2729"/>
      <c r="G3" s="3021"/>
      <c r="H3" s="2729"/>
      <c r="I3" s="2729"/>
      <c r="J3" s="2633"/>
      <c r="K3" s="2729"/>
      <c r="L3" s="2729"/>
      <c r="M3" s="2729"/>
      <c r="N3" s="272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40"/>
    </row>
    <row r="4" spans="1:40" x14ac:dyDescent="0.3">
      <c r="A4" s="2731" t="s">
        <v>178</v>
      </c>
      <c r="B4" s="2732" t="s">
        <v>1477</v>
      </c>
      <c r="C4" s="2732"/>
      <c r="D4" s="2732"/>
      <c r="E4" s="2732"/>
      <c r="F4" s="2732"/>
      <c r="G4" s="3022"/>
      <c r="H4" s="2732"/>
      <c r="I4" s="2732"/>
      <c r="J4" s="2732"/>
      <c r="K4" s="2732"/>
      <c r="L4" s="2732"/>
      <c r="M4" s="2732"/>
      <c r="N4" s="273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3"/>
    </row>
    <row r="5" spans="1:40" x14ac:dyDescent="0.3">
      <c r="A5" s="1268"/>
      <c r="B5" s="109"/>
      <c r="C5" s="109"/>
      <c r="D5" s="109"/>
      <c r="E5" s="109"/>
      <c r="F5" s="109"/>
      <c r="G5" s="303"/>
      <c r="H5" s="109"/>
      <c r="I5" s="109"/>
      <c r="J5" s="109"/>
      <c r="K5" s="109"/>
      <c r="L5" s="109"/>
      <c r="M5" s="109"/>
      <c r="N5" s="109"/>
      <c r="O5" s="1688"/>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13"/>
    </row>
    <row r="6" spans="1:40" ht="18" x14ac:dyDescent="0.3">
      <c r="A6" s="2632"/>
      <c r="B6" s="2633" t="s">
        <v>321</v>
      </c>
      <c r="C6" s="2633" t="s">
        <v>179</v>
      </c>
      <c r="D6" s="2633">
        <v>2017</v>
      </c>
      <c r="E6" s="2633">
        <v>2018</v>
      </c>
      <c r="F6" s="2633">
        <v>2019</v>
      </c>
      <c r="G6" s="2634">
        <v>2020</v>
      </c>
      <c r="H6" s="2635">
        <v>2020</v>
      </c>
      <c r="I6" s="2637">
        <v>2025</v>
      </c>
      <c r="J6" s="2637">
        <v>2030</v>
      </c>
      <c r="K6" s="2637">
        <v>2035</v>
      </c>
      <c r="L6" s="2637">
        <v>2040</v>
      </c>
      <c r="M6" s="2637">
        <v>2045</v>
      </c>
      <c r="N6" s="2633">
        <v>2050</v>
      </c>
      <c r="O6" s="3023"/>
      <c r="P6" s="111" t="s">
        <v>35</v>
      </c>
      <c r="Q6" s="109"/>
      <c r="R6" s="109"/>
      <c r="S6" s="1091" t="s">
        <v>1478</v>
      </c>
      <c r="T6" s="109"/>
      <c r="U6" s="109"/>
      <c r="V6" s="109"/>
      <c r="W6" s="109"/>
      <c r="X6" s="109"/>
      <c r="Y6" s="109"/>
      <c r="Z6" s="109"/>
      <c r="AA6" s="109"/>
      <c r="AB6" s="109"/>
      <c r="AC6" s="109"/>
      <c r="AD6" s="109"/>
      <c r="AE6" s="109"/>
      <c r="AF6" s="109"/>
      <c r="AG6" s="109"/>
      <c r="AH6" s="109"/>
      <c r="AI6" s="109"/>
      <c r="AJ6" s="109"/>
      <c r="AK6" s="109"/>
      <c r="AL6" s="109"/>
      <c r="AM6" s="109"/>
      <c r="AN6" s="113"/>
    </row>
    <row r="7" spans="1:40" ht="15" thickBot="1" x14ac:dyDescent="0.35">
      <c r="A7" s="2632"/>
      <c r="B7" s="2633"/>
      <c r="C7" s="2633"/>
      <c r="D7" s="2633" t="s">
        <v>180</v>
      </c>
      <c r="E7" s="2633" t="s">
        <v>180</v>
      </c>
      <c r="F7" s="2633" t="s">
        <v>181</v>
      </c>
      <c r="G7" s="2634" t="s">
        <v>181</v>
      </c>
      <c r="H7" s="2634" t="s">
        <v>658</v>
      </c>
      <c r="I7" s="4306" t="s">
        <v>183</v>
      </c>
      <c r="J7" s="4230"/>
      <c r="K7" s="4230"/>
      <c r="L7" s="4230"/>
      <c r="M7" s="4230"/>
      <c r="N7" s="4230"/>
      <c r="O7" s="3023"/>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09"/>
      <c r="AN7" s="113"/>
    </row>
    <row r="8" spans="1:40" ht="19.95" customHeight="1" x14ac:dyDescent="0.3">
      <c r="A8" s="4247" t="s">
        <v>1349</v>
      </c>
      <c r="B8" s="2736" t="s">
        <v>1479</v>
      </c>
      <c r="C8" s="2737" t="s">
        <v>1317</v>
      </c>
      <c r="D8" s="2901">
        <v>1.3364399999999999</v>
      </c>
      <c r="E8" s="2901">
        <v>1.3364399999999999</v>
      </c>
      <c r="F8" s="2900">
        <v>1.2702200000000001</v>
      </c>
      <c r="G8" s="2900">
        <v>1.2702200000000001</v>
      </c>
      <c r="H8" s="3024">
        <v>1.2663973500000001</v>
      </c>
      <c r="I8" s="2903">
        <v>1.1542776852000001</v>
      </c>
      <c r="J8" s="2904">
        <v>0.93850094399999984</v>
      </c>
      <c r="K8" s="2904">
        <v>0.75362501279999983</v>
      </c>
      <c r="L8" s="2904">
        <v>0.64382632800000006</v>
      </c>
      <c r="M8" s="2904">
        <v>0.57116201600000005</v>
      </c>
      <c r="N8" s="2899">
        <v>0.54583997600000012</v>
      </c>
      <c r="O8" s="2905" t="s">
        <v>1480</v>
      </c>
      <c r="P8" s="111" t="s">
        <v>35</v>
      </c>
      <c r="Q8" s="109"/>
      <c r="R8" s="109"/>
      <c r="S8" s="109"/>
      <c r="T8" s="109"/>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09"/>
      <c r="AN8" s="113"/>
    </row>
    <row r="9" spans="1:40" ht="19.95" customHeight="1" x14ac:dyDescent="0.3">
      <c r="A9" s="4307"/>
      <c r="B9" s="2744" t="s">
        <v>1481</v>
      </c>
      <c r="C9" s="2745" t="s">
        <v>194</v>
      </c>
      <c r="D9" s="2301"/>
      <c r="E9" s="2301"/>
      <c r="F9" s="310"/>
      <c r="G9" s="310"/>
      <c r="H9" s="138">
        <v>-3.0094393097258587E-3</v>
      </c>
      <c r="I9" s="1110">
        <v>-9.1277349435530897E-2</v>
      </c>
      <c r="J9" s="1111">
        <v>-0.26115086835351375</v>
      </c>
      <c r="K9" s="1111">
        <v>-0.40669725496370723</v>
      </c>
      <c r="L9" s="1111">
        <v>-0.49313793830989905</v>
      </c>
      <c r="M9" s="1111">
        <v>-0.5503440222953504</v>
      </c>
      <c r="N9" s="1112">
        <v>-0.57027918313363035</v>
      </c>
      <c r="O9" s="2760"/>
      <c r="P9" s="111" t="s">
        <v>35</v>
      </c>
      <c r="Q9" s="109"/>
      <c r="R9" s="109"/>
      <c r="S9" s="109"/>
      <c r="T9" s="109" t="s">
        <v>232</v>
      </c>
      <c r="U9" s="109"/>
      <c r="V9" s="388">
        <v>0.55000000000000004</v>
      </c>
      <c r="W9" s="388">
        <v>0.55000000000000004</v>
      </c>
      <c r="X9" s="388">
        <v>0.55000000000000004</v>
      </c>
      <c r="Y9" s="388">
        <v>0.55000000000000004</v>
      </c>
      <c r="Z9" s="388">
        <v>0.55000000000000004</v>
      </c>
      <c r="AA9" s="388">
        <v>0.51040000000000008</v>
      </c>
      <c r="AB9" s="388">
        <v>0.48840000000000006</v>
      </c>
      <c r="AC9" s="388">
        <v>0.4716800000000001</v>
      </c>
      <c r="AD9" s="388">
        <v>0.45496000000000009</v>
      </c>
      <c r="AE9" s="388">
        <v>0.44088000000000011</v>
      </c>
      <c r="AF9" s="388">
        <v>0.42680000000000007</v>
      </c>
      <c r="AG9" s="389" t="s">
        <v>233</v>
      </c>
      <c r="AH9" s="109"/>
      <c r="AI9" s="109"/>
      <c r="AJ9" s="109"/>
      <c r="AK9" s="109"/>
      <c r="AL9" s="109"/>
      <c r="AM9" s="109"/>
      <c r="AN9" s="113"/>
    </row>
    <row r="10" spans="1:40" ht="19.95" customHeight="1" x14ac:dyDescent="0.3">
      <c r="A10" s="4307"/>
      <c r="B10" s="2747" t="s">
        <v>1482</v>
      </c>
      <c r="C10" s="2488" t="s">
        <v>1310</v>
      </c>
      <c r="D10" s="2422">
        <v>1.4720000000000002</v>
      </c>
      <c r="E10" s="2422">
        <v>1.4720000000000002</v>
      </c>
      <c r="F10" s="326">
        <v>1.4720000000000002</v>
      </c>
      <c r="G10" s="326">
        <v>1.4720000000000002</v>
      </c>
      <c r="H10" s="327">
        <v>1.2942492000000001</v>
      </c>
      <c r="I10" s="328">
        <v>1.1545776799999998</v>
      </c>
      <c r="J10" s="330">
        <v>0.91953687999999989</v>
      </c>
      <c r="K10" s="330">
        <v>0.73372441599999993</v>
      </c>
      <c r="L10" s="330">
        <v>0.62136878800000006</v>
      </c>
      <c r="M10" s="330">
        <v>0.54376746399999998</v>
      </c>
      <c r="N10" s="329">
        <v>0.51350755999999997</v>
      </c>
      <c r="O10" s="3025" t="s">
        <v>1483</v>
      </c>
      <c r="P10" s="111" t="s">
        <v>35</v>
      </c>
      <c r="Q10" s="109"/>
      <c r="R10" s="109"/>
      <c r="S10" s="109"/>
      <c r="T10" s="109" t="s">
        <v>234</v>
      </c>
      <c r="U10" s="109"/>
      <c r="V10" s="388">
        <v>1.4720000000000002</v>
      </c>
      <c r="W10" s="388">
        <v>1.4720000000000002</v>
      </c>
      <c r="X10" s="388">
        <v>1.4720000000000002</v>
      </c>
      <c r="Y10" s="388">
        <v>1.4720000000000002</v>
      </c>
      <c r="Z10" s="388">
        <v>1.3145600000000002</v>
      </c>
      <c r="AA10" s="388">
        <v>1.2031999999999998</v>
      </c>
      <c r="AB10" s="388">
        <v>1.1199999999999999</v>
      </c>
      <c r="AC10" s="388">
        <v>1.0911999999999999</v>
      </c>
      <c r="AD10" s="388">
        <v>1.0624</v>
      </c>
      <c r="AE10" s="388">
        <v>1.0431999999999999</v>
      </c>
      <c r="AF10" s="388">
        <v>1.024</v>
      </c>
      <c r="AG10" s="389" t="s">
        <v>235</v>
      </c>
      <c r="AH10" s="109"/>
      <c r="AI10" s="109"/>
      <c r="AJ10" s="109"/>
      <c r="AK10" s="109"/>
      <c r="AL10" s="109"/>
      <c r="AM10" s="109"/>
      <c r="AN10" s="113"/>
    </row>
    <row r="11" spans="1:40" ht="19.95" customHeight="1" thickBot="1" x14ac:dyDescent="0.35">
      <c r="A11" s="4307"/>
      <c r="B11" s="2761" t="s">
        <v>1484</v>
      </c>
      <c r="C11" s="2745" t="s">
        <v>194</v>
      </c>
      <c r="D11" s="1298"/>
      <c r="E11" s="1298"/>
      <c r="F11" s="310"/>
      <c r="G11" s="310"/>
      <c r="H11" s="138">
        <v>-0.12075461956521749</v>
      </c>
      <c r="I11" s="1110">
        <v>-0.21564016304347844</v>
      </c>
      <c r="J11" s="1111">
        <v>-0.3753146195652175</v>
      </c>
      <c r="K11" s="1111">
        <v>-0.5015459130434784</v>
      </c>
      <c r="L11" s="1111">
        <v>-0.57787446467391312</v>
      </c>
      <c r="M11" s="1111">
        <v>-0.63059275543478266</v>
      </c>
      <c r="N11" s="1112">
        <v>-0.65114975543478271</v>
      </c>
      <c r="O11" s="2760"/>
      <c r="P11" s="111" t="s">
        <v>35</v>
      </c>
      <c r="Q11" s="109"/>
      <c r="R11" s="109"/>
      <c r="S11" s="109"/>
      <c r="T11" s="109" t="s">
        <v>236</v>
      </c>
      <c r="U11" s="109"/>
      <c r="V11" s="388">
        <v>1.5411087999999997</v>
      </c>
      <c r="W11" s="388">
        <v>1.5411087999999997</v>
      </c>
      <c r="X11" s="388">
        <v>1.4238815999999999</v>
      </c>
      <c r="Y11" s="388">
        <v>1.4238815999999999</v>
      </c>
      <c r="Z11" s="388">
        <v>1.4238815999999999</v>
      </c>
      <c r="AA11" s="388">
        <v>1.3009359999999999</v>
      </c>
      <c r="AB11" s="388">
        <v>1.2080119999999999</v>
      </c>
      <c r="AC11" s="388">
        <v>1.1829939999999999</v>
      </c>
      <c r="AD11" s="388">
        <v>1.1579759999999999</v>
      </c>
      <c r="AE11" s="388">
        <v>1.14368</v>
      </c>
      <c r="AF11" s="388">
        <v>1.1293839999999999</v>
      </c>
      <c r="AG11" s="389" t="s">
        <v>237</v>
      </c>
      <c r="AH11" s="109"/>
      <c r="AI11" s="109"/>
      <c r="AJ11" s="109"/>
      <c r="AK11" s="109"/>
      <c r="AL11" s="109"/>
      <c r="AM11" s="109"/>
      <c r="AN11" s="113"/>
    </row>
    <row r="12" spans="1:40" ht="19.95" customHeight="1" x14ac:dyDescent="0.3">
      <c r="A12" s="4307"/>
      <c r="B12" s="2736" t="s">
        <v>1485</v>
      </c>
      <c r="C12" s="2737" t="s">
        <v>205</v>
      </c>
      <c r="D12" s="1977">
        <v>4592.424597610333</v>
      </c>
      <c r="E12" s="1977">
        <v>4640.2398042627019</v>
      </c>
      <c r="F12" s="2000">
        <v>4455.550662162048</v>
      </c>
      <c r="G12" s="2000">
        <v>4457.4605324450768</v>
      </c>
      <c r="H12" s="278">
        <v>4792.1483039705636</v>
      </c>
      <c r="I12" s="1979">
        <v>3163.4806212785193</v>
      </c>
      <c r="J12" s="1980">
        <v>1786.4950799028709</v>
      </c>
      <c r="K12" s="1980">
        <v>1693.5499189622924</v>
      </c>
      <c r="L12" s="1980">
        <v>1469.7349819996309</v>
      </c>
      <c r="M12" s="1980">
        <v>1289.1906743457932</v>
      </c>
      <c r="N12" s="1981">
        <v>1171.31060391191</v>
      </c>
      <c r="O12" s="2905" t="s">
        <v>1322</v>
      </c>
      <c r="P12" s="111" t="s">
        <v>35</v>
      </c>
      <c r="Q12" s="109"/>
      <c r="R12" s="109"/>
      <c r="S12" s="109"/>
      <c r="T12" s="109" t="s">
        <v>238</v>
      </c>
      <c r="U12" s="109"/>
      <c r="V12" s="388">
        <v>0.55000000000000004</v>
      </c>
      <c r="W12" s="388">
        <v>0.55000000000000004</v>
      </c>
      <c r="X12" s="388">
        <v>0.55000000000000004</v>
      </c>
      <c r="Y12" s="388">
        <v>0.55000000000000004</v>
      </c>
      <c r="Z12" s="388">
        <v>0.55000000000000004</v>
      </c>
      <c r="AA12" s="388">
        <v>0.51040000000000008</v>
      </c>
      <c r="AB12" s="388">
        <v>0.48840000000000006</v>
      </c>
      <c r="AC12" s="388">
        <v>0.4716800000000001</v>
      </c>
      <c r="AD12" s="388">
        <v>0.45496000000000009</v>
      </c>
      <c r="AE12" s="388">
        <v>0.44088000000000011</v>
      </c>
      <c r="AF12" s="388">
        <v>0.42680000000000007</v>
      </c>
      <c r="AG12" s="389" t="s">
        <v>239</v>
      </c>
      <c r="AH12" s="109"/>
      <c r="AI12" s="109"/>
      <c r="AJ12" s="109"/>
      <c r="AK12" s="109"/>
      <c r="AL12" s="109"/>
      <c r="AM12" s="109"/>
      <c r="AN12" s="113"/>
    </row>
    <row r="13" spans="1:40" ht="19.95" customHeight="1" x14ac:dyDescent="0.3">
      <c r="A13" s="4307"/>
      <c r="B13" s="2744" t="s">
        <v>1486</v>
      </c>
      <c r="C13" s="2745" t="s">
        <v>194</v>
      </c>
      <c r="D13" s="1298"/>
      <c r="E13" s="1298"/>
      <c r="F13" s="310"/>
      <c r="G13" s="310"/>
      <c r="H13" s="138">
        <v>3.2737208876212121E-2</v>
      </c>
      <c r="I13" s="1110">
        <v>-0.33986170280719441</v>
      </c>
      <c r="J13" s="1111">
        <v>-0.43527547857054372</v>
      </c>
      <c r="K13" s="1111">
        <v>-5.2026541794692127E-2</v>
      </c>
      <c r="L13" s="1111">
        <v>-0.13215727180914871</v>
      </c>
      <c r="M13" s="1111">
        <v>-0.12284140329040827</v>
      </c>
      <c r="N13" s="1112">
        <v>-9.1437265859607764E-2</v>
      </c>
      <c r="O13" s="2760"/>
      <c r="P13" s="111" t="s">
        <v>35</v>
      </c>
      <c r="Q13" s="109"/>
      <c r="R13" s="109"/>
      <c r="S13" s="109"/>
      <c r="T13" s="109" t="s">
        <v>1487</v>
      </c>
      <c r="U13" s="109"/>
      <c r="V13" s="388">
        <v>1.4336000000000002</v>
      </c>
      <c r="W13" s="388">
        <v>1.4336000000000002</v>
      </c>
      <c r="X13" s="388">
        <v>1.2928000000000002</v>
      </c>
      <c r="Y13" s="388">
        <v>1.2928000000000002</v>
      </c>
      <c r="Z13" s="388">
        <v>1.2928000000000002</v>
      </c>
      <c r="AA13" s="388">
        <v>1.1776</v>
      </c>
      <c r="AB13" s="388">
        <v>1.1008</v>
      </c>
      <c r="AC13" s="388">
        <v>1.0751999999999999</v>
      </c>
      <c r="AD13" s="388">
        <v>1.0495999999999999</v>
      </c>
      <c r="AE13" s="388">
        <v>1.0335999999999999</v>
      </c>
      <c r="AF13" s="388">
        <v>1.0176000000000001</v>
      </c>
      <c r="AG13" s="389" t="s">
        <v>241</v>
      </c>
      <c r="AH13" s="109"/>
      <c r="AI13" s="109"/>
      <c r="AJ13" s="109"/>
      <c r="AK13" s="109"/>
      <c r="AL13" s="109"/>
      <c r="AM13" s="109"/>
      <c r="AN13" s="113"/>
    </row>
    <row r="14" spans="1:40" ht="19.95" customHeight="1" x14ac:dyDescent="0.3">
      <c r="A14" s="4307"/>
      <c r="B14" s="2747" t="s">
        <v>1488</v>
      </c>
      <c r="C14" s="2488" t="s">
        <v>205</v>
      </c>
      <c r="D14" s="1232">
        <v>7510.1866530336119</v>
      </c>
      <c r="E14" s="1232">
        <v>7663.2282206767914</v>
      </c>
      <c r="F14" s="2229">
        <v>7814.7602195888403</v>
      </c>
      <c r="G14" s="2229">
        <v>7817.6548108629977</v>
      </c>
      <c r="H14" s="417">
        <v>7386.501405867627</v>
      </c>
      <c r="I14" s="1468">
        <v>4664.8988216645148</v>
      </c>
      <c r="J14" s="351">
        <v>2386.8257418694971</v>
      </c>
      <c r="K14" s="351">
        <v>2039.9328796170412</v>
      </c>
      <c r="L14" s="351">
        <v>1676.2677460215418</v>
      </c>
      <c r="M14" s="351">
        <v>1470.1517182070511</v>
      </c>
      <c r="N14" s="350">
        <v>1317.3377059981367</v>
      </c>
      <c r="O14" s="3025" t="s">
        <v>1322</v>
      </c>
      <c r="P14" s="111" t="s">
        <v>35</v>
      </c>
      <c r="Q14" s="109"/>
      <c r="R14" s="109"/>
      <c r="S14" s="109"/>
      <c r="T14" s="1114" t="s">
        <v>242</v>
      </c>
      <c r="U14" s="1114"/>
      <c r="V14" s="3026">
        <v>0</v>
      </c>
      <c r="W14" s="3026">
        <v>0</v>
      </c>
      <c r="X14" s="3026">
        <v>0</v>
      </c>
      <c r="Y14" s="3026">
        <v>0</v>
      </c>
      <c r="Z14" s="3026">
        <v>5.5E-2</v>
      </c>
      <c r="AA14" s="3026">
        <v>5.5E-2</v>
      </c>
      <c r="AB14" s="3026">
        <v>0.06</v>
      </c>
      <c r="AC14" s="3026">
        <v>0.06</v>
      </c>
      <c r="AD14" s="3026">
        <v>0.06</v>
      </c>
      <c r="AE14" s="3026">
        <v>0.06</v>
      </c>
      <c r="AF14" s="3026">
        <v>0.06</v>
      </c>
      <c r="AG14" s="1222" t="s">
        <v>242</v>
      </c>
      <c r="AH14" s="109"/>
      <c r="AI14" s="109"/>
      <c r="AJ14" s="109"/>
      <c r="AK14" s="109"/>
      <c r="AL14" s="109"/>
      <c r="AM14" s="109"/>
      <c r="AN14" s="113"/>
    </row>
    <row r="15" spans="1:40" ht="19.95" customHeight="1" thickBot="1" x14ac:dyDescent="0.35">
      <c r="A15" s="4308"/>
      <c r="B15" s="2761" t="s">
        <v>1489</v>
      </c>
      <c r="C15" s="2745" t="s">
        <v>194</v>
      </c>
      <c r="D15" s="1298"/>
      <c r="E15" s="1298"/>
      <c r="F15" s="310"/>
      <c r="G15" s="310"/>
      <c r="H15" s="138">
        <v>-3.6110997459596006E-2</v>
      </c>
      <c r="I15" s="1110">
        <v>-0.3684562466936171</v>
      </c>
      <c r="J15" s="1111">
        <v>-0.48834351330736103</v>
      </c>
      <c r="K15" s="1111">
        <v>-0.14533648442250746</v>
      </c>
      <c r="L15" s="1111">
        <v>-0.17827308791834884</v>
      </c>
      <c r="M15" s="1111">
        <v>-0.12296128008409579</v>
      </c>
      <c r="N15" s="1112">
        <v>-0.1039443822813616</v>
      </c>
      <c r="O15" s="2760"/>
      <c r="P15" s="111" t="s">
        <v>35</v>
      </c>
      <c r="Q15" s="109"/>
      <c r="R15" s="109"/>
      <c r="S15" s="109"/>
      <c r="T15" s="109" t="s">
        <v>243</v>
      </c>
      <c r="U15" s="109"/>
      <c r="V15" s="388">
        <v>1.3568000000000002</v>
      </c>
      <c r="W15" s="388">
        <v>1.3568000000000002</v>
      </c>
      <c r="X15" s="388">
        <v>1.2544000000000002</v>
      </c>
      <c r="Y15" s="388">
        <v>1.2544000000000002</v>
      </c>
      <c r="Z15" s="388">
        <v>1.2544000000000002</v>
      </c>
      <c r="AA15" s="388">
        <v>1.1519999999999999</v>
      </c>
      <c r="AB15" s="388">
        <v>1.0240000000000002</v>
      </c>
      <c r="AC15" s="388">
        <v>0.97920000000000007</v>
      </c>
      <c r="AD15" s="388">
        <v>0.93440000000000001</v>
      </c>
      <c r="AE15" s="388">
        <v>0.89599999999999991</v>
      </c>
      <c r="AF15" s="388">
        <v>0.85759999999999992</v>
      </c>
      <c r="AG15" s="389" t="s">
        <v>244</v>
      </c>
      <c r="AH15" s="109"/>
      <c r="AI15" s="109"/>
      <c r="AJ15" s="109"/>
      <c r="AK15" s="109"/>
      <c r="AL15" s="109"/>
      <c r="AM15" s="109"/>
      <c r="AN15" s="113"/>
    </row>
    <row r="16" spans="1:40" ht="19.95" customHeight="1" x14ac:dyDescent="0.3">
      <c r="A16" s="4250" t="s">
        <v>1361</v>
      </c>
      <c r="B16" s="2736" t="s">
        <v>1490</v>
      </c>
      <c r="C16" s="2737" t="s">
        <v>205</v>
      </c>
      <c r="D16" s="1977">
        <v>4588.6801210236681</v>
      </c>
      <c r="E16" s="1977">
        <v>4634.5669222339038</v>
      </c>
      <c r="F16" s="2000">
        <v>4447.9111810299337</v>
      </c>
      <c r="G16" s="2000">
        <v>4447.9111810299337</v>
      </c>
      <c r="H16" s="278">
        <v>4530.3920428493184</v>
      </c>
      <c r="I16" s="1979">
        <v>2710.9353237763153</v>
      </c>
      <c r="J16" s="1980">
        <v>643.60900234385178</v>
      </c>
      <c r="K16" s="1980">
        <v>425.932279616995</v>
      </c>
      <c r="L16" s="1980">
        <v>50.706180222944795</v>
      </c>
      <c r="M16" s="1980">
        <v>0</v>
      </c>
      <c r="N16" s="1981">
        <v>0</v>
      </c>
      <c r="O16" s="2795" t="s">
        <v>1322</v>
      </c>
      <c r="P16" s="111" t="s">
        <v>35</v>
      </c>
      <c r="Q16" s="109"/>
      <c r="R16" s="109"/>
      <c r="S16" s="109"/>
      <c r="T16" s="109" t="s">
        <v>245</v>
      </c>
      <c r="U16" s="109"/>
      <c r="V16" s="397">
        <v>0</v>
      </c>
      <c r="W16" s="397">
        <v>0</v>
      </c>
      <c r="X16" s="397">
        <v>0</v>
      </c>
      <c r="Y16" s="397">
        <v>0</v>
      </c>
      <c r="Z16" s="397">
        <v>5.0000000000000001E-3</v>
      </c>
      <c r="AA16" s="397">
        <v>6.8150000000000002E-2</v>
      </c>
      <c r="AB16" s="397">
        <v>0.31019999999999998</v>
      </c>
      <c r="AC16" s="397">
        <v>0.55920000000000003</v>
      </c>
      <c r="AD16" s="397">
        <v>0.69855</v>
      </c>
      <c r="AE16" s="397">
        <v>0.7923</v>
      </c>
      <c r="AF16" s="397">
        <v>0.81069999999999998</v>
      </c>
      <c r="AG16" s="389" t="s">
        <v>246</v>
      </c>
      <c r="AH16" s="109"/>
      <c r="AI16" s="109"/>
      <c r="AJ16" s="109"/>
      <c r="AK16" s="109"/>
      <c r="AL16" s="109"/>
      <c r="AM16" s="109"/>
      <c r="AN16" s="113"/>
    </row>
    <row r="17" spans="1:40" ht="19.95" customHeight="1" x14ac:dyDescent="0.3">
      <c r="A17" s="4289"/>
      <c r="B17" s="2770" t="s">
        <v>1491</v>
      </c>
      <c r="C17" s="2489" t="s">
        <v>205</v>
      </c>
      <c r="D17" s="1983">
        <v>3.7444765866651393</v>
      </c>
      <c r="E17" s="1983">
        <v>5.6728820287976855</v>
      </c>
      <c r="F17" s="2164">
        <v>7.6394811321142155</v>
      </c>
      <c r="G17" s="2164">
        <v>9.5493514151427714</v>
      </c>
      <c r="H17" s="491">
        <v>261.75626112124519</v>
      </c>
      <c r="I17" s="1174">
        <v>452.54529750220411</v>
      </c>
      <c r="J17" s="356">
        <v>1142.886077559019</v>
      </c>
      <c r="K17" s="356">
        <v>1267.617639345297</v>
      </c>
      <c r="L17" s="356">
        <v>1419.0288017766861</v>
      </c>
      <c r="M17" s="356">
        <v>1289.1906743457932</v>
      </c>
      <c r="N17" s="355">
        <v>1171.31060391191</v>
      </c>
      <c r="O17" s="3027" t="s">
        <v>1322</v>
      </c>
      <c r="P17" s="111" t="s">
        <v>35</v>
      </c>
      <c r="Q17" s="109"/>
      <c r="R17" s="109"/>
      <c r="S17" s="109"/>
      <c r="T17" s="109" t="s">
        <v>247</v>
      </c>
      <c r="U17" s="109"/>
      <c r="V17" s="397">
        <v>1</v>
      </c>
      <c r="W17" s="397">
        <v>1</v>
      </c>
      <c r="X17" s="397">
        <v>1</v>
      </c>
      <c r="Y17" s="397">
        <v>1</v>
      </c>
      <c r="Z17" s="397">
        <v>0.91999999999999993</v>
      </c>
      <c r="AA17" s="397">
        <v>0.87684999999999991</v>
      </c>
      <c r="AB17" s="397">
        <v>0.59449999999999992</v>
      </c>
      <c r="AC17" s="397">
        <v>0.29079999999999995</v>
      </c>
      <c r="AD17" s="397">
        <v>0.11695</v>
      </c>
      <c r="AE17" s="397">
        <v>7.0000000000000617E-4</v>
      </c>
      <c r="AF17" s="397">
        <v>-2.6699999999999974E-2</v>
      </c>
      <c r="AG17" s="389" t="s">
        <v>248</v>
      </c>
      <c r="AH17" s="109"/>
      <c r="AI17" s="109"/>
      <c r="AJ17" s="109"/>
      <c r="AK17" s="109"/>
      <c r="AL17" s="109"/>
      <c r="AM17" s="109"/>
      <c r="AN17" s="113"/>
    </row>
    <row r="18" spans="1:40" ht="19.95" customHeight="1" x14ac:dyDescent="0.3">
      <c r="A18" s="4289"/>
      <c r="B18" s="3028" t="s">
        <v>1492</v>
      </c>
      <c r="C18" s="3029" t="s">
        <v>194</v>
      </c>
      <c r="D18" s="2187">
        <v>8.1535940483673411E-4</v>
      </c>
      <c r="E18" s="2187">
        <v>1.2225407022254235E-3</v>
      </c>
      <c r="F18" s="3030">
        <v>1.7145986459072538E-3</v>
      </c>
      <c r="G18" s="3030">
        <v>2.1423299983555008E-3</v>
      </c>
      <c r="H18" s="2188">
        <v>5.4621903271308496E-2</v>
      </c>
      <c r="I18" s="2189">
        <v>0.14305296971261613</v>
      </c>
      <c r="J18" s="2190">
        <v>0.63973648201771482</v>
      </c>
      <c r="K18" s="2190">
        <v>0.74849735762263114</v>
      </c>
      <c r="L18" s="2190">
        <v>0.96549977999846126</v>
      </c>
      <c r="M18" s="2190">
        <v>1</v>
      </c>
      <c r="N18" s="2191">
        <v>1</v>
      </c>
      <c r="O18" s="3031" t="s">
        <v>1322</v>
      </c>
      <c r="P18" s="111" t="s">
        <v>35</v>
      </c>
      <c r="Q18" s="109"/>
      <c r="R18" s="109"/>
      <c r="S18" s="109"/>
      <c r="T18" s="109" t="s">
        <v>250</v>
      </c>
      <c r="U18" s="109"/>
      <c r="V18" s="397">
        <v>0</v>
      </c>
      <c r="W18" s="397">
        <v>0</v>
      </c>
      <c r="X18" s="397">
        <v>0</v>
      </c>
      <c r="Y18" s="397">
        <v>0</v>
      </c>
      <c r="Z18" s="397">
        <v>0</v>
      </c>
      <c r="AA18" s="397">
        <v>0</v>
      </c>
      <c r="AB18" s="397">
        <v>0</v>
      </c>
      <c r="AC18" s="397">
        <v>0</v>
      </c>
      <c r="AD18" s="397">
        <v>0</v>
      </c>
      <c r="AE18" s="397">
        <v>0</v>
      </c>
      <c r="AF18" s="397">
        <v>0</v>
      </c>
      <c r="AG18" s="389" t="s">
        <v>251</v>
      </c>
      <c r="AH18" s="109"/>
      <c r="AI18" s="109"/>
      <c r="AJ18" s="109"/>
      <c r="AK18" s="109"/>
      <c r="AL18" s="109"/>
      <c r="AM18" s="109"/>
      <c r="AN18" s="113"/>
    </row>
    <row r="19" spans="1:40" ht="19.95" customHeight="1" x14ac:dyDescent="0.3">
      <c r="A19" s="4289"/>
      <c r="B19" s="3032" t="s">
        <v>1493</v>
      </c>
      <c r="C19" s="3033" t="s">
        <v>205</v>
      </c>
      <c r="D19" s="1462">
        <v>2.4859643801641154</v>
      </c>
      <c r="E19" s="1462">
        <v>3.6415067758980735</v>
      </c>
      <c r="F19" s="304">
        <v>4.9038958114023776</v>
      </c>
      <c r="G19" s="304">
        <v>5.7041166052693466</v>
      </c>
      <c r="H19" s="305">
        <v>6.2183772056491593</v>
      </c>
      <c r="I19" s="306">
        <v>68.800545258038099</v>
      </c>
      <c r="J19" s="308">
        <v>155.19907903711038</v>
      </c>
      <c r="K19" s="308">
        <v>118.01986956580792</v>
      </c>
      <c r="L19" s="308">
        <v>45.346082280470185</v>
      </c>
      <c r="M19" s="308">
        <v>15.975725036900371</v>
      </c>
      <c r="N19" s="307">
        <v>1.7592607922932237</v>
      </c>
      <c r="O19" s="3034" t="s">
        <v>1322</v>
      </c>
      <c r="P19" s="111" t="s">
        <v>35</v>
      </c>
      <c r="Q19" s="109"/>
      <c r="R19" s="109"/>
      <c r="S19" s="109"/>
      <c r="T19" s="109" t="s">
        <v>253</v>
      </c>
      <c r="U19" s="109"/>
      <c r="V19" s="397">
        <v>0</v>
      </c>
      <c r="W19" s="397">
        <v>0</v>
      </c>
      <c r="X19" s="397">
        <v>0</v>
      </c>
      <c r="Y19" s="397">
        <v>0</v>
      </c>
      <c r="Z19" s="397">
        <v>0.02</v>
      </c>
      <c r="AA19" s="397">
        <v>0</v>
      </c>
      <c r="AB19" s="397">
        <v>0</v>
      </c>
      <c r="AC19" s="397">
        <v>0</v>
      </c>
      <c r="AD19" s="397">
        <v>0</v>
      </c>
      <c r="AE19" s="397">
        <v>0</v>
      </c>
      <c r="AF19" s="397">
        <v>0</v>
      </c>
      <c r="AG19" s="389" t="s">
        <v>254</v>
      </c>
      <c r="AH19" s="109"/>
      <c r="AI19" s="109"/>
      <c r="AJ19" s="109"/>
      <c r="AK19" s="109"/>
      <c r="AL19" s="109"/>
      <c r="AM19" s="109"/>
      <c r="AN19" s="113"/>
    </row>
    <row r="20" spans="1:40" ht="19.95" customHeight="1" x14ac:dyDescent="0.3">
      <c r="A20" s="4289"/>
      <c r="B20" s="2770" t="s">
        <v>1494</v>
      </c>
      <c r="C20" s="2489" t="s">
        <v>205</v>
      </c>
      <c r="D20" s="1983">
        <v>1.2585122065010237</v>
      </c>
      <c r="E20" s="1983">
        <v>2.0313752528996121</v>
      </c>
      <c r="F20" s="2164">
        <v>2.7355853207118384</v>
      </c>
      <c r="G20" s="2164">
        <v>3.8452348098734248</v>
      </c>
      <c r="H20" s="491">
        <v>4.1815320348828662</v>
      </c>
      <c r="I20" s="1174">
        <v>104.37967580672289</v>
      </c>
      <c r="J20" s="356">
        <v>450.52166713994922</v>
      </c>
      <c r="K20" s="356">
        <v>592.69462278678566</v>
      </c>
      <c r="L20" s="356">
        <v>718.71534507268393</v>
      </c>
      <c r="M20" s="356">
        <v>701.53867011949319</v>
      </c>
      <c r="N20" s="355">
        <v>640.14542044756706</v>
      </c>
      <c r="O20" s="3027" t="s">
        <v>1322</v>
      </c>
      <c r="P20" s="111" t="s">
        <v>35</v>
      </c>
      <c r="Q20" s="109"/>
      <c r="R20" s="109"/>
      <c r="S20" s="109"/>
      <c r="T20" s="109" t="s">
        <v>255</v>
      </c>
      <c r="U20" s="109"/>
      <c r="V20" s="397">
        <v>0</v>
      </c>
      <c r="W20" s="397">
        <v>0</v>
      </c>
      <c r="X20" s="397">
        <v>0</v>
      </c>
      <c r="Y20" s="397">
        <v>0</v>
      </c>
      <c r="Z20" s="397">
        <v>0</v>
      </c>
      <c r="AA20" s="397">
        <v>0</v>
      </c>
      <c r="AB20" s="397">
        <v>3.5299999999999998E-2</v>
      </c>
      <c r="AC20" s="397">
        <v>0.09</v>
      </c>
      <c r="AD20" s="397">
        <v>0.1245</v>
      </c>
      <c r="AE20" s="397">
        <v>0.14699999999999999</v>
      </c>
      <c r="AF20" s="397">
        <v>0.156</v>
      </c>
      <c r="AG20" s="389" t="s">
        <v>256</v>
      </c>
      <c r="AH20" s="109"/>
      <c r="AI20" s="109"/>
      <c r="AJ20" s="109"/>
      <c r="AK20" s="109"/>
      <c r="AL20" s="109"/>
      <c r="AM20" s="109"/>
      <c r="AN20" s="113"/>
    </row>
    <row r="21" spans="1:40" ht="19.95" customHeight="1" thickBot="1" x14ac:dyDescent="0.35">
      <c r="A21" s="4289"/>
      <c r="B21" s="3035" t="s">
        <v>1495</v>
      </c>
      <c r="C21" s="2487" t="s">
        <v>194</v>
      </c>
      <c r="D21" s="3036">
        <v>8.1535940483673411E-4</v>
      </c>
      <c r="E21" s="3036">
        <v>1.2225407022254235E-3</v>
      </c>
      <c r="F21" s="3037">
        <v>1.7145986459072538E-3</v>
      </c>
      <c r="G21" s="3037">
        <v>2.1423299983555008E-3</v>
      </c>
      <c r="H21" s="3038">
        <v>2.1701977027537142E-3</v>
      </c>
      <c r="I21" s="3039">
        <v>5.4743569440539284E-2</v>
      </c>
      <c r="J21" s="3040">
        <v>0.33905536768116468</v>
      </c>
      <c r="K21" s="3040">
        <v>0.41965960636582683</v>
      </c>
      <c r="L21" s="3040">
        <v>0.51986340170907497</v>
      </c>
      <c r="M21" s="3040">
        <v>0.55656188757376801</v>
      </c>
      <c r="N21" s="3041">
        <v>0.54802259887005655</v>
      </c>
      <c r="O21" s="3042" t="s">
        <v>1322</v>
      </c>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9.95" customHeight="1" x14ac:dyDescent="0.3">
      <c r="A22" s="4289"/>
      <c r="B22" s="3043" t="s">
        <v>1496</v>
      </c>
      <c r="C22" s="2737" t="s">
        <v>205</v>
      </c>
      <c r="D22" s="1977">
        <v>7504.6222714992837</v>
      </c>
      <c r="E22" s="1977">
        <v>7654.7147169292693</v>
      </c>
      <c r="F22" s="2000">
        <v>7803.1818544922107</v>
      </c>
      <c r="G22" s="2000">
        <v>7803.1818544922107</v>
      </c>
      <c r="H22" s="278">
        <v>6970.0995398100804</v>
      </c>
      <c r="I22" s="1979">
        <v>4021.2780564720038</v>
      </c>
      <c r="J22" s="1980">
        <v>877.97527887197248</v>
      </c>
      <c r="K22" s="1980">
        <v>95.00831611522716</v>
      </c>
      <c r="L22" s="1980">
        <v>3.8461717473693677</v>
      </c>
      <c r="M22" s="1980">
        <v>0</v>
      </c>
      <c r="N22" s="1981">
        <v>0</v>
      </c>
      <c r="O22" s="2795"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13"/>
    </row>
    <row r="23" spans="1:40" ht="19.95" customHeight="1" x14ac:dyDescent="0.3">
      <c r="A23" s="4289"/>
      <c r="B23" s="2747" t="s">
        <v>1497</v>
      </c>
      <c r="C23" s="2488" t="s">
        <v>205</v>
      </c>
      <c r="D23" s="1983">
        <v>5.5643815343280458</v>
      </c>
      <c r="E23" s="1983">
        <v>8.5135037475219093</v>
      </c>
      <c r="F23" s="2164">
        <v>11.578365096629797</v>
      </c>
      <c r="G23" s="2164">
        <v>14.472956370787246</v>
      </c>
      <c r="H23" s="491">
        <v>416.4018660575465</v>
      </c>
      <c r="I23" s="1174">
        <v>643.62076519251139</v>
      </c>
      <c r="J23" s="356">
        <v>1508.8504629975243</v>
      </c>
      <c r="K23" s="356">
        <v>1944.9245635018142</v>
      </c>
      <c r="L23" s="356">
        <v>1672.4215742741726</v>
      </c>
      <c r="M23" s="356">
        <v>1470.1517182070511</v>
      </c>
      <c r="N23" s="355">
        <v>1317.3377059981367</v>
      </c>
      <c r="O23" s="3027" t="s">
        <v>1322</v>
      </c>
      <c r="P23" s="111" t="s">
        <v>35</v>
      </c>
      <c r="Q23" s="109"/>
      <c r="R23" s="109"/>
      <c r="S23" s="109"/>
      <c r="T23" s="109"/>
      <c r="U23" s="109"/>
      <c r="V23" s="109">
        <v>2017</v>
      </c>
      <c r="W23" s="109">
        <v>2018</v>
      </c>
      <c r="X23" s="387" t="s">
        <v>187</v>
      </c>
      <c r="Y23" s="387" t="s">
        <v>188</v>
      </c>
      <c r="Z23" s="387" t="s">
        <v>189</v>
      </c>
      <c r="AA23" s="109">
        <v>2025</v>
      </c>
      <c r="AB23" s="109">
        <v>2030</v>
      </c>
      <c r="AC23" s="109">
        <v>2035</v>
      </c>
      <c r="AD23" s="109">
        <v>2040</v>
      </c>
      <c r="AE23" s="109">
        <v>2045</v>
      </c>
      <c r="AF23" s="109">
        <v>2050</v>
      </c>
      <c r="AG23" s="109"/>
      <c r="AH23" s="109"/>
      <c r="AI23" s="109"/>
      <c r="AJ23" s="109"/>
      <c r="AK23" s="109"/>
      <c r="AL23" s="109"/>
      <c r="AM23" s="109"/>
      <c r="AN23" s="113"/>
    </row>
    <row r="24" spans="1:40" ht="19.95" customHeight="1" x14ac:dyDescent="0.3">
      <c r="A24" s="4289"/>
      <c r="B24" s="3035" t="s">
        <v>1498</v>
      </c>
      <c r="C24" s="2487" t="s">
        <v>194</v>
      </c>
      <c r="D24" s="2383">
        <v>7.409112171773266E-4</v>
      </c>
      <c r="E24" s="2383">
        <v>1.110955266156751E-3</v>
      </c>
      <c r="F24" s="2383">
        <v>1.4816020928712476E-3</v>
      </c>
      <c r="G24" s="2383">
        <v>1.851316887345345E-3</v>
      </c>
      <c r="H24" s="3044">
        <v>5.6373355013074077E-2</v>
      </c>
      <c r="I24" s="3045">
        <v>0.13797100211550925</v>
      </c>
      <c r="J24" s="3046">
        <v>0.63215778032279279</v>
      </c>
      <c r="K24" s="3046">
        <v>0.95342576362950582</v>
      </c>
      <c r="L24" s="3046">
        <v>0.99770551467300028</v>
      </c>
      <c r="M24" s="3046">
        <v>1</v>
      </c>
      <c r="N24" s="2384">
        <v>1</v>
      </c>
      <c r="O24" s="3047" t="s">
        <v>1322</v>
      </c>
      <c r="P24" s="111" t="s">
        <v>35</v>
      </c>
      <c r="Q24" s="109"/>
      <c r="R24" s="109"/>
      <c r="S24" s="109"/>
      <c r="T24" s="109"/>
      <c r="U24" s="109" t="s">
        <v>1479</v>
      </c>
      <c r="V24" s="388">
        <v>1.3364399999999999</v>
      </c>
      <c r="W24" s="388">
        <v>1.3364399999999999</v>
      </c>
      <c r="X24" s="388">
        <v>1.2702200000000001</v>
      </c>
      <c r="Y24" s="388">
        <v>1.2702200000000001</v>
      </c>
      <c r="Z24" s="388">
        <v>1.2663973500000001</v>
      </c>
      <c r="AA24" s="388">
        <v>1.1542776852000001</v>
      </c>
      <c r="AB24" s="388">
        <v>0.93850094399999984</v>
      </c>
      <c r="AC24" s="388">
        <v>0.75362501279999983</v>
      </c>
      <c r="AD24" s="388">
        <v>0.64382632800000006</v>
      </c>
      <c r="AE24" s="388">
        <v>0.57116201600000005</v>
      </c>
      <c r="AF24" s="388">
        <v>0.54583997600000012</v>
      </c>
      <c r="AG24" s="109"/>
      <c r="AH24" s="109"/>
      <c r="AI24" s="109"/>
      <c r="AJ24" s="109"/>
      <c r="AK24" s="109"/>
      <c r="AL24" s="109"/>
      <c r="AM24" s="109"/>
      <c r="AN24" s="113"/>
    </row>
    <row r="25" spans="1:40" ht="19.95" customHeight="1" x14ac:dyDescent="0.3">
      <c r="A25" s="4289"/>
      <c r="B25" s="2747" t="s">
        <v>1499</v>
      </c>
      <c r="C25" s="2488" t="s">
        <v>205</v>
      </c>
      <c r="D25" s="1232">
        <v>3.5453574388735563</v>
      </c>
      <c r="E25" s="1232">
        <v>5.2437478487265574</v>
      </c>
      <c r="F25" s="2229">
        <v>7.1314971052445522</v>
      </c>
      <c r="G25" s="2229">
        <v>8.2222825428630184</v>
      </c>
      <c r="H25" s="417">
        <v>8.782582902727496</v>
      </c>
      <c r="I25" s="1468">
        <v>96.151549141025043</v>
      </c>
      <c r="J25" s="351">
        <v>166.13697081107748</v>
      </c>
      <c r="K25" s="351">
        <v>184.97574701950253</v>
      </c>
      <c r="L25" s="351">
        <v>63.575021369890031</v>
      </c>
      <c r="M25" s="351">
        <v>25.984151574993092</v>
      </c>
      <c r="N25" s="350">
        <v>12.108770660487384</v>
      </c>
      <c r="O25" s="2975" t="s">
        <v>1322</v>
      </c>
      <c r="P25" s="111" t="s">
        <v>35</v>
      </c>
      <c r="Q25" s="109"/>
      <c r="R25" s="109"/>
      <c r="S25" s="109"/>
      <c r="T25" s="109"/>
      <c r="U25" s="109" t="s">
        <v>1482</v>
      </c>
      <c r="V25" s="388">
        <v>1.4720000000000002</v>
      </c>
      <c r="W25" s="388">
        <v>1.4720000000000002</v>
      </c>
      <c r="X25" s="388">
        <v>1.4720000000000002</v>
      </c>
      <c r="Y25" s="388">
        <v>1.4720000000000002</v>
      </c>
      <c r="Z25" s="388">
        <v>1.2942492000000001</v>
      </c>
      <c r="AA25" s="388">
        <v>1.1545776799999998</v>
      </c>
      <c r="AB25" s="388">
        <v>0.91953687999999989</v>
      </c>
      <c r="AC25" s="388">
        <v>0.73372441599999993</v>
      </c>
      <c r="AD25" s="388">
        <v>0.62136878800000006</v>
      </c>
      <c r="AE25" s="388">
        <v>0.54376746399999998</v>
      </c>
      <c r="AF25" s="388">
        <v>0.51350755999999997</v>
      </c>
      <c r="AG25" s="109"/>
      <c r="AH25" s="109"/>
      <c r="AI25" s="109"/>
      <c r="AJ25" s="109"/>
      <c r="AK25" s="109"/>
      <c r="AL25" s="109"/>
      <c r="AM25" s="109"/>
      <c r="AN25" s="113"/>
    </row>
    <row r="26" spans="1:40" ht="19.95" customHeight="1" x14ac:dyDescent="0.3">
      <c r="A26" s="4289"/>
      <c r="B26" s="2747" t="s">
        <v>1500</v>
      </c>
      <c r="C26" s="2488" t="s">
        <v>205</v>
      </c>
      <c r="D26" s="1983">
        <v>2.0190240954544896</v>
      </c>
      <c r="E26" s="1983">
        <v>3.269755898795351</v>
      </c>
      <c r="F26" s="2164">
        <v>4.4468679913852451</v>
      </c>
      <c r="G26" s="2164">
        <v>6.2506738279242278</v>
      </c>
      <c r="H26" s="491">
        <v>6.7224016838656828</v>
      </c>
      <c r="I26" s="1174">
        <v>185.78521152796674</v>
      </c>
      <c r="J26" s="356">
        <v>766.66710168093653</v>
      </c>
      <c r="K26" s="356">
        <v>1224.8415772507221</v>
      </c>
      <c r="L26" s="356">
        <v>1322.9992544748197</v>
      </c>
      <c r="M26" s="356">
        <v>1247.2639293442501</v>
      </c>
      <c r="N26" s="355">
        <v>1130.7648154339977</v>
      </c>
      <c r="O26" s="3027" t="s">
        <v>1322</v>
      </c>
      <c r="P26" s="111" t="s">
        <v>35</v>
      </c>
      <c r="Q26" s="109"/>
      <c r="R26" s="109"/>
      <c r="S26" s="109"/>
      <c r="T26" s="109"/>
      <c r="U26" s="109" t="s">
        <v>1485</v>
      </c>
      <c r="V26" s="134">
        <v>4592.424597610333</v>
      </c>
      <c r="W26" s="134">
        <v>4640.2398042627019</v>
      </c>
      <c r="X26" s="134">
        <v>4455.550662162048</v>
      </c>
      <c r="Y26" s="134">
        <v>4457.4605324450768</v>
      </c>
      <c r="Z26" s="134">
        <v>4792.1483039705636</v>
      </c>
      <c r="AA26" s="134">
        <v>3163.4806212785193</v>
      </c>
      <c r="AB26" s="134">
        <v>1786.4950799028709</v>
      </c>
      <c r="AC26" s="134">
        <v>1693.5499189622924</v>
      </c>
      <c r="AD26" s="134">
        <v>1469.7349819996309</v>
      </c>
      <c r="AE26" s="134">
        <v>1289.1906743457932</v>
      </c>
      <c r="AF26" s="134">
        <v>1171.31060391191</v>
      </c>
      <c r="AG26" s="109"/>
      <c r="AH26" s="109"/>
      <c r="AI26" s="109"/>
      <c r="AJ26" s="109"/>
      <c r="AK26" s="109"/>
      <c r="AL26" s="109"/>
      <c r="AM26" s="109"/>
      <c r="AN26" s="113"/>
    </row>
    <row r="27" spans="1:40" ht="19.95" customHeight="1" thickBot="1" x14ac:dyDescent="0.35">
      <c r="A27" s="4290"/>
      <c r="B27" s="2791" t="s">
        <v>1501</v>
      </c>
      <c r="C27" s="2792" t="s">
        <v>194</v>
      </c>
      <c r="D27" s="3036">
        <v>7.409112171773266E-4</v>
      </c>
      <c r="E27" s="3036">
        <v>1.110955266156751E-3</v>
      </c>
      <c r="F27" s="3037">
        <v>1.4816020928712476E-3</v>
      </c>
      <c r="G27" s="3037">
        <v>1.851316887345345E-3</v>
      </c>
      <c r="H27" s="3038">
        <v>2.0990972227090433E-3</v>
      </c>
      <c r="I27" s="3039">
        <v>6.0437915471957003E-2</v>
      </c>
      <c r="J27" s="3040">
        <v>0.39081364681503272</v>
      </c>
      <c r="K27" s="3040">
        <v>0.69110966265463158</v>
      </c>
      <c r="L27" s="3040">
        <v>0.8271794760327571</v>
      </c>
      <c r="M27" s="3040">
        <v>0.86606577073014945</v>
      </c>
      <c r="N27" s="3041">
        <v>0.86756310161830408</v>
      </c>
      <c r="O27" s="3042" t="s">
        <v>1322</v>
      </c>
      <c r="P27" s="111" t="s">
        <v>35</v>
      </c>
      <c r="Q27" s="109"/>
      <c r="R27" s="109"/>
      <c r="S27" s="109"/>
      <c r="T27" s="109"/>
      <c r="U27" s="109" t="s">
        <v>1488</v>
      </c>
      <c r="V27" s="134">
        <v>7510.1866530336119</v>
      </c>
      <c r="W27" s="134">
        <v>7663.2282206767914</v>
      </c>
      <c r="X27" s="134">
        <v>7814.7602195888403</v>
      </c>
      <c r="Y27" s="134">
        <v>7817.6548108629977</v>
      </c>
      <c r="Z27" s="134">
        <v>7386.501405867627</v>
      </c>
      <c r="AA27" s="134">
        <v>4664.8988216645148</v>
      </c>
      <c r="AB27" s="134">
        <v>2386.8257418694971</v>
      </c>
      <c r="AC27" s="134">
        <v>2039.9328796170412</v>
      </c>
      <c r="AD27" s="134">
        <v>1676.2677460215418</v>
      </c>
      <c r="AE27" s="134">
        <v>1470.1517182070511</v>
      </c>
      <c r="AF27" s="134">
        <v>1317.3377059981367</v>
      </c>
      <c r="AG27" s="109"/>
      <c r="AH27" s="109"/>
      <c r="AI27" s="109"/>
      <c r="AJ27" s="109"/>
      <c r="AK27" s="109"/>
      <c r="AL27" s="109"/>
      <c r="AM27" s="109"/>
      <c r="AN27" s="113"/>
    </row>
    <row r="28" spans="1:40" ht="19.95" hidden="1" customHeight="1" x14ac:dyDescent="0.3">
      <c r="A28" s="4252" t="s">
        <v>1374</v>
      </c>
      <c r="B28" s="2736" t="s">
        <v>1502</v>
      </c>
      <c r="C28" s="2737" t="s">
        <v>1337</v>
      </c>
      <c r="D28" s="1977">
        <v>111.16919819012794</v>
      </c>
      <c r="E28" s="1977">
        <v>111.83031965234045</v>
      </c>
      <c r="F28" s="1977">
        <v>112.25921324213711</v>
      </c>
      <c r="G28" s="1977">
        <v>111.78420350591642</v>
      </c>
      <c r="H28" s="278">
        <v>120.48005315542737</v>
      </c>
      <c r="I28" s="1979">
        <v>79.628732278854997</v>
      </c>
      <c r="J28" s="1980">
        <v>22.975374663800569</v>
      </c>
      <c r="K28" s="1980">
        <v>11.411000739744415</v>
      </c>
      <c r="L28" s="1980">
        <v>1.7487305601047254</v>
      </c>
      <c r="M28" s="1980">
        <v>5.4256386503403363E-3</v>
      </c>
      <c r="N28" s="1981">
        <v>5.6508317084775833E-3</v>
      </c>
      <c r="O28" s="2795" t="s">
        <v>1503</v>
      </c>
      <c r="P28" s="111" t="s">
        <v>35</v>
      </c>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13"/>
    </row>
    <row r="29" spans="1:40" ht="19.95" customHeight="1" x14ac:dyDescent="0.3">
      <c r="A29" s="4309"/>
      <c r="B29" s="3048" t="s">
        <v>1502</v>
      </c>
      <c r="C29" s="2763" t="s">
        <v>1337</v>
      </c>
      <c r="D29" s="2067">
        <v>98.823286429355747</v>
      </c>
      <c r="E29" s="2067">
        <v>98.786690345863207</v>
      </c>
      <c r="F29" s="3049">
        <v>93.857014914829904</v>
      </c>
      <c r="G29" s="3049">
        <v>93.822263099488367</v>
      </c>
      <c r="H29" s="2240">
        <v>88.430464912461701</v>
      </c>
      <c r="I29" s="3050">
        <v>73.631541882750554</v>
      </c>
      <c r="J29" s="3051">
        <v>25.54630001034846</v>
      </c>
      <c r="K29" s="3051">
        <v>2.5973637015839302</v>
      </c>
      <c r="L29" s="3051">
        <v>0.10931650464217313</v>
      </c>
      <c r="M29" s="3051">
        <v>0</v>
      </c>
      <c r="N29" s="3052">
        <v>0</v>
      </c>
      <c r="O29" s="3053" t="s">
        <v>1504</v>
      </c>
      <c r="P29" s="111" t="s">
        <v>35</v>
      </c>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13"/>
    </row>
    <row r="30" spans="1:40" ht="19.95" customHeight="1" x14ac:dyDescent="0.3">
      <c r="A30" s="4309"/>
      <c r="B30" s="3054" t="s">
        <v>1505</v>
      </c>
      <c r="C30" s="2489" t="s">
        <v>194</v>
      </c>
      <c r="D30" s="1173"/>
      <c r="E30" s="1173"/>
      <c r="F30" s="2797"/>
      <c r="G30" s="2797"/>
      <c r="H30" s="2798">
        <v>-5.7817202127006695E-2</v>
      </c>
      <c r="I30" s="2799">
        <v>-0.21549239607111792</v>
      </c>
      <c r="J30" s="2800">
        <v>-0.72781682825167282</v>
      </c>
      <c r="K30" s="2800">
        <v>-0.97232637641479547</v>
      </c>
      <c r="L30" s="2800">
        <v>-0.99883528679511735</v>
      </c>
      <c r="M30" s="2800">
        <v>-1</v>
      </c>
      <c r="N30" s="2801">
        <v>-1</v>
      </c>
      <c r="O30" s="2802"/>
      <c r="P30" s="111" t="s">
        <v>35</v>
      </c>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13"/>
    </row>
    <row r="31" spans="1:40" ht="19.95" customHeight="1" x14ac:dyDescent="0.3">
      <c r="A31" s="4309"/>
      <c r="B31" s="3055" t="s">
        <v>1506</v>
      </c>
      <c r="C31" s="2489" t="s">
        <v>191</v>
      </c>
      <c r="D31" s="1983">
        <v>322.73529926576043</v>
      </c>
      <c r="E31" s="1983">
        <v>324.65460098270955</v>
      </c>
      <c r="F31" s="2164">
        <v>311.7328162767887</v>
      </c>
      <c r="G31" s="2164">
        <v>310.41376086428033</v>
      </c>
      <c r="H31" s="491">
        <v>334.56128179260327</v>
      </c>
      <c r="I31" s="1174">
        <v>198.51478889768089</v>
      </c>
      <c r="J31" s="356">
        <v>52.212208825181882</v>
      </c>
      <c r="K31" s="356">
        <v>23.594259662968721</v>
      </c>
      <c r="L31" s="356">
        <v>3.4320705744000879</v>
      </c>
      <c r="M31" s="356">
        <v>1.0107256656298542E-2</v>
      </c>
      <c r="N31" s="355">
        <v>9.9917680029521297E-3</v>
      </c>
      <c r="O31" s="3027" t="s">
        <v>430</v>
      </c>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9.95" customHeight="1" thickBot="1" x14ac:dyDescent="0.35">
      <c r="A32" s="4309"/>
      <c r="B32" s="3056" t="s">
        <v>1507</v>
      </c>
      <c r="C32" s="2792" t="s">
        <v>194</v>
      </c>
      <c r="D32" s="1212"/>
      <c r="E32" s="1212"/>
      <c r="F32" s="2231"/>
      <c r="G32" s="2231"/>
      <c r="H32" s="207">
        <v>7.3230870552765559E-2</v>
      </c>
      <c r="I32" s="1146">
        <v>-0.36318931298712265</v>
      </c>
      <c r="J32" s="1147">
        <v>-0.83250974520814491</v>
      </c>
      <c r="K32" s="1147">
        <v>-0.92431255732146178</v>
      </c>
      <c r="L32" s="1147">
        <v>-0.98899034559341115</v>
      </c>
      <c r="M32" s="1147">
        <v>-0.99996757718107121</v>
      </c>
      <c r="N32" s="1148">
        <v>-0.99996794765426911</v>
      </c>
      <c r="O32" s="2810"/>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ht="19.95" hidden="1" customHeight="1" x14ac:dyDescent="0.3">
      <c r="A33" s="4291"/>
      <c r="B33" s="3043" t="s">
        <v>1508</v>
      </c>
      <c r="C33" s="2737" t="s">
        <v>1337</v>
      </c>
      <c r="D33" s="1977">
        <v>96.639004801311458</v>
      </c>
      <c r="E33" s="1977">
        <v>98.172574435561387</v>
      </c>
      <c r="F33" s="1977">
        <v>100.11383026328468</v>
      </c>
      <c r="G33" s="1977">
        <v>111.52932353859269</v>
      </c>
      <c r="H33" s="278">
        <v>105.64363429034674</v>
      </c>
      <c r="I33" s="1979">
        <v>66.396848691384577</v>
      </c>
      <c r="J33" s="1980">
        <v>17.049820102330443</v>
      </c>
      <c r="K33" s="1980">
        <v>6.9012794425278718</v>
      </c>
      <c r="L33" s="1980">
        <v>0.93805954102466416</v>
      </c>
      <c r="M33" s="1980">
        <v>2.7306702794456573E-3</v>
      </c>
      <c r="N33" s="1981">
        <v>2.6295787020020828E-3</v>
      </c>
      <c r="O33" s="3057" t="s">
        <v>1509</v>
      </c>
      <c r="P33" s="111" t="s">
        <v>35</v>
      </c>
      <c r="Q33" s="303"/>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0" ht="19.95" customHeight="1" x14ac:dyDescent="0.3">
      <c r="A34" s="4309"/>
      <c r="B34" s="3058" t="s">
        <v>1508</v>
      </c>
      <c r="C34" s="2763" t="s">
        <v>1306</v>
      </c>
      <c r="D34" s="2067">
        <v>108.84729402293532</v>
      </c>
      <c r="E34" s="2067">
        <v>108.80698586476809</v>
      </c>
      <c r="F34" s="3049">
        <v>108.76661204722774</v>
      </c>
      <c r="G34" s="3049">
        <v>108.72633975409526</v>
      </c>
      <c r="H34" s="2240">
        <v>95.573400937310211</v>
      </c>
      <c r="I34" s="3050">
        <v>80.275008471006018</v>
      </c>
      <c r="J34" s="3051">
        <v>41.452529572424922</v>
      </c>
      <c r="K34" s="3051">
        <v>16.771388295881231</v>
      </c>
      <c r="L34" s="3051">
        <v>7.9465106844097519</v>
      </c>
      <c r="M34" s="3051">
        <v>5.3893516382717266</v>
      </c>
      <c r="N34" s="3052">
        <v>5.0325437921044909</v>
      </c>
      <c r="O34" s="3059" t="s">
        <v>1510</v>
      </c>
      <c r="P34" s="111" t="s">
        <v>35</v>
      </c>
      <c r="Q34" s="303"/>
      <c r="R34" s="109"/>
      <c r="S34" s="109"/>
      <c r="T34" s="109"/>
      <c r="U34" s="109"/>
      <c r="V34" s="109">
        <v>2017</v>
      </c>
      <c r="W34" s="109">
        <v>2018</v>
      </c>
      <c r="X34" s="387" t="s">
        <v>187</v>
      </c>
      <c r="Y34" s="387" t="s">
        <v>188</v>
      </c>
      <c r="Z34" s="387" t="s">
        <v>189</v>
      </c>
      <c r="AA34" s="109">
        <v>2025</v>
      </c>
      <c r="AB34" s="109">
        <v>2030</v>
      </c>
      <c r="AC34" s="109">
        <v>2035</v>
      </c>
      <c r="AD34" s="109">
        <v>2040</v>
      </c>
      <c r="AE34" s="109">
        <v>2045</v>
      </c>
      <c r="AF34" s="109">
        <v>2050</v>
      </c>
      <c r="AG34" s="109"/>
      <c r="AH34" s="109"/>
      <c r="AI34" s="109"/>
      <c r="AJ34" s="109"/>
      <c r="AK34" s="109"/>
      <c r="AL34" s="109"/>
      <c r="AM34" s="109"/>
      <c r="AN34" s="113"/>
    </row>
    <row r="35" spans="1:40" ht="19.95" customHeight="1" x14ac:dyDescent="0.3">
      <c r="A35" s="4309"/>
      <c r="B35" s="3060" t="s">
        <v>1511</v>
      </c>
      <c r="C35" s="2489" t="s">
        <v>194</v>
      </c>
      <c r="D35" s="1173"/>
      <c r="E35" s="1173"/>
      <c r="F35" s="2797"/>
      <c r="G35" s="2797"/>
      <c r="H35" s="2798">
        <v>-0.12129835490498575</v>
      </c>
      <c r="I35" s="2799">
        <v>-0.26195174272643829</v>
      </c>
      <c r="J35" s="2800">
        <v>-0.61888553121038881</v>
      </c>
      <c r="K35" s="2800">
        <v>-0.84580389165198144</v>
      </c>
      <c r="L35" s="2800">
        <v>-0.92693979765629475</v>
      </c>
      <c r="M35" s="2800">
        <v>-0.95045031249174516</v>
      </c>
      <c r="N35" s="2801">
        <v>-0.95373080307108116</v>
      </c>
      <c r="O35" s="3061"/>
      <c r="P35" s="111" t="s">
        <v>35</v>
      </c>
      <c r="Q35" s="109"/>
      <c r="R35" s="109"/>
      <c r="S35" s="109"/>
      <c r="T35" s="109"/>
      <c r="U35" s="109" t="s">
        <v>1543</v>
      </c>
      <c r="V35" s="134">
        <v>322.73529926576043</v>
      </c>
      <c r="W35" s="134">
        <v>324.65460098270955</v>
      </c>
      <c r="X35" s="134">
        <v>311.7328162767887</v>
      </c>
      <c r="Y35" s="134">
        <v>310.41376086428033</v>
      </c>
      <c r="Z35" s="134">
        <v>334.56128179260327</v>
      </c>
      <c r="AA35" s="134">
        <v>198.51478889768089</v>
      </c>
      <c r="AB35" s="134">
        <v>52.212208825181882</v>
      </c>
      <c r="AC35" s="134">
        <v>23.594259662968721</v>
      </c>
      <c r="AD35" s="134">
        <v>3.4320705744000879</v>
      </c>
      <c r="AE35" s="134">
        <v>1.0107256656298542E-2</v>
      </c>
      <c r="AF35" s="134">
        <v>9.9917680029521297E-3</v>
      </c>
      <c r="AG35" s="109"/>
      <c r="AH35" s="109"/>
      <c r="AI35" s="109"/>
      <c r="AJ35" s="109"/>
      <c r="AK35" s="109"/>
      <c r="AL35" s="109"/>
      <c r="AM35" s="109"/>
      <c r="AN35" s="113"/>
    </row>
    <row r="36" spans="1:40" ht="19.95" customHeight="1" x14ac:dyDescent="0.3">
      <c r="A36" s="4309"/>
      <c r="B36" s="3060" t="s">
        <v>1512</v>
      </c>
      <c r="C36" s="2489" t="s">
        <v>191</v>
      </c>
      <c r="D36" s="1983">
        <v>527.78271814625919</v>
      </c>
      <c r="E36" s="1983">
        <v>536.15813086594812</v>
      </c>
      <c r="F36" s="2164">
        <v>546.76007445466325</v>
      </c>
      <c r="G36" s="2164">
        <v>544.41483291105692</v>
      </c>
      <c r="H36" s="491">
        <v>515.68466198393344</v>
      </c>
      <c r="I36" s="1174">
        <v>292.73180893945482</v>
      </c>
      <c r="J36" s="356">
        <v>69.757507572080925</v>
      </c>
      <c r="K36" s="356">
        <v>28.420010250541445</v>
      </c>
      <c r="L36" s="356">
        <v>3.9143582185879673</v>
      </c>
      <c r="M36" s="356">
        <v>1.1525991488541706E-2</v>
      </c>
      <c r="N36" s="355">
        <v>1.1237440091393935E-2</v>
      </c>
      <c r="O36" s="3062" t="s">
        <v>1513</v>
      </c>
      <c r="P36" s="111" t="s">
        <v>35</v>
      </c>
      <c r="Q36" s="109"/>
      <c r="R36" s="109"/>
      <c r="S36" s="109"/>
      <c r="T36" s="109"/>
      <c r="U36" s="109" t="s">
        <v>1544</v>
      </c>
      <c r="V36" s="134">
        <v>0.36156954409879716</v>
      </c>
      <c r="W36" s="134">
        <v>0.52022572758660912</v>
      </c>
      <c r="X36" s="134">
        <v>0.70057066940567192</v>
      </c>
      <c r="Y36" s="134">
        <v>0.87571333675709007</v>
      </c>
      <c r="Z36" s="134">
        <v>0.77136427947492925</v>
      </c>
      <c r="AA36" s="134">
        <v>10.425380410699134</v>
      </c>
      <c r="AB36" s="134">
        <v>22.775405124998489</v>
      </c>
      <c r="AC36" s="134">
        <v>17.047461685830218</v>
      </c>
      <c r="AD36" s="134">
        <v>9.0961462005860696</v>
      </c>
      <c r="AE36" s="134">
        <v>3.0003603900602935</v>
      </c>
      <c r="AF36" s="134">
        <v>8.6942331597779531E-5</v>
      </c>
      <c r="AG36" s="109"/>
      <c r="AH36" s="109"/>
      <c r="AI36" s="109"/>
      <c r="AJ36" s="109"/>
      <c r="AK36" s="109"/>
      <c r="AL36" s="109"/>
      <c r="AM36" s="109"/>
      <c r="AN36" s="113"/>
    </row>
    <row r="37" spans="1:40" ht="19.95" customHeight="1" thickBot="1" x14ac:dyDescent="0.35">
      <c r="A37" s="4310"/>
      <c r="B37" s="3063" t="s">
        <v>1514</v>
      </c>
      <c r="C37" s="2792" t="s">
        <v>194</v>
      </c>
      <c r="D37" s="1212"/>
      <c r="E37" s="1212"/>
      <c r="F37" s="2231"/>
      <c r="G37" s="2231"/>
      <c r="H37" s="207">
        <v>-5.6835555342486077E-2</v>
      </c>
      <c r="I37" s="1146">
        <v>-0.46460646521890869</v>
      </c>
      <c r="J37" s="1147">
        <v>-0.87241660312952285</v>
      </c>
      <c r="K37" s="1147">
        <v>-0.94802105790389424</v>
      </c>
      <c r="L37" s="1147">
        <v>-0.99284081190000539</v>
      </c>
      <c r="M37" s="1147">
        <v>-0.99997891947121409</v>
      </c>
      <c r="N37" s="1148">
        <v>-0.99997944721896048</v>
      </c>
      <c r="O37" s="3064"/>
      <c r="P37" s="111" t="s">
        <v>35</v>
      </c>
      <c r="Q37" s="109"/>
      <c r="R37" s="109"/>
      <c r="S37" s="109"/>
      <c r="T37" s="109"/>
      <c r="U37" s="109" t="s">
        <v>1545</v>
      </c>
      <c r="V37" s="134">
        <v>527.78271814625919</v>
      </c>
      <c r="W37" s="134">
        <v>536.15813086594812</v>
      </c>
      <c r="X37" s="134">
        <v>546.76007445466325</v>
      </c>
      <c r="Y37" s="134">
        <v>544.41483291105692</v>
      </c>
      <c r="Z37" s="134">
        <v>515.68466198393344</v>
      </c>
      <c r="AA37" s="134">
        <v>292.73180893945482</v>
      </c>
      <c r="AB37" s="134">
        <v>69.757507572080925</v>
      </c>
      <c r="AC37" s="134">
        <v>28.420010250541445</v>
      </c>
      <c r="AD37" s="134">
        <v>3.9143582185879673</v>
      </c>
      <c r="AE37" s="134">
        <v>1.1525991488541706E-2</v>
      </c>
      <c r="AF37" s="134">
        <v>1.1237440091393935E-2</v>
      </c>
      <c r="AG37" s="109"/>
      <c r="AH37" s="109"/>
      <c r="AI37" s="109"/>
      <c r="AJ37" s="109"/>
      <c r="AK37" s="109"/>
      <c r="AL37" s="109"/>
      <c r="AM37" s="109"/>
      <c r="AN37" s="113"/>
    </row>
    <row r="38" spans="1:40" ht="19.95" customHeight="1" x14ac:dyDescent="0.3">
      <c r="A38" s="4253" t="s">
        <v>1515</v>
      </c>
      <c r="B38" s="2811" t="s">
        <v>1516</v>
      </c>
      <c r="C38" s="2812" t="s">
        <v>197</v>
      </c>
      <c r="D38" s="2813">
        <v>322.73529926576043</v>
      </c>
      <c r="E38" s="2813">
        <v>324.65460098270955</v>
      </c>
      <c r="F38" s="2814">
        <v>311.7328162767887</v>
      </c>
      <c r="G38" s="2814">
        <v>310.41376086428033</v>
      </c>
      <c r="H38" s="2240">
        <v>334.56128179260327</v>
      </c>
      <c r="I38" s="279">
        <v>198.51478889768089</v>
      </c>
      <c r="J38" s="281">
        <v>52.212208825181882</v>
      </c>
      <c r="K38" s="281">
        <v>23.594259662968721</v>
      </c>
      <c r="L38" s="281">
        <v>3.4320705744000879</v>
      </c>
      <c r="M38" s="281">
        <v>1.0107256656298542E-2</v>
      </c>
      <c r="N38" s="280">
        <v>9.9917680029521297E-3</v>
      </c>
      <c r="O38" s="2815" t="s">
        <v>1344</v>
      </c>
      <c r="P38" s="111" t="s">
        <v>35</v>
      </c>
      <c r="Q38" s="109"/>
      <c r="R38" s="109"/>
      <c r="S38" s="100"/>
      <c r="T38" s="100"/>
      <c r="U38" s="109" t="s">
        <v>1546</v>
      </c>
      <c r="V38" s="134">
        <v>0.53730096797068794</v>
      </c>
      <c r="W38" s="134">
        <v>0.78072197850808855</v>
      </c>
      <c r="X38" s="134">
        <v>1.0617819255120495</v>
      </c>
      <c r="Y38" s="134">
        <v>1.327227406890062</v>
      </c>
      <c r="Z38" s="134">
        <v>1.1500091959740504</v>
      </c>
      <c r="AA38" s="134">
        <v>14.319404409575846</v>
      </c>
      <c r="AB38" s="134">
        <v>31.443060152233848</v>
      </c>
      <c r="AC38" s="134">
        <v>28.208471855302001</v>
      </c>
      <c r="AD38" s="134">
        <v>11.079010488412226</v>
      </c>
      <c r="AE38" s="134">
        <v>3.4459041950027429</v>
      </c>
      <c r="AF38" s="134">
        <v>9.8806557447396419E-5</v>
      </c>
      <c r="AG38" s="109"/>
      <c r="AH38" s="109"/>
      <c r="AI38" s="109"/>
      <c r="AJ38" s="109"/>
      <c r="AK38" s="109"/>
      <c r="AL38" s="109"/>
      <c r="AM38" s="109"/>
      <c r="AN38" s="113"/>
    </row>
    <row r="39" spans="1:40" ht="19.95" customHeight="1" x14ac:dyDescent="0.3">
      <c r="A39" s="4107"/>
      <c r="B39" s="282" t="s">
        <v>199</v>
      </c>
      <c r="C39" s="2816" t="s">
        <v>194</v>
      </c>
      <c r="D39" s="2817"/>
      <c r="E39" s="2817"/>
      <c r="F39" s="2818"/>
      <c r="G39" s="2818"/>
      <c r="H39" s="185">
        <v>7.3230870552765559E-2</v>
      </c>
      <c r="I39" s="2853">
        <v>-0.36318931298712265</v>
      </c>
      <c r="J39" s="2854">
        <v>-0.83250974520814491</v>
      </c>
      <c r="K39" s="2854">
        <v>-0.92431255732146178</v>
      </c>
      <c r="L39" s="2854">
        <v>-0.98899034559341115</v>
      </c>
      <c r="M39" s="2854">
        <v>-0.99996757718107121</v>
      </c>
      <c r="N39" s="2855">
        <v>-0.99996794765426911</v>
      </c>
      <c r="O39" s="2822"/>
      <c r="P39" s="111" t="s">
        <v>35</v>
      </c>
      <c r="Q39" s="109"/>
      <c r="R39" s="109"/>
      <c r="S39" s="100"/>
      <c r="T39" s="100"/>
      <c r="U39" s="100"/>
      <c r="V39" s="100"/>
      <c r="W39" s="100"/>
      <c r="X39" s="100"/>
      <c r="Y39" s="100"/>
      <c r="Z39" s="100"/>
      <c r="AA39" s="100"/>
      <c r="AB39" s="100"/>
      <c r="AC39" s="100"/>
      <c r="AD39" s="100"/>
      <c r="AE39" s="109"/>
      <c r="AF39" s="109"/>
      <c r="AG39" s="109"/>
      <c r="AH39" s="109"/>
      <c r="AI39" s="109"/>
      <c r="AJ39" s="109"/>
      <c r="AK39" s="109"/>
      <c r="AL39" s="109"/>
      <c r="AM39" s="109"/>
      <c r="AN39" s="113"/>
    </row>
    <row r="40" spans="1:40" ht="19.95" customHeight="1" x14ac:dyDescent="0.3">
      <c r="A40" s="4107"/>
      <c r="B40" s="2823" t="s">
        <v>1517</v>
      </c>
      <c r="C40" s="2824" t="s">
        <v>197</v>
      </c>
      <c r="D40" s="2980">
        <v>0.36156954409879716</v>
      </c>
      <c r="E40" s="2980">
        <v>0.52022572758660912</v>
      </c>
      <c r="F40" s="2983">
        <v>0.70057066940567192</v>
      </c>
      <c r="G40" s="2983">
        <v>0.87571333675709007</v>
      </c>
      <c r="H40" s="238">
        <v>0.77136427947492925</v>
      </c>
      <c r="I40" s="2984">
        <v>10.425380410699134</v>
      </c>
      <c r="J40" s="2985">
        <v>22.775405124998489</v>
      </c>
      <c r="K40" s="2985">
        <v>17.047461685830218</v>
      </c>
      <c r="L40" s="2985">
        <v>9.0961462005860696</v>
      </c>
      <c r="M40" s="2985">
        <v>3.0003603900602935</v>
      </c>
      <c r="N40" s="289">
        <v>8.6942331597779531E-5</v>
      </c>
      <c r="O40" s="2716" t="s">
        <v>1518</v>
      </c>
      <c r="P40" s="111" t="s">
        <v>35</v>
      </c>
      <c r="Q40" s="109"/>
      <c r="R40" s="109"/>
      <c r="S40" s="100"/>
      <c r="T40" s="100"/>
      <c r="U40" s="100"/>
      <c r="V40" s="100"/>
      <c r="W40" s="100"/>
      <c r="X40" s="100"/>
      <c r="Y40" s="100"/>
      <c r="Z40" s="100"/>
      <c r="AA40" s="100"/>
      <c r="AB40" s="100"/>
      <c r="AC40" s="100"/>
      <c r="AD40" s="100"/>
      <c r="AE40" s="109"/>
      <c r="AF40" s="109"/>
      <c r="AG40" s="109"/>
      <c r="AH40" s="109"/>
      <c r="AI40" s="109"/>
      <c r="AJ40" s="109"/>
      <c r="AK40" s="109"/>
      <c r="AL40" s="109"/>
      <c r="AM40" s="109"/>
      <c r="AN40" s="113"/>
    </row>
    <row r="41" spans="1:40" ht="19.95" customHeight="1" thickBot="1" x14ac:dyDescent="0.35">
      <c r="A41" s="4108"/>
      <c r="B41" s="282" t="s">
        <v>199</v>
      </c>
      <c r="C41" s="2829" t="s">
        <v>194</v>
      </c>
      <c r="D41" s="2830"/>
      <c r="E41" s="2830"/>
      <c r="F41" s="2831"/>
      <c r="G41" s="2831"/>
      <c r="H41" s="207"/>
      <c r="I41" s="2832"/>
      <c r="J41" s="2833"/>
      <c r="K41" s="2833"/>
      <c r="L41" s="2833"/>
      <c r="M41" s="2833"/>
      <c r="N41" s="2834"/>
      <c r="O41" s="2835" t="s">
        <v>1519</v>
      </c>
      <c r="P41" s="111" t="s">
        <v>35</v>
      </c>
      <c r="Q41" s="109"/>
      <c r="R41" s="109"/>
      <c r="S41" s="100"/>
      <c r="T41" s="100"/>
      <c r="U41" s="100"/>
      <c r="V41" s="100"/>
      <c r="W41" s="100"/>
      <c r="X41" s="100"/>
      <c r="Y41" s="100"/>
      <c r="Z41" s="100"/>
      <c r="AA41" s="100"/>
      <c r="AB41" s="100"/>
      <c r="AC41" s="100"/>
      <c r="AD41" s="100"/>
      <c r="AE41" s="109"/>
      <c r="AF41" s="109"/>
      <c r="AG41" s="109"/>
      <c r="AH41" s="109"/>
      <c r="AI41" s="109"/>
      <c r="AJ41" s="109"/>
      <c r="AK41" s="109"/>
      <c r="AL41" s="109"/>
      <c r="AM41" s="109"/>
      <c r="AN41" s="113"/>
    </row>
    <row r="42" spans="1:40" ht="19.95" customHeight="1" x14ac:dyDescent="0.3">
      <c r="A42" s="4254" t="s">
        <v>1520</v>
      </c>
      <c r="B42" s="1818" t="s">
        <v>1521</v>
      </c>
      <c r="C42" s="1896" t="s">
        <v>197</v>
      </c>
      <c r="D42" s="2239">
        <v>527.78271814625919</v>
      </c>
      <c r="E42" s="2239">
        <v>536.15813086594812</v>
      </c>
      <c r="F42" s="2238">
        <v>546.76007445466325</v>
      </c>
      <c r="G42" s="2238">
        <v>544.41483291105692</v>
      </c>
      <c r="H42" s="2240">
        <v>515.68466198393344</v>
      </c>
      <c r="I42" s="2241">
        <v>292.73180893945482</v>
      </c>
      <c r="J42" s="2242">
        <v>69.757507572080925</v>
      </c>
      <c r="K42" s="2242">
        <v>28.420010250541445</v>
      </c>
      <c r="L42" s="2242">
        <v>3.9143582185879673</v>
      </c>
      <c r="M42" s="2242">
        <v>1.1525991488541706E-2</v>
      </c>
      <c r="N42" s="2836">
        <v>1.1237440091393935E-2</v>
      </c>
      <c r="O42" s="2837" t="s">
        <v>1344</v>
      </c>
      <c r="P42" s="111" t="s">
        <v>35</v>
      </c>
      <c r="Q42" s="109"/>
      <c r="R42" s="109"/>
      <c r="S42" s="100"/>
      <c r="T42" s="100"/>
      <c r="U42" s="100"/>
      <c r="V42" s="100"/>
      <c r="W42" s="100"/>
      <c r="X42" s="100"/>
      <c r="Y42" s="100"/>
      <c r="Z42" s="100"/>
      <c r="AA42" s="100"/>
      <c r="AB42" s="100"/>
      <c r="AC42" s="100"/>
      <c r="AD42" s="100"/>
      <c r="AE42" s="109"/>
      <c r="AF42" s="109"/>
      <c r="AG42" s="109"/>
      <c r="AH42" s="109"/>
      <c r="AI42" s="109"/>
      <c r="AJ42" s="109"/>
      <c r="AK42" s="109"/>
      <c r="AL42" s="109"/>
      <c r="AM42" s="109"/>
      <c r="AN42" s="113"/>
    </row>
    <row r="43" spans="1:40" ht="19.95" customHeight="1" x14ac:dyDescent="0.3">
      <c r="A43" s="4255"/>
      <c r="B43" s="1721" t="s">
        <v>199</v>
      </c>
      <c r="C43" s="2838" t="s">
        <v>194</v>
      </c>
      <c r="D43" s="2839"/>
      <c r="E43" s="2839"/>
      <c r="F43" s="2840"/>
      <c r="G43" s="2840"/>
      <c r="H43" s="185">
        <v>-5.6835555342486077E-2</v>
      </c>
      <c r="I43" s="186">
        <v>-0.46460646521890869</v>
      </c>
      <c r="J43" s="187">
        <v>-0.87241660312952285</v>
      </c>
      <c r="K43" s="187">
        <v>-0.94802105790389424</v>
      </c>
      <c r="L43" s="187">
        <v>-0.99284081190000539</v>
      </c>
      <c r="M43" s="187">
        <v>-0.99997891947121409</v>
      </c>
      <c r="N43" s="1995">
        <v>-0.99997944721896048</v>
      </c>
      <c r="O43" s="2841"/>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ht="19.95" customHeight="1" x14ac:dyDescent="0.3">
      <c r="A44" s="4255"/>
      <c r="B44" s="2154" t="s">
        <v>1522</v>
      </c>
      <c r="C44" s="2180" t="s">
        <v>197</v>
      </c>
      <c r="D44" s="1413">
        <v>0.53730096797068794</v>
      </c>
      <c r="E44" s="1413">
        <v>0.78072197850808855</v>
      </c>
      <c r="F44" s="251">
        <v>1.0617819255120495</v>
      </c>
      <c r="G44" s="251">
        <v>1.327227406890062</v>
      </c>
      <c r="H44" s="238">
        <v>1.1500091959740504</v>
      </c>
      <c r="I44" s="252">
        <v>14.319404409575846</v>
      </c>
      <c r="J44" s="254">
        <v>31.443060152233848</v>
      </c>
      <c r="K44" s="254">
        <v>28.208471855302001</v>
      </c>
      <c r="L44" s="254">
        <v>11.079010488412226</v>
      </c>
      <c r="M44" s="254">
        <v>3.4459041950027429</v>
      </c>
      <c r="N44" s="253">
        <v>9.8806557447396419E-5</v>
      </c>
      <c r="O44" s="2848" t="s">
        <v>1523</v>
      </c>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ht="19.95" customHeight="1" thickBot="1" x14ac:dyDescent="0.35">
      <c r="A45" s="4256"/>
      <c r="B45" s="268" t="s">
        <v>199</v>
      </c>
      <c r="C45" s="2849" t="s">
        <v>194</v>
      </c>
      <c r="D45" s="2850"/>
      <c r="E45" s="2850"/>
      <c r="F45" s="2851"/>
      <c r="G45" s="2851"/>
      <c r="H45" s="207"/>
      <c r="I45" s="208"/>
      <c r="J45" s="209"/>
      <c r="K45" s="209"/>
      <c r="L45" s="209"/>
      <c r="M45" s="209"/>
      <c r="N45" s="271"/>
      <c r="O45" s="2852" t="s">
        <v>1519</v>
      </c>
      <c r="P45" s="111" t="s">
        <v>35</v>
      </c>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row>
    <row r="46" spans="1:40" ht="19.95" customHeight="1" x14ac:dyDescent="0.3">
      <c r="A46" s="4253" t="s">
        <v>107</v>
      </c>
      <c r="B46" s="2811" t="s">
        <v>1524</v>
      </c>
      <c r="C46" s="2812" t="s">
        <v>197</v>
      </c>
      <c r="D46" s="2813">
        <v>850.51801741201962</v>
      </c>
      <c r="E46" s="2813">
        <v>860.81273184865768</v>
      </c>
      <c r="F46" s="2814">
        <v>858.49289073145201</v>
      </c>
      <c r="G46" s="2814">
        <v>854.82859377533725</v>
      </c>
      <c r="H46" s="2240">
        <v>850.24594377653671</v>
      </c>
      <c r="I46" s="279">
        <v>491.24659783713571</v>
      </c>
      <c r="J46" s="281">
        <v>121.9697163972628</v>
      </c>
      <c r="K46" s="281">
        <v>52.014269913510162</v>
      </c>
      <c r="L46" s="281">
        <v>7.3464287929880552</v>
      </c>
      <c r="M46" s="281">
        <v>2.1633248144840248E-2</v>
      </c>
      <c r="N46" s="280">
        <v>2.1229208094346065E-2</v>
      </c>
      <c r="O46" s="2815" t="s">
        <v>1344</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ht="19.95" customHeight="1" x14ac:dyDescent="0.3">
      <c r="A47" s="4107"/>
      <c r="B47" s="282" t="s">
        <v>199</v>
      </c>
      <c r="C47" s="2816" t="s">
        <v>194</v>
      </c>
      <c r="D47" s="2817"/>
      <c r="E47" s="2817"/>
      <c r="F47" s="2818"/>
      <c r="G47" s="2818"/>
      <c r="H47" s="185">
        <v>-9.6063078028388871E-3</v>
      </c>
      <c r="I47" s="2853">
        <v>-0.42778023773897023</v>
      </c>
      <c r="J47" s="2854">
        <v>-0.85792577001617065</v>
      </c>
      <c r="K47" s="2854">
        <v>-0.93941211339654418</v>
      </c>
      <c r="L47" s="2854">
        <v>-0.99144264457830422</v>
      </c>
      <c r="M47" s="2854">
        <v>-0.99997480090006752</v>
      </c>
      <c r="N47" s="2855">
        <v>-0.99997527153885191</v>
      </c>
      <c r="O47" s="2856"/>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9.95" customHeight="1" x14ac:dyDescent="0.3">
      <c r="A48" s="4107"/>
      <c r="B48" s="2823" t="s">
        <v>1525</v>
      </c>
      <c r="C48" s="2824" t="s">
        <v>197</v>
      </c>
      <c r="D48" s="2980">
        <v>0.89887051206948509</v>
      </c>
      <c r="E48" s="2980">
        <v>1.3009477060946977</v>
      </c>
      <c r="F48" s="2983">
        <v>1.7623525949177214</v>
      </c>
      <c r="G48" s="2983">
        <v>2.2029407436471522</v>
      </c>
      <c r="H48" s="238">
        <v>1.9213734754489797</v>
      </c>
      <c r="I48" s="2984">
        <v>24.74478482027498</v>
      </c>
      <c r="J48" s="2985">
        <v>54.21846527723234</v>
      </c>
      <c r="K48" s="2985">
        <v>45.255933541132222</v>
      </c>
      <c r="L48" s="2985">
        <v>20.175156688998296</v>
      </c>
      <c r="M48" s="2985">
        <v>6.4462645850630365</v>
      </c>
      <c r="N48" s="289">
        <v>1.8574888904517595E-4</v>
      </c>
      <c r="O48" s="2716" t="s">
        <v>1526</v>
      </c>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row>
    <row r="49" spans="1:40" ht="19.95" customHeight="1" thickBot="1" x14ac:dyDescent="0.35">
      <c r="A49" s="4108"/>
      <c r="B49" s="296" t="s">
        <v>199</v>
      </c>
      <c r="C49" s="2829" t="s">
        <v>194</v>
      </c>
      <c r="D49" s="2830"/>
      <c r="E49" s="2830"/>
      <c r="F49" s="2831"/>
      <c r="G49" s="2831"/>
      <c r="H49" s="207"/>
      <c r="I49" s="2832"/>
      <c r="J49" s="2833"/>
      <c r="K49" s="2833"/>
      <c r="L49" s="2833"/>
      <c r="M49" s="2833"/>
      <c r="N49" s="2834"/>
      <c r="O49" s="2835" t="s">
        <v>1527</v>
      </c>
      <c r="P49" s="111" t="s">
        <v>35</v>
      </c>
      <c r="Q49" s="109"/>
      <c r="R49" s="109"/>
      <c r="S49" s="100"/>
      <c r="T49" s="100"/>
      <c r="U49" s="100"/>
      <c r="V49" s="100"/>
      <c r="W49" s="100"/>
      <c r="X49" s="100"/>
      <c r="Y49" s="100"/>
      <c r="Z49" s="100"/>
      <c r="AA49" s="100"/>
      <c r="AB49" s="100"/>
      <c r="AC49" s="100"/>
      <c r="AD49" s="100"/>
      <c r="AE49" s="109"/>
      <c r="AF49" s="109"/>
      <c r="AG49" s="109"/>
      <c r="AH49" s="109"/>
      <c r="AI49" s="109"/>
      <c r="AJ49" s="109"/>
      <c r="AK49" s="109"/>
      <c r="AL49" s="109"/>
      <c r="AM49" s="109"/>
      <c r="AN49" s="113"/>
    </row>
    <row r="50" spans="1:40" ht="19.95" customHeight="1" thickBot="1" x14ac:dyDescent="0.35">
      <c r="A50" s="2861"/>
      <c r="B50" s="2862"/>
      <c r="C50" s="2862"/>
      <c r="D50" s="2862"/>
      <c r="E50" s="2862"/>
      <c r="F50" s="2862"/>
      <c r="G50" s="3065"/>
      <c r="H50" s="2862"/>
      <c r="I50" s="2862"/>
      <c r="J50" s="2862"/>
      <c r="K50" s="2862"/>
      <c r="L50" s="2862"/>
      <c r="M50" s="2862"/>
      <c r="N50" s="2862"/>
      <c r="O50" s="3066"/>
      <c r="P50" s="111" t="s">
        <v>35</v>
      </c>
      <c r="Q50" s="109"/>
      <c r="R50" s="109"/>
      <c r="S50" s="100"/>
      <c r="T50" s="100"/>
      <c r="U50" s="100"/>
      <c r="V50" s="100"/>
      <c r="W50" s="100"/>
      <c r="X50" s="100"/>
      <c r="Y50" s="100"/>
      <c r="Z50" s="100"/>
      <c r="AA50" s="100"/>
      <c r="AB50" s="100"/>
      <c r="AC50" s="100"/>
      <c r="AD50" s="100"/>
      <c r="AE50" s="109"/>
      <c r="AF50" s="109"/>
      <c r="AG50" s="109"/>
      <c r="AH50" s="109"/>
      <c r="AI50" s="109"/>
      <c r="AJ50" s="109"/>
      <c r="AK50" s="109"/>
      <c r="AL50" s="109"/>
      <c r="AM50" s="109"/>
      <c r="AN50" s="113"/>
    </row>
    <row r="51" spans="1:40" ht="19.95" customHeight="1" x14ac:dyDescent="0.3">
      <c r="A51" s="4109" t="s">
        <v>1528</v>
      </c>
      <c r="B51" s="4110"/>
      <c r="C51" s="4110"/>
      <c r="D51" s="4110"/>
      <c r="E51" s="4110"/>
      <c r="F51" s="4110"/>
      <c r="G51" s="4110"/>
      <c r="H51" s="4110"/>
      <c r="I51" s="4110"/>
      <c r="J51" s="4110"/>
      <c r="K51" s="4110"/>
      <c r="L51" s="4110"/>
      <c r="M51" s="4110"/>
      <c r="N51" s="4110"/>
      <c r="O51" s="4187"/>
      <c r="P51" s="111" t="s">
        <v>35</v>
      </c>
      <c r="Q51" s="109"/>
      <c r="R51" s="109"/>
      <c r="S51" s="100"/>
      <c r="T51" s="100"/>
      <c r="U51" s="100"/>
      <c r="V51" s="100"/>
      <c r="W51" s="100"/>
      <c r="X51" s="100"/>
      <c r="Y51" s="100"/>
      <c r="Z51" s="100"/>
      <c r="AA51" s="100"/>
      <c r="AB51" s="100"/>
      <c r="AC51" s="100"/>
      <c r="AD51" s="100"/>
      <c r="AE51" s="109"/>
      <c r="AF51" s="109"/>
      <c r="AG51" s="109"/>
      <c r="AH51" s="109"/>
      <c r="AI51" s="109"/>
      <c r="AJ51" s="109"/>
      <c r="AK51" s="109"/>
      <c r="AL51" s="109"/>
      <c r="AM51" s="109"/>
      <c r="AN51" s="113"/>
    </row>
    <row r="52" spans="1:40" ht="111" customHeight="1" x14ac:dyDescent="0.3">
      <c r="A52" s="2095"/>
      <c r="B52" s="1269" t="s">
        <v>1529</v>
      </c>
      <c r="C52" s="1314" t="s">
        <v>194</v>
      </c>
      <c r="D52" s="2096">
        <v>-0.11</v>
      </c>
      <c r="E52" s="4165" t="s">
        <v>1530</v>
      </c>
      <c r="F52" s="4166"/>
      <c r="G52" s="4166"/>
      <c r="H52" s="4166"/>
      <c r="I52" s="4166"/>
      <c r="J52" s="4166"/>
      <c r="K52" s="4166"/>
      <c r="L52" s="4166"/>
      <c r="M52" s="4166"/>
      <c r="N52" s="4166"/>
      <c r="O52" s="4167"/>
      <c r="P52" s="111"/>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ht="27" customHeight="1" x14ac:dyDescent="0.3">
      <c r="A53" s="2098"/>
      <c r="B53" s="1494" t="s">
        <v>471</v>
      </c>
      <c r="C53" s="1494" t="s">
        <v>472</v>
      </c>
      <c r="D53" s="1494">
        <v>2017</v>
      </c>
      <c r="E53" s="1494">
        <v>2018</v>
      </c>
      <c r="F53" s="1494" t="s">
        <v>473</v>
      </c>
      <c r="G53" s="1494" t="s">
        <v>474</v>
      </c>
      <c r="H53" s="1494" t="s">
        <v>475</v>
      </c>
      <c r="I53" s="1494">
        <v>2025</v>
      </c>
      <c r="J53" s="1494">
        <v>2030</v>
      </c>
      <c r="K53" s="1494">
        <v>2035</v>
      </c>
      <c r="L53" s="1494">
        <v>2040</v>
      </c>
      <c r="M53" s="1494">
        <v>2045</v>
      </c>
      <c r="N53" s="1494">
        <v>2050</v>
      </c>
      <c r="O53" s="2099"/>
      <c r="P53" s="111" t="s">
        <v>35</v>
      </c>
      <c r="Q53" s="109"/>
      <c r="R53" s="109"/>
      <c r="S53" s="100"/>
      <c r="T53" s="100"/>
      <c r="U53" s="100"/>
      <c r="V53" s="100"/>
      <c r="W53" s="100"/>
      <c r="X53" s="100"/>
      <c r="Y53" s="100"/>
      <c r="Z53" s="100"/>
      <c r="AA53" s="100"/>
      <c r="AB53" s="100"/>
      <c r="AC53" s="100"/>
      <c r="AD53" s="100"/>
      <c r="AE53" s="109"/>
      <c r="AF53" s="109"/>
      <c r="AG53" s="109"/>
      <c r="AH53" s="109"/>
      <c r="AI53" s="109"/>
      <c r="AJ53" s="109"/>
      <c r="AK53" s="109"/>
      <c r="AL53" s="109"/>
      <c r="AM53" s="109"/>
      <c r="AN53" s="113"/>
    </row>
    <row r="54" spans="1:40" ht="19.95" customHeight="1" x14ac:dyDescent="0.3">
      <c r="A54" s="4263" t="s">
        <v>1531</v>
      </c>
      <c r="B54" s="2100" t="s">
        <v>1532</v>
      </c>
      <c r="C54" s="1639" t="s">
        <v>1402</v>
      </c>
      <c r="D54" s="3067">
        <v>2.9030999999999998</v>
      </c>
      <c r="E54" s="3067">
        <v>2.9030999999999998</v>
      </c>
      <c r="F54" s="3067">
        <v>2.7769018441666584</v>
      </c>
      <c r="G54" s="3067">
        <v>2.7769018441666584</v>
      </c>
      <c r="H54" s="3068">
        <v>2.7769018441666584</v>
      </c>
      <c r="I54" s="3067">
        <v>2.4930045125231195</v>
      </c>
      <c r="J54" s="3069">
        <v>2.2725291573784929</v>
      </c>
      <c r="K54" s="3069">
        <v>2.0676766395071837</v>
      </c>
      <c r="L54" s="3069">
        <v>1.9626068490474331</v>
      </c>
      <c r="M54" s="3069">
        <v>1.862869480934662</v>
      </c>
      <c r="N54" s="3067">
        <v>1.7681942266944732</v>
      </c>
      <c r="O54" s="3070" t="s">
        <v>1351</v>
      </c>
      <c r="P54" s="111" t="s">
        <v>35</v>
      </c>
      <c r="Q54" s="109"/>
      <c r="R54" s="109"/>
      <c r="S54" s="100"/>
      <c r="T54" s="100"/>
      <c r="U54" s="100"/>
      <c r="V54" s="100"/>
      <c r="W54" s="100"/>
      <c r="X54" s="100"/>
      <c r="Y54" s="100"/>
      <c r="Z54" s="100"/>
      <c r="AA54" s="100"/>
      <c r="AB54" s="100"/>
      <c r="AC54" s="100"/>
      <c r="AD54" s="100"/>
      <c r="AE54" s="109"/>
      <c r="AF54" s="109"/>
      <c r="AG54" s="109"/>
      <c r="AH54" s="109"/>
      <c r="AI54" s="109"/>
      <c r="AJ54" s="109"/>
      <c r="AK54" s="109"/>
      <c r="AL54" s="109"/>
      <c r="AM54" s="109"/>
      <c r="AN54" s="113"/>
    </row>
    <row r="55" spans="1:40" ht="19.95" customHeight="1" x14ac:dyDescent="0.3">
      <c r="A55" s="4264"/>
      <c r="B55" s="1269" t="s">
        <v>1470</v>
      </c>
      <c r="C55" s="1270" t="s">
        <v>1533</v>
      </c>
      <c r="D55" s="324">
        <v>5.4613840367186484</v>
      </c>
      <c r="E55" s="324">
        <v>5.4613840367186484</v>
      </c>
      <c r="F55" s="324">
        <v>5.4613840367186484</v>
      </c>
      <c r="G55" s="324">
        <v>4.8813604856365158</v>
      </c>
      <c r="H55" s="201">
        <v>4.8813604856365158</v>
      </c>
      <c r="I55" s="324">
        <v>4.4088208207001651</v>
      </c>
      <c r="J55" s="323">
        <v>4.0913925867491221</v>
      </c>
      <c r="K55" s="323">
        <v>4.1180784646116964</v>
      </c>
      <c r="L55" s="323">
        <v>4.1728249086536904</v>
      </c>
      <c r="M55" s="323">
        <v>4.2209385641687769</v>
      </c>
      <c r="N55" s="324">
        <v>4.2734754745458217</v>
      </c>
      <c r="O55" s="3070" t="s">
        <v>1351</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ht="19.95" customHeight="1" x14ac:dyDescent="0.3">
      <c r="A56" s="4264"/>
      <c r="B56" s="3071" t="s">
        <v>1534</v>
      </c>
      <c r="C56" s="3072"/>
      <c r="D56" s="3072"/>
      <c r="E56" s="3072"/>
      <c r="F56" s="3073"/>
      <c r="G56" s="3073"/>
      <c r="H56" s="3073"/>
      <c r="I56" s="3073"/>
      <c r="J56" s="3073"/>
      <c r="K56" s="3073"/>
      <c r="L56" s="3073"/>
      <c r="M56" s="3073"/>
      <c r="N56" s="3073"/>
      <c r="O56" s="3074"/>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ht="19.95" customHeight="1" x14ac:dyDescent="0.3">
      <c r="A57" s="4264"/>
      <c r="B57" s="3075" t="s">
        <v>1535</v>
      </c>
      <c r="C57" s="3076" t="s">
        <v>1477</v>
      </c>
      <c r="D57" s="3077">
        <v>2017</v>
      </c>
      <c r="E57" s="3077">
        <v>2018</v>
      </c>
      <c r="F57" s="3078">
        <v>2019</v>
      </c>
      <c r="G57" s="3078">
        <v>2020</v>
      </c>
      <c r="H57" s="3079">
        <v>2020</v>
      </c>
      <c r="I57" s="3080">
        <v>2025</v>
      </c>
      <c r="J57" s="3081">
        <v>2030</v>
      </c>
      <c r="K57" s="3081">
        <v>2035</v>
      </c>
      <c r="L57" s="3081">
        <v>2040</v>
      </c>
      <c r="M57" s="3081">
        <v>2045</v>
      </c>
      <c r="N57" s="3082">
        <v>2050</v>
      </c>
      <c r="O57" s="3083"/>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ht="19.95" customHeight="1" x14ac:dyDescent="0.3">
      <c r="A58" s="4264"/>
      <c r="B58" s="3084" t="s">
        <v>233</v>
      </c>
      <c r="C58" s="1314" t="s">
        <v>1547</v>
      </c>
      <c r="D58" s="3085">
        <v>0.55000000000000004</v>
      </c>
      <c r="E58" s="3085">
        <v>0.55000000000000004</v>
      </c>
      <c r="F58" s="3086">
        <v>0.55000000000000004</v>
      </c>
      <c r="G58" s="3087">
        <v>0.55000000000000004</v>
      </c>
      <c r="H58" s="3088">
        <v>0.55000000000000004</v>
      </c>
      <c r="I58" s="3089">
        <v>0.51040000000000008</v>
      </c>
      <c r="J58" s="3090">
        <v>0.48840000000000006</v>
      </c>
      <c r="K58" s="3090">
        <v>0.4716800000000001</v>
      </c>
      <c r="L58" s="3090">
        <v>0.45496000000000009</v>
      </c>
      <c r="M58" s="3090">
        <v>0.44088000000000011</v>
      </c>
      <c r="N58" s="3091">
        <v>0.42680000000000007</v>
      </c>
      <c r="O58" s="3070" t="s">
        <v>1351</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ht="19.95" customHeight="1" x14ac:dyDescent="0.3">
      <c r="A59" s="4264"/>
      <c r="B59" s="1678" t="s">
        <v>1548</v>
      </c>
      <c r="C59" s="2120" t="s">
        <v>194</v>
      </c>
      <c r="D59" s="3092">
        <v>0</v>
      </c>
      <c r="E59" s="3092">
        <v>0</v>
      </c>
      <c r="F59" s="3093">
        <v>0</v>
      </c>
      <c r="G59" s="3093">
        <v>0</v>
      </c>
      <c r="H59" s="3094">
        <v>5.0000000000000001E-3</v>
      </c>
      <c r="I59" s="312">
        <v>6.8150000000000002E-2</v>
      </c>
      <c r="J59" s="314">
        <v>0.31019999999999998</v>
      </c>
      <c r="K59" s="314">
        <v>0.55920000000000003</v>
      </c>
      <c r="L59" s="314">
        <v>0.69855</v>
      </c>
      <c r="M59" s="314">
        <v>0.7923</v>
      </c>
      <c r="N59" s="313">
        <v>0.81069999999999998</v>
      </c>
      <c r="O59" s="2746" t="s">
        <v>1536</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ht="19.95" customHeight="1" x14ac:dyDescent="0.3">
      <c r="A60" s="4264"/>
      <c r="B60" s="3095" t="s">
        <v>1549</v>
      </c>
      <c r="C60" s="1496" t="s">
        <v>1547</v>
      </c>
      <c r="D60" s="3096">
        <v>1.4720000000000002</v>
      </c>
      <c r="E60" s="3096">
        <v>1.4720000000000002</v>
      </c>
      <c r="F60" s="3097">
        <v>1.4720000000000002</v>
      </c>
      <c r="G60" s="3098">
        <v>1.4720000000000002</v>
      </c>
      <c r="H60" s="3099">
        <v>1.3145600000000002</v>
      </c>
      <c r="I60" s="3100">
        <v>1.2031999999999998</v>
      </c>
      <c r="J60" s="3101">
        <v>1.1199999999999999</v>
      </c>
      <c r="K60" s="3101">
        <v>1.0911999999999999</v>
      </c>
      <c r="L60" s="3101">
        <v>1.0624</v>
      </c>
      <c r="M60" s="3101">
        <v>1.0431999999999999</v>
      </c>
      <c r="N60" s="3102">
        <v>1.024</v>
      </c>
      <c r="O60" s="3070" t="s">
        <v>1351</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ht="19.95" customHeight="1" x14ac:dyDescent="0.3">
      <c r="A61" s="4264"/>
      <c r="B61" s="1678" t="s">
        <v>1550</v>
      </c>
      <c r="C61" s="2120" t="s">
        <v>194</v>
      </c>
      <c r="D61" s="3092">
        <v>1</v>
      </c>
      <c r="E61" s="3092">
        <v>1</v>
      </c>
      <c r="F61" s="3093">
        <v>1</v>
      </c>
      <c r="G61" s="3093">
        <v>1</v>
      </c>
      <c r="H61" s="3094">
        <v>0.91999999999999993</v>
      </c>
      <c r="I61" s="312">
        <v>0.87684999999999991</v>
      </c>
      <c r="J61" s="314">
        <v>0.59449999999999992</v>
      </c>
      <c r="K61" s="314">
        <v>0.29079999999999995</v>
      </c>
      <c r="L61" s="314">
        <v>0.11695</v>
      </c>
      <c r="M61" s="314">
        <v>7.0000000000000617E-4</v>
      </c>
      <c r="N61" s="313">
        <v>-2.6699999999999974E-2</v>
      </c>
      <c r="O61" s="2746" t="s">
        <v>1536</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ht="19.95" customHeight="1" x14ac:dyDescent="0.3">
      <c r="A62" s="4264"/>
      <c r="B62" s="3095" t="s">
        <v>1551</v>
      </c>
      <c r="C62" s="1496" t="s">
        <v>1547</v>
      </c>
      <c r="D62" s="3096">
        <v>1.4336000000000002</v>
      </c>
      <c r="E62" s="3096">
        <v>1.4336000000000002</v>
      </c>
      <c r="F62" s="3097">
        <v>1.2928000000000002</v>
      </c>
      <c r="G62" s="3098">
        <v>1.2928000000000002</v>
      </c>
      <c r="H62" s="3099">
        <v>1.2928000000000002</v>
      </c>
      <c r="I62" s="3100">
        <v>1.1776</v>
      </c>
      <c r="J62" s="3101">
        <v>1.1008</v>
      </c>
      <c r="K62" s="3101">
        <v>1.0751999999999999</v>
      </c>
      <c r="L62" s="3101">
        <v>1.0495999999999999</v>
      </c>
      <c r="M62" s="3101">
        <v>1.0335999999999999</v>
      </c>
      <c r="N62" s="3102">
        <v>1.0176000000000001</v>
      </c>
      <c r="O62" s="3070" t="s">
        <v>1351</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ht="19.95" customHeight="1" x14ac:dyDescent="0.3">
      <c r="A63" s="4264"/>
      <c r="B63" s="1678" t="s">
        <v>242</v>
      </c>
      <c r="C63" s="2120" t="s">
        <v>194</v>
      </c>
      <c r="D63" s="3092">
        <v>0</v>
      </c>
      <c r="E63" s="3092">
        <v>0</v>
      </c>
      <c r="F63" s="3093">
        <v>0</v>
      </c>
      <c r="G63" s="3093">
        <v>0</v>
      </c>
      <c r="H63" s="3094">
        <v>5.5E-2</v>
      </c>
      <c r="I63" s="312">
        <v>5.5E-2</v>
      </c>
      <c r="J63" s="314">
        <v>0.06</v>
      </c>
      <c r="K63" s="314">
        <v>0.06</v>
      </c>
      <c r="L63" s="314">
        <v>0.06</v>
      </c>
      <c r="M63" s="314">
        <v>0.06</v>
      </c>
      <c r="N63" s="313">
        <v>0.06</v>
      </c>
      <c r="O63" s="2746" t="s">
        <v>1536</v>
      </c>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ht="19.95" customHeight="1" x14ac:dyDescent="0.3">
      <c r="A64" s="4264"/>
      <c r="B64" s="3095" t="s">
        <v>1552</v>
      </c>
      <c r="C64" s="1496" t="s">
        <v>1547</v>
      </c>
      <c r="D64" s="3096">
        <v>1.5411087999999997</v>
      </c>
      <c r="E64" s="3096">
        <v>1.5411087999999997</v>
      </c>
      <c r="F64" s="3097">
        <v>1.4238815999999999</v>
      </c>
      <c r="G64" s="3098">
        <v>1.4238815999999999</v>
      </c>
      <c r="H64" s="3099">
        <v>1.4238815999999999</v>
      </c>
      <c r="I64" s="3100">
        <v>1.3009359999999999</v>
      </c>
      <c r="J64" s="3101">
        <v>1.2080119999999999</v>
      </c>
      <c r="K64" s="3101">
        <v>1.1829939999999999</v>
      </c>
      <c r="L64" s="3101">
        <v>1.1579759999999999</v>
      </c>
      <c r="M64" s="3101">
        <v>1.14368</v>
      </c>
      <c r="N64" s="3102">
        <v>1.1293839999999999</v>
      </c>
      <c r="O64" s="3070" t="s">
        <v>1351</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ht="19.95" customHeight="1" x14ac:dyDescent="0.3">
      <c r="A65" s="4264"/>
      <c r="B65" s="1678" t="s">
        <v>1553</v>
      </c>
      <c r="C65" s="2120" t="s">
        <v>194</v>
      </c>
      <c r="D65" s="3092">
        <v>0</v>
      </c>
      <c r="E65" s="3092">
        <v>0</v>
      </c>
      <c r="F65" s="3093">
        <v>0</v>
      </c>
      <c r="G65" s="3093">
        <v>0</v>
      </c>
      <c r="H65" s="3094">
        <v>0</v>
      </c>
      <c r="I65" s="312">
        <v>0</v>
      </c>
      <c r="J65" s="314">
        <v>0</v>
      </c>
      <c r="K65" s="314">
        <v>0</v>
      </c>
      <c r="L65" s="314">
        <v>0</v>
      </c>
      <c r="M65" s="314">
        <v>0</v>
      </c>
      <c r="N65" s="313">
        <v>0</v>
      </c>
      <c r="O65" s="2746" t="s">
        <v>1536</v>
      </c>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9.95" customHeight="1" x14ac:dyDescent="0.3">
      <c r="A66" s="4264"/>
      <c r="B66" s="3095" t="s">
        <v>239</v>
      </c>
      <c r="C66" s="1496" t="s">
        <v>1547</v>
      </c>
      <c r="D66" s="3096">
        <v>0.55000000000000004</v>
      </c>
      <c r="E66" s="3096">
        <v>0.55000000000000004</v>
      </c>
      <c r="F66" s="3097">
        <v>0.55000000000000004</v>
      </c>
      <c r="G66" s="3098">
        <v>0.55000000000000004</v>
      </c>
      <c r="H66" s="3099">
        <v>0.55000000000000004</v>
      </c>
      <c r="I66" s="3100">
        <v>0.51040000000000008</v>
      </c>
      <c r="J66" s="3101">
        <v>0.48840000000000006</v>
      </c>
      <c r="K66" s="3101">
        <v>0.4716800000000001</v>
      </c>
      <c r="L66" s="3101">
        <v>0.45496000000000009</v>
      </c>
      <c r="M66" s="3101">
        <v>0.44088000000000011</v>
      </c>
      <c r="N66" s="3102">
        <v>0.42680000000000007</v>
      </c>
      <c r="O66" s="3070" t="s">
        <v>1351</v>
      </c>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0" ht="19.95" customHeight="1" x14ac:dyDescent="0.3">
      <c r="A67" s="4264"/>
      <c r="B67" s="1678" t="s">
        <v>1554</v>
      </c>
      <c r="C67" s="2120" t="s">
        <v>194</v>
      </c>
      <c r="D67" s="3092">
        <v>0</v>
      </c>
      <c r="E67" s="3092">
        <v>0</v>
      </c>
      <c r="F67" s="3093">
        <v>0</v>
      </c>
      <c r="G67" s="3093">
        <v>0</v>
      </c>
      <c r="H67" s="3094">
        <v>0.02</v>
      </c>
      <c r="I67" s="312">
        <v>0</v>
      </c>
      <c r="J67" s="314">
        <v>0</v>
      </c>
      <c r="K67" s="314">
        <v>0</v>
      </c>
      <c r="L67" s="314">
        <v>0</v>
      </c>
      <c r="M67" s="314">
        <v>0</v>
      </c>
      <c r="N67" s="313">
        <v>0</v>
      </c>
      <c r="O67" s="2746" t="s">
        <v>1536</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row>
    <row r="68" spans="1:40" ht="19.95" customHeight="1" x14ac:dyDescent="0.3">
      <c r="A68" s="4264"/>
      <c r="B68" s="3095" t="s">
        <v>244</v>
      </c>
      <c r="C68" s="1496" t="s">
        <v>1547</v>
      </c>
      <c r="D68" s="3096">
        <v>1.3568000000000002</v>
      </c>
      <c r="E68" s="3096">
        <v>1.3568000000000002</v>
      </c>
      <c r="F68" s="3097">
        <v>1.2544000000000002</v>
      </c>
      <c r="G68" s="3098">
        <v>1.2544000000000002</v>
      </c>
      <c r="H68" s="3099">
        <v>1.2544000000000002</v>
      </c>
      <c r="I68" s="3100">
        <v>1.1519999999999999</v>
      </c>
      <c r="J68" s="3101">
        <v>1.0240000000000002</v>
      </c>
      <c r="K68" s="3101">
        <v>0.97920000000000007</v>
      </c>
      <c r="L68" s="3101">
        <v>0.93440000000000001</v>
      </c>
      <c r="M68" s="3101">
        <v>0.89599999999999991</v>
      </c>
      <c r="N68" s="3102">
        <v>0.85759999999999992</v>
      </c>
      <c r="O68" s="3070" t="s">
        <v>1351</v>
      </c>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row>
    <row r="69" spans="1:40" ht="19.95" customHeight="1" x14ac:dyDescent="0.3">
      <c r="A69" s="4264"/>
      <c r="B69" s="1678" t="s">
        <v>1555</v>
      </c>
      <c r="C69" s="2120" t="s">
        <v>194</v>
      </c>
      <c r="D69" s="3092">
        <v>0</v>
      </c>
      <c r="E69" s="3092">
        <v>0</v>
      </c>
      <c r="F69" s="3093">
        <v>0</v>
      </c>
      <c r="G69" s="3093">
        <v>0</v>
      </c>
      <c r="H69" s="3094">
        <v>0</v>
      </c>
      <c r="I69" s="312">
        <v>0</v>
      </c>
      <c r="J69" s="314">
        <v>3.5299999999999998E-2</v>
      </c>
      <c r="K69" s="314">
        <v>0.09</v>
      </c>
      <c r="L69" s="314">
        <v>0.1245</v>
      </c>
      <c r="M69" s="314">
        <v>0.14699999999999999</v>
      </c>
      <c r="N69" s="313">
        <v>0.156</v>
      </c>
      <c r="O69" s="2746" t="s">
        <v>1536</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row>
    <row r="70" spans="1:40" ht="19.95" customHeight="1" x14ac:dyDescent="0.3">
      <c r="A70" s="4264"/>
      <c r="B70" s="2613" t="s">
        <v>1537</v>
      </c>
      <c r="C70" s="3103" t="s">
        <v>1477</v>
      </c>
      <c r="D70" s="3103"/>
      <c r="E70" s="3103"/>
      <c r="F70" s="3103"/>
      <c r="G70" s="3103"/>
      <c r="H70" s="3103"/>
      <c r="I70" s="3103"/>
      <c r="J70" s="3103"/>
      <c r="K70" s="3103"/>
      <c r="L70" s="3103"/>
      <c r="M70" s="3103"/>
      <c r="N70" s="3103"/>
      <c r="O70" s="3104"/>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ht="19.95" customHeight="1" x14ac:dyDescent="0.3">
      <c r="A71" s="4264"/>
      <c r="B71" s="3084" t="s">
        <v>233</v>
      </c>
      <c r="C71" s="1314" t="s">
        <v>1317</v>
      </c>
      <c r="D71" s="3085">
        <v>0.55000000000000004</v>
      </c>
      <c r="E71" s="3085">
        <v>0.55000000000000004</v>
      </c>
      <c r="F71" s="3086">
        <v>0.55000000000000004</v>
      </c>
      <c r="G71" s="3087">
        <v>0.55000000000000004</v>
      </c>
      <c r="H71" s="3088">
        <v>0.55000000000000004</v>
      </c>
      <c r="I71" s="3089">
        <v>0.51040000000000008</v>
      </c>
      <c r="J71" s="3090">
        <v>0.48840000000000006</v>
      </c>
      <c r="K71" s="3090">
        <v>0.4716800000000001</v>
      </c>
      <c r="L71" s="3090">
        <v>0.45496000000000009</v>
      </c>
      <c r="M71" s="3090">
        <v>0.44088000000000011</v>
      </c>
      <c r="N71" s="3091">
        <v>0.42680000000000007</v>
      </c>
      <c r="O71" s="3070" t="s">
        <v>1351</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ht="19.95" customHeight="1" x14ac:dyDescent="0.3">
      <c r="A72" s="4264"/>
      <c r="B72" s="1678" t="s">
        <v>1548</v>
      </c>
      <c r="C72" s="2120" t="s">
        <v>194</v>
      </c>
      <c r="D72" s="3092">
        <v>0</v>
      </c>
      <c r="E72" s="3092">
        <v>0</v>
      </c>
      <c r="F72" s="3093">
        <v>0</v>
      </c>
      <c r="G72" s="3093">
        <v>0</v>
      </c>
      <c r="H72" s="3094">
        <v>5.0000000000000001E-3</v>
      </c>
      <c r="I72" s="312">
        <v>6.8150000000000002E-2</v>
      </c>
      <c r="J72" s="314">
        <v>0.31019999999999998</v>
      </c>
      <c r="K72" s="314">
        <v>0.55920000000000003</v>
      </c>
      <c r="L72" s="314">
        <v>0.69855</v>
      </c>
      <c r="M72" s="314">
        <v>0.7923</v>
      </c>
      <c r="N72" s="313">
        <v>0.81069999999999998</v>
      </c>
      <c r="O72" s="2746" t="s">
        <v>1536</v>
      </c>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ht="19.95" customHeight="1" x14ac:dyDescent="0.3">
      <c r="A73" s="4264"/>
      <c r="B73" s="3095" t="s">
        <v>1549</v>
      </c>
      <c r="C73" s="1496" t="s">
        <v>1317</v>
      </c>
      <c r="D73" s="3096">
        <v>1.3364399999999999</v>
      </c>
      <c r="E73" s="3096">
        <v>1.3364399999999999</v>
      </c>
      <c r="F73" s="3097">
        <v>1.2702200000000001</v>
      </c>
      <c r="G73" s="3098">
        <v>1.2702200000000001</v>
      </c>
      <c r="H73" s="3099">
        <v>1.2702200000000001</v>
      </c>
      <c r="I73" s="3100">
        <v>1.201592</v>
      </c>
      <c r="J73" s="3101">
        <v>1.141392</v>
      </c>
      <c r="K73" s="3101">
        <v>1.1124959999999997</v>
      </c>
      <c r="L73" s="3101">
        <v>1.0835999999999999</v>
      </c>
      <c r="M73" s="3101">
        <v>1.0715599999999998</v>
      </c>
      <c r="N73" s="3102">
        <v>1.0595199999999998</v>
      </c>
      <c r="O73" s="3070" t="s">
        <v>1351</v>
      </c>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ht="19.95" customHeight="1" x14ac:dyDescent="0.3">
      <c r="A74" s="4264"/>
      <c r="B74" s="1678" t="s">
        <v>1550</v>
      </c>
      <c r="C74" s="2120" t="s">
        <v>194</v>
      </c>
      <c r="D74" s="3092">
        <v>1</v>
      </c>
      <c r="E74" s="3092">
        <v>1</v>
      </c>
      <c r="F74" s="3093">
        <v>1</v>
      </c>
      <c r="G74" s="3093">
        <v>1</v>
      </c>
      <c r="H74" s="3094">
        <v>0.9425</v>
      </c>
      <c r="I74" s="312">
        <v>0.87934999999999997</v>
      </c>
      <c r="J74" s="314">
        <v>0.60199999999999998</v>
      </c>
      <c r="K74" s="314">
        <v>0.29830000000000001</v>
      </c>
      <c r="L74" s="314">
        <v>0.12445000000000001</v>
      </c>
      <c r="M74" s="314">
        <v>8.2000000000000128E-3</v>
      </c>
      <c r="N74" s="313">
        <v>-1.9199999999999967E-2</v>
      </c>
      <c r="O74" s="2746" t="s">
        <v>1536</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ht="19.95" customHeight="1" x14ac:dyDescent="0.3">
      <c r="A75" s="4264"/>
      <c r="B75" s="3095" t="s">
        <v>1551</v>
      </c>
      <c r="C75" s="1496" t="s">
        <v>1317</v>
      </c>
      <c r="D75" s="3096">
        <v>1.3320000000000001</v>
      </c>
      <c r="E75" s="3096">
        <v>1.3320000000000001</v>
      </c>
      <c r="F75" s="3097">
        <v>1.266</v>
      </c>
      <c r="G75" s="3098">
        <v>1.266</v>
      </c>
      <c r="H75" s="3099">
        <v>1.266</v>
      </c>
      <c r="I75" s="3100">
        <v>1.1976</v>
      </c>
      <c r="J75" s="3101">
        <v>1.1375999999999999</v>
      </c>
      <c r="K75" s="3101">
        <v>1.1087999999999998</v>
      </c>
      <c r="L75" s="3101">
        <v>1.08</v>
      </c>
      <c r="M75" s="3101">
        <v>1.0680000000000001</v>
      </c>
      <c r="N75" s="3102">
        <v>1.056</v>
      </c>
      <c r="O75" s="3070" t="s">
        <v>1351</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ht="19.95" customHeight="1" x14ac:dyDescent="0.3">
      <c r="A76" s="4264"/>
      <c r="B76" s="1678" t="s">
        <v>242</v>
      </c>
      <c r="C76" s="2120" t="s">
        <v>194</v>
      </c>
      <c r="D76" s="3092">
        <v>0</v>
      </c>
      <c r="E76" s="3092">
        <v>0</v>
      </c>
      <c r="F76" s="3093">
        <v>0</v>
      </c>
      <c r="G76" s="3093">
        <v>0</v>
      </c>
      <c r="H76" s="3094">
        <v>5.2499999999999998E-2</v>
      </c>
      <c r="I76" s="312">
        <v>5.2499999999999998E-2</v>
      </c>
      <c r="J76" s="314">
        <v>5.2499999999999998E-2</v>
      </c>
      <c r="K76" s="314">
        <v>5.2499999999999998E-2</v>
      </c>
      <c r="L76" s="314">
        <v>5.2499999999999998E-2</v>
      </c>
      <c r="M76" s="314">
        <v>5.2499999999999998E-2</v>
      </c>
      <c r="N76" s="313">
        <v>5.2499999999999998E-2</v>
      </c>
      <c r="O76" s="2746" t="s">
        <v>1536</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ht="19.95" customHeight="1" x14ac:dyDescent="0.3">
      <c r="A77" s="4264"/>
      <c r="B77" s="3095" t="s">
        <v>1552</v>
      </c>
      <c r="C77" s="1496" t="s">
        <v>1547</v>
      </c>
      <c r="D77" s="3096">
        <v>1.5411087999999997</v>
      </c>
      <c r="E77" s="3096">
        <v>1.5411087999999997</v>
      </c>
      <c r="F77" s="3097">
        <v>1.4238815999999999</v>
      </c>
      <c r="G77" s="3098">
        <v>1.4238815999999999</v>
      </c>
      <c r="H77" s="3099">
        <v>1.4238815999999999</v>
      </c>
      <c r="I77" s="3100">
        <v>1.3009359999999999</v>
      </c>
      <c r="J77" s="3101">
        <v>1.2080119999999999</v>
      </c>
      <c r="K77" s="3101">
        <v>1.1829939999999999</v>
      </c>
      <c r="L77" s="3101">
        <v>1.1579759999999999</v>
      </c>
      <c r="M77" s="3101">
        <v>1.14368</v>
      </c>
      <c r="N77" s="3102">
        <v>1.1293839999999999</v>
      </c>
      <c r="O77" s="3070" t="s">
        <v>1351</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ht="19.95" customHeight="1" x14ac:dyDescent="0.3">
      <c r="A78" s="4264"/>
      <c r="B78" s="1678" t="s">
        <v>1553</v>
      </c>
      <c r="C78" s="2120" t="s">
        <v>194</v>
      </c>
      <c r="D78" s="3092">
        <v>0</v>
      </c>
      <c r="E78" s="3092">
        <v>0</v>
      </c>
      <c r="F78" s="3093">
        <v>0</v>
      </c>
      <c r="G78" s="3093">
        <v>0</v>
      </c>
      <c r="H78" s="3094">
        <v>0</v>
      </c>
      <c r="I78" s="312">
        <v>0</v>
      </c>
      <c r="J78" s="314">
        <v>0</v>
      </c>
      <c r="K78" s="314">
        <v>0</v>
      </c>
      <c r="L78" s="314">
        <v>0</v>
      </c>
      <c r="M78" s="314">
        <v>0</v>
      </c>
      <c r="N78" s="313">
        <v>0</v>
      </c>
      <c r="O78" s="2746" t="s">
        <v>1536</v>
      </c>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ht="19.95" customHeight="1" x14ac:dyDescent="0.3">
      <c r="A79" s="4264"/>
      <c r="B79" s="3095" t="s">
        <v>1556</v>
      </c>
      <c r="C79" s="1496" t="s">
        <v>1547</v>
      </c>
      <c r="D79" s="3096">
        <v>0.55000000000000004</v>
      </c>
      <c r="E79" s="3096">
        <v>0.55000000000000004</v>
      </c>
      <c r="F79" s="3097">
        <v>0.55000000000000004</v>
      </c>
      <c r="G79" s="3098">
        <v>0.55000000000000004</v>
      </c>
      <c r="H79" s="3099">
        <v>0.55000000000000004</v>
      </c>
      <c r="I79" s="3100">
        <v>0.51040000000000008</v>
      </c>
      <c r="J79" s="3101">
        <v>0.48840000000000006</v>
      </c>
      <c r="K79" s="3101">
        <v>0.4716800000000001</v>
      </c>
      <c r="L79" s="3101">
        <v>0.45496000000000009</v>
      </c>
      <c r="M79" s="3101">
        <v>0.44088000000000011</v>
      </c>
      <c r="N79" s="3102">
        <v>0.42680000000000007</v>
      </c>
      <c r="O79" s="3070" t="s">
        <v>1351</v>
      </c>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ht="19.95" customHeight="1" x14ac:dyDescent="0.3">
      <c r="A80" s="4264"/>
      <c r="B80" s="1678" t="s">
        <v>1554</v>
      </c>
      <c r="C80" s="2120" t="s">
        <v>194</v>
      </c>
      <c r="D80" s="3092">
        <v>0</v>
      </c>
      <c r="E80" s="3092">
        <v>0</v>
      </c>
      <c r="F80" s="3093">
        <v>0</v>
      </c>
      <c r="G80" s="3093">
        <v>0</v>
      </c>
      <c r="H80" s="3094">
        <v>0</v>
      </c>
      <c r="I80" s="312">
        <v>0</v>
      </c>
      <c r="J80" s="314">
        <v>0</v>
      </c>
      <c r="K80" s="314">
        <v>0</v>
      </c>
      <c r="L80" s="314">
        <v>0</v>
      </c>
      <c r="M80" s="314">
        <v>0</v>
      </c>
      <c r="N80" s="313">
        <v>0</v>
      </c>
      <c r="O80" s="2746" t="s">
        <v>1536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ht="19.95" customHeight="1" x14ac:dyDescent="0.3">
      <c r="A81" s="4264"/>
      <c r="B81" s="3095" t="s">
        <v>244</v>
      </c>
      <c r="C81" s="1496" t="s">
        <v>1317</v>
      </c>
      <c r="D81" s="3096">
        <v>1.3320000000000001</v>
      </c>
      <c r="E81" s="3096">
        <v>1.3320000000000001</v>
      </c>
      <c r="F81" s="3097">
        <v>1.266</v>
      </c>
      <c r="G81" s="3098">
        <v>1.1976</v>
      </c>
      <c r="H81" s="3099">
        <v>1.266</v>
      </c>
      <c r="I81" s="3100">
        <v>1.1976</v>
      </c>
      <c r="J81" s="3101">
        <v>1.1375999999999999</v>
      </c>
      <c r="K81" s="3101">
        <v>1.1087999999999998</v>
      </c>
      <c r="L81" s="3101">
        <v>1.08</v>
      </c>
      <c r="M81" s="3101">
        <v>1.0680000000000001</v>
      </c>
      <c r="N81" s="3102">
        <v>1.056</v>
      </c>
      <c r="O81" s="3070" t="s">
        <v>1351</v>
      </c>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ht="19.95" customHeight="1" x14ac:dyDescent="0.3">
      <c r="A82" s="4264"/>
      <c r="B82" s="1678" t="s">
        <v>1555</v>
      </c>
      <c r="C82" s="2120" t="s">
        <v>194</v>
      </c>
      <c r="D82" s="3092">
        <v>0</v>
      </c>
      <c r="E82" s="3092">
        <v>0</v>
      </c>
      <c r="F82" s="3093">
        <v>0</v>
      </c>
      <c r="G82" s="3093">
        <v>0</v>
      </c>
      <c r="H82" s="3094">
        <v>0</v>
      </c>
      <c r="I82" s="312">
        <v>0</v>
      </c>
      <c r="J82" s="314">
        <v>3.5299999999999998E-2</v>
      </c>
      <c r="K82" s="314">
        <v>0.09</v>
      </c>
      <c r="L82" s="314">
        <v>0.1245</v>
      </c>
      <c r="M82" s="314">
        <v>0.14699999999999999</v>
      </c>
      <c r="N82" s="313">
        <v>0.156</v>
      </c>
      <c r="O82" s="2746" t="s">
        <v>1536</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x14ac:dyDescent="0.3">
      <c r="A83" s="4264"/>
      <c r="B83" s="2613"/>
      <c r="C83" s="3103"/>
      <c r="D83" s="3103"/>
      <c r="E83" s="3103"/>
      <c r="F83" s="3105"/>
      <c r="G83" s="3105"/>
      <c r="H83" s="3103"/>
      <c r="I83" s="3103"/>
      <c r="J83" s="3103"/>
      <c r="K83" s="3103"/>
      <c r="L83" s="3103"/>
      <c r="M83" s="3103"/>
      <c r="N83" s="3103"/>
      <c r="O83" s="3104"/>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ht="14.25" customHeight="1" x14ac:dyDescent="0.3">
      <c r="A84" s="4264"/>
      <c r="B84" s="3106" t="s">
        <v>1538</v>
      </c>
      <c r="C84" s="1312" t="s">
        <v>1407</v>
      </c>
      <c r="D84" s="2582"/>
      <c r="E84" s="2995">
        <v>74</v>
      </c>
      <c r="F84" s="2995"/>
      <c r="G84" s="2996"/>
      <c r="H84" s="129"/>
      <c r="I84" s="130"/>
      <c r="J84" s="132"/>
      <c r="K84" s="132"/>
      <c r="L84" s="132"/>
      <c r="M84" s="132"/>
      <c r="N84" s="131"/>
      <c r="O84" s="4296" t="s">
        <v>1408</v>
      </c>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ht="15" x14ac:dyDescent="0.3">
      <c r="A85" s="4264"/>
      <c r="B85" s="3107"/>
      <c r="C85" s="3108" t="s">
        <v>1409</v>
      </c>
      <c r="D85" s="1506"/>
      <c r="E85" s="3109">
        <v>74</v>
      </c>
      <c r="F85" s="3109"/>
      <c r="G85" s="3110"/>
      <c r="H85" s="1765"/>
      <c r="I85" s="2167"/>
      <c r="J85" s="2168"/>
      <c r="K85" s="2168"/>
      <c r="L85" s="2168"/>
      <c r="M85" s="2168"/>
      <c r="N85" s="2039"/>
      <c r="O85" s="4303"/>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ht="15" x14ac:dyDescent="0.3">
      <c r="A86" s="4264"/>
      <c r="B86" s="1311" t="s">
        <v>1410</v>
      </c>
      <c r="C86" s="110" t="s">
        <v>781</v>
      </c>
      <c r="D86" s="2995">
        <v>347.61877358002926</v>
      </c>
      <c r="E86" s="3111">
        <v>330.13424390013591</v>
      </c>
      <c r="F86" s="2871">
        <v>330.13425470198706</v>
      </c>
      <c r="G86" s="2872">
        <v>330.13425470198706</v>
      </c>
      <c r="H86" s="2873">
        <v>267.01304231455845</v>
      </c>
      <c r="I86" s="3112">
        <v>155.7931788724579</v>
      </c>
      <c r="J86" s="3113">
        <v>88.227908197806357</v>
      </c>
      <c r="K86" s="3113">
        <v>55.3637583934905</v>
      </c>
      <c r="L86" s="3113">
        <v>24.840329143627567</v>
      </c>
      <c r="M86" s="3113">
        <v>8.5312061997207866</v>
      </c>
      <c r="N86" s="3113">
        <v>2.7213550236486239E-4</v>
      </c>
      <c r="O86" s="3114" t="s">
        <v>1411</v>
      </c>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ht="15" x14ac:dyDescent="0.3">
      <c r="A87" s="4264"/>
      <c r="B87" s="1269"/>
      <c r="C87" s="127" t="s">
        <v>1412</v>
      </c>
      <c r="D87" s="3115">
        <v>0.34761877358002924</v>
      </c>
      <c r="E87" s="3116">
        <v>0.3301342439001359</v>
      </c>
      <c r="F87" s="3115">
        <v>0.33013425470198704</v>
      </c>
      <c r="G87" s="3115">
        <v>0.33013425470198704</v>
      </c>
      <c r="H87" s="1873">
        <v>0.26701304231455847</v>
      </c>
      <c r="I87" s="3117">
        <v>0.15579317887245789</v>
      </c>
      <c r="J87" s="3118">
        <v>8.8227908197806362E-2</v>
      </c>
      <c r="K87" s="3118">
        <v>5.5363758393490496E-2</v>
      </c>
      <c r="L87" s="3118">
        <v>2.4840329143627569E-2</v>
      </c>
      <c r="M87" s="3118">
        <v>8.5312061997207863E-3</v>
      </c>
      <c r="N87" s="3118">
        <v>2.721355023648624E-7</v>
      </c>
      <c r="O87" s="2443"/>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ht="15.6" thickBot="1" x14ac:dyDescent="0.35">
      <c r="A88" s="4265"/>
      <c r="B88" s="594"/>
      <c r="C88" s="594" t="s">
        <v>209</v>
      </c>
      <c r="D88" s="2881">
        <v>9.6560770438897006E-2</v>
      </c>
      <c r="E88" s="2882">
        <v>9.1703956638926637E-2</v>
      </c>
      <c r="F88" s="2883">
        <v>9.1703959639440849E-2</v>
      </c>
      <c r="G88" s="2883">
        <v>9.1703959639440849E-2</v>
      </c>
      <c r="H88" s="2884">
        <v>7.4170289531821795E-2</v>
      </c>
      <c r="I88" s="2885">
        <v>4.3275883020127193E-2</v>
      </c>
      <c r="J88" s="2886">
        <v>2.4507752277168435E-2</v>
      </c>
      <c r="K88" s="2886">
        <v>1.5378821775969581E-2</v>
      </c>
      <c r="L88" s="2886">
        <v>6.9000914287854357E-3</v>
      </c>
      <c r="M88" s="2886">
        <v>2.3697794999224405E-3</v>
      </c>
      <c r="N88" s="2886">
        <v>7.5593195101350668E-8</v>
      </c>
      <c r="O88" s="2887"/>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14.4" thickBot="1" x14ac:dyDescent="0.35">
      <c r="A89" s="1268"/>
      <c r="B89" s="438"/>
      <c r="C89" s="438"/>
      <c r="D89" s="438"/>
      <c r="E89" s="438"/>
      <c r="F89" s="438"/>
      <c r="G89" s="3119"/>
      <c r="H89" s="438"/>
      <c r="I89" s="438"/>
      <c r="J89" s="438"/>
      <c r="K89" s="438"/>
      <c r="L89" s="438"/>
      <c r="M89" s="438"/>
      <c r="N89" s="438"/>
      <c r="O89" s="3120"/>
      <c r="P89" s="111" t="s">
        <v>35</v>
      </c>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3"/>
    </row>
    <row r="90" spans="1:40" ht="18" x14ac:dyDescent="0.3">
      <c r="A90" s="4109" t="s">
        <v>498</v>
      </c>
      <c r="B90" s="4110"/>
      <c r="C90" s="4110"/>
      <c r="D90" s="4110"/>
      <c r="E90" s="4110"/>
      <c r="F90" s="4110"/>
      <c r="G90" s="4110"/>
      <c r="H90" s="4110"/>
      <c r="I90" s="4110"/>
      <c r="J90" s="4110"/>
      <c r="K90" s="4110"/>
      <c r="L90" s="4110"/>
      <c r="M90" s="4110"/>
      <c r="N90" s="4111"/>
      <c r="O90" s="2132"/>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13"/>
    </row>
    <row r="91" spans="1:40" ht="14.4" x14ac:dyDescent="0.3">
      <c r="A91" s="102" t="s">
        <v>471</v>
      </c>
      <c r="B91" s="1327" t="s">
        <v>282</v>
      </c>
      <c r="C91" s="1328" t="s">
        <v>499</v>
      </c>
      <c r="D91" s="4071" t="s">
        <v>500</v>
      </c>
      <c r="E91" s="4008"/>
      <c r="F91" s="4008"/>
      <c r="G91" s="4008"/>
      <c r="H91" s="4008"/>
      <c r="I91" s="4008"/>
      <c r="J91" s="4008"/>
      <c r="K91" s="4008"/>
      <c r="L91" s="4008"/>
      <c r="M91" s="4008"/>
      <c r="N91" s="4112"/>
      <c r="O91" s="2132"/>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13"/>
    </row>
    <row r="92" spans="1:40" ht="14.4" x14ac:dyDescent="0.3">
      <c r="A92" s="102"/>
      <c r="B92" s="1327"/>
      <c r="C92" s="1328"/>
      <c r="D92" s="1328" t="s">
        <v>501</v>
      </c>
      <c r="E92" s="1329" t="s">
        <v>282</v>
      </c>
      <c r="F92" s="1330"/>
      <c r="G92" s="2133"/>
      <c r="H92" s="1331" t="s">
        <v>502</v>
      </c>
      <c r="I92" s="4071" t="s">
        <v>503</v>
      </c>
      <c r="J92" s="4113"/>
      <c r="K92" s="1329" t="s">
        <v>282</v>
      </c>
      <c r="L92" s="4073" t="s">
        <v>504</v>
      </c>
      <c r="M92" s="4114"/>
      <c r="N92" s="4115"/>
      <c r="O92" s="2132"/>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13"/>
    </row>
    <row r="93" spans="1:40" ht="14.4" x14ac:dyDescent="0.3">
      <c r="A93" s="1259"/>
      <c r="B93" s="1269" t="s">
        <v>952</v>
      </c>
      <c r="C93" s="1270" t="s">
        <v>205</v>
      </c>
      <c r="D93" s="1270">
        <v>1</v>
      </c>
      <c r="E93" s="1332" t="s">
        <v>205</v>
      </c>
      <c r="F93" s="373"/>
      <c r="G93" s="2134"/>
      <c r="H93" s="1333" t="s">
        <v>506</v>
      </c>
      <c r="I93" s="4157">
        <v>0.27779999999999999</v>
      </c>
      <c r="J93" s="4158"/>
      <c r="K93" s="1332" t="s">
        <v>423</v>
      </c>
      <c r="L93" s="4098"/>
      <c r="M93" s="4099"/>
      <c r="N93" s="4100"/>
      <c r="O93" s="2132"/>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13"/>
    </row>
    <row r="94" spans="1:40" ht="14.4" x14ac:dyDescent="0.3">
      <c r="A94" s="1268"/>
      <c r="B94" s="1269"/>
      <c r="C94" s="1270"/>
      <c r="D94" s="1270">
        <v>1</v>
      </c>
      <c r="E94" s="1332" t="s">
        <v>953</v>
      </c>
      <c r="F94" s="373"/>
      <c r="G94" s="2134"/>
      <c r="H94" s="1333"/>
      <c r="I94" s="4061">
        <v>3.6</v>
      </c>
      <c r="J94" s="4101"/>
      <c r="K94" s="1332" t="s">
        <v>505</v>
      </c>
      <c r="L94" s="4098"/>
      <c r="M94" s="4099"/>
      <c r="N94" s="4100"/>
      <c r="O94" s="2132"/>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13"/>
    </row>
    <row r="95" spans="1:40" ht="14.4" x14ac:dyDescent="0.3">
      <c r="A95" s="1268"/>
      <c r="B95" s="1269" t="s">
        <v>954</v>
      </c>
      <c r="C95" s="1270" t="s">
        <v>955</v>
      </c>
      <c r="D95" s="1270">
        <v>1</v>
      </c>
      <c r="E95" s="1332" t="s">
        <v>956</v>
      </c>
      <c r="F95" s="373"/>
      <c r="G95" s="2134"/>
      <c r="H95" s="1333" t="s">
        <v>506</v>
      </c>
      <c r="I95" s="4061">
        <v>25</v>
      </c>
      <c r="J95" s="4101"/>
      <c r="K95" s="1332" t="s">
        <v>955</v>
      </c>
      <c r="L95" s="4156" t="s">
        <v>957</v>
      </c>
      <c r="M95" s="4099"/>
      <c r="N95" s="4100"/>
      <c r="O95" s="2132"/>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13"/>
    </row>
    <row r="96" spans="1:40" ht="15" thickBot="1" x14ac:dyDescent="0.35">
      <c r="A96" s="611"/>
      <c r="B96" s="1320"/>
      <c r="C96" s="1321"/>
      <c r="D96" s="1321"/>
      <c r="E96" s="1334"/>
      <c r="F96" s="1335"/>
      <c r="G96" s="2135"/>
      <c r="H96" s="1336"/>
      <c r="I96" s="4066"/>
      <c r="J96" s="4102"/>
      <c r="K96" s="1334"/>
      <c r="L96" s="4103"/>
      <c r="M96" s="4104"/>
      <c r="N96" s="4105"/>
      <c r="O96" s="2132"/>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3"/>
    </row>
    <row r="97" spans="1:40" ht="14.4" thickBot="1" x14ac:dyDescent="0.35">
      <c r="A97" s="611"/>
      <c r="B97" s="612"/>
      <c r="C97" s="612"/>
      <c r="D97" s="612"/>
      <c r="E97" s="612"/>
      <c r="F97" s="612"/>
      <c r="G97" s="3121"/>
      <c r="H97" s="612"/>
      <c r="I97" s="612"/>
      <c r="J97" s="612"/>
      <c r="K97" s="612"/>
      <c r="L97" s="612"/>
      <c r="M97" s="612"/>
      <c r="N97" s="612"/>
      <c r="O97" s="3122"/>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6"/>
    </row>
    <row r="98" spans="1:40" x14ac:dyDescent="0.3">
      <c r="N98" s="125"/>
      <c r="O98" s="3123"/>
      <c r="P98" s="125"/>
      <c r="Q98" s="125"/>
      <c r="R98" s="125"/>
      <c r="S98" s="125"/>
      <c r="T98" s="125"/>
      <c r="U98" s="125"/>
    </row>
    <row r="99" spans="1:40" x14ac:dyDescent="0.3">
      <c r="O99" s="101"/>
      <c r="P99" s="125"/>
      <c r="Q99" s="125"/>
      <c r="R99" s="125"/>
      <c r="S99" s="125"/>
      <c r="T99" s="125"/>
      <c r="U99" s="125"/>
    </row>
    <row r="100" spans="1:40" x14ac:dyDescent="0.3">
      <c r="O100" s="101"/>
      <c r="P100" s="125"/>
      <c r="Q100" s="125"/>
      <c r="R100" s="125"/>
      <c r="S100" s="125"/>
      <c r="T100" s="125"/>
      <c r="U100" s="125"/>
    </row>
    <row r="101" spans="1:40" x14ac:dyDescent="0.3">
      <c r="O101" s="101"/>
      <c r="P101" s="125"/>
      <c r="Q101" s="125"/>
      <c r="R101" s="125"/>
      <c r="S101" s="125"/>
      <c r="T101" s="125"/>
      <c r="U101" s="125"/>
    </row>
    <row r="102" spans="1:40" x14ac:dyDescent="0.3">
      <c r="N102" s="125"/>
      <c r="O102" s="3126"/>
      <c r="P102" s="125"/>
      <c r="Q102" s="125"/>
      <c r="R102" s="125"/>
      <c r="S102" s="125"/>
      <c r="T102" s="125"/>
      <c r="U102" s="125"/>
    </row>
  </sheetData>
  <mergeCells count="23">
    <mergeCell ref="A90:N90"/>
    <mergeCell ref="I7:N7"/>
    <mergeCell ref="A8:A15"/>
    <mergeCell ref="A16:A27"/>
    <mergeCell ref="A28:A37"/>
    <mergeCell ref="A38:A41"/>
    <mergeCell ref="A42:A45"/>
    <mergeCell ref="A46:A49"/>
    <mergeCell ref="A51:O51"/>
    <mergeCell ref="E52:O52"/>
    <mergeCell ref="A54:A88"/>
    <mergeCell ref="O84:O85"/>
    <mergeCell ref="I95:J95"/>
    <mergeCell ref="L95:N95"/>
    <mergeCell ref="I96:J96"/>
    <mergeCell ref="L96:N96"/>
    <mergeCell ref="D91:N91"/>
    <mergeCell ref="I92:J92"/>
    <mergeCell ref="L92:N92"/>
    <mergeCell ref="I93:J93"/>
    <mergeCell ref="L93:N93"/>
    <mergeCell ref="I94:J94"/>
    <mergeCell ref="L94:N94"/>
  </mergeCells>
  <hyperlinks>
    <hyperlink ref="L95" r:id="rId1" xr:uid="{00000000-0004-0000-2D00-000000000000}"/>
  </hyperlinks>
  <pageMargins left="0.70866141732283472" right="0.70866141732283472" top="0.74803149606299213" bottom="0.74803149606299213" header="0.31496062992125984" footer="0.31496062992125984"/>
  <pageSetup paperSize="8" scale="33" orientation="landscape" r:id="rId2"/>
  <colBreaks count="1" manualBreakCount="1">
    <brk id="14" max="95" man="1"/>
  </col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pageSetUpPr fitToPage="1"/>
  </sheetPr>
  <dimension ref="A1:AN102"/>
  <sheetViews>
    <sheetView topLeftCell="A29" zoomScale="70" zoomScaleNormal="70" workbookViewId="0">
      <selection activeCell="E132" sqref="E131:E132"/>
    </sheetView>
  </sheetViews>
  <sheetFormatPr defaultColWidth="9.21875" defaultRowHeight="13.8" x14ac:dyDescent="0.3"/>
  <cols>
    <col min="1" max="1" width="15.77734375" style="101" customWidth="1"/>
    <col min="2" max="2" width="65.5546875" style="101" customWidth="1"/>
    <col min="3" max="3" width="22.5546875" style="101" customWidth="1"/>
    <col min="4" max="6" width="12.5546875" style="101" customWidth="1"/>
    <col min="7" max="7" width="12.5546875" style="2136" customWidth="1"/>
    <col min="8" max="14" width="12.5546875" style="101" customWidth="1"/>
    <col min="15" max="15" width="110.77734375" style="2725" customWidth="1"/>
    <col min="16" max="16" width="5" style="101" customWidth="1"/>
    <col min="17" max="21" width="9.21875" style="101" customWidth="1"/>
    <col min="22" max="24" width="9.21875" style="125" bestFit="1" customWidth="1"/>
    <col min="25" max="25" width="9.21875" style="125" customWidth="1"/>
    <col min="26" max="29" width="9.21875" style="125" bestFit="1" customWidth="1"/>
    <col min="30" max="30" width="11" style="125" bestFit="1" customWidth="1"/>
    <col min="31" max="32" width="9.21875" style="125" bestFit="1" customWidth="1"/>
    <col min="33" max="16384" width="9.21875" style="125"/>
  </cols>
  <sheetData>
    <row r="1" spans="1:40" ht="21.75" customHeight="1" x14ac:dyDescent="0.3">
      <c r="A1" s="3020"/>
      <c r="B1" s="97"/>
      <c r="C1" s="97"/>
      <c r="D1" s="97"/>
      <c r="E1" s="97"/>
      <c r="F1" s="97"/>
      <c r="G1" s="2624"/>
      <c r="H1" s="97"/>
      <c r="I1" s="97"/>
      <c r="J1" s="97"/>
      <c r="K1" s="97"/>
      <c r="L1" s="97"/>
      <c r="M1" s="97"/>
      <c r="N1" s="97"/>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7"/>
    </row>
    <row r="2" spans="1:40" ht="21" customHeight="1" x14ac:dyDescent="0.3">
      <c r="A2" s="102" t="s">
        <v>173</v>
      </c>
      <c r="B2" s="103" t="s">
        <v>260</v>
      </c>
      <c r="C2" s="103" t="s">
        <v>174</v>
      </c>
      <c r="D2" s="103"/>
      <c r="E2" s="105" t="s">
        <v>1542</v>
      </c>
      <c r="F2" s="105"/>
      <c r="G2" s="2628"/>
      <c r="H2" s="103"/>
      <c r="I2" s="103"/>
      <c r="J2" s="105"/>
      <c r="K2" s="103"/>
      <c r="L2" s="103"/>
      <c r="M2" s="103"/>
      <c r="N2" s="103"/>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1"/>
    </row>
    <row r="3" spans="1:40" x14ac:dyDescent="0.3">
      <c r="A3" s="2728" t="s">
        <v>385</v>
      </c>
      <c r="B3" s="2729" t="s">
        <v>87</v>
      </c>
      <c r="C3" s="2729"/>
      <c r="D3" s="2729"/>
      <c r="E3" s="2729"/>
      <c r="F3" s="2729"/>
      <c r="G3" s="3021"/>
      <c r="H3" s="2729"/>
      <c r="I3" s="2729"/>
      <c r="J3" s="2633"/>
      <c r="K3" s="2729"/>
      <c r="L3" s="2729"/>
      <c r="M3" s="2729"/>
      <c r="N3" s="272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40"/>
    </row>
    <row r="4" spans="1:40" x14ac:dyDescent="0.3">
      <c r="A4" s="2731" t="s">
        <v>178</v>
      </c>
      <c r="B4" s="2732" t="s">
        <v>1477</v>
      </c>
      <c r="C4" s="2732"/>
      <c r="D4" s="2732"/>
      <c r="E4" s="2732"/>
      <c r="F4" s="2732"/>
      <c r="G4" s="3022"/>
      <c r="H4" s="2732"/>
      <c r="I4" s="2732"/>
      <c r="J4" s="2732"/>
      <c r="K4" s="2732"/>
      <c r="L4" s="2732"/>
      <c r="M4" s="2732"/>
      <c r="N4" s="273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3"/>
    </row>
    <row r="5" spans="1:40" x14ac:dyDescent="0.3">
      <c r="A5" s="1268"/>
      <c r="B5" s="109"/>
      <c r="C5" s="109"/>
      <c r="D5" s="109"/>
      <c r="E5" s="109"/>
      <c r="F5" s="109"/>
      <c r="G5" s="303"/>
      <c r="H5" s="109"/>
      <c r="I5" s="109"/>
      <c r="J5" s="109"/>
      <c r="K5" s="109"/>
      <c r="L5" s="109"/>
      <c r="M5" s="109"/>
      <c r="N5" s="109"/>
      <c r="O5" s="1688"/>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13"/>
    </row>
    <row r="6" spans="1:40" ht="18" x14ac:dyDescent="0.3">
      <c r="A6" s="2632"/>
      <c r="B6" s="2633" t="s">
        <v>321</v>
      </c>
      <c r="C6" s="2633" t="s">
        <v>179</v>
      </c>
      <c r="D6" s="2633">
        <v>2017</v>
      </c>
      <c r="E6" s="2633">
        <v>2018</v>
      </c>
      <c r="F6" s="2633">
        <v>2019</v>
      </c>
      <c r="G6" s="2634">
        <v>2020</v>
      </c>
      <c r="H6" s="2635">
        <v>2020</v>
      </c>
      <c r="I6" s="2637">
        <v>2025</v>
      </c>
      <c r="J6" s="2637">
        <v>2030</v>
      </c>
      <c r="K6" s="2637">
        <v>2035</v>
      </c>
      <c r="L6" s="2637">
        <v>2040</v>
      </c>
      <c r="M6" s="2637">
        <v>2045</v>
      </c>
      <c r="N6" s="2633">
        <v>2050</v>
      </c>
      <c r="O6" s="3023"/>
      <c r="P6" s="111" t="s">
        <v>35</v>
      </c>
      <c r="Q6" s="109"/>
      <c r="R6" s="109"/>
      <c r="S6" s="1091" t="s">
        <v>1478</v>
      </c>
      <c r="T6" s="109"/>
      <c r="U6" s="109"/>
      <c r="V6" s="109"/>
      <c r="W6" s="109"/>
      <c r="X6" s="109"/>
      <c r="Y6" s="109"/>
      <c r="Z6" s="109"/>
      <c r="AA6" s="109"/>
      <c r="AB6" s="109"/>
      <c r="AC6" s="109"/>
      <c r="AD6" s="109"/>
      <c r="AE6" s="109"/>
      <c r="AF6" s="109"/>
      <c r="AG6" s="109"/>
      <c r="AH6" s="109"/>
      <c r="AI6" s="109"/>
      <c r="AJ6" s="109"/>
      <c r="AK6" s="109"/>
      <c r="AL6" s="109"/>
      <c r="AM6" s="109"/>
      <c r="AN6" s="113"/>
    </row>
    <row r="7" spans="1:40" ht="15" thickBot="1" x14ac:dyDescent="0.35">
      <c r="A7" s="2632"/>
      <c r="B7" s="2633"/>
      <c r="C7" s="2633"/>
      <c r="D7" s="2633" t="s">
        <v>180</v>
      </c>
      <c r="E7" s="2633" t="s">
        <v>180</v>
      </c>
      <c r="F7" s="2633" t="s">
        <v>181</v>
      </c>
      <c r="G7" s="2634" t="s">
        <v>181</v>
      </c>
      <c r="H7" s="2634" t="s">
        <v>658</v>
      </c>
      <c r="I7" s="4306" t="s">
        <v>183</v>
      </c>
      <c r="J7" s="4230"/>
      <c r="K7" s="4230"/>
      <c r="L7" s="4230"/>
      <c r="M7" s="4230"/>
      <c r="N7" s="4230"/>
      <c r="O7" s="3023"/>
      <c r="P7" s="111" t="s">
        <v>35</v>
      </c>
      <c r="Q7" s="109"/>
      <c r="R7" s="109"/>
      <c r="S7" s="109"/>
      <c r="T7" s="109"/>
      <c r="U7" s="109"/>
      <c r="V7" s="109"/>
      <c r="W7" s="109"/>
      <c r="X7" s="109"/>
      <c r="Y7" s="109"/>
      <c r="Z7" s="109"/>
      <c r="AA7" s="109"/>
      <c r="AB7" s="109"/>
      <c r="AC7" s="109"/>
      <c r="AD7" s="109"/>
      <c r="AE7" s="109"/>
      <c r="AF7" s="109"/>
      <c r="AG7" s="109"/>
      <c r="AH7" s="109"/>
      <c r="AI7" s="109"/>
      <c r="AJ7" s="109"/>
      <c r="AK7" s="109"/>
      <c r="AL7" s="109"/>
      <c r="AM7" s="109"/>
      <c r="AN7" s="113"/>
    </row>
    <row r="8" spans="1:40" ht="19.95" customHeight="1" x14ac:dyDescent="0.3">
      <c r="A8" s="4247" t="s">
        <v>1349</v>
      </c>
      <c r="B8" s="2736" t="s">
        <v>1479</v>
      </c>
      <c r="C8" s="2737" t="s">
        <v>1317</v>
      </c>
      <c r="D8" s="2901">
        <v>1.3364399999999999</v>
      </c>
      <c r="E8" s="2901">
        <v>1.3364399999999999</v>
      </c>
      <c r="F8" s="2900">
        <v>1.2702200000000001</v>
      </c>
      <c r="G8" s="2900">
        <v>1.2702200000000001</v>
      </c>
      <c r="H8" s="3024">
        <v>1.2663973500000001</v>
      </c>
      <c r="I8" s="2903">
        <v>1.1542776852000001</v>
      </c>
      <c r="J8" s="2904">
        <v>0.93850094399999984</v>
      </c>
      <c r="K8" s="2904">
        <v>0.75362501279999983</v>
      </c>
      <c r="L8" s="2904">
        <v>0.64382632800000006</v>
      </c>
      <c r="M8" s="2904">
        <v>0.57116201600000005</v>
      </c>
      <c r="N8" s="2899">
        <v>0.54583997600000012</v>
      </c>
      <c r="O8" s="2905" t="s">
        <v>1480</v>
      </c>
      <c r="P8" s="111" t="s">
        <v>35</v>
      </c>
      <c r="Q8" s="109"/>
      <c r="R8" s="109"/>
      <c r="S8" s="109"/>
      <c r="T8" s="109"/>
      <c r="U8" s="109"/>
      <c r="V8" s="387">
        <v>2017</v>
      </c>
      <c r="W8" s="387">
        <v>2018</v>
      </c>
      <c r="X8" s="387" t="s">
        <v>187</v>
      </c>
      <c r="Y8" s="387" t="s">
        <v>188</v>
      </c>
      <c r="Z8" s="387" t="s">
        <v>189</v>
      </c>
      <c r="AA8" s="387">
        <v>2025</v>
      </c>
      <c r="AB8" s="387">
        <v>2030</v>
      </c>
      <c r="AC8" s="387">
        <v>2035</v>
      </c>
      <c r="AD8" s="387">
        <v>2040</v>
      </c>
      <c r="AE8" s="387">
        <v>2045</v>
      </c>
      <c r="AF8" s="387">
        <v>2050</v>
      </c>
      <c r="AG8" s="109"/>
      <c r="AH8" s="109"/>
      <c r="AI8" s="109"/>
      <c r="AJ8" s="109"/>
      <c r="AK8" s="109"/>
      <c r="AL8" s="109"/>
      <c r="AM8" s="109"/>
      <c r="AN8" s="113"/>
    </row>
    <row r="9" spans="1:40" ht="19.95" customHeight="1" x14ac:dyDescent="0.3">
      <c r="A9" s="4307"/>
      <c r="B9" s="2744" t="s">
        <v>1481</v>
      </c>
      <c r="C9" s="2745" t="s">
        <v>194</v>
      </c>
      <c r="D9" s="2301"/>
      <c r="E9" s="2301"/>
      <c r="F9" s="310"/>
      <c r="G9" s="310"/>
      <c r="H9" s="138">
        <v>-3.0094393097258587E-3</v>
      </c>
      <c r="I9" s="1110">
        <v>-9.1277349435530897E-2</v>
      </c>
      <c r="J9" s="1111">
        <v>-0.26115086835351375</v>
      </c>
      <c r="K9" s="1111">
        <v>-0.40669725496370723</v>
      </c>
      <c r="L9" s="1111">
        <v>-0.49313793830989905</v>
      </c>
      <c r="M9" s="1111">
        <v>-0.5503440222953504</v>
      </c>
      <c r="N9" s="1112">
        <v>-0.57027918313363035</v>
      </c>
      <c r="O9" s="2760"/>
      <c r="P9" s="111" t="s">
        <v>35</v>
      </c>
      <c r="Q9" s="109"/>
      <c r="R9" s="109"/>
      <c r="S9" s="109"/>
      <c r="T9" s="109" t="s">
        <v>232</v>
      </c>
      <c r="U9" s="109"/>
      <c r="V9" s="388">
        <v>0.55000000000000004</v>
      </c>
      <c r="W9" s="388">
        <v>0.55000000000000004</v>
      </c>
      <c r="X9" s="388">
        <v>0.55000000000000004</v>
      </c>
      <c r="Y9" s="388">
        <v>0.55000000000000004</v>
      </c>
      <c r="Z9" s="388">
        <v>0.55000000000000004</v>
      </c>
      <c r="AA9" s="388">
        <v>0.51040000000000008</v>
      </c>
      <c r="AB9" s="388">
        <v>0.48840000000000006</v>
      </c>
      <c r="AC9" s="388">
        <v>0.4716800000000001</v>
      </c>
      <c r="AD9" s="388">
        <v>0.45496000000000009</v>
      </c>
      <c r="AE9" s="388">
        <v>0.44088000000000011</v>
      </c>
      <c r="AF9" s="388">
        <v>0.42680000000000007</v>
      </c>
      <c r="AG9" s="389" t="s">
        <v>233</v>
      </c>
      <c r="AH9" s="109"/>
      <c r="AI9" s="109"/>
      <c r="AJ9" s="109"/>
      <c r="AK9" s="109"/>
      <c r="AL9" s="109"/>
      <c r="AM9" s="109"/>
      <c r="AN9" s="113"/>
    </row>
    <row r="10" spans="1:40" ht="19.95" customHeight="1" x14ac:dyDescent="0.3">
      <c r="A10" s="4307"/>
      <c r="B10" s="2747" t="s">
        <v>1482</v>
      </c>
      <c r="C10" s="2488" t="s">
        <v>1310</v>
      </c>
      <c r="D10" s="2422">
        <v>1.4720000000000002</v>
      </c>
      <c r="E10" s="2422">
        <v>1.4720000000000002</v>
      </c>
      <c r="F10" s="326">
        <v>1.4720000000000002</v>
      </c>
      <c r="G10" s="326">
        <v>1.4720000000000002</v>
      </c>
      <c r="H10" s="327">
        <v>1.4390940000000001</v>
      </c>
      <c r="I10" s="328">
        <v>1.3902749599999999</v>
      </c>
      <c r="J10" s="330">
        <v>1.0352028</v>
      </c>
      <c r="K10" s="330">
        <v>0.79867750400000004</v>
      </c>
      <c r="L10" s="330">
        <v>0.62473694800000001</v>
      </c>
      <c r="M10" s="330">
        <v>0.54380106400000006</v>
      </c>
      <c r="N10" s="329">
        <v>0.51299492000000002</v>
      </c>
      <c r="O10" s="3025" t="s">
        <v>1483</v>
      </c>
      <c r="P10" s="111" t="s">
        <v>35</v>
      </c>
      <c r="Q10" s="109"/>
      <c r="R10" s="109"/>
      <c r="S10" s="109"/>
      <c r="T10" s="109" t="s">
        <v>234</v>
      </c>
      <c r="U10" s="109"/>
      <c r="V10" s="388">
        <v>1.4720000000000002</v>
      </c>
      <c r="W10" s="388">
        <v>1.4720000000000002</v>
      </c>
      <c r="X10" s="388">
        <v>1.4720000000000002</v>
      </c>
      <c r="Y10" s="388">
        <v>1.4720000000000002</v>
      </c>
      <c r="Z10" s="388">
        <v>1.4720000000000002</v>
      </c>
      <c r="AA10" s="388">
        <v>1.4720000000000002</v>
      </c>
      <c r="AB10" s="388">
        <v>1.3145600000000002</v>
      </c>
      <c r="AC10" s="388">
        <v>1.3145600000000002</v>
      </c>
      <c r="AD10" s="388">
        <v>1.0911999999999999</v>
      </c>
      <c r="AE10" s="388">
        <v>1.0911999999999999</v>
      </c>
      <c r="AF10" s="388">
        <v>1.0431999999999999</v>
      </c>
      <c r="AG10" s="389" t="s">
        <v>235</v>
      </c>
      <c r="AH10" s="109"/>
      <c r="AI10" s="109"/>
      <c r="AJ10" s="109"/>
      <c r="AK10" s="109"/>
      <c r="AL10" s="109"/>
      <c r="AM10" s="109"/>
      <c r="AN10" s="113"/>
    </row>
    <row r="11" spans="1:40" ht="19.95" customHeight="1" thickBot="1" x14ac:dyDescent="0.35">
      <c r="A11" s="4307"/>
      <c r="B11" s="2761" t="s">
        <v>1484</v>
      </c>
      <c r="C11" s="2745" t="s">
        <v>194</v>
      </c>
      <c r="D11" s="1298"/>
      <c r="E11" s="1298"/>
      <c r="F11" s="310"/>
      <c r="G11" s="310"/>
      <c r="H11" s="138">
        <v>-2.2354619565217448E-2</v>
      </c>
      <c r="I11" s="1110">
        <v>-5.5519728260869705E-2</v>
      </c>
      <c r="J11" s="1111">
        <v>-0.29673722826086968</v>
      </c>
      <c r="K11" s="1111">
        <v>-0.45742017391304357</v>
      </c>
      <c r="L11" s="1111">
        <v>-0.57558631250000003</v>
      </c>
      <c r="M11" s="1111">
        <v>-0.63056992934782607</v>
      </c>
      <c r="N11" s="1112">
        <v>-0.65149801630434778</v>
      </c>
      <c r="O11" s="2760"/>
      <c r="P11" s="111" t="s">
        <v>35</v>
      </c>
      <c r="Q11" s="109"/>
      <c r="R11" s="109"/>
      <c r="S11" s="109"/>
      <c r="T11" s="109" t="s">
        <v>236</v>
      </c>
      <c r="U11" s="109"/>
      <c r="V11" s="388">
        <v>1.5411087999999997</v>
      </c>
      <c r="W11" s="388">
        <v>1.5411087999999997</v>
      </c>
      <c r="X11" s="388">
        <v>1.4238815999999999</v>
      </c>
      <c r="Y11" s="388">
        <v>1.4238815999999999</v>
      </c>
      <c r="Z11" s="388">
        <v>1.4238815999999999</v>
      </c>
      <c r="AA11" s="388">
        <v>1.3009359999999999</v>
      </c>
      <c r="AB11" s="388">
        <v>1.2080119999999999</v>
      </c>
      <c r="AC11" s="388">
        <v>1.1829939999999999</v>
      </c>
      <c r="AD11" s="388">
        <v>1.1579759999999999</v>
      </c>
      <c r="AE11" s="388">
        <v>1.14368</v>
      </c>
      <c r="AF11" s="388">
        <v>1.1293839999999999</v>
      </c>
      <c r="AG11" s="389" t="s">
        <v>237</v>
      </c>
      <c r="AH11" s="109"/>
      <c r="AI11" s="109"/>
      <c r="AJ11" s="109"/>
      <c r="AK11" s="109"/>
      <c r="AL11" s="109"/>
      <c r="AM11" s="109"/>
      <c r="AN11" s="113"/>
    </row>
    <row r="12" spans="1:40" ht="19.95" customHeight="1" x14ac:dyDescent="0.3">
      <c r="A12" s="4307"/>
      <c r="B12" s="2736" t="s">
        <v>1485</v>
      </c>
      <c r="C12" s="2737" t="s">
        <v>205</v>
      </c>
      <c r="D12" s="1977">
        <v>9451.9469718393975</v>
      </c>
      <c r="E12" s="1977">
        <v>9546.4664415577899</v>
      </c>
      <c r="F12" s="2000">
        <v>9161.985475066771</v>
      </c>
      <c r="G12" s="2000">
        <v>9161.985475066771</v>
      </c>
      <c r="H12" s="278">
        <v>10329.039905786942</v>
      </c>
      <c r="I12" s="1979">
        <v>7296.6889332734299</v>
      </c>
      <c r="J12" s="1980">
        <v>4722.6815263662147</v>
      </c>
      <c r="K12" s="1980">
        <v>3391.6288191404183</v>
      </c>
      <c r="L12" s="1980">
        <v>2731.5602262260272</v>
      </c>
      <c r="M12" s="1980">
        <v>2378.8032021266627</v>
      </c>
      <c r="N12" s="1981">
        <v>2250.0271658219954</v>
      </c>
      <c r="O12" s="2905" t="s">
        <v>1322</v>
      </c>
      <c r="P12" s="111" t="s">
        <v>35</v>
      </c>
      <c r="Q12" s="109"/>
      <c r="R12" s="109"/>
      <c r="S12" s="109"/>
      <c r="T12" s="109" t="s">
        <v>238</v>
      </c>
      <c r="U12" s="109"/>
      <c r="V12" s="388">
        <v>0.55000000000000004</v>
      </c>
      <c r="W12" s="388">
        <v>0.55000000000000004</v>
      </c>
      <c r="X12" s="388">
        <v>0.55000000000000004</v>
      </c>
      <c r="Y12" s="388">
        <v>0.55000000000000004</v>
      </c>
      <c r="Z12" s="388">
        <v>0.55000000000000004</v>
      </c>
      <c r="AA12" s="388">
        <v>0.51040000000000008</v>
      </c>
      <c r="AB12" s="388">
        <v>0.48840000000000006</v>
      </c>
      <c r="AC12" s="388">
        <v>0.4716800000000001</v>
      </c>
      <c r="AD12" s="388">
        <v>0.45496000000000009</v>
      </c>
      <c r="AE12" s="388">
        <v>0.44088000000000011</v>
      </c>
      <c r="AF12" s="388">
        <v>0.42680000000000007</v>
      </c>
      <c r="AG12" s="389" t="s">
        <v>239</v>
      </c>
      <c r="AH12" s="109"/>
      <c r="AI12" s="109"/>
      <c r="AJ12" s="109"/>
      <c r="AK12" s="109"/>
      <c r="AL12" s="109"/>
      <c r="AM12" s="109"/>
      <c r="AN12" s="113"/>
    </row>
    <row r="13" spans="1:40" ht="19.95" customHeight="1" x14ac:dyDescent="0.3">
      <c r="A13" s="4307"/>
      <c r="B13" s="2744" t="s">
        <v>1486</v>
      </c>
      <c r="C13" s="2745" t="s">
        <v>194</v>
      </c>
      <c r="D13" s="1298"/>
      <c r="E13" s="1298"/>
      <c r="F13" s="310"/>
      <c r="G13" s="310"/>
      <c r="H13" s="138">
        <v>8.1975196688739649E-2</v>
      </c>
      <c r="I13" s="1110">
        <v>-0.29357529839870289</v>
      </c>
      <c r="J13" s="1111">
        <v>-0.35276375770516333</v>
      </c>
      <c r="K13" s="1111">
        <v>-0.28184257180897643</v>
      </c>
      <c r="L13" s="1111">
        <v>-0.194616990275982</v>
      </c>
      <c r="M13" s="1111">
        <v>-0.12914122145743057</v>
      </c>
      <c r="N13" s="1112">
        <v>-5.4134800301908426E-2</v>
      </c>
      <c r="O13" s="2760"/>
      <c r="P13" s="111" t="s">
        <v>35</v>
      </c>
      <c r="Q13" s="109"/>
      <c r="R13" s="109"/>
      <c r="S13" s="109"/>
      <c r="T13" s="109" t="s">
        <v>1487</v>
      </c>
      <c r="U13" s="109"/>
      <c r="V13" s="388">
        <v>1.4336000000000002</v>
      </c>
      <c r="W13" s="388">
        <v>1.4336000000000002</v>
      </c>
      <c r="X13" s="388">
        <v>1.4336000000000002</v>
      </c>
      <c r="Y13" s="388">
        <v>1.4336000000000002</v>
      </c>
      <c r="Z13" s="388">
        <v>1.2928000000000002</v>
      </c>
      <c r="AA13" s="388">
        <v>1.1776</v>
      </c>
      <c r="AB13" s="388">
        <v>1.1008</v>
      </c>
      <c r="AC13" s="388">
        <v>1.0751999999999999</v>
      </c>
      <c r="AD13" s="388">
        <v>1.0495999999999999</v>
      </c>
      <c r="AE13" s="388">
        <v>1.0335999999999999</v>
      </c>
      <c r="AF13" s="388">
        <v>1.0176000000000001</v>
      </c>
      <c r="AG13" s="389" t="s">
        <v>241</v>
      </c>
      <c r="AH13" s="109"/>
      <c r="AI13" s="109"/>
      <c r="AJ13" s="109"/>
      <c r="AK13" s="109"/>
      <c r="AL13" s="109"/>
      <c r="AM13" s="109"/>
      <c r="AN13" s="113"/>
    </row>
    <row r="14" spans="1:40" ht="19.95" customHeight="1" x14ac:dyDescent="0.3">
      <c r="A14" s="4307"/>
      <c r="B14" s="2747" t="s">
        <v>1488</v>
      </c>
      <c r="C14" s="2488" t="s">
        <v>205</v>
      </c>
      <c r="D14" s="1232">
        <v>17190.491773447327</v>
      </c>
      <c r="E14" s="1232">
        <v>17613.406966652939</v>
      </c>
      <c r="F14" s="2229">
        <v>17999.151200146254</v>
      </c>
      <c r="G14" s="2229">
        <v>18029.598441029495</v>
      </c>
      <c r="H14" s="417">
        <v>17604.741705778531</v>
      </c>
      <c r="I14" s="1468">
        <v>12043.932386578135</v>
      </c>
      <c r="J14" s="351">
        <v>6918.541329202727</v>
      </c>
      <c r="K14" s="351">
        <v>4748.8611139293298</v>
      </c>
      <c r="L14" s="351">
        <v>3888.6171198471984</v>
      </c>
      <c r="M14" s="351">
        <v>3322.216902227045</v>
      </c>
      <c r="N14" s="350">
        <v>3090.2070809171773</v>
      </c>
      <c r="O14" s="3025" t="s">
        <v>1322</v>
      </c>
      <c r="P14" s="111" t="s">
        <v>35</v>
      </c>
      <c r="Q14" s="109"/>
      <c r="R14" s="109"/>
      <c r="S14" s="109"/>
      <c r="T14" s="1114" t="s">
        <v>242</v>
      </c>
      <c r="U14" s="1114"/>
      <c r="V14" s="3026">
        <v>0</v>
      </c>
      <c r="W14" s="3026">
        <v>0</v>
      </c>
      <c r="X14" s="3026">
        <v>0</v>
      </c>
      <c r="Y14" s="3026">
        <v>0</v>
      </c>
      <c r="Z14" s="3026">
        <v>5.5E-2</v>
      </c>
      <c r="AA14" s="3026">
        <v>5.5E-2</v>
      </c>
      <c r="AB14" s="3026">
        <v>0.06</v>
      </c>
      <c r="AC14" s="3026">
        <v>0.06</v>
      </c>
      <c r="AD14" s="3026">
        <v>0.06</v>
      </c>
      <c r="AE14" s="3026">
        <v>0.06</v>
      </c>
      <c r="AF14" s="3026">
        <v>0.06</v>
      </c>
      <c r="AG14" s="1222" t="s">
        <v>242</v>
      </c>
      <c r="AH14" s="109"/>
      <c r="AI14" s="109"/>
      <c r="AJ14" s="109"/>
      <c r="AK14" s="109"/>
      <c r="AL14" s="109"/>
      <c r="AM14" s="109"/>
      <c r="AN14" s="113"/>
    </row>
    <row r="15" spans="1:40" ht="19.95" customHeight="1" thickBot="1" x14ac:dyDescent="0.35">
      <c r="A15" s="4308"/>
      <c r="B15" s="2761" t="s">
        <v>1489</v>
      </c>
      <c r="C15" s="2745" t="s">
        <v>194</v>
      </c>
      <c r="D15" s="1298"/>
      <c r="E15" s="1298"/>
      <c r="F15" s="310"/>
      <c r="G15" s="310"/>
      <c r="H15" s="138">
        <v>-4.9196960535879963E-4</v>
      </c>
      <c r="I15" s="1110">
        <v>-0.31586997481338408</v>
      </c>
      <c r="J15" s="1111">
        <v>-0.4255579401198889</v>
      </c>
      <c r="K15" s="1111">
        <v>-0.31360370806998195</v>
      </c>
      <c r="L15" s="1111">
        <v>-0.18114743165658587</v>
      </c>
      <c r="M15" s="1111">
        <v>-0.14565594918802649</v>
      </c>
      <c r="N15" s="1112">
        <v>-6.9835843997524738E-2</v>
      </c>
      <c r="O15" s="2760"/>
      <c r="P15" s="111" t="s">
        <v>35</v>
      </c>
      <c r="Q15" s="109"/>
      <c r="R15" s="109"/>
      <c r="S15" s="109"/>
      <c r="T15" s="109" t="s">
        <v>243</v>
      </c>
      <c r="U15" s="109"/>
      <c r="V15" s="388">
        <v>1.3568000000000002</v>
      </c>
      <c r="W15" s="388">
        <v>1.3568000000000002</v>
      </c>
      <c r="X15" s="388">
        <v>1.2544000000000002</v>
      </c>
      <c r="Y15" s="388">
        <v>1.2544000000000002</v>
      </c>
      <c r="Z15" s="388">
        <v>1.2544000000000002</v>
      </c>
      <c r="AA15" s="388">
        <v>1.1519999999999999</v>
      </c>
      <c r="AB15" s="388">
        <v>1.0240000000000002</v>
      </c>
      <c r="AC15" s="388">
        <v>0.97920000000000007</v>
      </c>
      <c r="AD15" s="388">
        <v>0.93440000000000001</v>
      </c>
      <c r="AE15" s="388">
        <v>0.89599999999999991</v>
      </c>
      <c r="AF15" s="388">
        <v>0.85759999999999992</v>
      </c>
      <c r="AG15" s="389" t="s">
        <v>244</v>
      </c>
      <c r="AH15" s="109"/>
      <c r="AI15" s="109"/>
      <c r="AJ15" s="109"/>
      <c r="AK15" s="109"/>
      <c r="AL15" s="109"/>
      <c r="AM15" s="109"/>
      <c r="AN15" s="113"/>
    </row>
    <row r="16" spans="1:40" ht="19.95" customHeight="1" x14ac:dyDescent="0.3">
      <c r="A16" s="4250" t="s">
        <v>1361</v>
      </c>
      <c r="B16" s="2736" t="s">
        <v>1490</v>
      </c>
      <c r="C16" s="2737" t="s">
        <v>205</v>
      </c>
      <c r="D16" s="1977">
        <v>9451.9469718393975</v>
      </c>
      <c r="E16" s="1977">
        <v>9546.4664415577899</v>
      </c>
      <c r="F16" s="2000">
        <v>9161.985475066771</v>
      </c>
      <c r="G16" s="2000">
        <v>9161.985475066771</v>
      </c>
      <c r="H16" s="278">
        <v>9609.7574125992833</v>
      </c>
      <c r="I16" s="1979">
        <v>6331.1234766924063</v>
      </c>
      <c r="J16" s="1980">
        <v>2138.9757866332502</v>
      </c>
      <c r="K16" s="1980">
        <v>1132.5203572374999</v>
      </c>
      <c r="L16" s="1980">
        <v>333.60328175683924</v>
      </c>
      <c r="M16" s="1980">
        <v>162.1353315970245</v>
      </c>
      <c r="N16" s="1981">
        <v>-59.767568093709841</v>
      </c>
      <c r="O16" s="2795" t="s">
        <v>1322</v>
      </c>
      <c r="P16" s="111" t="s">
        <v>35</v>
      </c>
      <c r="Q16" s="109"/>
      <c r="R16" s="109"/>
      <c r="S16" s="109"/>
      <c r="T16" s="109" t="s">
        <v>245</v>
      </c>
      <c r="U16" s="109"/>
      <c r="V16" s="397">
        <v>0</v>
      </c>
      <c r="W16" s="397">
        <v>0</v>
      </c>
      <c r="X16" s="397">
        <v>0</v>
      </c>
      <c r="Y16" s="397">
        <v>0</v>
      </c>
      <c r="Z16" s="397">
        <v>5.0000000000000001E-3</v>
      </c>
      <c r="AA16" s="397">
        <v>6.8150000000000002E-2</v>
      </c>
      <c r="AB16" s="397">
        <v>0.31019999999999998</v>
      </c>
      <c r="AC16" s="397">
        <v>0.55920000000000003</v>
      </c>
      <c r="AD16" s="397">
        <v>0.69855</v>
      </c>
      <c r="AE16" s="397">
        <v>0.7923</v>
      </c>
      <c r="AF16" s="397">
        <v>0.81069999999999998</v>
      </c>
      <c r="AG16" s="389" t="s">
        <v>246</v>
      </c>
      <c r="AH16" s="109"/>
      <c r="AI16" s="109"/>
      <c r="AJ16" s="109"/>
      <c r="AK16" s="109"/>
      <c r="AL16" s="109"/>
      <c r="AM16" s="109"/>
      <c r="AN16" s="113"/>
    </row>
    <row r="17" spans="1:40" ht="19.95" customHeight="1" x14ac:dyDescent="0.3">
      <c r="A17" s="4289"/>
      <c r="B17" s="2770" t="s">
        <v>1491</v>
      </c>
      <c r="C17" s="2489" t="s">
        <v>205</v>
      </c>
      <c r="D17" s="1983">
        <v>0</v>
      </c>
      <c r="E17" s="1983">
        <v>0</v>
      </c>
      <c r="F17" s="2164">
        <v>0</v>
      </c>
      <c r="G17" s="2164">
        <v>0</v>
      </c>
      <c r="H17" s="491">
        <v>719.28249318766018</v>
      </c>
      <c r="I17" s="1174">
        <v>965.56545658102391</v>
      </c>
      <c r="J17" s="356">
        <v>2583.7057397329645</v>
      </c>
      <c r="K17" s="356">
        <v>2259.108461902918</v>
      </c>
      <c r="L17" s="356">
        <v>2397.9569444691883</v>
      </c>
      <c r="M17" s="356">
        <v>2216.6678705296381</v>
      </c>
      <c r="N17" s="355">
        <v>2309.7947339157049</v>
      </c>
      <c r="O17" s="3027" t="s">
        <v>1322</v>
      </c>
      <c r="P17" s="111" t="s">
        <v>35</v>
      </c>
      <c r="Q17" s="109"/>
      <c r="R17" s="109"/>
      <c r="S17" s="109"/>
      <c r="T17" s="109" t="s">
        <v>247</v>
      </c>
      <c r="U17" s="109"/>
      <c r="V17" s="397">
        <v>1</v>
      </c>
      <c r="W17" s="397">
        <v>1</v>
      </c>
      <c r="X17" s="397">
        <v>1</v>
      </c>
      <c r="Y17" s="397">
        <v>1</v>
      </c>
      <c r="Z17" s="397">
        <v>0.91999999999999993</v>
      </c>
      <c r="AA17" s="397">
        <v>0.87684999999999991</v>
      </c>
      <c r="AB17" s="397">
        <v>0.59449999999999992</v>
      </c>
      <c r="AC17" s="397">
        <v>0.29079999999999995</v>
      </c>
      <c r="AD17" s="397">
        <v>0.11695</v>
      </c>
      <c r="AE17" s="397">
        <v>7.0000000000000617E-4</v>
      </c>
      <c r="AF17" s="397">
        <v>-2.6699999999999974E-2</v>
      </c>
      <c r="AG17" s="389" t="s">
        <v>248</v>
      </c>
      <c r="AH17" s="109"/>
      <c r="AI17" s="109"/>
      <c r="AJ17" s="109"/>
      <c r="AK17" s="109"/>
      <c r="AL17" s="109"/>
      <c r="AM17" s="109"/>
      <c r="AN17" s="113"/>
    </row>
    <row r="18" spans="1:40" ht="19.95" customHeight="1" x14ac:dyDescent="0.3">
      <c r="A18" s="4289"/>
      <c r="B18" s="3028" t="s">
        <v>1492</v>
      </c>
      <c r="C18" s="3029" t="s">
        <v>194</v>
      </c>
      <c r="D18" s="2187">
        <v>0</v>
      </c>
      <c r="E18" s="2187">
        <v>0</v>
      </c>
      <c r="F18" s="3030">
        <v>0</v>
      </c>
      <c r="G18" s="3030">
        <v>0</v>
      </c>
      <c r="H18" s="2188">
        <v>6.9636916862396411E-2</v>
      </c>
      <c r="I18" s="2189">
        <v>0.13232926131439912</v>
      </c>
      <c r="J18" s="2190">
        <v>0.54708447421415518</v>
      </c>
      <c r="K18" s="2190">
        <v>0.66608363779485491</v>
      </c>
      <c r="L18" s="2190">
        <v>0.87787079393166034</v>
      </c>
      <c r="M18" s="2190">
        <v>0.93184163723502866</v>
      </c>
      <c r="N18" s="2191">
        <v>1.0265630428830288</v>
      </c>
      <c r="O18" s="3031" t="s">
        <v>1322</v>
      </c>
      <c r="P18" s="111" t="s">
        <v>35</v>
      </c>
      <c r="Q18" s="109"/>
      <c r="R18" s="109"/>
      <c r="S18" s="109"/>
      <c r="T18" s="109" t="s">
        <v>250</v>
      </c>
      <c r="U18" s="109"/>
      <c r="V18" s="397">
        <v>0</v>
      </c>
      <c r="W18" s="397">
        <v>0</v>
      </c>
      <c r="X18" s="397">
        <v>0</v>
      </c>
      <c r="Y18" s="397">
        <v>0</v>
      </c>
      <c r="Z18" s="397">
        <v>0</v>
      </c>
      <c r="AA18" s="397">
        <v>0</v>
      </c>
      <c r="AB18" s="397">
        <v>0</v>
      </c>
      <c r="AC18" s="397">
        <v>0</v>
      </c>
      <c r="AD18" s="397">
        <v>0</v>
      </c>
      <c r="AE18" s="397">
        <v>0</v>
      </c>
      <c r="AF18" s="397">
        <v>0</v>
      </c>
      <c r="AG18" s="389" t="s">
        <v>251</v>
      </c>
      <c r="AH18" s="109"/>
      <c r="AI18" s="109"/>
      <c r="AJ18" s="109"/>
      <c r="AK18" s="109"/>
      <c r="AL18" s="109"/>
      <c r="AM18" s="109"/>
      <c r="AN18" s="113"/>
    </row>
    <row r="19" spans="1:40" ht="19.95" customHeight="1" x14ac:dyDescent="0.3">
      <c r="A19" s="4289"/>
      <c r="B19" s="3032" t="s">
        <v>1493</v>
      </c>
      <c r="C19" s="3033" t="s">
        <v>205</v>
      </c>
      <c r="D19" s="1462">
        <v>0</v>
      </c>
      <c r="E19" s="1462">
        <v>0</v>
      </c>
      <c r="F19" s="304">
        <v>0</v>
      </c>
      <c r="G19" s="304">
        <v>0</v>
      </c>
      <c r="H19" s="305">
        <v>16.733354522478461</v>
      </c>
      <c r="I19" s="306">
        <v>147.45476526847301</v>
      </c>
      <c r="J19" s="308">
        <v>143.71037291409348</v>
      </c>
      <c r="K19" s="308">
        <v>58.966026289273799</v>
      </c>
      <c r="L19" s="308">
        <v>15.150642343012803</v>
      </c>
      <c r="M19" s="308">
        <v>2.693550386016978</v>
      </c>
      <c r="N19" s="307">
        <v>1.9761222426160001</v>
      </c>
      <c r="O19" s="3034" t="s">
        <v>1322</v>
      </c>
      <c r="P19" s="111" t="s">
        <v>35</v>
      </c>
      <c r="Q19" s="109"/>
      <c r="R19" s="109"/>
      <c r="S19" s="109"/>
      <c r="T19" s="109" t="s">
        <v>253</v>
      </c>
      <c r="U19" s="109"/>
      <c r="V19" s="397">
        <v>0</v>
      </c>
      <c r="W19" s="397">
        <v>0</v>
      </c>
      <c r="X19" s="397">
        <v>0</v>
      </c>
      <c r="Y19" s="397">
        <v>0</v>
      </c>
      <c r="Z19" s="397">
        <v>0.02</v>
      </c>
      <c r="AA19" s="397">
        <v>0</v>
      </c>
      <c r="AB19" s="397">
        <v>0</v>
      </c>
      <c r="AC19" s="397">
        <v>0</v>
      </c>
      <c r="AD19" s="397">
        <v>0</v>
      </c>
      <c r="AE19" s="397">
        <v>0</v>
      </c>
      <c r="AF19" s="397">
        <v>0</v>
      </c>
      <c r="AG19" s="389" t="s">
        <v>254</v>
      </c>
      <c r="AH19" s="109"/>
      <c r="AI19" s="109"/>
      <c r="AJ19" s="109"/>
      <c r="AK19" s="109"/>
      <c r="AL19" s="109"/>
      <c r="AM19" s="109"/>
      <c r="AN19" s="113"/>
    </row>
    <row r="20" spans="1:40" ht="19.95" customHeight="1" x14ac:dyDescent="0.3">
      <c r="A20" s="4289"/>
      <c r="B20" s="2770" t="s">
        <v>1494</v>
      </c>
      <c r="C20" s="2489" t="s">
        <v>205</v>
      </c>
      <c r="D20" s="1983">
        <v>0</v>
      </c>
      <c r="E20" s="1983">
        <v>0</v>
      </c>
      <c r="F20" s="2164">
        <v>0</v>
      </c>
      <c r="G20" s="2164">
        <v>0</v>
      </c>
      <c r="H20" s="491">
        <v>5.6919825475976751</v>
      </c>
      <c r="I20" s="1174">
        <v>181.4414113969176</v>
      </c>
      <c r="J20" s="356">
        <v>735.38116968226666</v>
      </c>
      <c r="K20" s="356">
        <v>1146.7092990361878</v>
      </c>
      <c r="L20" s="356">
        <v>1228.6181719045524</v>
      </c>
      <c r="M20" s="356">
        <v>1201.4381856485575</v>
      </c>
      <c r="N20" s="355">
        <v>1147.6037576747108</v>
      </c>
      <c r="O20" s="3027" t="s">
        <v>1322</v>
      </c>
      <c r="P20" s="111" t="s">
        <v>35</v>
      </c>
      <c r="Q20" s="109"/>
      <c r="R20" s="109"/>
      <c r="S20" s="109"/>
      <c r="T20" s="109" t="s">
        <v>255</v>
      </c>
      <c r="U20" s="109"/>
      <c r="V20" s="397">
        <v>0</v>
      </c>
      <c r="W20" s="397">
        <v>0</v>
      </c>
      <c r="X20" s="397">
        <v>0</v>
      </c>
      <c r="Y20" s="397">
        <v>0</v>
      </c>
      <c r="Z20" s="397">
        <v>0</v>
      </c>
      <c r="AA20" s="397">
        <v>0</v>
      </c>
      <c r="AB20" s="397">
        <v>3.5299999999999998E-2</v>
      </c>
      <c r="AC20" s="397">
        <v>0.09</v>
      </c>
      <c r="AD20" s="397">
        <v>0.1245</v>
      </c>
      <c r="AE20" s="397">
        <v>0.14699999999999999</v>
      </c>
      <c r="AF20" s="397">
        <v>0.156</v>
      </c>
      <c r="AG20" s="389" t="s">
        <v>256</v>
      </c>
      <c r="AH20" s="109"/>
      <c r="AI20" s="109"/>
      <c r="AJ20" s="109"/>
      <c r="AK20" s="109"/>
      <c r="AL20" s="109"/>
      <c r="AM20" s="109"/>
      <c r="AN20" s="113"/>
    </row>
    <row r="21" spans="1:40" ht="19.95" customHeight="1" thickBot="1" x14ac:dyDescent="0.35">
      <c r="A21" s="4289"/>
      <c r="B21" s="3035" t="s">
        <v>1495</v>
      </c>
      <c r="C21" s="2487" t="s">
        <v>194</v>
      </c>
      <c r="D21" s="3036">
        <v>0</v>
      </c>
      <c r="E21" s="3036">
        <v>0</v>
      </c>
      <c r="F21" s="3037">
        <v>0</v>
      </c>
      <c r="G21" s="3037">
        <v>0</v>
      </c>
      <c r="H21" s="3038">
        <v>2.171095985166262E-3</v>
      </c>
      <c r="I21" s="3039">
        <v>4.5074715350081625E-2</v>
      </c>
      <c r="J21" s="3040">
        <v>0.18614245692589859</v>
      </c>
      <c r="K21" s="3040">
        <v>0.35548563525622784</v>
      </c>
      <c r="L21" s="3040">
        <v>0.45533274438029819</v>
      </c>
      <c r="M21" s="3040">
        <v>0.50619224615053249</v>
      </c>
      <c r="N21" s="3041">
        <v>0.51091822240170792</v>
      </c>
      <c r="O21" s="3042" t="s">
        <v>1322</v>
      </c>
      <c r="P21" s="111" t="s">
        <v>35</v>
      </c>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9.95" customHeight="1" x14ac:dyDescent="0.3">
      <c r="A22" s="4289"/>
      <c r="B22" s="3043" t="s">
        <v>1496</v>
      </c>
      <c r="C22" s="2737" t="s">
        <v>205</v>
      </c>
      <c r="D22" s="1977">
        <v>15458.321321834041</v>
      </c>
      <c r="E22" s="1977">
        <v>15767.487748270723</v>
      </c>
      <c r="F22" s="2000">
        <v>16073.306300511111</v>
      </c>
      <c r="G22" s="2000">
        <v>16073.306300511111</v>
      </c>
      <c r="H22" s="278">
        <v>16515.767230983274</v>
      </c>
      <c r="I22" s="1979">
        <v>7136.8867168662709</v>
      </c>
      <c r="J22" s="1980">
        <v>1201.5920472203566</v>
      </c>
      <c r="K22" s="1980">
        <v>-612.53688999191229</v>
      </c>
      <c r="L22" s="1980">
        <v>-159.0314840843719</v>
      </c>
      <c r="M22" s="1980">
        <v>-151.92731754570332</v>
      </c>
      <c r="N22" s="1981">
        <v>60.128691041501042</v>
      </c>
      <c r="O22" s="2795" t="s">
        <v>1322</v>
      </c>
      <c r="P22" s="111" t="s">
        <v>35</v>
      </c>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13"/>
    </row>
    <row r="23" spans="1:40" ht="19.95" customHeight="1" x14ac:dyDescent="0.3">
      <c r="A23" s="4289"/>
      <c r="B23" s="2747" t="s">
        <v>1497</v>
      </c>
      <c r="C23" s="2488" t="s">
        <v>205</v>
      </c>
      <c r="D23" s="1983">
        <v>1732.1704516132882</v>
      </c>
      <c r="E23" s="1983">
        <v>1845.9192183822154</v>
      </c>
      <c r="F23" s="2164">
        <v>1925.8448996351399</v>
      </c>
      <c r="G23" s="2164">
        <v>1956.292140518382</v>
      </c>
      <c r="H23" s="491">
        <v>1088.9744747952543</v>
      </c>
      <c r="I23" s="1174">
        <v>4907.0456697118643</v>
      </c>
      <c r="J23" s="356">
        <v>5716.9492819823699</v>
      </c>
      <c r="K23" s="356">
        <v>5361.3980039212429</v>
      </c>
      <c r="L23" s="356">
        <v>4047.6486039315705</v>
      </c>
      <c r="M23" s="356">
        <v>3474.1442197727483</v>
      </c>
      <c r="N23" s="355">
        <v>3030.0783898756763</v>
      </c>
      <c r="O23" s="3027" t="s">
        <v>1322</v>
      </c>
      <c r="P23" s="111" t="s">
        <v>35</v>
      </c>
      <c r="Q23" s="109"/>
      <c r="R23" s="109"/>
      <c r="S23" s="109"/>
      <c r="T23" s="109"/>
      <c r="U23" s="109"/>
      <c r="V23" s="109">
        <v>2017</v>
      </c>
      <c r="W23" s="109">
        <v>2018</v>
      </c>
      <c r="X23" s="387" t="s">
        <v>187</v>
      </c>
      <c r="Y23" s="387" t="s">
        <v>188</v>
      </c>
      <c r="Z23" s="387" t="s">
        <v>189</v>
      </c>
      <c r="AA23" s="109">
        <v>2025</v>
      </c>
      <c r="AB23" s="109">
        <v>2030</v>
      </c>
      <c r="AC23" s="109">
        <v>2035</v>
      </c>
      <c r="AD23" s="109">
        <v>2040</v>
      </c>
      <c r="AE23" s="109">
        <v>2045</v>
      </c>
      <c r="AF23" s="109">
        <v>2050</v>
      </c>
      <c r="AG23" s="109"/>
      <c r="AH23" s="109"/>
      <c r="AI23" s="109"/>
      <c r="AJ23" s="109"/>
      <c r="AK23" s="109"/>
      <c r="AL23" s="109"/>
      <c r="AM23" s="109"/>
      <c r="AN23" s="113"/>
    </row>
    <row r="24" spans="1:40" ht="19.95" customHeight="1" x14ac:dyDescent="0.3">
      <c r="A24" s="4289"/>
      <c r="B24" s="3035" t="s">
        <v>1498</v>
      </c>
      <c r="C24" s="2487" t="s">
        <v>194</v>
      </c>
      <c r="D24" s="2383">
        <v>0.10076328673091381</v>
      </c>
      <c r="E24" s="2383">
        <v>0.10480193990163585</v>
      </c>
      <c r="F24" s="2383">
        <v>0.10699642878823593</v>
      </c>
      <c r="G24" s="2383">
        <v>0.10850447650938792</v>
      </c>
      <c r="H24" s="3044">
        <v>6.1856884525480563E-2</v>
      </c>
      <c r="I24" s="3045">
        <v>0.40742886228590253</v>
      </c>
      <c r="J24" s="3046">
        <v>0.82632292125675211</v>
      </c>
      <c r="K24" s="3046">
        <v>1.1289860611411069</v>
      </c>
      <c r="L24" s="3046">
        <v>1.0408966681941216</v>
      </c>
      <c r="M24" s="3046">
        <v>1.0457307039296138</v>
      </c>
      <c r="N24" s="2384">
        <v>0.98054218068011978</v>
      </c>
      <c r="O24" s="3047" t="s">
        <v>1322</v>
      </c>
      <c r="P24" s="111" t="s">
        <v>35</v>
      </c>
      <c r="Q24" s="109"/>
      <c r="R24" s="109"/>
      <c r="S24" s="109"/>
      <c r="T24" s="109"/>
      <c r="U24" s="109" t="s">
        <v>1479</v>
      </c>
      <c r="V24" s="388">
        <v>1.3364399999999999</v>
      </c>
      <c r="W24" s="388">
        <v>1.3364399999999999</v>
      </c>
      <c r="X24" s="388">
        <v>1.2702200000000001</v>
      </c>
      <c r="Y24" s="388">
        <v>1.2702200000000001</v>
      </c>
      <c r="Z24" s="388">
        <v>1.2663973500000001</v>
      </c>
      <c r="AA24" s="388">
        <v>1.1542776852000001</v>
      </c>
      <c r="AB24" s="388">
        <v>0.93850094399999984</v>
      </c>
      <c r="AC24" s="388">
        <v>0.75362501279999983</v>
      </c>
      <c r="AD24" s="388">
        <v>0.64382632800000006</v>
      </c>
      <c r="AE24" s="388">
        <v>0.57116201600000005</v>
      </c>
      <c r="AF24" s="388">
        <v>0.54583997600000012</v>
      </c>
      <c r="AG24" s="109"/>
      <c r="AH24" s="109"/>
      <c r="AI24" s="109"/>
      <c r="AJ24" s="109"/>
      <c r="AK24" s="109"/>
      <c r="AL24" s="109"/>
      <c r="AM24" s="109"/>
      <c r="AN24" s="113"/>
    </row>
    <row r="25" spans="1:40" ht="19.95" customHeight="1" x14ac:dyDescent="0.3">
      <c r="A25" s="4289"/>
      <c r="B25" s="2747" t="s">
        <v>1499</v>
      </c>
      <c r="C25" s="2488" t="s">
        <v>205</v>
      </c>
      <c r="D25" s="1232">
        <v>10.700665052846965</v>
      </c>
      <c r="E25" s="1232">
        <v>13.151972184345988</v>
      </c>
      <c r="F25" s="2229">
        <v>22.358352799731819</v>
      </c>
      <c r="G25" s="2229">
        <v>32.213442023965364</v>
      </c>
      <c r="H25" s="417">
        <v>24.214494234454069</v>
      </c>
      <c r="I25" s="1468">
        <v>208.13410985996407</v>
      </c>
      <c r="J25" s="351">
        <v>209.95006620836867</v>
      </c>
      <c r="K25" s="351">
        <v>105.80956403114754</v>
      </c>
      <c r="L25" s="351">
        <v>79.06930023009491</v>
      </c>
      <c r="M25" s="351">
        <v>64.178593509258661</v>
      </c>
      <c r="N25" s="350">
        <v>58.924006319209774</v>
      </c>
      <c r="O25" s="2975" t="s">
        <v>1322</v>
      </c>
      <c r="P25" s="111" t="s">
        <v>35</v>
      </c>
      <c r="Q25" s="109"/>
      <c r="R25" s="109"/>
      <c r="S25" s="109"/>
      <c r="T25" s="109"/>
      <c r="U25" s="109" t="s">
        <v>1482</v>
      </c>
      <c r="V25" s="388">
        <v>1.4720000000000002</v>
      </c>
      <c r="W25" s="388">
        <v>1.4720000000000002</v>
      </c>
      <c r="X25" s="388">
        <v>1.4720000000000002</v>
      </c>
      <c r="Y25" s="388">
        <v>1.4720000000000002</v>
      </c>
      <c r="Z25" s="388">
        <v>1.4390940000000001</v>
      </c>
      <c r="AA25" s="388">
        <v>1.3902749599999999</v>
      </c>
      <c r="AB25" s="388">
        <v>1.0352028</v>
      </c>
      <c r="AC25" s="388">
        <v>0.79867750400000004</v>
      </c>
      <c r="AD25" s="388">
        <v>0.62473694800000001</v>
      </c>
      <c r="AE25" s="388">
        <v>0.54380106400000006</v>
      </c>
      <c r="AF25" s="388">
        <v>0.51299492000000002</v>
      </c>
      <c r="AG25" s="109"/>
      <c r="AH25" s="109"/>
      <c r="AI25" s="109"/>
      <c r="AJ25" s="109"/>
      <c r="AK25" s="109"/>
      <c r="AL25" s="109"/>
      <c r="AM25" s="109"/>
      <c r="AN25" s="113"/>
    </row>
    <row r="26" spans="1:40" ht="19.95" customHeight="1" x14ac:dyDescent="0.3">
      <c r="A26" s="4289"/>
      <c r="B26" s="2747" t="s">
        <v>1500</v>
      </c>
      <c r="C26" s="2488" t="s">
        <v>205</v>
      </c>
      <c r="D26" s="1983">
        <v>3.6265046905241518</v>
      </c>
      <c r="E26" s="1983">
        <v>4.3844835815402554</v>
      </c>
      <c r="F26" s="2164">
        <v>7.4536220022748081</v>
      </c>
      <c r="G26" s="2164">
        <v>12.504520179044569</v>
      </c>
      <c r="H26" s="491">
        <v>9.0545506439753947</v>
      </c>
      <c r="I26" s="1174">
        <v>279.79887538936737</v>
      </c>
      <c r="J26" s="356">
        <v>1094.2236856284323</v>
      </c>
      <c r="K26" s="356">
        <v>1682.8666276231538</v>
      </c>
      <c r="L26" s="356">
        <v>1766.1203783147348</v>
      </c>
      <c r="M26" s="356">
        <v>1722.207610653131</v>
      </c>
      <c r="N26" s="355">
        <v>1646.531947221079</v>
      </c>
      <c r="O26" s="3027" t="s">
        <v>1322</v>
      </c>
      <c r="P26" s="111" t="s">
        <v>35</v>
      </c>
      <c r="Q26" s="109"/>
      <c r="R26" s="109"/>
      <c r="S26" s="109"/>
      <c r="T26" s="109"/>
      <c r="U26" s="109" t="s">
        <v>1485</v>
      </c>
      <c r="V26" s="134">
        <v>9451.9469718393975</v>
      </c>
      <c r="W26" s="134">
        <v>9546.4664415577899</v>
      </c>
      <c r="X26" s="134">
        <v>9161.985475066771</v>
      </c>
      <c r="Y26" s="134">
        <v>9161.985475066771</v>
      </c>
      <c r="Z26" s="134">
        <v>10329.039905786942</v>
      </c>
      <c r="AA26" s="134">
        <v>7296.6889332734299</v>
      </c>
      <c r="AB26" s="134">
        <v>4722.6815263662147</v>
      </c>
      <c r="AC26" s="134">
        <v>3391.6288191404183</v>
      </c>
      <c r="AD26" s="134">
        <v>2731.5602262260272</v>
      </c>
      <c r="AE26" s="134">
        <v>2378.8032021266627</v>
      </c>
      <c r="AF26" s="134">
        <v>2250.0271658219954</v>
      </c>
      <c r="AG26" s="109"/>
      <c r="AH26" s="109"/>
      <c r="AI26" s="109"/>
      <c r="AJ26" s="109"/>
      <c r="AK26" s="109"/>
      <c r="AL26" s="109"/>
      <c r="AM26" s="109"/>
      <c r="AN26" s="113"/>
    </row>
    <row r="27" spans="1:40" ht="19.95" customHeight="1" thickBot="1" x14ac:dyDescent="0.35">
      <c r="A27" s="4290"/>
      <c r="B27" s="2791" t="s">
        <v>1501</v>
      </c>
      <c r="C27" s="2792" t="s">
        <v>194</v>
      </c>
      <c r="D27" s="3036">
        <v>8.3343571156591707E-4</v>
      </c>
      <c r="E27" s="3036">
        <v>9.9563110073409519E-4</v>
      </c>
      <c r="F27" s="3037">
        <v>1.6562989260162659E-3</v>
      </c>
      <c r="G27" s="3037">
        <v>2.4802528103591267E-3</v>
      </c>
      <c r="H27" s="3038">
        <v>1.8897775062220493E-3</v>
      </c>
      <c r="I27" s="3039">
        <v>4.0512763571563082E-2</v>
      </c>
      <c r="J27" s="3040">
        <v>0.188504149903964</v>
      </c>
      <c r="K27" s="3040">
        <v>0.37665371733188147</v>
      </c>
      <c r="L27" s="3040">
        <v>0.47451050635124903</v>
      </c>
      <c r="M27" s="3040">
        <v>0.53770908304177467</v>
      </c>
      <c r="N27" s="3041">
        <v>0.55189050729704092</v>
      </c>
      <c r="O27" s="3042" t="s">
        <v>1322</v>
      </c>
      <c r="P27" s="111" t="s">
        <v>35</v>
      </c>
      <c r="Q27" s="109"/>
      <c r="R27" s="109"/>
      <c r="S27" s="109"/>
      <c r="T27" s="109"/>
      <c r="U27" s="109" t="s">
        <v>1488</v>
      </c>
      <c r="V27" s="134">
        <v>17190.491773447327</v>
      </c>
      <c r="W27" s="134">
        <v>17613.406966652939</v>
      </c>
      <c r="X27" s="134">
        <v>17999.151200146254</v>
      </c>
      <c r="Y27" s="134">
        <v>18029.598441029495</v>
      </c>
      <c r="Z27" s="134">
        <v>17604.741705778531</v>
      </c>
      <c r="AA27" s="134">
        <v>12043.932386578135</v>
      </c>
      <c r="AB27" s="134">
        <v>6918.541329202727</v>
      </c>
      <c r="AC27" s="134">
        <v>4748.8611139293298</v>
      </c>
      <c r="AD27" s="134">
        <v>3888.6171198471984</v>
      </c>
      <c r="AE27" s="134">
        <v>3322.216902227045</v>
      </c>
      <c r="AF27" s="134">
        <v>3090.2070809171773</v>
      </c>
      <c r="AG27" s="109"/>
      <c r="AH27" s="109"/>
      <c r="AI27" s="109"/>
      <c r="AJ27" s="109"/>
      <c r="AK27" s="109"/>
      <c r="AL27" s="109"/>
      <c r="AM27" s="109"/>
      <c r="AN27" s="113"/>
    </row>
    <row r="28" spans="1:40" ht="19.95" hidden="1" customHeight="1" x14ac:dyDescent="0.3">
      <c r="A28" s="4252" t="s">
        <v>1374</v>
      </c>
      <c r="B28" s="2736" t="s">
        <v>1502</v>
      </c>
      <c r="C28" s="2737" t="s">
        <v>1337</v>
      </c>
      <c r="D28" s="1977">
        <v>228.98282389450796</v>
      </c>
      <c r="E28" s="1977">
        <v>231.46404668715357</v>
      </c>
      <c r="F28" s="1977">
        <v>232.23729115580687</v>
      </c>
      <c r="G28" s="1977">
        <v>230.55710183060174</v>
      </c>
      <c r="H28" s="278">
        <v>260.8892254714757</v>
      </c>
      <c r="I28" s="1979">
        <v>157.21970604842087</v>
      </c>
      <c r="J28" s="1980">
        <v>60.040233471831485</v>
      </c>
      <c r="K28" s="1980">
        <v>22.63938862330561</v>
      </c>
      <c r="L28" s="1980">
        <v>9.9714916490905452</v>
      </c>
      <c r="M28" s="1980">
        <v>0.13050231271686155</v>
      </c>
      <c r="N28" s="1981">
        <v>9.295851905295768E-3</v>
      </c>
      <c r="O28" s="2795" t="s">
        <v>1503</v>
      </c>
      <c r="P28" s="111" t="s">
        <v>35</v>
      </c>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13"/>
    </row>
    <row r="29" spans="1:40" ht="19.95" customHeight="1" x14ac:dyDescent="0.3">
      <c r="A29" s="4309"/>
      <c r="B29" s="3048" t="s">
        <v>1502</v>
      </c>
      <c r="C29" s="2763" t="s">
        <v>1337</v>
      </c>
      <c r="D29" s="2067">
        <v>88.931417568018972</v>
      </c>
      <c r="E29" s="2067">
        <v>88.532008662401466</v>
      </c>
      <c r="F29" s="3049">
        <v>83.93901372062092</v>
      </c>
      <c r="G29" s="3049">
        <v>83.79726284477016</v>
      </c>
      <c r="H29" s="2240">
        <v>87.916584696467979</v>
      </c>
      <c r="I29" s="3050">
        <v>50.615381445614958</v>
      </c>
      <c r="J29" s="3051">
        <v>12.061711574025836</v>
      </c>
      <c r="K29" s="3051">
        <v>-7.1933270264081273</v>
      </c>
      <c r="L29" s="3051">
        <v>-1.948446026603321</v>
      </c>
      <c r="M29" s="3051">
        <v>-1.9328534376657629</v>
      </c>
      <c r="N29" s="3052">
        <v>0.78594331666260331</v>
      </c>
      <c r="O29" s="3053" t="s">
        <v>1504</v>
      </c>
      <c r="P29" s="111" t="s">
        <v>35</v>
      </c>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13"/>
    </row>
    <row r="30" spans="1:40" ht="19.95" customHeight="1" x14ac:dyDescent="0.3">
      <c r="A30" s="4309"/>
      <c r="B30" s="3054" t="s">
        <v>1505</v>
      </c>
      <c r="C30" s="2489" t="s">
        <v>194</v>
      </c>
      <c r="D30" s="1173"/>
      <c r="E30" s="1173"/>
      <c r="F30" s="2797"/>
      <c r="G30" s="2797"/>
      <c r="H30" s="2798">
        <v>4.738643926751207E-2</v>
      </c>
      <c r="I30" s="2799">
        <v>-0.39699813945776086</v>
      </c>
      <c r="J30" s="2800">
        <v>-0.85630386825640425</v>
      </c>
      <c r="K30" s="2800">
        <v>-1.0856970639463324</v>
      </c>
      <c r="L30" s="2800">
        <v>-1.0232126390368184</v>
      </c>
      <c r="M30" s="2800">
        <v>-1.0230268781105647</v>
      </c>
      <c r="N30" s="2801">
        <v>-0.99063673395927065</v>
      </c>
      <c r="O30" s="2802"/>
      <c r="P30" s="111" t="s">
        <v>35</v>
      </c>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13"/>
    </row>
    <row r="31" spans="1:40" ht="19.95" customHeight="1" x14ac:dyDescent="0.3">
      <c r="A31" s="4309"/>
      <c r="B31" s="3055" t="s">
        <v>1506</v>
      </c>
      <c r="C31" s="2489" t="s">
        <v>191</v>
      </c>
      <c r="D31" s="1983">
        <v>664.76003604814605</v>
      </c>
      <c r="E31" s="1983">
        <v>671.96327393747549</v>
      </c>
      <c r="F31" s="2164">
        <v>644.90016209482928</v>
      </c>
      <c r="G31" s="2164">
        <v>640.23444125911794</v>
      </c>
      <c r="H31" s="491">
        <v>724.46377133495196</v>
      </c>
      <c r="I31" s="1174">
        <v>391.94943663627157</v>
      </c>
      <c r="J31" s="356">
        <v>136.44318118054917</v>
      </c>
      <c r="K31" s="356">
        <v>46.810934989133713</v>
      </c>
      <c r="L31" s="356">
        <v>19.57011780572439</v>
      </c>
      <c r="M31" s="356">
        <v>0.24310877555163279</v>
      </c>
      <c r="N31" s="355">
        <v>1.6436871671150797E-2</v>
      </c>
      <c r="O31" s="3027" t="s">
        <v>430</v>
      </c>
      <c r="P31" s="111" t="s">
        <v>35</v>
      </c>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9.95" customHeight="1" thickBot="1" x14ac:dyDescent="0.35">
      <c r="A32" s="4309"/>
      <c r="B32" s="3056" t="s">
        <v>1507</v>
      </c>
      <c r="C32" s="2792" t="s">
        <v>194</v>
      </c>
      <c r="D32" s="1212"/>
      <c r="E32" s="1212"/>
      <c r="F32" s="2231"/>
      <c r="G32" s="2231"/>
      <c r="H32" s="207">
        <v>0.12337352960445247</v>
      </c>
      <c r="I32" s="1146">
        <v>-0.39223238002747252</v>
      </c>
      <c r="J32" s="1147">
        <v>-0.78842743543847038</v>
      </c>
      <c r="K32" s="1147">
        <v>-0.92741367154091303</v>
      </c>
      <c r="L32" s="1147">
        <v>-0.96965403490959778</v>
      </c>
      <c r="M32" s="1147">
        <v>-0.99962302881927967</v>
      </c>
      <c r="N32" s="1148">
        <v>-0.99997451253288916</v>
      </c>
      <c r="O32" s="2810"/>
      <c r="P32" s="111" t="s">
        <v>35</v>
      </c>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0" ht="19.95" hidden="1" customHeight="1" x14ac:dyDescent="0.3">
      <c r="A33" s="4291"/>
      <c r="B33" s="3043" t="s">
        <v>1508</v>
      </c>
      <c r="C33" s="2737" t="s">
        <v>1337</v>
      </c>
      <c r="D33" s="1977">
        <v>221.37532436277621</v>
      </c>
      <c r="E33" s="1977">
        <v>227.00924296400464</v>
      </c>
      <c r="F33" s="1977">
        <v>231.98088227199534</v>
      </c>
      <c r="G33" s="1977">
        <v>258.10392395138103</v>
      </c>
      <c r="H33" s="278">
        <v>252.95629601257778</v>
      </c>
      <c r="I33" s="1979">
        <v>146.7405262347535</v>
      </c>
      <c r="J33" s="1980">
        <v>48.854723783594295</v>
      </c>
      <c r="K33" s="1980">
        <v>15.915997045752135</v>
      </c>
      <c r="L33" s="1980">
        <v>6.676481981715864</v>
      </c>
      <c r="M33" s="1980">
        <v>8.0437964826631153E-2</v>
      </c>
      <c r="N33" s="1981">
        <v>5.2824788913027384E-3</v>
      </c>
      <c r="O33" s="3057" t="s">
        <v>1509</v>
      </c>
      <c r="P33" s="111" t="s">
        <v>35</v>
      </c>
      <c r="Q33" s="303"/>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0" ht="19.95" customHeight="1" x14ac:dyDescent="0.3">
      <c r="A34" s="4309"/>
      <c r="B34" s="3058" t="s">
        <v>1508</v>
      </c>
      <c r="C34" s="2763" t="s">
        <v>1306</v>
      </c>
      <c r="D34" s="2067">
        <v>108.83721551481057</v>
      </c>
      <c r="E34" s="2067">
        <v>108.81954789545925</v>
      </c>
      <c r="F34" s="3049">
        <v>108.74758267058691</v>
      </c>
      <c r="G34" s="3049">
        <v>108.65783102187321</v>
      </c>
      <c r="H34" s="2240">
        <v>106.29170800718011</v>
      </c>
      <c r="I34" s="3050">
        <v>98.712379864208117</v>
      </c>
      <c r="J34" s="3051">
        <v>62.164645439376962</v>
      </c>
      <c r="K34" s="3051">
        <v>36.8410963345098</v>
      </c>
      <c r="L34" s="3051">
        <v>24.293659982645771</v>
      </c>
      <c r="M34" s="3051">
        <v>18.603177646436976</v>
      </c>
      <c r="N34" s="3052">
        <v>17.010964108669235</v>
      </c>
      <c r="O34" s="3059" t="s">
        <v>1504</v>
      </c>
      <c r="P34" s="111" t="s">
        <v>35</v>
      </c>
      <c r="Q34" s="303"/>
      <c r="R34" s="109"/>
      <c r="S34" s="109"/>
      <c r="T34" s="109"/>
      <c r="U34" s="109"/>
      <c r="V34" s="109">
        <v>2017</v>
      </c>
      <c r="W34" s="109">
        <v>2018</v>
      </c>
      <c r="X34" s="387" t="s">
        <v>187</v>
      </c>
      <c r="Y34" s="387" t="s">
        <v>188</v>
      </c>
      <c r="Z34" s="387" t="s">
        <v>189</v>
      </c>
      <c r="AA34" s="109">
        <v>2025</v>
      </c>
      <c r="AB34" s="109">
        <v>2030</v>
      </c>
      <c r="AC34" s="109">
        <v>2035</v>
      </c>
      <c r="AD34" s="109">
        <v>2040</v>
      </c>
      <c r="AE34" s="109">
        <v>2045</v>
      </c>
      <c r="AF34" s="109">
        <v>2050</v>
      </c>
      <c r="AG34" s="109"/>
      <c r="AH34" s="109"/>
      <c r="AI34" s="109"/>
      <c r="AJ34" s="109"/>
      <c r="AK34" s="109"/>
      <c r="AL34" s="109"/>
      <c r="AM34" s="109"/>
      <c r="AN34" s="113"/>
    </row>
    <row r="35" spans="1:40" ht="19.95" customHeight="1" x14ac:dyDescent="0.3">
      <c r="A35" s="4309"/>
      <c r="B35" s="3060" t="s">
        <v>1511</v>
      </c>
      <c r="C35" s="2489" t="s">
        <v>194</v>
      </c>
      <c r="D35" s="1173"/>
      <c r="E35" s="1173"/>
      <c r="F35" s="2797"/>
      <c r="G35" s="2797"/>
      <c r="H35" s="2798">
        <v>-2.2583257513374089E-2</v>
      </c>
      <c r="I35" s="2799">
        <v>-9.2279778179317873E-2</v>
      </c>
      <c r="J35" s="2800">
        <v>-0.4283583697884743</v>
      </c>
      <c r="K35" s="2800">
        <v>-0.66122376764817736</v>
      </c>
      <c r="L35" s="2800">
        <v>-0.77660505745461039</v>
      </c>
      <c r="M35" s="2800">
        <v>-0.82893249496139276</v>
      </c>
      <c r="N35" s="2801">
        <v>-0.84357386443983717</v>
      </c>
      <c r="O35" s="3061"/>
      <c r="P35" s="111" t="s">
        <v>35</v>
      </c>
      <c r="Q35" s="109"/>
      <c r="R35" s="109"/>
      <c r="S35" s="109"/>
      <c r="T35" s="109"/>
      <c r="U35" s="109" t="s">
        <v>1543</v>
      </c>
      <c r="V35" s="134">
        <v>664.76003604814605</v>
      </c>
      <c r="W35" s="134">
        <v>671.96327393747549</v>
      </c>
      <c r="X35" s="134">
        <v>644.90016209482928</v>
      </c>
      <c r="Y35" s="134">
        <v>640.23444125911794</v>
      </c>
      <c r="Z35" s="134">
        <v>724.46377133495196</v>
      </c>
      <c r="AA35" s="134">
        <v>391.94943663627157</v>
      </c>
      <c r="AB35" s="134">
        <v>136.44318118054917</v>
      </c>
      <c r="AC35" s="134">
        <v>46.810934989133713</v>
      </c>
      <c r="AD35" s="134">
        <v>19.57011780572439</v>
      </c>
      <c r="AE35" s="134">
        <v>0.24310877555163279</v>
      </c>
      <c r="AF35" s="134">
        <v>1.6436871671150797E-2</v>
      </c>
      <c r="AG35" s="109"/>
      <c r="AH35" s="109"/>
      <c r="AI35" s="109"/>
      <c r="AJ35" s="109"/>
      <c r="AK35" s="109"/>
      <c r="AL35" s="109"/>
      <c r="AM35" s="109"/>
      <c r="AN35" s="113"/>
    </row>
    <row r="36" spans="1:40" ht="19.95" customHeight="1" x14ac:dyDescent="0.3">
      <c r="A36" s="4309"/>
      <c r="B36" s="3060" t="s">
        <v>1512</v>
      </c>
      <c r="C36" s="2489" t="s">
        <v>191</v>
      </c>
      <c r="D36" s="1983">
        <v>1209.0156625982788</v>
      </c>
      <c r="E36" s="1983">
        <v>1239.7846557112</v>
      </c>
      <c r="F36" s="2164">
        <v>1266.9366872641833</v>
      </c>
      <c r="G36" s="2164">
        <v>1259.8982955640035</v>
      </c>
      <c r="H36" s="491">
        <v>1234.7708679487707</v>
      </c>
      <c r="I36" s="1174">
        <v>646.95268730427995</v>
      </c>
      <c r="J36" s="356">
        <v>199.88385471587372</v>
      </c>
      <c r="K36" s="356">
        <v>65.543324676935256</v>
      </c>
      <c r="L36" s="356">
        <v>27.859790315481511</v>
      </c>
      <c r="M36" s="356">
        <v>0.33952370775997909</v>
      </c>
      <c r="N36" s="355">
        <v>2.2574543986788258E-2</v>
      </c>
      <c r="O36" s="3062" t="s">
        <v>1513</v>
      </c>
      <c r="P36" s="111" t="s">
        <v>35</v>
      </c>
      <c r="Q36" s="109"/>
      <c r="R36" s="109"/>
      <c r="S36" s="109"/>
      <c r="T36" s="109"/>
      <c r="U36" s="109" t="s">
        <v>1544</v>
      </c>
      <c r="V36" s="134">
        <v>0</v>
      </c>
      <c r="W36" s="134">
        <v>0</v>
      </c>
      <c r="X36" s="134">
        <v>0</v>
      </c>
      <c r="Y36" s="134">
        <v>0</v>
      </c>
      <c r="Z36" s="134">
        <v>2.4636707360186629</v>
      </c>
      <c r="AA36" s="134">
        <v>22.895764963423538</v>
      </c>
      <c r="AB36" s="134">
        <v>28.127775540333296</v>
      </c>
      <c r="AC36" s="134">
        <v>10.958946667056685</v>
      </c>
      <c r="AD36" s="134">
        <v>2.7647366644295968</v>
      </c>
      <c r="AE36" s="134">
        <v>7.1312527230408818E-2</v>
      </c>
      <c r="AF36" s="134">
        <v>5.707724687146358E-3</v>
      </c>
      <c r="AG36" s="109"/>
      <c r="AH36" s="109"/>
      <c r="AI36" s="109"/>
      <c r="AJ36" s="109"/>
      <c r="AK36" s="109"/>
      <c r="AL36" s="109"/>
      <c r="AM36" s="109"/>
      <c r="AN36" s="113"/>
    </row>
    <row r="37" spans="1:40" ht="19.95" customHeight="1" thickBot="1" x14ac:dyDescent="0.35">
      <c r="A37" s="4310"/>
      <c r="B37" s="3063" t="s">
        <v>1514</v>
      </c>
      <c r="C37" s="2792" t="s">
        <v>194</v>
      </c>
      <c r="D37" s="1212"/>
      <c r="E37" s="1212"/>
      <c r="F37" s="2231"/>
      <c r="G37" s="2231"/>
      <c r="H37" s="207">
        <v>-2.5388655675344984E-2</v>
      </c>
      <c r="I37" s="1146">
        <v>-0.48935673439111915</v>
      </c>
      <c r="J37" s="1147">
        <v>-0.84223058916424476</v>
      </c>
      <c r="K37" s="1147">
        <v>-0.94826629828009068</v>
      </c>
      <c r="L37" s="1147">
        <v>-0.97801011637318536</v>
      </c>
      <c r="M37" s="1147">
        <v>-0.99973201209565321</v>
      </c>
      <c r="N37" s="1148">
        <v>-0.99998218178997123</v>
      </c>
      <c r="O37" s="3064"/>
      <c r="P37" s="111" t="s">
        <v>35</v>
      </c>
      <c r="Q37" s="109"/>
      <c r="R37" s="109"/>
      <c r="S37" s="109"/>
      <c r="T37" s="109"/>
      <c r="U37" s="109" t="s">
        <v>1545</v>
      </c>
      <c r="V37" s="134">
        <v>1209.0156625982788</v>
      </c>
      <c r="W37" s="134">
        <v>1239.7846557112</v>
      </c>
      <c r="X37" s="134">
        <v>1266.9366872641833</v>
      </c>
      <c r="Y37" s="134">
        <v>1259.8982955640035</v>
      </c>
      <c r="Z37" s="134">
        <v>1234.7708679487707</v>
      </c>
      <c r="AA37" s="134">
        <v>646.95268730427995</v>
      </c>
      <c r="AB37" s="134">
        <v>199.88385471587372</v>
      </c>
      <c r="AC37" s="134">
        <v>65.543324676935256</v>
      </c>
      <c r="AD37" s="134">
        <v>27.859790315481511</v>
      </c>
      <c r="AE37" s="134">
        <v>0.33952370775997909</v>
      </c>
      <c r="AF37" s="134">
        <v>2.2574543986788258E-2</v>
      </c>
      <c r="AG37" s="109"/>
      <c r="AH37" s="109"/>
      <c r="AI37" s="109"/>
      <c r="AJ37" s="109"/>
      <c r="AK37" s="109"/>
      <c r="AL37" s="109"/>
      <c r="AM37" s="109"/>
      <c r="AN37" s="113"/>
    </row>
    <row r="38" spans="1:40" ht="19.95" customHeight="1" x14ac:dyDescent="0.3">
      <c r="A38" s="4253" t="s">
        <v>1515</v>
      </c>
      <c r="B38" s="2811" t="s">
        <v>1516</v>
      </c>
      <c r="C38" s="2812" t="s">
        <v>197</v>
      </c>
      <c r="D38" s="2813">
        <v>664.76003604814605</v>
      </c>
      <c r="E38" s="2813">
        <v>671.96327393747549</v>
      </c>
      <c r="F38" s="2814">
        <v>644.90016209482928</v>
      </c>
      <c r="G38" s="2814">
        <v>640.23444125911794</v>
      </c>
      <c r="H38" s="2240">
        <v>724.46377133495196</v>
      </c>
      <c r="I38" s="279">
        <v>391.94943663627157</v>
      </c>
      <c r="J38" s="281">
        <v>136.44318118054917</v>
      </c>
      <c r="K38" s="281">
        <v>46.810934989133713</v>
      </c>
      <c r="L38" s="281">
        <v>19.57011780572439</v>
      </c>
      <c r="M38" s="281">
        <v>0.24310877555163279</v>
      </c>
      <c r="N38" s="280">
        <v>1.6436871671150797E-2</v>
      </c>
      <c r="O38" s="2815" t="s">
        <v>1450</v>
      </c>
      <c r="P38" s="111" t="s">
        <v>35</v>
      </c>
      <c r="Q38" s="109"/>
      <c r="R38" s="109"/>
      <c r="S38" s="100"/>
      <c r="T38" s="100"/>
      <c r="U38" s="109" t="s">
        <v>1546</v>
      </c>
      <c r="V38" s="134">
        <v>1.5291823217266172</v>
      </c>
      <c r="W38" s="134">
        <v>1.8384540984068174</v>
      </c>
      <c r="X38" s="134">
        <v>3.1253720470906536</v>
      </c>
      <c r="Y38" s="134">
        <v>4.6880580706359805</v>
      </c>
      <c r="Z38" s="134">
        <v>3.6549716967977757</v>
      </c>
      <c r="AA38" s="134">
        <v>24.474754184529658</v>
      </c>
      <c r="AB38" s="134">
        <v>18.276264878471821</v>
      </c>
      <c r="AC38" s="134">
        <v>13.850625591120496</v>
      </c>
      <c r="AD38" s="134">
        <v>3.2468335512868305</v>
      </c>
      <c r="AE38" s="134">
        <v>8.8840946706612009E-2</v>
      </c>
      <c r="AF38" s="134">
        <v>7.4191862357211964E-3</v>
      </c>
      <c r="AG38" s="109"/>
      <c r="AH38" s="109"/>
      <c r="AI38" s="109"/>
      <c r="AJ38" s="109"/>
      <c r="AK38" s="109"/>
      <c r="AL38" s="109"/>
      <c r="AM38" s="109"/>
      <c r="AN38" s="113"/>
    </row>
    <row r="39" spans="1:40" ht="19.95" customHeight="1" x14ac:dyDescent="0.3">
      <c r="A39" s="4107"/>
      <c r="B39" s="282" t="s">
        <v>199</v>
      </c>
      <c r="C39" s="2816" t="s">
        <v>194</v>
      </c>
      <c r="D39" s="2817"/>
      <c r="E39" s="2817"/>
      <c r="F39" s="2818"/>
      <c r="G39" s="2818"/>
      <c r="H39" s="185">
        <v>0.12337352960445247</v>
      </c>
      <c r="I39" s="2853">
        <v>-0.39223238002747252</v>
      </c>
      <c r="J39" s="2854">
        <v>-0.78842743543847038</v>
      </c>
      <c r="K39" s="2854">
        <v>-0.92741367154091303</v>
      </c>
      <c r="L39" s="2854">
        <v>-0.96965403490959778</v>
      </c>
      <c r="M39" s="2854">
        <v>-0.99962302881927967</v>
      </c>
      <c r="N39" s="2855">
        <v>-0.99997451253288916</v>
      </c>
      <c r="O39" s="2822"/>
      <c r="P39" s="111" t="s">
        <v>35</v>
      </c>
      <c r="Q39" s="109"/>
      <c r="R39" s="109"/>
      <c r="S39" s="100"/>
      <c r="T39" s="100"/>
      <c r="U39" s="100"/>
      <c r="V39" s="100"/>
      <c r="W39" s="100"/>
      <c r="X39" s="100"/>
      <c r="Y39" s="100"/>
      <c r="Z39" s="100"/>
      <c r="AA39" s="100"/>
      <c r="AB39" s="100"/>
      <c r="AC39" s="100"/>
      <c r="AD39" s="100"/>
      <c r="AE39" s="109"/>
      <c r="AF39" s="109"/>
      <c r="AG39" s="109"/>
      <c r="AH39" s="109"/>
      <c r="AI39" s="109"/>
      <c r="AJ39" s="109"/>
      <c r="AK39" s="109"/>
      <c r="AL39" s="109"/>
      <c r="AM39" s="109"/>
      <c r="AN39" s="113"/>
    </row>
    <row r="40" spans="1:40" ht="19.95" customHeight="1" x14ac:dyDescent="0.3">
      <c r="A40" s="4107"/>
      <c r="B40" s="2823" t="s">
        <v>1517</v>
      </c>
      <c r="C40" s="2824" t="s">
        <v>197</v>
      </c>
      <c r="D40" s="2980">
        <v>0</v>
      </c>
      <c r="E40" s="2980">
        <v>0</v>
      </c>
      <c r="F40" s="2983">
        <v>0</v>
      </c>
      <c r="G40" s="2983">
        <v>0</v>
      </c>
      <c r="H40" s="238">
        <v>2.4636707360186629</v>
      </c>
      <c r="I40" s="2984">
        <v>22.895764963423538</v>
      </c>
      <c r="J40" s="2985">
        <v>28.127775540333296</v>
      </c>
      <c r="K40" s="2985">
        <v>10.958946667056685</v>
      </c>
      <c r="L40" s="2985">
        <v>2.7647366644295968</v>
      </c>
      <c r="M40" s="2985">
        <v>7.1312527230408818E-2</v>
      </c>
      <c r="N40" s="289">
        <v>5.707724687146358E-3</v>
      </c>
      <c r="O40" s="2716" t="s">
        <v>1518</v>
      </c>
      <c r="P40" s="111" t="s">
        <v>35</v>
      </c>
      <c r="Q40" s="109"/>
      <c r="R40" s="109"/>
      <c r="S40" s="100"/>
      <c r="T40" s="100"/>
      <c r="U40" s="100"/>
      <c r="V40" s="100"/>
      <c r="W40" s="100"/>
      <c r="X40" s="100"/>
      <c r="Y40" s="100"/>
      <c r="Z40" s="100"/>
      <c r="AA40" s="100"/>
      <c r="AB40" s="100"/>
      <c r="AC40" s="100"/>
      <c r="AD40" s="100"/>
      <c r="AE40" s="109"/>
      <c r="AF40" s="109"/>
      <c r="AG40" s="109"/>
      <c r="AH40" s="109"/>
      <c r="AI40" s="109"/>
      <c r="AJ40" s="109"/>
      <c r="AK40" s="109"/>
      <c r="AL40" s="109"/>
      <c r="AM40" s="109"/>
      <c r="AN40" s="113"/>
    </row>
    <row r="41" spans="1:40" ht="19.95" customHeight="1" thickBot="1" x14ac:dyDescent="0.35">
      <c r="A41" s="4108"/>
      <c r="B41" s="282" t="s">
        <v>199</v>
      </c>
      <c r="C41" s="2829" t="s">
        <v>194</v>
      </c>
      <c r="D41" s="2830"/>
      <c r="E41" s="2830"/>
      <c r="F41" s="2831"/>
      <c r="G41" s="2831"/>
      <c r="H41" s="207"/>
      <c r="I41" s="2832"/>
      <c r="J41" s="2833"/>
      <c r="K41" s="2833"/>
      <c r="L41" s="2833"/>
      <c r="M41" s="2833"/>
      <c r="N41" s="2834"/>
      <c r="O41" s="2835" t="s">
        <v>1519</v>
      </c>
      <c r="P41" s="111" t="s">
        <v>35</v>
      </c>
      <c r="Q41" s="109"/>
      <c r="R41" s="109"/>
      <c r="S41" s="100"/>
      <c r="T41" s="100"/>
      <c r="U41" s="100"/>
      <c r="V41" s="100"/>
      <c r="W41" s="100"/>
      <c r="X41" s="100"/>
      <c r="Y41" s="100"/>
      <c r="Z41" s="100"/>
      <c r="AA41" s="100"/>
      <c r="AB41" s="100"/>
      <c r="AC41" s="100"/>
      <c r="AD41" s="100"/>
      <c r="AE41" s="109"/>
      <c r="AF41" s="109"/>
      <c r="AG41" s="109"/>
      <c r="AH41" s="109"/>
      <c r="AI41" s="109"/>
      <c r="AJ41" s="109"/>
      <c r="AK41" s="109"/>
      <c r="AL41" s="109"/>
      <c r="AM41" s="109"/>
      <c r="AN41" s="113"/>
    </row>
    <row r="42" spans="1:40" ht="19.95" customHeight="1" x14ac:dyDescent="0.3">
      <c r="A42" s="4254" t="s">
        <v>1520</v>
      </c>
      <c r="B42" s="1818" t="s">
        <v>1521</v>
      </c>
      <c r="C42" s="1896" t="s">
        <v>197</v>
      </c>
      <c r="D42" s="2239">
        <v>1209.0156625982788</v>
      </c>
      <c r="E42" s="2239">
        <v>1239.7846557112</v>
      </c>
      <c r="F42" s="2238">
        <v>1266.9366872641833</v>
      </c>
      <c r="G42" s="2238">
        <v>1259.8982955640035</v>
      </c>
      <c r="H42" s="2240">
        <v>1234.7708679487707</v>
      </c>
      <c r="I42" s="2241">
        <v>646.95268730427995</v>
      </c>
      <c r="J42" s="2242">
        <v>199.88385471587372</v>
      </c>
      <c r="K42" s="2242">
        <v>65.543324676935256</v>
      </c>
      <c r="L42" s="2242">
        <v>27.859790315481511</v>
      </c>
      <c r="M42" s="2242">
        <v>0.33952370775997909</v>
      </c>
      <c r="N42" s="2836">
        <v>2.2574543986788258E-2</v>
      </c>
      <c r="O42" s="2837" t="s">
        <v>1450</v>
      </c>
      <c r="P42" s="111" t="s">
        <v>35</v>
      </c>
      <c r="Q42" s="109"/>
      <c r="R42" s="109"/>
      <c r="S42" s="100"/>
      <c r="T42" s="100"/>
      <c r="U42" s="100"/>
      <c r="V42" s="100"/>
      <c r="W42" s="100"/>
      <c r="X42" s="100"/>
      <c r="Y42" s="100"/>
      <c r="Z42" s="100"/>
      <c r="AA42" s="100"/>
      <c r="AB42" s="100"/>
      <c r="AC42" s="100"/>
      <c r="AD42" s="100"/>
      <c r="AE42" s="109"/>
      <c r="AF42" s="109"/>
      <c r="AG42" s="109"/>
      <c r="AH42" s="109"/>
      <c r="AI42" s="109"/>
      <c r="AJ42" s="109"/>
      <c r="AK42" s="109"/>
      <c r="AL42" s="109"/>
      <c r="AM42" s="109"/>
      <c r="AN42" s="113"/>
    </row>
    <row r="43" spans="1:40" ht="19.95" customHeight="1" x14ac:dyDescent="0.3">
      <c r="A43" s="4255"/>
      <c r="B43" s="1721" t="s">
        <v>199</v>
      </c>
      <c r="C43" s="2838" t="s">
        <v>194</v>
      </c>
      <c r="D43" s="2839"/>
      <c r="E43" s="2839"/>
      <c r="F43" s="2840"/>
      <c r="G43" s="2840"/>
      <c r="H43" s="185">
        <v>-2.5388655675344984E-2</v>
      </c>
      <c r="I43" s="186">
        <v>-0.48935673439111915</v>
      </c>
      <c r="J43" s="187">
        <v>-0.84223058916424476</v>
      </c>
      <c r="K43" s="187">
        <v>-0.94826629828009068</v>
      </c>
      <c r="L43" s="187">
        <v>-0.97801011637318536</v>
      </c>
      <c r="M43" s="187">
        <v>-0.99973201209565321</v>
      </c>
      <c r="N43" s="1995">
        <v>-0.99998218178997123</v>
      </c>
      <c r="O43" s="2841"/>
      <c r="P43" s="111" t="s">
        <v>35</v>
      </c>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13"/>
    </row>
    <row r="44" spans="1:40" ht="19.95" customHeight="1" x14ac:dyDescent="0.3">
      <c r="A44" s="4255"/>
      <c r="B44" s="2154" t="s">
        <v>1522</v>
      </c>
      <c r="C44" s="2180" t="s">
        <v>197</v>
      </c>
      <c r="D44" s="1413">
        <v>1.5291823217266172</v>
      </c>
      <c r="E44" s="1413">
        <v>1.8384540984068174</v>
      </c>
      <c r="F44" s="251">
        <v>3.1253720470906536</v>
      </c>
      <c r="G44" s="251">
        <v>4.6880580706359805</v>
      </c>
      <c r="H44" s="238">
        <v>3.6549716967977757</v>
      </c>
      <c r="I44" s="252">
        <v>24.474754184529658</v>
      </c>
      <c r="J44" s="254">
        <v>18.276264878471821</v>
      </c>
      <c r="K44" s="254">
        <v>13.850625591120496</v>
      </c>
      <c r="L44" s="254">
        <v>3.2468335512868305</v>
      </c>
      <c r="M44" s="254">
        <v>8.8840946706612009E-2</v>
      </c>
      <c r="N44" s="253">
        <v>7.4191862357211964E-3</v>
      </c>
      <c r="O44" s="2848" t="s">
        <v>1523</v>
      </c>
      <c r="P44" s="111" t="s">
        <v>35</v>
      </c>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0" ht="19.95" customHeight="1" thickBot="1" x14ac:dyDescent="0.35">
      <c r="A45" s="4256"/>
      <c r="B45" s="268" t="s">
        <v>199</v>
      </c>
      <c r="C45" s="2849" t="s">
        <v>194</v>
      </c>
      <c r="D45" s="2850"/>
      <c r="E45" s="2850"/>
      <c r="F45" s="2851"/>
      <c r="G45" s="2851"/>
      <c r="H45" s="207"/>
      <c r="I45" s="208"/>
      <c r="J45" s="209"/>
      <c r="K45" s="209"/>
      <c r="L45" s="209"/>
      <c r="M45" s="209"/>
      <c r="N45" s="271"/>
      <c r="O45" s="3585" t="s">
        <v>1519</v>
      </c>
      <c r="P45" s="111" t="s">
        <v>35</v>
      </c>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row>
    <row r="46" spans="1:40" ht="19.95" customHeight="1" x14ac:dyDescent="0.3">
      <c r="A46" s="4253" t="s">
        <v>107</v>
      </c>
      <c r="B46" s="2811" t="s">
        <v>1524</v>
      </c>
      <c r="C46" s="2812" t="s">
        <v>197</v>
      </c>
      <c r="D46" s="2813">
        <v>1873.7756986464249</v>
      </c>
      <c r="E46" s="2813">
        <v>1911.7479296486754</v>
      </c>
      <c r="F46" s="2814">
        <v>1911.8368493590126</v>
      </c>
      <c r="G46" s="2814">
        <v>1900.1327368231214</v>
      </c>
      <c r="H46" s="2240">
        <v>1959.2346392837226</v>
      </c>
      <c r="I46" s="279">
        <v>1038.9021239405515</v>
      </c>
      <c r="J46" s="281">
        <v>336.3270358964229</v>
      </c>
      <c r="K46" s="281">
        <v>112.35425966606897</v>
      </c>
      <c r="L46" s="281">
        <v>47.429908121205898</v>
      </c>
      <c r="M46" s="281">
        <v>0.58263248331161188</v>
      </c>
      <c r="N46" s="280">
        <v>3.9011415657939058E-2</v>
      </c>
      <c r="O46" s="2815" t="s">
        <v>1344</v>
      </c>
      <c r="P46" s="111" t="s">
        <v>35</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row>
    <row r="47" spans="1:40" ht="19.95" customHeight="1" x14ac:dyDescent="0.3">
      <c r="A47" s="4107"/>
      <c r="B47" s="282" t="s">
        <v>199</v>
      </c>
      <c r="C47" s="2816" t="s">
        <v>194</v>
      </c>
      <c r="D47" s="2817"/>
      <c r="E47" s="2817"/>
      <c r="F47" s="2818"/>
      <c r="G47" s="2818"/>
      <c r="H47" s="185">
        <v>2.479175455824123E-2</v>
      </c>
      <c r="I47" s="2853">
        <v>-0.45659477988989106</v>
      </c>
      <c r="J47" s="2854">
        <v>-0.82408172747105257</v>
      </c>
      <c r="K47" s="2854">
        <v>-0.94123229725186108</v>
      </c>
      <c r="L47" s="2854">
        <v>-0.9751914457883224</v>
      </c>
      <c r="M47" s="2854">
        <v>-0.99969524989357383</v>
      </c>
      <c r="N47" s="2855">
        <v>-0.99997959479875542</v>
      </c>
      <c r="O47" s="2856"/>
      <c r="P47" s="111" t="s">
        <v>35</v>
      </c>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row>
    <row r="48" spans="1:40" ht="19.95" customHeight="1" x14ac:dyDescent="0.3">
      <c r="A48" s="4107"/>
      <c r="B48" s="2823" t="s">
        <v>1525</v>
      </c>
      <c r="C48" s="2824" t="s">
        <v>197</v>
      </c>
      <c r="D48" s="2980">
        <v>1.5291823217266172</v>
      </c>
      <c r="E48" s="2980">
        <v>1.8384540984068174</v>
      </c>
      <c r="F48" s="2983">
        <v>3.1253720470906536</v>
      </c>
      <c r="G48" s="2983">
        <v>4.6880580706359805</v>
      </c>
      <c r="H48" s="238">
        <v>6.1186424328164382</v>
      </c>
      <c r="I48" s="2984">
        <v>47.370519147953196</v>
      </c>
      <c r="J48" s="2985">
        <v>46.404040418805117</v>
      </c>
      <c r="K48" s="2985">
        <v>24.80957225817718</v>
      </c>
      <c r="L48" s="2985">
        <v>6.0115702157164268</v>
      </c>
      <c r="M48" s="2985">
        <v>0.16015347393702084</v>
      </c>
      <c r="N48" s="289">
        <v>1.3126910922867555E-2</v>
      </c>
      <c r="O48" s="2716" t="s">
        <v>1526</v>
      </c>
      <c r="P48" s="111" t="s">
        <v>35</v>
      </c>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row>
    <row r="49" spans="1:40" ht="19.95" customHeight="1" thickBot="1" x14ac:dyDescent="0.35">
      <c r="A49" s="4108"/>
      <c r="B49" s="296" t="s">
        <v>199</v>
      </c>
      <c r="C49" s="2829" t="s">
        <v>194</v>
      </c>
      <c r="D49" s="2830"/>
      <c r="E49" s="2830"/>
      <c r="F49" s="2831"/>
      <c r="G49" s="2831"/>
      <c r="H49" s="207"/>
      <c r="I49" s="2832"/>
      <c r="J49" s="2833"/>
      <c r="K49" s="2833"/>
      <c r="L49" s="2833"/>
      <c r="M49" s="2833"/>
      <c r="N49" s="2834"/>
      <c r="O49" s="3576" t="s">
        <v>1527</v>
      </c>
      <c r="P49" s="111" t="s">
        <v>35</v>
      </c>
      <c r="Q49" s="109"/>
      <c r="R49" s="109"/>
      <c r="S49" s="100"/>
      <c r="T49" s="100"/>
      <c r="U49" s="100"/>
      <c r="V49" s="100"/>
      <c r="W49" s="100"/>
      <c r="X49" s="100"/>
      <c r="Y49" s="100"/>
      <c r="Z49" s="100"/>
      <c r="AA49" s="100"/>
      <c r="AB49" s="100"/>
      <c r="AC49" s="100"/>
      <c r="AD49" s="100"/>
      <c r="AE49" s="109"/>
      <c r="AF49" s="109"/>
      <c r="AG49" s="109"/>
      <c r="AH49" s="109"/>
      <c r="AI49" s="109"/>
      <c r="AJ49" s="109"/>
      <c r="AK49" s="109"/>
      <c r="AL49" s="109"/>
      <c r="AM49" s="109"/>
      <c r="AN49" s="113"/>
    </row>
    <row r="50" spans="1:40" ht="19.95" customHeight="1" thickBot="1" x14ac:dyDescent="0.35">
      <c r="A50" s="2861"/>
      <c r="B50" s="2862"/>
      <c r="C50" s="2862"/>
      <c r="D50" s="2862"/>
      <c r="E50" s="2862"/>
      <c r="F50" s="2862"/>
      <c r="G50" s="3065"/>
      <c r="H50" s="2862"/>
      <c r="I50" s="2862"/>
      <c r="J50" s="2862"/>
      <c r="K50" s="2862"/>
      <c r="L50" s="2862"/>
      <c r="M50" s="2862"/>
      <c r="N50" s="2862"/>
      <c r="O50" s="3066"/>
      <c r="P50" s="111" t="s">
        <v>35</v>
      </c>
      <c r="Q50" s="109"/>
      <c r="R50" s="109"/>
      <c r="S50" s="100"/>
      <c r="T50" s="100"/>
      <c r="U50" s="100"/>
      <c r="V50" s="100"/>
      <c r="W50" s="100"/>
      <c r="X50" s="100"/>
      <c r="Y50" s="100"/>
      <c r="Z50" s="100"/>
      <c r="AA50" s="100"/>
      <c r="AB50" s="100"/>
      <c r="AC50" s="100"/>
      <c r="AD50" s="100"/>
      <c r="AE50" s="109"/>
      <c r="AF50" s="109"/>
      <c r="AG50" s="109"/>
      <c r="AH50" s="109"/>
      <c r="AI50" s="109"/>
      <c r="AJ50" s="109"/>
      <c r="AK50" s="109"/>
      <c r="AL50" s="109"/>
      <c r="AM50" s="109"/>
      <c r="AN50" s="113"/>
    </row>
    <row r="51" spans="1:40" ht="19.95" customHeight="1" x14ac:dyDescent="0.3">
      <c r="A51" s="4109" t="s">
        <v>1528</v>
      </c>
      <c r="B51" s="4110"/>
      <c r="C51" s="4110"/>
      <c r="D51" s="4110"/>
      <c r="E51" s="4110"/>
      <c r="F51" s="4110"/>
      <c r="G51" s="4110"/>
      <c r="H51" s="4110"/>
      <c r="I51" s="4110"/>
      <c r="J51" s="4110"/>
      <c r="K51" s="4110"/>
      <c r="L51" s="4110"/>
      <c r="M51" s="4110"/>
      <c r="N51" s="4110"/>
      <c r="O51" s="4187"/>
      <c r="P51" s="111" t="s">
        <v>35</v>
      </c>
      <c r="Q51" s="109"/>
      <c r="R51" s="109"/>
      <c r="S51" s="100"/>
      <c r="T51" s="100"/>
      <c r="U51" s="100"/>
      <c r="V51" s="100"/>
      <c r="W51" s="100"/>
      <c r="X51" s="100"/>
      <c r="Y51" s="100"/>
      <c r="Z51" s="100"/>
      <c r="AA51" s="100"/>
      <c r="AB51" s="100"/>
      <c r="AC51" s="100"/>
      <c r="AD51" s="100"/>
      <c r="AE51" s="109"/>
      <c r="AF51" s="109"/>
      <c r="AG51" s="109"/>
      <c r="AH51" s="109"/>
      <c r="AI51" s="109"/>
      <c r="AJ51" s="109"/>
      <c r="AK51" s="109"/>
      <c r="AL51" s="109"/>
      <c r="AM51" s="109"/>
      <c r="AN51" s="113"/>
    </row>
    <row r="52" spans="1:40" ht="111" customHeight="1" x14ac:dyDescent="0.3">
      <c r="A52" s="2095"/>
      <c r="B52" s="1269" t="s">
        <v>1529</v>
      </c>
      <c r="C52" s="1314" t="s">
        <v>194</v>
      </c>
      <c r="D52" s="2096">
        <v>-0.11</v>
      </c>
      <c r="E52" s="4165" t="s">
        <v>1530</v>
      </c>
      <c r="F52" s="4166"/>
      <c r="G52" s="4166"/>
      <c r="H52" s="4166"/>
      <c r="I52" s="4166"/>
      <c r="J52" s="4166"/>
      <c r="K52" s="4166"/>
      <c r="L52" s="4166"/>
      <c r="M52" s="4166"/>
      <c r="N52" s="4166"/>
      <c r="O52" s="4167"/>
      <c r="P52" s="111"/>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row>
    <row r="53" spans="1:40" ht="27" customHeight="1" x14ac:dyDescent="0.3">
      <c r="A53" s="2098"/>
      <c r="B53" s="1494" t="s">
        <v>471</v>
      </c>
      <c r="C53" s="1494" t="s">
        <v>472</v>
      </c>
      <c r="D53" s="1494">
        <v>2017</v>
      </c>
      <c r="E53" s="1494">
        <v>2018</v>
      </c>
      <c r="F53" s="1494" t="s">
        <v>473</v>
      </c>
      <c r="G53" s="1494" t="s">
        <v>474</v>
      </c>
      <c r="H53" s="1494" t="s">
        <v>475</v>
      </c>
      <c r="I53" s="1494">
        <v>2025</v>
      </c>
      <c r="J53" s="1494">
        <v>2030</v>
      </c>
      <c r="K53" s="1494">
        <v>2035</v>
      </c>
      <c r="L53" s="1494">
        <v>2040</v>
      </c>
      <c r="M53" s="1494">
        <v>2045</v>
      </c>
      <c r="N53" s="1494">
        <v>2050</v>
      </c>
      <c r="O53" s="2099"/>
      <c r="P53" s="111" t="s">
        <v>35</v>
      </c>
      <c r="Q53" s="109"/>
      <c r="R53" s="109"/>
      <c r="S53" s="100"/>
      <c r="T53" s="100"/>
      <c r="U53" s="100"/>
      <c r="V53" s="100"/>
      <c r="W53" s="100"/>
      <c r="X53" s="100"/>
      <c r="Y53" s="100"/>
      <c r="Z53" s="100"/>
      <c r="AA53" s="100"/>
      <c r="AB53" s="100"/>
      <c r="AC53" s="100"/>
      <c r="AD53" s="100"/>
      <c r="AE53" s="109"/>
      <c r="AF53" s="109"/>
      <c r="AG53" s="109"/>
      <c r="AH53" s="109"/>
      <c r="AI53" s="109"/>
      <c r="AJ53" s="109"/>
      <c r="AK53" s="109"/>
      <c r="AL53" s="109"/>
      <c r="AM53" s="109"/>
      <c r="AN53" s="113"/>
    </row>
    <row r="54" spans="1:40" ht="19.95" customHeight="1" x14ac:dyDescent="0.3">
      <c r="A54" s="4263" t="s">
        <v>1531</v>
      </c>
      <c r="B54" s="2100" t="s">
        <v>1532</v>
      </c>
      <c r="C54" s="1639" t="s">
        <v>1402</v>
      </c>
      <c r="D54" s="3067">
        <v>2.9030999999999998</v>
      </c>
      <c r="E54" s="3067">
        <v>2.9030999999999998</v>
      </c>
      <c r="F54" s="3067">
        <v>2.7769018441666584</v>
      </c>
      <c r="G54" s="3067">
        <v>2.7769018441666584</v>
      </c>
      <c r="H54" s="3068">
        <v>2.7769018441666584</v>
      </c>
      <c r="I54" s="3067">
        <v>2.4930045125231195</v>
      </c>
      <c r="J54" s="3069">
        <v>2.2725291573784929</v>
      </c>
      <c r="K54" s="3069">
        <v>2.0676766395071837</v>
      </c>
      <c r="L54" s="3069">
        <v>1.9626068490474331</v>
      </c>
      <c r="M54" s="3069">
        <v>1.862869480934662</v>
      </c>
      <c r="N54" s="3067">
        <v>1.7681942266944732</v>
      </c>
      <c r="O54" s="3070" t="s">
        <v>1351</v>
      </c>
      <c r="P54" s="111" t="s">
        <v>35</v>
      </c>
      <c r="Q54" s="109"/>
      <c r="R54" s="109"/>
      <c r="S54" s="100"/>
      <c r="T54" s="100"/>
      <c r="U54" s="100"/>
      <c r="V54" s="100"/>
      <c r="W54" s="100"/>
      <c r="X54" s="100"/>
      <c r="Y54" s="100"/>
      <c r="Z54" s="100"/>
      <c r="AA54" s="100"/>
      <c r="AB54" s="100"/>
      <c r="AC54" s="100"/>
      <c r="AD54" s="100"/>
      <c r="AE54" s="109"/>
      <c r="AF54" s="109"/>
      <c r="AG54" s="109"/>
      <c r="AH54" s="109"/>
      <c r="AI54" s="109"/>
      <c r="AJ54" s="109"/>
      <c r="AK54" s="109"/>
      <c r="AL54" s="109"/>
      <c r="AM54" s="109"/>
      <c r="AN54" s="113"/>
    </row>
    <row r="55" spans="1:40" ht="19.95" customHeight="1" x14ac:dyDescent="0.3">
      <c r="A55" s="4264"/>
      <c r="B55" s="1269" t="s">
        <v>1470</v>
      </c>
      <c r="C55" s="1270" t="s">
        <v>1533</v>
      </c>
      <c r="D55" s="324">
        <v>5.4613840367186484</v>
      </c>
      <c r="E55" s="324">
        <v>5.4613840367186484</v>
      </c>
      <c r="F55" s="324">
        <v>5.4613840367186484</v>
      </c>
      <c r="G55" s="324">
        <v>4.8813604856365158</v>
      </c>
      <c r="H55" s="201">
        <v>4.8813604856365158</v>
      </c>
      <c r="I55" s="324">
        <v>4.4088208207001651</v>
      </c>
      <c r="J55" s="323">
        <v>4.0913925867491221</v>
      </c>
      <c r="K55" s="323">
        <v>4.1180784646116964</v>
      </c>
      <c r="L55" s="323">
        <v>4.1728249086536904</v>
      </c>
      <c r="M55" s="323">
        <v>4.2209385641687769</v>
      </c>
      <c r="N55" s="324">
        <v>4.2734754745458217</v>
      </c>
      <c r="O55" s="3070" t="s">
        <v>1351</v>
      </c>
      <c r="P55" s="111" t="s">
        <v>35</v>
      </c>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row>
    <row r="56" spans="1:40" ht="19.95" customHeight="1" x14ac:dyDescent="0.3">
      <c r="A56" s="4264"/>
      <c r="B56" s="3071" t="s">
        <v>1534</v>
      </c>
      <c r="C56" s="3072"/>
      <c r="D56" s="3072"/>
      <c r="E56" s="3072"/>
      <c r="F56" s="3073"/>
      <c r="G56" s="3073"/>
      <c r="H56" s="3073"/>
      <c r="I56" s="3073"/>
      <c r="J56" s="3073"/>
      <c r="K56" s="3073"/>
      <c r="L56" s="3073"/>
      <c r="M56" s="3073"/>
      <c r="N56" s="3073"/>
      <c r="O56" s="3074"/>
      <c r="P56" s="111" t="s">
        <v>35</v>
      </c>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row>
    <row r="57" spans="1:40" ht="19.95" customHeight="1" x14ac:dyDescent="0.3">
      <c r="A57" s="4264"/>
      <c r="B57" s="3075" t="s">
        <v>1535</v>
      </c>
      <c r="C57" s="3076" t="s">
        <v>1477</v>
      </c>
      <c r="D57" s="3077">
        <v>2017</v>
      </c>
      <c r="E57" s="3077">
        <v>2018</v>
      </c>
      <c r="F57" s="3078">
        <v>2019</v>
      </c>
      <c r="G57" s="3078">
        <v>2020</v>
      </c>
      <c r="H57" s="3079">
        <v>2020</v>
      </c>
      <c r="I57" s="3080">
        <v>2025</v>
      </c>
      <c r="J57" s="3081">
        <v>2030</v>
      </c>
      <c r="K57" s="3081">
        <v>2035</v>
      </c>
      <c r="L57" s="3081">
        <v>2040</v>
      </c>
      <c r="M57" s="3081">
        <v>2045</v>
      </c>
      <c r="N57" s="3082">
        <v>2050</v>
      </c>
      <c r="O57" s="3083"/>
      <c r="P57" s="111" t="s">
        <v>35</v>
      </c>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row>
    <row r="58" spans="1:40" ht="19.95" customHeight="1" x14ac:dyDescent="0.3">
      <c r="A58" s="4264"/>
      <c r="B58" s="3084" t="s">
        <v>233</v>
      </c>
      <c r="C58" s="1314" t="s">
        <v>1547</v>
      </c>
      <c r="D58" s="3085">
        <v>0.55000000000000004</v>
      </c>
      <c r="E58" s="3085">
        <v>0.55000000000000004</v>
      </c>
      <c r="F58" s="3086">
        <v>0.55000000000000004</v>
      </c>
      <c r="G58" s="3087">
        <v>0.55000000000000004</v>
      </c>
      <c r="H58" s="3088">
        <v>0.55000000000000004</v>
      </c>
      <c r="I58" s="3089">
        <v>0.51040000000000008</v>
      </c>
      <c r="J58" s="3090">
        <v>0.48840000000000006</v>
      </c>
      <c r="K58" s="3090">
        <v>0.4716800000000001</v>
      </c>
      <c r="L58" s="3090">
        <v>0.45496000000000009</v>
      </c>
      <c r="M58" s="3090">
        <v>0.44088000000000011</v>
      </c>
      <c r="N58" s="3091">
        <v>0.42680000000000007</v>
      </c>
      <c r="O58" s="3070" t="s">
        <v>1351</v>
      </c>
      <c r="P58" s="111" t="s">
        <v>35</v>
      </c>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row>
    <row r="59" spans="1:40" ht="19.95" customHeight="1" x14ac:dyDescent="0.3">
      <c r="A59" s="4264"/>
      <c r="B59" s="1678" t="s">
        <v>1548</v>
      </c>
      <c r="C59" s="2120" t="s">
        <v>194</v>
      </c>
      <c r="D59" s="3092">
        <v>0</v>
      </c>
      <c r="E59" s="3092">
        <v>0</v>
      </c>
      <c r="F59" s="3093">
        <v>0</v>
      </c>
      <c r="G59" s="3093">
        <v>0</v>
      </c>
      <c r="H59" s="3094">
        <v>5.0000000000000001E-3</v>
      </c>
      <c r="I59" s="312">
        <v>6.8150000000000002E-2</v>
      </c>
      <c r="J59" s="314">
        <v>0.31019999999999998</v>
      </c>
      <c r="K59" s="314">
        <v>0.55920000000000003</v>
      </c>
      <c r="L59" s="314">
        <v>0.69855</v>
      </c>
      <c r="M59" s="314">
        <v>0.7923</v>
      </c>
      <c r="N59" s="313">
        <v>0.81069999999999998</v>
      </c>
      <c r="O59" s="2746" t="s">
        <v>1536</v>
      </c>
      <c r="P59" s="111" t="s">
        <v>35</v>
      </c>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row>
    <row r="60" spans="1:40" ht="19.95" customHeight="1" x14ac:dyDescent="0.3">
      <c r="A60" s="4264"/>
      <c r="B60" s="3095" t="s">
        <v>1549</v>
      </c>
      <c r="C60" s="1496" t="s">
        <v>1547</v>
      </c>
      <c r="D60" s="3096">
        <v>1.4720000000000002</v>
      </c>
      <c r="E60" s="3096">
        <v>1.4720000000000002</v>
      </c>
      <c r="F60" s="3097">
        <v>1.4720000000000002</v>
      </c>
      <c r="G60" s="3098">
        <v>1.4720000000000002</v>
      </c>
      <c r="H60" s="3099">
        <v>1.4720000000000002</v>
      </c>
      <c r="I60" s="3100">
        <v>1.4720000000000002</v>
      </c>
      <c r="J60" s="3101">
        <v>1.3145600000000002</v>
      </c>
      <c r="K60" s="3101">
        <v>1.3145600000000002</v>
      </c>
      <c r="L60" s="3101">
        <v>1.0911999999999999</v>
      </c>
      <c r="M60" s="3101">
        <v>1.0911999999999999</v>
      </c>
      <c r="N60" s="3102">
        <v>1.0431999999999999</v>
      </c>
      <c r="O60" s="3070" t="s">
        <v>1351</v>
      </c>
      <c r="P60" s="111" t="s">
        <v>35</v>
      </c>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row>
    <row r="61" spans="1:40" ht="19.95" customHeight="1" x14ac:dyDescent="0.3">
      <c r="A61" s="4264"/>
      <c r="B61" s="1678" t="s">
        <v>1550</v>
      </c>
      <c r="C61" s="2120" t="s">
        <v>194</v>
      </c>
      <c r="D61" s="3092">
        <v>1</v>
      </c>
      <c r="E61" s="3092">
        <v>1</v>
      </c>
      <c r="F61" s="3093">
        <v>1</v>
      </c>
      <c r="G61" s="3093">
        <v>1</v>
      </c>
      <c r="H61" s="3094">
        <v>0.91999999999999993</v>
      </c>
      <c r="I61" s="312">
        <v>0.87684999999999991</v>
      </c>
      <c r="J61" s="314">
        <v>0.59449999999999992</v>
      </c>
      <c r="K61" s="314">
        <v>0.29079999999999995</v>
      </c>
      <c r="L61" s="314">
        <v>0.11695</v>
      </c>
      <c r="M61" s="314">
        <v>7.0000000000000617E-4</v>
      </c>
      <c r="N61" s="313">
        <v>-2.6699999999999974E-2</v>
      </c>
      <c r="O61" s="2746" t="s">
        <v>1536</v>
      </c>
      <c r="P61" s="111" t="s">
        <v>35</v>
      </c>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row>
    <row r="62" spans="1:40" ht="19.95" customHeight="1" x14ac:dyDescent="0.3">
      <c r="A62" s="4264"/>
      <c r="B62" s="3095" t="s">
        <v>1551</v>
      </c>
      <c r="C62" s="1496" t="s">
        <v>1547</v>
      </c>
      <c r="D62" s="3096">
        <v>1.4336000000000002</v>
      </c>
      <c r="E62" s="3096">
        <v>1.4336000000000002</v>
      </c>
      <c r="F62" s="3097">
        <v>1.4336000000000002</v>
      </c>
      <c r="G62" s="3098">
        <v>1.4336000000000002</v>
      </c>
      <c r="H62" s="3099">
        <v>1.2928000000000002</v>
      </c>
      <c r="I62" s="3100">
        <v>1.1776</v>
      </c>
      <c r="J62" s="3101">
        <v>1.1008</v>
      </c>
      <c r="K62" s="3101">
        <v>1.0751999999999999</v>
      </c>
      <c r="L62" s="3101">
        <v>1.0495999999999999</v>
      </c>
      <c r="M62" s="3101">
        <v>1.0335999999999999</v>
      </c>
      <c r="N62" s="3102">
        <v>1.0176000000000001</v>
      </c>
      <c r="O62" s="3070" t="s">
        <v>1351</v>
      </c>
      <c r="P62" s="111" t="s">
        <v>35</v>
      </c>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0" ht="19.95" customHeight="1" x14ac:dyDescent="0.3">
      <c r="A63" s="4264"/>
      <c r="B63" s="1678" t="s">
        <v>242</v>
      </c>
      <c r="C63" s="2120" t="s">
        <v>194</v>
      </c>
      <c r="D63" s="3092">
        <v>0</v>
      </c>
      <c r="E63" s="3092">
        <v>0</v>
      </c>
      <c r="F63" s="3093">
        <v>0</v>
      </c>
      <c r="G63" s="3093">
        <v>0</v>
      </c>
      <c r="H63" s="3094">
        <v>5.5E-2</v>
      </c>
      <c r="I63" s="312">
        <v>5.5E-2</v>
      </c>
      <c r="J63" s="314">
        <v>0.06</v>
      </c>
      <c r="K63" s="314">
        <v>0.06</v>
      </c>
      <c r="L63" s="314">
        <v>0.06</v>
      </c>
      <c r="M63" s="314">
        <v>0.06</v>
      </c>
      <c r="N63" s="313">
        <v>0.06</v>
      </c>
      <c r="O63" s="2746" t="s">
        <v>1536</v>
      </c>
      <c r="P63" s="111" t="s">
        <v>35</v>
      </c>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0" ht="19.95" customHeight="1" x14ac:dyDescent="0.3">
      <c r="A64" s="4264"/>
      <c r="B64" s="3095" t="s">
        <v>1552</v>
      </c>
      <c r="C64" s="1496" t="s">
        <v>1547</v>
      </c>
      <c r="D64" s="3096">
        <v>1.5411087999999997</v>
      </c>
      <c r="E64" s="3096">
        <v>1.5411087999999997</v>
      </c>
      <c r="F64" s="3097">
        <v>1.4238815999999999</v>
      </c>
      <c r="G64" s="3098">
        <v>1.4238815999999999</v>
      </c>
      <c r="H64" s="3099">
        <v>1.4238815999999999</v>
      </c>
      <c r="I64" s="3100">
        <v>1.3009359999999999</v>
      </c>
      <c r="J64" s="3101">
        <v>1.2080119999999999</v>
      </c>
      <c r="K64" s="3101">
        <v>1.1829939999999999</v>
      </c>
      <c r="L64" s="3101">
        <v>1.1579759999999999</v>
      </c>
      <c r="M64" s="3101">
        <v>1.14368</v>
      </c>
      <c r="N64" s="3102">
        <v>1.1293839999999999</v>
      </c>
      <c r="O64" s="3070" t="s">
        <v>1351</v>
      </c>
      <c r="P64" s="111" t="s">
        <v>35</v>
      </c>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3"/>
    </row>
    <row r="65" spans="1:40" ht="19.95" customHeight="1" x14ac:dyDescent="0.3">
      <c r="A65" s="4264"/>
      <c r="B65" s="1678" t="s">
        <v>1553</v>
      </c>
      <c r="C65" s="2120" t="s">
        <v>194</v>
      </c>
      <c r="D65" s="3092">
        <v>0</v>
      </c>
      <c r="E65" s="3092">
        <v>0</v>
      </c>
      <c r="F65" s="3093">
        <v>0</v>
      </c>
      <c r="G65" s="3093">
        <v>0</v>
      </c>
      <c r="H65" s="3094">
        <v>0</v>
      </c>
      <c r="I65" s="312">
        <v>0</v>
      </c>
      <c r="J65" s="314">
        <v>0</v>
      </c>
      <c r="K65" s="314">
        <v>0</v>
      </c>
      <c r="L65" s="314">
        <v>0</v>
      </c>
      <c r="M65" s="314">
        <v>0</v>
      </c>
      <c r="N65" s="313">
        <v>0</v>
      </c>
      <c r="O65" s="2746" t="s">
        <v>1536</v>
      </c>
      <c r="P65" s="111" t="s">
        <v>35</v>
      </c>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0" ht="19.95" customHeight="1" x14ac:dyDescent="0.3">
      <c r="A66" s="4264"/>
      <c r="B66" s="3095" t="s">
        <v>239</v>
      </c>
      <c r="C66" s="1496" t="s">
        <v>1547</v>
      </c>
      <c r="D66" s="3096">
        <v>0.55000000000000004</v>
      </c>
      <c r="E66" s="3096">
        <v>0.55000000000000004</v>
      </c>
      <c r="F66" s="3097">
        <v>0.55000000000000004</v>
      </c>
      <c r="G66" s="3098">
        <v>0.55000000000000004</v>
      </c>
      <c r="H66" s="3099">
        <v>0.55000000000000004</v>
      </c>
      <c r="I66" s="3100">
        <v>0.51040000000000008</v>
      </c>
      <c r="J66" s="3101">
        <v>0.48840000000000006</v>
      </c>
      <c r="K66" s="3101">
        <v>0.4716800000000001</v>
      </c>
      <c r="L66" s="3101">
        <v>0.45496000000000009</v>
      </c>
      <c r="M66" s="3101">
        <v>0.44088000000000011</v>
      </c>
      <c r="N66" s="3102">
        <v>0.42680000000000007</v>
      </c>
      <c r="O66" s="3070" t="s">
        <v>1351</v>
      </c>
      <c r="P66" s="111" t="s">
        <v>35</v>
      </c>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0" ht="19.95" customHeight="1" x14ac:dyDescent="0.3">
      <c r="A67" s="4264"/>
      <c r="B67" s="1678" t="s">
        <v>1554</v>
      </c>
      <c r="C67" s="2120" t="s">
        <v>194</v>
      </c>
      <c r="D67" s="3092">
        <v>0</v>
      </c>
      <c r="E67" s="3092">
        <v>0</v>
      </c>
      <c r="F67" s="3093">
        <v>0</v>
      </c>
      <c r="G67" s="3093">
        <v>0</v>
      </c>
      <c r="H67" s="3094">
        <v>0.02</v>
      </c>
      <c r="I67" s="312">
        <v>0</v>
      </c>
      <c r="J67" s="314">
        <v>0</v>
      </c>
      <c r="K67" s="314">
        <v>0</v>
      </c>
      <c r="L67" s="314">
        <v>0</v>
      </c>
      <c r="M67" s="314">
        <v>0</v>
      </c>
      <c r="N67" s="313">
        <v>0</v>
      </c>
      <c r="O67" s="2746" t="s">
        <v>1536</v>
      </c>
      <c r="P67" s="111" t="s">
        <v>35</v>
      </c>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row>
    <row r="68" spans="1:40" ht="19.95" customHeight="1" x14ac:dyDescent="0.3">
      <c r="A68" s="4264"/>
      <c r="B68" s="3095" t="s">
        <v>244</v>
      </c>
      <c r="C68" s="1496" t="s">
        <v>1547</v>
      </c>
      <c r="D68" s="3096">
        <v>1.3568000000000002</v>
      </c>
      <c r="E68" s="3096">
        <v>1.3568000000000002</v>
      </c>
      <c r="F68" s="3097">
        <v>1.2544000000000002</v>
      </c>
      <c r="G68" s="3098">
        <v>1.2544000000000002</v>
      </c>
      <c r="H68" s="3099">
        <v>1.2544000000000002</v>
      </c>
      <c r="I68" s="3100">
        <v>1.1519999999999999</v>
      </c>
      <c r="J68" s="3101">
        <v>1.0240000000000002</v>
      </c>
      <c r="K68" s="3101">
        <v>0.97920000000000007</v>
      </c>
      <c r="L68" s="3101">
        <v>0.93440000000000001</v>
      </c>
      <c r="M68" s="3101">
        <v>0.89599999999999991</v>
      </c>
      <c r="N68" s="3102">
        <v>0.85759999999999992</v>
      </c>
      <c r="O68" s="3070" t="s">
        <v>1351</v>
      </c>
      <c r="P68" s="111" t="s">
        <v>35</v>
      </c>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row>
    <row r="69" spans="1:40" ht="19.95" customHeight="1" x14ac:dyDescent="0.3">
      <c r="A69" s="4264"/>
      <c r="B69" s="1678" t="s">
        <v>1555</v>
      </c>
      <c r="C69" s="2120" t="s">
        <v>194</v>
      </c>
      <c r="D69" s="3092">
        <v>0</v>
      </c>
      <c r="E69" s="3092">
        <v>0</v>
      </c>
      <c r="F69" s="3093">
        <v>0</v>
      </c>
      <c r="G69" s="3093">
        <v>0</v>
      </c>
      <c r="H69" s="3094">
        <v>0</v>
      </c>
      <c r="I69" s="312">
        <v>0</v>
      </c>
      <c r="J69" s="314">
        <v>3.5299999999999998E-2</v>
      </c>
      <c r="K69" s="314">
        <v>0.09</v>
      </c>
      <c r="L69" s="314">
        <v>0.1245</v>
      </c>
      <c r="M69" s="314">
        <v>0.14699999999999999</v>
      </c>
      <c r="N69" s="313">
        <v>0.156</v>
      </c>
      <c r="O69" s="2746" t="s">
        <v>1536</v>
      </c>
      <c r="P69" s="111" t="s">
        <v>35</v>
      </c>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row>
    <row r="70" spans="1:40" ht="19.95" customHeight="1" x14ac:dyDescent="0.3">
      <c r="A70" s="4264"/>
      <c r="B70" s="2613" t="s">
        <v>1537</v>
      </c>
      <c r="C70" s="3103" t="s">
        <v>1477</v>
      </c>
      <c r="D70" s="3103"/>
      <c r="E70" s="3103"/>
      <c r="F70" s="3103"/>
      <c r="G70" s="3103"/>
      <c r="H70" s="3103"/>
      <c r="I70" s="3103"/>
      <c r="J70" s="3103"/>
      <c r="K70" s="3103"/>
      <c r="L70" s="3103"/>
      <c r="M70" s="3103"/>
      <c r="N70" s="3103"/>
      <c r="O70" s="3104"/>
      <c r="P70" s="111" t="s">
        <v>35</v>
      </c>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row>
    <row r="71" spans="1:40" ht="19.95" customHeight="1" x14ac:dyDescent="0.3">
      <c r="A71" s="4264"/>
      <c r="B71" s="3084" t="s">
        <v>233</v>
      </c>
      <c r="C71" s="1314" t="s">
        <v>1317</v>
      </c>
      <c r="D71" s="3085">
        <v>0.55000000000000004</v>
      </c>
      <c r="E71" s="3085">
        <v>0.55000000000000004</v>
      </c>
      <c r="F71" s="3086">
        <v>0.55000000000000004</v>
      </c>
      <c r="G71" s="3087">
        <v>0.55000000000000004</v>
      </c>
      <c r="H71" s="3088">
        <v>0.55000000000000004</v>
      </c>
      <c r="I71" s="3089">
        <v>0.51040000000000008</v>
      </c>
      <c r="J71" s="3090">
        <v>0.48840000000000006</v>
      </c>
      <c r="K71" s="3090">
        <v>0.4716800000000001</v>
      </c>
      <c r="L71" s="3090">
        <v>0.45496000000000009</v>
      </c>
      <c r="M71" s="3090">
        <v>0.44088000000000011</v>
      </c>
      <c r="N71" s="3091">
        <v>0.42680000000000007</v>
      </c>
      <c r="O71" s="3070" t="s">
        <v>1351</v>
      </c>
      <c r="P71" s="111" t="s">
        <v>35</v>
      </c>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row>
    <row r="72" spans="1:40" ht="19.95" customHeight="1" x14ac:dyDescent="0.3">
      <c r="A72" s="4264"/>
      <c r="B72" s="1678" t="s">
        <v>1548</v>
      </c>
      <c r="C72" s="2120" t="s">
        <v>194</v>
      </c>
      <c r="D72" s="3092">
        <v>0</v>
      </c>
      <c r="E72" s="3092">
        <v>0</v>
      </c>
      <c r="F72" s="3093">
        <v>0</v>
      </c>
      <c r="G72" s="3093">
        <v>0</v>
      </c>
      <c r="H72" s="3094">
        <v>5.0000000000000001E-3</v>
      </c>
      <c r="I72" s="312">
        <v>6.8150000000000002E-2</v>
      </c>
      <c r="J72" s="314">
        <v>0.31019999999999998</v>
      </c>
      <c r="K72" s="314">
        <v>0.55920000000000003</v>
      </c>
      <c r="L72" s="314">
        <v>0.69855</v>
      </c>
      <c r="M72" s="314">
        <v>0.7923</v>
      </c>
      <c r="N72" s="313">
        <v>0.81069999999999998</v>
      </c>
      <c r="O72" s="2746" t="s">
        <v>1536</v>
      </c>
      <c r="P72" s="111" t="s">
        <v>35</v>
      </c>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0" ht="19.95" customHeight="1" x14ac:dyDescent="0.3">
      <c r="A73" s="4264"/>
      <c r="B73" s="3095" t="s">
        <v>1549</v>
      </c>
      <c r="C73" s="1496" t="s">
        <v>1317</v>
      </c>
      <c r="D73" s="3096">
        <v>1.3364399999999999</v>
      </c>
      <c r="E73" s="3096">
        <v>1.3364399999999999</v>
      </c>
      <c r="F73" s="3097">
        <v>1.2702200000000001</v>
      </c>
      <c r="G73" s="3098">
        <v>1.2702200000000001</v>
      </c>
      <c r="H73" s="3099">
        <v>1.2702200000000001</v>
      </c>
      <c r="I73" s="3100">
        <v>1.201592</v>
      </c>
      <c r="J73" s="3101">
        <v>1.141392</v>
      </c>
      <c r="K73" s="3101">
        <v>1.1124959999999997</v>
      </c>
      <c r="L73" s="3101">
        <v>1.0835999999999999</v>
      </c>
      <c r="M73" s="3101">
        <v>1.0715599999999998</v>
      </c>
      <c r="N73" s="3102">
        <v>1.0595199999999998</v>
      </c>
      <c r="O73" s="3070" t="s">
        <v>1351</v>
      </c>
      <c r="P73" s="111" t="s">
        <v>35</v>
      </c>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0" ht="19.95" customHeight="1" x14ac:dyDescent="0.3">
      <c r="A74" s="4264"/>
      <c r="B74" s="1678" t="s">
        <v>1550</v>
      </c>
      <c r="C74" s="2120" t="s">
        <v>194</v>
      </c>
      <c r="D74" s="3092">
        <v>1</v>
      </c>
      <c r="E74" s="3092">
        <v>1</v>
      </c>
      <c r="F74" s="3093">
        <v>1</v>
      </c>
      <c r="G74" s="3093">
        <v>1</v>
      </c>
      <c r="H74" s="3094">
        <v>0.9425</v>
      </c>
      <c r="I74" s="312">
        <v>0.87934999999999997</v>
      </c>
      <c r="J74" s="314">
        <v>0.60199999999999998</v>
      </c>
      <c r="K74" s="314">
        <v>0.29830000000000001</v>
      </c>
      <c r="L74" s="314">
        <v>0.12445000000000001</v>
      </c>
      <c r="M74" s="314">
        <v>8.2000000000000128E-3</v>
      </c>
      <c r="N74" s="313">
        <v>-1.9199999999999967E-2</v>
      </c>
      <c r="O74" s="2746" t="s">
        <v>1536</v>
      </c>
      <c r="P74" s="111" t="s">
        <v>35</v>
      </c>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0" ht="19.95" customHeight="1" x14ac:dyDescent="0.3">
      <c r="A75" s="4264"/>
      <c r="B75" s="3095" t="s">
        <v>1551</v>
      </c>
      <c r="C75" s="1496" t="s">
        <v>1317</v>
      </c>
      <c r="D75" s="3096">
        <v>1.3320000000000001</v>
      </c>
      <c r="E75" s="3096">
        <v>1.3320000000000001</v>
      </c>
      <c r="F75" s="3097">
        <v>1.266</v>
      </c>
      <c r="G75" s="3098">
        <v>1.266</v>
      </c>
      <c r="H75" s="3099">
        <v>1.266</v>
      </c>
      <c r="I75" s="3100">
        <v>1.1976</v>
      </c>
      <c r="J75" s="3101">
        <v>1.1375999999999999</v>
      </c>
      <c r="K75" s="3101">
        <v>1.1087999999999998</v>
      </c>
      <c r="L75" s="3101">
        <v>1.08</v>
      </c>
      <c r="M75" s="3101">
        <v>1.0680000000000001</v>
      </c>
      <c r="N75" s="3102">
        <v>1.056</v>
      </c>
      <c r="O75" s="3070" t="s">
        <v>1351</v>
      </c>
      <c r="P75" s="111" t="s">
        <v>35</v>
      </c>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0" ht="19.95" customHeight="1" x14ac:dyDescent="0.3">
      <c r="A76" s="4264"/>
      <c r="B76" s="1678" t="s">
        <v>242</v>
      </c>
      <c r="C76" s="2120" t="s">
        <v>194</v>
      </c>
      <c r="D76" s="3092">
        <v>0</v>
      </c>
      <c r="E76" s="3092">
        <v>0</v>
      </c>
      <c r="F76" s="3093">
        <v>0</v>
      </c>
      <c r="G76" s="3093">
        <v>0</v>
      </c>
      <c r="H76" s="3094">
        <v>5.2499999999999998E-2</v>
      </c>
      <c r="I76" s="312">
        <v>5.2499999999999998E-2</v>
      </c>
      <c r="J76" s="314">
        <v>5.2499999999999998E-2</v>
      </c>
      <c r="K76" s="314">
        <v>5.2499999999999998E-2</v>
      </c>
      <c r="L76" s="314">
        <v>5.2499999999999998E-2</v>
      </c>
      <c r="M76" s="314">
        <v>5.2499999999999998E-2</v>
      </c>
      <c r="N76" s="313">
        <v>5.2499999999999998E-2</v>
      </c>
      <c r="O76" s="2746" t="s">
        <v>1536</v>
      </c>
      <c r="P76" s="111" t="s">
        <v>35</v>
      </c>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0" ht="19.95" customHeight="1" x14ac:dyDescent="0.3">
      <c r="A77" s="4264"/>
      <c r="B77" s="3095" t="s">
        <v>1552</v>
      </c>
      <c r="C77" s="1496" t="s">
        <v>1547</v>
      </c>
      <c r="D77" s="3096">
        <v>1.5411087999999997</v>
      </c>
      <c r="E77" s="3096">
        <v>1.5411087999999997</v>
      </c>
      <c r="F77" s="3097">
        <v>1.4238815999999999</v>
      </c>
      <c r="G77" s="3098">
        <v>1.4238815999999999</v>
      </c>
      <c r="H77" s="3099">
        <v>1.4238815999999999</v>
      </c>
      <c r="I77" s="3100">
        <v>1.3009359999999999</v>
      </c>
      <c r="J77" s="3101">
        <v>1.2080119999999999</v>
      </c>
      <c r="K77" s="3101">
        <v>1.1829939999999999</v>
      </c>
      <c r="L77" s="3101">
        <v>1.1579759999999999</v>
      </c>
      <c r="M77" s="3101">
        <v>1.14368</v>
      </c>
      <c r="N77" s="3102">
        <v>1.1293839999999999</v>
      </c>
      <c r="O77" s="3070" t="s">
        <v>1351</v>
      </c>
      <c r="P77" s="111" t="s">
        <v>35</v>
      </c>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0" ht="19.95" customHeight="1" x14ac:dyDescent="0.3">
      <c r="A78" s="4264"/>
      <c r="B78" s="1678" t="s">
        <v>1553</v>
      </c>
      <c r="C78" s="2120" t="s">
        <v>194</v>
      </c>
      <c r="D78" s="3092">
        <v>0</v>
      </c>
      <c r="E78" s="3092">
        <v>0</v>
      </c>
      <c r="F78" s="3093">
        <v>0</v>
      </c>
      <c r="G78" s="3093">
        <v>0</v>
      </c>
      <c r="H78" s="3094">
        <v>0</v>
      </c>
      <c r="I78" s="312">
        <v>0</v>
      </c>
      <c r="J78" s="314">
        <v>0</v>
      </c>
      <c r="K78" s="314">
        <v>0</v>
      </c>
      <c r="L78" s="314">
        <v>0</v>
      </c>
      <c r="M78" s="314">
        <v>0</v>
      </c>
      <c r="N78" s="313">
        <v>0</v>
      </c>
      <c r="O78" s="2746" t="s">
        <v>1536</v>
      </c>
      <c r="P78" s="111" t="s">
        <v>35</v>
      </c>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0" ht="19.95" customHeight="1" x14ac:dyDescent="0.3">
      <c r="A79" s="4264"/>
      <c r="B79" s="3095" t="s">
        <v>1556</v>
      </c>
      <c r="C79" s="1496" t="s">
        <v>1547</v>
      </c>
      <c r="D79" s="3096">
        <v>0.55000000000000004</v>
      </c>
      <c r="E79" s="3096">
        <v>0.55000000000000004</v>
      </c>
      <c r="F79" s="3097">
        <v>0.55000000000000004</v>
      </c>
      <c r="G79" s="3098">
        <v>0.55000000000000004</v>
      </c>
      <c r="H79" s="3099">
        <v>0.55000000000000004</v>
      </c>
      <c r="I79" s="3100">
        <v>0.51040000000000008</v>
      </c>
      <c r="J79" s="3101">
        <v>0.48840000000000006</v>
      </c>
      <c r="K79" s="3101">
        <v>0.4716800000000001</v>
      </c>
      <c r="L79" s="3101">
        <v>0.45496000000000009</v>
      </c>
      <c r="M79" s="3101">
        <v>0.44088000000000011</v>
      </c>
      <c r="N79" s="3102">
        <v>0.42680000000000007</v>
      </c>
      <c r="O79" s="3070" t="s">
        <v>1351</v>
      </c>
      <c r="P79" s="111" t="s">
        <v>35</v>
      </c>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0" ht="19.95" customHeight="1" x14ac:dyDescent="0.3">
      <c r="A80" s="4264"/>
      <c r="B80" s="1678" t="s">
        <v>1554</v>
      </c>
      <c r="C80" s="2120" t="s">
        <v>194</v>
      </c>
      <c r="D80" s="3092">
        <v>0</v>
      </c>
      <c r="E80" s="3092">
        <v>0</v>
      </c>
      <c r="F80" s="3093">
        <v>0</v>
      </c>
      <c r="G80" s="3093">
        <v>0</v>
      </c>
      <c r="H80" s="3094">
        <v>0</v>
      </c>
      <c r="I80" s="312">
        <v>0</v>
      </c>
      <c r="J80" s="314">
        <v>0</v>
      </c>
      <c r="K80" s="314">
        <v>0</v>
      </c>
      <c r="L80" s="314">
        <v>0</v>
      </c>
      <c r="M80" s="314">
        <v>0</v>
      </c>
      <c r="N80" s="313">
        <v>0</v>
      </c>
      <c r="O80" s="2746" t="s">
        <v>1536</v>
      </c>
      <c r="P80" s="111" t="s">
        <v>35</v>
      </c>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0" ht="19.95" customHeight="1" x14ac:dyDescent="0.3">
      <c r="A81" s="4264"/>
      <c r="B81" s="3095" t="s">
        <v>244</v>
      </c>
      <c r="C81" s="1496" t="s">
        <v>1317</v>
      </c>
      <c r="D81" s="3096">
        <v>1.3320000000000001</v>
      </c>
      <c r="E81" s="3096">
        <v>1.3320000000000001</v>
      </c>
      <c r="F81" s="3097">
        <v>1.266</v>
      </c>
      <c r="G81" s="3098">
        <v>1.1976</v>
      </c>
      <c r="H81" s="3099">
        <v>1.266</v>
      </c>
      <c r="I81" s="3100">
        <v>1.1976</v>
      </c>
      <c r="J81" s="3101">
        <v>1.1375999999999999</v>
      </c>
      <c r="K81" s="3101">
        <v>1.1087999999999998</v>
      </c>
      <c r="L81" s="3101">
        <v>1.08</v>
      </c>
      <c r="M81" s="3101">
        <v>1.0680000000000001</v>
      </c>
      <c r="N81" s="3102">
        <v>1.056</v>
      </c>
      <c r="O81" s="3070" t="s">
        <v>1351</v>
      </c>
      <c r="P81" s="111" t="s">
        <v>35</v>
      </c>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0" ht="19.95" customHeight="1" x14ac:dyDescent="0.3">
      <c r="A82" s="4264"/>
      <c r="B82" s="1678" t="s">
        <v>1555</v>
      </c>
      <c r="C82" s="2120" t="s">
        <v>194</v>
      </c>
      <c r="D82" s="3092">
        <v>0</v>
      </c>
      <c r="E82" s="3092">
        <v>0</v>
      </c>
      <c r="F82" s="3093">
        <v>0</v>
      </c>
      <c r="G82" s="3093">
        <v>0</v>
      </c>
      <c r="H82" s="3094">
        <v>0</v>
      </c>
      <c r="I82" s="312">
        <v>0</v>
      </c>
      <c r="J82" s="314">
        <v>3.5299999999999998E-2</v>
      </c>
      <c r="K82" s="314">
        <v>0.09</v>
      </c>
      <c r="L82" s="314">
        <v>0.1245</v>
      </c>
      <c r="M82" s="314">
        <v>0.14699999999999999</v>
      </c>
      <c r="N82" s="313">
        <v>0.156</v>
      </c>
      <c r="O82" s="2746" t="s">
        <v>1536</v>
      </c>
      <c r="P82" s="111" t="s">
        <v>35</v>
      </c>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0" x14ac:dyDescent="0.3">
      <c r="A83" s="4264"/>
      <c r="B83" s="2613"/>
      <c r="C83" s="3103"/>
      <c r="D83" s="3103"/>
      <c r="E83" s="3103"/>
      <c r="F83" s="3105"/>
      <c r="G83" s="3105"/>
      <c r="H83" s="3103"/>
      <c r="I83" s="3103"/>
      <c r="J83" s="3103"/>
      <c r="K83" s="3103"/>
      <c r="L83" s="3103"/>
      <c r="M83" s="3103"/>
      <c r="N83" s="3103"/>
      <c r="O83" s="3104"/>
      <c r="P83" s="111" t="s">
        <v>35</v>
      </c>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0" ht="14.25" customHeight="1" x14ac:dyDescent="0.3">
      <c r="A84" s="4264"/>
      <c r="B84" s="3106" t="s">
        <v>1538</v>
      </c>
      <c r="C84" s="1312" t="s">
        <v>1407</v>
      </c>
      <c r="D84" s="2582"/>
      <c r="E84" s="2995">
        <v>74</v>
      </c>
      <c r="F84" s="2995"/>
      <c r="G84" s="2996"/>
      <c r="H84" s="129"/>
      <c r="I84" s="130"/>
      <c r="J84" s="132"/>
      <c r="K84" s="132"/>
      <c r="L84" s="132"/>
      <c r="M84" s="132"/>
      <c r="N84" s="131"/>
      <c r="O84" s="4296" t="s">
        <v>1408</v>
      </c>
      <c r="P84" s="111" t="s">
        <v>35</v>
      </c>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0" ht="15" x14ac:dyDescent="0.3">
      <c r="A85" s="4264"/>
      <c r="B85" s="3107"/>
      <c r="C85" s="3108" t="s">
        <v>1409</v>
      </c>
      <c r="D85" s="1506"/>
      <c r="E85" s="3109">
        <v>74</v>
      </c>
      <c r="F85" s="3109"/>
      <c r="G85" s="3110"/>
      <c r="H85" s="1765"/>
      <c r="I85" s="2167"/>
      <c r="J85" s="2168"/>
      <c r="K85" s="2168"/>
      <c r="L85" s="2168"/>
      <c r="M85" s="2168"/>
      <c r="N85" s="2039"/>
      <c r="O85" s="4303"/>
      <c r="P85" s="111" t="s">
        <v>35</v>
      </c>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0" ht="15" x14ac:dyDescent="0.3">
      <c r="A86" s="4264"/>
      <c r="B86" s="1311" t="s">
        <v>1410</v>
      </c>
      <c r="C86" s="110" t="s">
        <v>781</v>
      </c>
      <c r="D86" s="2995">
        <v>384.23892902943351</v>
      </c>
      <c r="E86" s="3111">
        <v>377.41005609237283</v>
      </c>
      <c r="F86" s="2871">
        <v>377.41006572865587</v>
      </c>
      <c r="G86" s="2872">
        <v>377.41006572865587</v>
      </c>
      <c r="H86" s="2873">
        <v>395.49972524168061</v>
      </c>
      <c r="I86" s="3112">
        <v>170.56682427094063</v>
      </c>
      <c r="J86" s="3113">
        <v>48.893647539803311</v>
      </c>
      <c r="K86" s="3113">
        <v>20.147925340367852</v>
      </c>
      <c r="L86" s="3113">
        <v>4.4825702037646602</v>
      </c>
      <c r="M86" s="3113">
        <v>0.1179934433458955</v>
      </c>
      <c r="N86" s="3113">
        <v>9.8016042917469012E-3</v>
      </c>
      <c r="O86" s="3114" t="s">
        <v>1411</v>
      </c>
      <c r="P86" s="111" t="s">
        <v>35</v>
      </c>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0" ht="15" x14ac:dyDescent="0.3">
      <c r="A87" s="4264"/>
      <c r="B87" s="1269"/>
      <c r="C87" s="127" t="s">
        <v>1412</v>
      </c>
      <c r="D87" s="3115">
        <v>0.38423892902943352</v>
      </c>
      <c r="E87" s="3116">
        <v>0.37741005609237283</v>
      </c>
      <c r="F87" s="3115">
        <v>0.37741006572865587</v>
      </c>
      <c r="G87" s="3115">
        <v>0.37741006572865587</v>
      </c>
      <c r="H87" s="1873">
        <v>0.39549972524168059</v>
      </c>
      <c r="I87" s="3117">
        <v>0.17056682427094061</v>
      </c>
      <c r="J87" s="3118">
        <v>4.8893647539803312E-2</v>
      </c>
      <c r="K87" s="3118">
        <v>2.0147925340367853E-2</v>
      </c>
      <c r="L87" s="3118">
        <v>4.4825702037646605E-3</v>
      </c>
      <c r="M87" s="3118">
        <v>1.179934433458955E-4</v>
      </c>
      <c r="N87" s="3118">
        <v>9.8016042917469008E-6</v>
      </c>
      <c r="O87" s="2443"/>
      <c r="P87" s="111" t="s">
        <v>35</v>
      </c>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0" ht="15.6" thickBot="1" x14ac:dyDescent="0.35">
      <c r="A88" s="4265"/>
      <c r="B88" s="594"/>
      <c r="C88" s="594" t="s">
        <v>209</v>
      </c>
      <c r="D88" s="2881">
        <v>0.10673303584150931</v>
      </c>
      <c r="E88" s="2882">
        <v>0.10483612669232578</v>
      </c>
      <c r="F88" s="2883">
        <v>0.10483612936907108</v>
      </c>
      <c r="G88" s="2883">
        <v>0.10483612936907108</v>
      </c>
      <c r="H88" s="2884">
        <v>0.10986103478935572</v>
      </c>
      <c r="I88" s="2885">
        <v>4.7379673408594614E-2</v>
      </c>
      <c r="J88" s="2886">
        <v>1.3581568761056475E-2</v>
      </c>
      <c r="K88" s="2886">
        <v>5.5966459278799585E-3</v>
      </c>
      <c r="L88" s="2886">
        <v>1.2451583899346279E-3</v>
      </c>
      <c r="M88" s="2886">
        <v>3.2775956484970969E-5</v>
      </c>
      <c r="N88" s="2886">
        <v>2.7226678588185835E-6</v>
      </c>
      <c r="O88" s="2887"/>
      <c r="P88" s="111" t="s">
        <v>35</v>
      </c>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0" ht="14.4" thickBot="1" x14ac:dyDescent="0.35">
      <c r="A89" s="1268"/>
      <c r="B89" s="438"/>
      <c r="C89" s="438"/>
      <c r="D89" s="438"/>
      <c r="E89" s="438"/>
      <c r="F89" s="438"/>
      <c r="G89" s="3119"/>
      <c r="H89" s="438"/>
      <c r="I89" s="438"/>
      <c r="J89" s="438"/>
      <c r="K89" s="438"/>
      <c r="L89" s="438"/>
      <c r="M89" s="438"/>
      <c r="N89" s="438"/>
      <c r="O89" s="3120"/>
      <c r="P89" s="111" t="s">
        <v>35</v>
      </c>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13"/>
    </row>
    <row r="90" spans="1:40" ht="18" x14ac:dyDescent="0.3">
      <c r="A90" s="4109" t="s">
        <v>498</v>
      </c>
      <c r="B90" s="4110"/>
      <c r="C90" s="4110"/>
      <c r="D90" s="4110"/>
      <c r="E90" s="4110"/>
      <c r="F90" s="4110"/>
      <c r="G90" s="4110"/>
      <c r="H90" s="4110"/>
      <c r="I90" s="4110"/>
      <c r="J90" s="4110"/>
      <c r="K90" s="4110"/>
      <c r="L90" s="4110"/>
      <c r="M90" s="4110"/>
      <c r="N90" s="4111"/>
      <c r="O90" s="2132"/>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13"/>
    </row>
    <row r="91" spans="1:40" ht="14.4" x14ac:dyDescent="0.3">
      <c r="A91" s="102" t="s">
        <v>471</v>
      </c>
      <c r="B91" s="1327" t="s">
        <v>282</v>
      </c>
      <c r="C91" s="1328" t="s">
        <v>499</v>
      </c>
      <c r="D91" s="4071" t="s">
        <v>500</v>
      </c>
      <c r="E91" s="4008"/>
      <c r="F91" s="4008"/>
      <c r="G91" s="4008"/>
      <c r="H91" s="4008"/>
      <c r="I91" s="4008"/>
      <c r="J91" s="4008"/>
      <c r="K91" s="4008"/>
      <c r="L91" s="4008"/>
      <c r="M91" s="4008"/>
      <c r="N91" s="4112"/>
      <c r="O91" s="2132"/>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13"/>
    </row>
    <row r="92" spans="1:40" ht="14.4" x14ac:dyDescent="0.3">
      <c r="A92" s="102"/>
      <c r="B92" s="1327"/>
      <c r="C92" s="1328"/>
      <c r="D92" s="1328" t="s">
        <v>501</v>
      </c>
      <c r="E92" s="1329" t="s">
        <v>282</v>
      </c>
      <c r="F92" s="1330"/>
      <c r="G92" s="2133"/>
      <c r="H92" s="1331" t="s">
        <v>502</v>
      </c>
      <c r="I92" s="4071" t="s">
        <v>503</v>
      </c>
      <c r="J92" s="4113"/>
      <c r="K92" s="1329" t="s">
        <v>282</v>
      </c>
      <c r="L92" s="4073" t="s">
        <v>504</v>
      </c>
      <c r="M92" s="4114"/>
      <c r="N92" s="4115"/>
      <c r="O92" s="2132"/>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13"/>
    </row>
    <row r="93" spans="1:40" ht="14.4" x14ac:dyDescent="0.3">
      <c r="A93" s="1259"/>
      <c r="B93" s="1269" t="s">
        <v>952</v>
      </c>
      <c r="C93" s="1270" t="s">
        <v>205</v>
      </c>
      <c r="D93" s="1270">
        <v>1</v>
      </c>
      <c r="E93" s="1332" t="s">
        <v>205</v>
      </c>
      <c r="F93" s="373"/>
      <c r="G93" s="2134"/>
      <c r="H93" s="1333" t="s">
        <v>506</v>
      </c>
      <c r="I93" s="4157">
        <v>0.27779999999999999</v>
      </c>
      <c r="J93" s="4158"/>
      <c r="K93" s="1332" t="s">
        <v>423</v>
      </c>
      <c r="L93" s="4098"/>
      <c r="M93" s="4099"/>
      <c r="N93" s="4100"/>
      <c r="O93" s="2132"/>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13"/>
    </row>
    <row r="94" spans="1:40" ht="14.4" x14ac:dyDescent="0.3">
      <c r="A94" s="1268"/>
      <c r="B94" s="1269"/>
      <c r="C94" s="1270"/>
      <c r="D94" s="1270">
        <v>1</v>
      </c>
      <c r="E94" s="1332" t="s">
        <v>953</v>
      </c>
      <c r="F94" s="373"/>
      <c r="G94" s="2134"/>
      <c r="H94" s="1333"/>
      <c r="I94" s="4061">
        <v>3.6</v>
      </c>
      <c r="J94" s="4101"/>
      <c r="K94" s="1332" t="s">
        <v>505</v>
      </c>
      <c r="L94" s="4098"/>
      <c r="M94" s="4099"/>
      <c r="N94" s="4100"/>
      <c r="O94" s="2132"/>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13"/>
    </row>
    <row r="95" spans="1:40" ht="14.4" x14ac:dyDescent="0.3">
      <c r="A95" s="1268"/>
      <c r="B95" s="1269" t="s">
        <v>954</v>
      </c>
      <c r="C95" s="1270" t="s">
        <v>955</v>
      </c>
      <c r="D95" s="1270">
        <v>1</v>
      </c>
      <c r="E95" s="1332" t="s">
        <v>956</v>
      </c>
      <c r="F95" s="373"/>
      <c r="G95" s="2134"/>
      <c r="H95" s="1333" t="s">
        <v>506</v>
      </c>
      <c r="I95" s="4061">
        <v>25</v>
      </c>
      <c r="J95" s="4101"/>
      <c r="K95" s="1332" t="s">
        <v>955</v>
      </c>
      <c r="L95" s="4156" t="s">
        <v>957</v>
      </c>
      <c r="M95" s="4099"/>
      <c r="N95" s="4100"/>
      <c r="O95" s="2132"/>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13"/>
    </row>
    <row r="96" spans="1:40" ht="15" thickBot="1" x14ac:dyDescent="0.35">
      <c r="A96" s="611"/>
      <c r="B96" s="1320"/>
      <c r="C96" s="1321"/>
      <c r="D96" s="1321"/>
      <c r="E96" s="1334"/>
      <c r="F96" s="1335"/>
      <c r="G96" s="2135"/>
      <c r="H96" s="1336"/>
      <c r="I96" s="4066"/>
      <c r="J96" s="4102"/>
      <c r="K96" s="1334"/>
      <c r="L96" s="4103"/>
      <c r="M96" s="4104"/>
      <c r="N96" s="4105"/>
      <c r="O96" s="2132"/>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3"/>
    </row>
    <row r="97" spans="1:40" ht="14.4" thickBot="1" x14ac:dyDescent="0.35">
      <c r="A97" s="611"/>
      <c r="B97" s="612"/>
      <c r="C97" s="612"/>
      <c r="D97" s="612"/>
      <c r="E97" s="612"/>
      <c r="F97" s="612"/>
      <c r="G97" s="3121"/>
      <c r="H97" s="612"/>
      <c r="I97" s="612"/>
      <c r="J97" s="612"/>
      <c r="K97" s="612"/>
      <c r="L97" s="612"/>
      <c r="M97" s="612"/>
      <c r="N97" s="612"/>
      <c r="O97" s="3122"/>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6"/>
    </row>
    <row r="98" spans="1:40" x14ac:dyDescent="0.3">
      <c r="N98" s="125"/>
      <c r="O98" s="3123"/>
      <c r="P98" s="125"/>
      <c r="Q98" s="125"/>
      <c r="R98" s="125"/>
      <c r="S98" s="125"/>
      <c r="T98" s="125"/>
      <c r="U98" s="125"/>
    </row>
    <row r="99" spans="1:40" x14ac:dyDescent="0.3">
      <c r="J99" s="3124" t="s">
        <v>1539</v>
      </c>
      <c r="K99" s="3125" t="s">
        <v>1540</v>
      </c>
      <c r="L99" s="3125"/>
      <c r="M99" s="3125"/>
      <c r="N99" s="125"/>
      <c r="O99" s="3123"/>
      <c r="P99" s="125"/>
      <c r="Q99" s="125"/>
      <c r="R99" s="125"/>
      <c r="S99" s="125"/>
      <c r="T99" s="125"/>
      <c r="U99" s="125"/>
    </row>
    <row r="100" spans="1:40" x14ac:dyDescent="0.3">
      <c r="K100" s="3125" t="s">
        <v>1541</v>
      </c>
      <c r="L100" s="3125"/>
      <c r="M100" s="3125"/>
      <c r="N100" s="125"/>
      <c r="O100" s="3123"/>
      <c r="P100" s="125"/>
      <c r="Q100" s="125"/>
      <c r="R100" s="125"/>
      <c r="S100" s="125"/>
      <c r="T100" s="125"/>
      <c r="U100" s="125"/>
    </row>
    <row r="101" spans="1:40" x14ac:dyDescent="0.3">
      <c r="N101" s="125"/>
      <c r="O101" s="3123"/>
      <c r="P101" s="125"/>
      <c r="Q101" s="125"/>
      <c r="R101" s="125"/>
      <c r="S101" s="125"/>
      <c r="T101" s="125"/>
      <c r="U101" s="125"/>
    </row>
    <row r="102" spans="1:40" x14ac:dyDescent="0.3">
      <c r="N102" s="125"/>
      <c r="O102" s="3126"/>
      <c r="P102" s="125"/>
      <c r="Q102" s="125"/>
      <c r="R102" s="125"/>
      <c r="S102" s="125"/>
      <c r="T102" s="125"/>
      <c r="U102" s="125"/>
    </row>
  </sheetData>
  <mergeCells count="23">
    <mergeCell ref="A90:N90"/>
    <mergeCell ref="I7:N7"/>
    <mergeCell ref="A8:A15"/>
    <mergeCell ref="A16:A27"/>
    <mergeCell ref="A28:A37"/>
    <mergeCell ref="A38:A41"/>
    <mergeCell ref="A42:A45"/>
    <mergeCell ref="A46:A49"/>
    <mergeCell ref="A51:O51"/>
    <mergeCell ref="E52:O52"/>
    <mergeCell ref="A54:A88"/>
    <mergeCell ref="O84:O85"/>
    <mergeCell ref="I95:J95"/>
    <mergeCell ref="L95:N95"/>
    <mergeCell ref="I96:J96"/>
    <mergeCell ref="L96:N96"/>
    <mergeCell ref="D91:N91"/>
    <mergeCell ref="I92:J92"/>
    <mergeCell ref="L92:N92"/>
    <mergeCell ref="I93:J93"/>
    <mergeCell ref="L93:N93"/>
    <mergeCell ref="I94:J94"/>
    <mergeCell ref="L94:N94"/>
  </mergeCells>
  <hyperlinks>
    <hyperlink ref="L95" r:id="rId1" xr:uid="{00000000-0004-0000-2E00-000000000000}"/>
  </hyperlinks>
  <pageMargins left="0.70866141732283472" right="0.70866141732283472" top="0.74803149606299213" bottom="0.74803149606299213" header="0.31496062992125984" footer="0.31496062992125984"/>
  <pageSetup paperSize="8" scale="33" orientation="landscape" r:id="rId2"/>
  <colBreaks count="1" manualBreakCount="1">
    <brk id="14" max="95" man="1"/>
  </colBreak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4.4" x14ac:dyDescent="0.3"/>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V162"/>
  <sheetViews>
    <sheetView zoomScale="70" zoomScaleNormal="70" workbookViewId="0">
      <selection activeCell="A14" sqref="A14"/>
    </sheetView>
  </sheetViews>
  <sheetFormatPr defaultColWidth="9.21875" defaultRowHeight="13.8" x14ac:dyDescent="0.3"/>
  <cols>
    <col min="1" max="1" width="6.5546875" style="101" customWidth="1"/>
    <col min="2" max="4" width="9.21875" style="101"/>
    <col min="5" max="5" width="20.77734375" style="101" customWidth="1"/>
    <col min="6" max="6" width="10.77734375" style="101" hidden="1" customWidth="1"/>
    <col min="7" max="11" width="9.21875" style="101" bestFit="1" customWidth="1"/>
    <col min="12" max="12" width="12.21875" style="101" customWidth="1"/>
    <col min="13" max="15" width="9.21875" style="101" bestFit="1" customWidth="1"/>
    <col min="16" max="16384" width="9.21875" style="101"/>
  </cols>
  <sheetData>
    <row r="1" spans="1:20" ht="21.75" customHeight="1" x14ac:dyDescent="0.3">
      <c r="A1" s="96" t="s">
        <v>172</v>
      </c>
      <c r="B1" s="97"/>
      <c r="C1" s="97"/>
      <c r="D1" s="97"/>
      <c r="E1" s="97"/>
      <c r="F1" s="97"/>
      <c r="G1" s="97"/>
      <c r="H1" s="97"/>
      <c r="I1" s="97"/>
      <c r="J1" s="97"/>
      <c r="K1" s="97"/>
      <c r="L1" s="97"/>
      <c r="M1" s="97"/>
      <c r="N1" s="97"/>
      <c r="O1" s="97"/>
      <c r="P1" s="97"/>
      <c r="Q1" s="97"/>
      <c r="R1" s="97"/>
      <c r="S1" s="99"/>
      <c r="T1" s="100"/>
    </row>
    <row r="2" spans="1:20" ht="24" customHeight="1" x14ac:dyDescent="0.3">
      <c r="A2" s="102" t="s">
        <v>1736</v>
      </c>
      <c r="B2" s="103"/>
      <c r="C2" s="103"/>
      <c r="D2" s="103"/>
      <c r="E2" s="103"/>
      <c r="F2" s="103"/>
      <c r="G2" s="103"/>
      <c r="H2" s="103"/>
      <c r="I2" s="103"/>
      <c r="J2" s="103"/>
      <c r="K2" s="103"/>
      <c r="L2" s="103"/>
      <c r="M2" s="103"/>
      <c r="N2" s="103"/>
      <c r="O2" s="103"/>
      <c r="P2" s="103"/>
      <c r="Q2" s="103"/>
      <c r="R2" s="103"/>
      <c r="S2" s="107"/>
      <c r="T2" s="100"/>
    </row>
    <row r="3" spans="1:20" ht="24" customHeight="1" x14ac:dyDescent="0.3">
      <c r="A3" s="108"/>
      <c r="B3" s="109"/>
      <c r="C3" s="109"/>
      <c r="D3" s="112" t="s">
        <v>176</v>
      </c>
      <c r="E3" s="112"/>
      <c r="F3" s="112"/>
      <c r="G3" s="112"/>
      <c r="H3" s="112"/>
      <c r="I3" s="112"/>
      <c r="J3" s="109"/>
      <c r="K3" s="109"/>
      <c r="L3" s="112"/>
      <c r="M3" s="112" t="s">
        <v>173</v>
      </c>
      <c r="N3" s="109"/>
      <c r="O3" s="112" t="s">
        <v>177</v>
      </c>
      <c r="P3" s="112"/>
      <c r="Q3" s="109"/>
      <c r="R3" s="109"/>
      <c r="S3" s="113"/>
      <c r="T3" s="100"/>
    </row>
    <row r="4" spans="1:20" x14ac:dyDescent="0.3">
      <c r="A4" s="108"/>
      <c r="B4" s="109"/>
      <c r="C4" s="109"/>
      <c r="D4" s="109"/>
      <c r="E4" s="109"/>
      <c r="F4" s="109"/>
      <c r="G4" s="109"/>
      <c r="H4" s="109"/>
      <c r="I4" s="109"/>
      <c r="J4" s="109"/>
      <c r="K4" s="109"/>
      <c r="L4" s="109"/>
      <c r="M4" s="109"/>
      <c r="N4" s="109"/>
      <c r="O4" s="109"/>
      <c r="P4" s="109"/>
      <c r="Q4" s="109"/>
      <c r="R4" s="109"/>
      <c r="S4" s="113"/>
      <c r="T4" s="100"/>
    </row>
    <row r="5" spans="1:20" ht="15.75" customHeight="1" x14ac:dyDescent="0.3">
      <c r="A5" s="108"/>
      <c r="B5" s="109"/>
      <c r="C5" s="109"/>
      <c r="D5" s="109"/>
      <c r="E5" s="109"/>
      <c r="F5" s="109"/>
      <c r="G5" s="109"/>
      <c r="H5" s="109"/>
      <c r="I5" s="109"/>
      <c r="J5" s="109"/>
      <c r="K5" s="109"/>
      <c r="L5" s="109"/>
      <c r="M5" s="109"/>
      <c r="N5" s="109"/>
      <c r="O5" s="109"/>
      <c r="P5" s="109"/>
      <c r="Q5" s="109"/>
      <c r="R5" s="109"/>
      <c r="S5" s="113"/>
      <c r="T5" s="100"/>
    </row>
    <row r="6" spans="1:20" s="125" customFormat="1" ht="25.5" customHeight="1" x14ac:dyDescent="0.3">
      <c r="A6" s="108"/>
      <c r="B6" s="109"/>
      <c r="C6" s="109"/>
      <c r="D6" s="109" t="s">
        <v>186</v>
      </c>
      <c r="E6" s="109"/>
      <c r="F6" s="109">
        <v>2017</v>
      </c>
      <c r="G6" s="109">
        <v>2018</v>
      </c>
      <c r="H6" s="109" t="s">
        <v>187</v>
      </c>
      <c r="I6" s="109" t="s">
        <v>188</v>
      </c>
      <c r="J6" s="109" t="s">
        <v>189</v>
      </c>
      <c r="K6" s="109">
        <v>2025</v>
      </c>
      <c r="L6" s="109">
        <v>2030</v>
      </c>
      <c r="M6" s="109">
        <v>2035</v>
      </c>
      <c r="N6" s="109">
        <v>2040</v>
      </c>
      <c r="O6" s="109">
        <v>2045</v>
      </c>
      <c r="P6" s="109">
        <v>2050</v>
      </c>
      <c r="Q6" s="109"/>
      <c r="R6" s="109"/>
      <c r="S6" s="113"/>
      <c r="T6" s="100"/>
    </row>
    <row r="7" spans="1:20" s="125" customFormat="1" ht="15" customHeight="1" x14ac:dyDescent="0.3">
      <c r="A7" s="108"/>
      <c r="B7" s="109"/>
      <c r="C7" s="109"/>
      <c r="D7" s="109" t="s">
        <v>1596</v>
      </c>
      <c r="E7" s="109" t="s">
        <v>1737</v>
      </c>
      <c r="F7" s="134">
        <f>'EU_All Sectors'!U7</f>
        <v>4003.5800212878057</v>
      </c>
      <c r="G7" s="134">
        <f>'EU_All Sectors'!V7</f>
        <v>3949.7082731330165</v>
      </c>
      <c r="H7" s="134">
        <f>'EU_All Sectors'!W7</f>
        <v>4007.8859206216148</v>
      </c>
      <c r="I7" s="134">
        <f>'EU_All Sectors'!X7</f>
        <v>3585.943226982733</v>
      </c>
      <c r="J7" s="134">
        <f>'EU_All Sectors'!Y7</f>
        <v>3433.3259337473646</v>
      </c>
      <c r="K7" s="134">
        <f>'EU_All Sectors'!Z7</f>
        <v>2188.9463325373822</v>
      </c>
      <c r="L7" s="134">
        <f>'EU_All Sectors'!AA7</f>
        <v>1053.9337637468345</v>
      </c>
      <c r="M7" s="134">
        <f>'EU_All Sectors'!AB7</f>
        <v>690.56748628283742</v>
      </c>
      <c r="N7" s="134">
        <f>'EU_All Sectors'!AC7</f>
        <v>333.47945245607286</v>
      </c>
      <c r="O7" s="134">
        <f>'EU_All Sectors'!AD7</f>
        <v>128.83576233050903</v>
      </c>
      <c r="P7" s="134">
        <f>'EU_All Sectors'!AE7</f>
        <v>17.276615503954744</v>
      </c>
      <c r="Q7" s="109"/>
      <c r="R7" s="109"/>
      <c r="S7" s="113"/>
      <c r="T7" s="100"/>
    </row>
    <row r="8" spans="1:20" s="125" customFormat="1" ht="15" customHeight="1" x14ac:dyDescent="0.3">
      <c r="A8" s="108"/>
      <c r="B8" s="109"/>
      <c r="C8" s="109"/>
      <c r="E8" s="109" t="s">
        <v>1738</v>
      </c>
      <c r="F8" s="134">
        <f>'NA_All Sectors'!U7</f>
        <v>6278.0928021266609</v>
      </c>
      <c r="G8" s="134">
        <f>'NA_All Sectors'!V7</f>
        <v>6504.9638485721098</v>
      </c>
      <c r="H8" s="134">
        <f>'NA_All Sectors'!W7</f>
        <v>6633.4576967981775</v>
      </c>
      <c r="I8" s="134">
        <f>'NA_All Sectors'!X7</f>
        <v>5947.0570846153014</v>
      </c>
      <c r="J8" s="134">
        <f>'NA_All Sectors'!Y7</f>
        <v>6651.8128705111385</v>
      </c>
      <c r="K8" s="134">
        <f>'NA_All Sectors'!Z7</f>
        <v>3647.724375808823</v>
      </c>
      <c r="L8" s="134">
        <f>'NA_All Sectors'!AA7</f>
        <v>1373.3077386854725</v>
      </c>
      <c r="M8" s="134">
        <f>'NA_All Sectors'!AB7</f>
        <v>588.265235654055</v>
      </c>
      <c r="N8" s="134">
        <f>'NA_All Sectors'!AC7</f>
        <v>266.20577574921538</v>
      </c>
      <c r="O8" s="134">
        <f>'NA_All Sectors'!AD7</f>
        <v>40.373603345899937</v>
      </c>
      <c r="P8" s="134">
        <f>'NA_All Sectors'!AE7</f>
        <v>24.055040068018339</v>
      </c>
      <c r="Q8" s="109"/>
      <c r="R8" s="109"/>
      <c r="S8" s="113"/>
      <c r="T8" s="100"/>
    </row>
    <row r="9" spans="1:20" s="125" customFormat="1" ht="15" customHeight="1" x14ac:dyDescent="0.3">
      <c r="A9" s="108"/>
      <c r="B9" s="109"/>
      <c r="C9" s="109"/>
      <c r="D9" s="109" t="s">
        <v>1597</v>
      </c>
      <c r="E9" s="109" t="s">
        <v>1739</v>
      </c>
      <c r="F9" s="134">
        <f>'EU_All Sectors'!U8</f>
        <v>2209.3173752115504</v>
      </c>
      <c r="G9" s="134">
        <f>'EU_All Sectors'!V8</f>
        <v>2125.4825923373392</v>
      </c>
      <c r="H9" s="134">
        <f>'EU_All Sectors'!W8</f>
        <v>2157.364866279539</v>
      </c>
      <c r="I9" s="134">
        <f>'EU_All Sectors'!X8</f>
        <v>1915.6823717867906</v>
      </c>
      <c r="J9" s="134">
        <f>'EU_All Sectors'!Y8</f>
        <v>1836.5046979473964</v>
      </c>
      <c r="K9" s="134">
        <f>'EU_All Sectors'!Z8</f>
        <v>1407.8315342122003</v>
      </c>
      <c r="L9" s="134">
        <f>'EU_All Sectors'!AA8</f>
        <v>1112.1369727584133</v>
      </c>
      <c r="M9" s="134">
        <f>'EU_All Sectors'!AB8</f>
        <v>867.37481214950321</v>
      </c>
      <c r="N9" s="134">
        <f>'EU_All Sectors'!AC8</f>
        <v>460.99984971643528</v>
      </c>
      <c r="O9" s="134">
        <f>'EU_All Sectors'!AD8</f>
        <v>185.00024608166905</v>
      </c>
      <c r="P9" s="134">
        <f>'EU_All Sectors'!AE8</f>
        <v>32.92092773751817</v>
      </c>
      <c r="Q9" s="109"/>
      <c r="R9" s="109"/>
      <c r="S9" s="113"/>
      <c r="T9" s="100"/>
    </row>
    <row r="10" spans="1:20" s="125" customFormat="1" ht="15" customHeight="1" x14ac:dyDescent="0.3">
      <c r="A10" s="108"/>
      <c r="B10" s="109"/>
      <c r="C10" s="109"/>
      <c r="E10" s="109" t="s">
        <v>1740</v>
      </c>
      <c r="F10" s="134">
        <f>'NA_All Sectors'!U8</f>
        <v>3736.4754338329476</v>
      </c>
      <c r="G10" s="134">
        <f>'NA_All Sectors'!V8</f>
        <v>3963.4977406477537</v>
      </c>
      <c r="H10" s="134">
        <f>'NA_All Sectors'!W8</f>
        <v>4042.7677422035622</v>
      </c>
      <c r="I10" s="134">
        <f>'NA_All Sectors'!X8</f>
        <v>3697.019412687468</v>
      </c>
      <c r="J10" s="134">
        <f>'NA_All Sectors'!Y8</f>
        <v>4031.7998346940631</v>
      </c>
      <c r="K10" s="134">
        <f>'NA_All Sectors'!Z8</f>
        <v>2534.869870625962</v>
      </c>
      <c r="L10" s="134">
        <f>'NA_All Sectors'!AA8</f>
        <v>1270.8882852577851</v>
      </c>
      <c r="M10" s="134">
        <f>'NA_All Sectors'!AB8</f>
        <v>704.93445982058051</v>
      </c>
      <c r="N10" s="134">
        <f>'NA_All Sectors'!AC8</f>
        <v>408.18528987242985</v>
      </c>
      <c r="O10" s="134">
        <f>'NA_All Sectors'!AD8</f>
        <v>62.061121176246751</v>
      </c>
      <c r="P10" s="134">
        <f>'NA_All Sectors'!AE8</f>
        <v>47.855836753002627</v>
      </c>
      <c r="Q10" s="109"/>
      <c r="R10" s="109"/>
      <c r="S10" s="113"/>
      <c r="T10" s="100"/>
    </row>
    <row r="11" spans="1:20" s="125" customFormat="1" ht="15" customHeight="1" x14ac:dyDescent="0.3">
      <c r="A11" s="108"/>
      <c r="B11" s="109"/>
      <c r="C11" s="109"/>
      <c r="D11" s="109" t="s">
        <v>1599</v>
      </c>
      <c r="E11" s="109" t="s">
        <v>1746</v>
      </c>
      <c r="F11" s="134">
        <f>'EU_All Sectors'!U9</f>
        <v>889.72890320711826</v>
      </c>
      <c r="G11" s="134">
        <f>'EU_All Sectors'!V9</f>
        <v>903.38866939255854</v>
      </c>
      <c r="H11" s="134">
        <f>'EU_All Sectors'!W9</f>
        <v>901.32032933616438</v>
      </c>
      <c r="I11" s="134">
        <f>'EU_All Sectors'!X9</f>
        <v>890.65759013695833</v>
      </c>
      <c r="J11" s="134">
        <f>'EU_All Sectors'!Y9</f>
        <v>890.90265952296329</v>
      </c>
      <c r="K11" s="134">
        <f>'EU_All Sectors'!Z9</f>
        <v>523.9845190922664</v>
      </c>
      <c r="L11" s="134">
        <f>'EU_All Sectors'!AA9</f>
        <v>134.87958961006478</v>
      </c>
      <c r="M11" s="134">
        <f>'EU_All Sectors'!AB9</f>
        <v>57.220656788324987</v>
      </c>
      <c r="N11" s="134">
        <f>'EU_All Sectors'!AC9</f>
        <v>8.14121459409888</v>
      </c>
      <c r="O11" s="134">
        <f>'EU_All Sectors'!AD9</f>
        <v>2.4263668713065633E-2</v>
      </c>
      <c r="P11" s="134">
        <f>'EU_All Sectors'!AE9</f>
        <v>2.4063870305493926E-2</v>
      </c>
      <c r="Q11" s="109"/>
      <c r="R11" s="109"/>
      <c r="S11" s="113"/>
      <c r="T11" s="100"/>
    </row>
    <row r="12" spans="1:20" s="125" customFormat="1" ht="15" customHeight="1" x14ac:dyDescent="0.3">
      <c r="A12" s="108"/>
      <c r="B12" s="109"/>
      <c r="C12" s="109"/>
      <c r="E12" s="109" t="s">
        <v>1741</v>
      </c>
      <c r="F12" s="134">
        <f>'NA_All Sectors'!U9</f>
        <v>2095.4216352341255</v>
      </c>
      <c r="G12" s="134">
        <f>'NA_All Sectors'!V9</f>
        <v>2137.7954987606631</v>
      </c>
      <c r="H12" s="134">
        <f>'NA_All Sectors'!W9</f>
        <v>2141.5650361081625</v>
      </c>
      <c r="I12" s="134">
        <f>'NA_All Sectors'!X9</f>
        <v>2076.5371119231072</v>
      </c>
      <c r="J12" s="134">
        <f>'NA_All Sectors'!Y9</f>
        <v>2192.3959058145879</v>
      </c>
      <c r="K12" s="134">
        <f>'NA_All Sectors'!Z9</f>
        <v>1175.2776051106821</v>
      </c>
      <c r="L12" s="134">
        <f>'NA_All Sectors'!AA9</f>
        <v>395.80447889213872</v>
      </c>
      <c r="M12" s="134">
        <f>'NA_All Sectors'!AB9</f>
        <v>134.93871297732321</v>
      </c>
      <c r="N12" s="134">
        <f>'NA_All Sectors'!AC9</f>
        <v>57.709619323053673</v>
      </c>
      <c r="O12" s="134">
        <f>'NA_All Sectors'!AD9</f>
        <v>0.71684096384442353</v>
      </c>
      <c r="P12" s="134">
        <f>'NA_All Sectors'!AE9</f>
        <v>4.7929446215229481E-2</v>
      </c>
      <c r="Q12" s="109"/>
      <c r="R12" s="109"/>
      <c r="S12" s="113"/>
      <c r="T12" s="100"/>
    </row>
    <row r="13" spans="1:20" s="125" customFormat="1" ht="15" customHeight="1" x14ac:dyDescent="0.3">
      <c r="A13" s="108"/>
      <c r="B13" s="109"/>
      <c r="C13" s="109"/>
      <c r="D13" s="109" t="s">
        <v>200</v>
      </c>
      <c r="E13" s="134" t="s">
        <v>1742</v>
      </c>
      <c r="F13" s="134">
        <f>'EU_All Sectors'!U10</f>
        <v>384.30370539713499</v>
      </c>
      <c r="G13" s="134">
        <f>'EU_All Sectors'!V10</f>
        <v>447.03789988049311</v>
      </c>
      <c r="H13" s="134">
        <f>'EU_All Sectors'!W10</f>
        <v>450.29165946531668</v>
      </c>
      <c r="I13" s="134">
        <f>'EU_All Sectors'!X10</f>
        <v>425.43114657205973</v>
      </c>
      <c r="J13" s="134">
        <f>'EU_All Sectors'!Y10</f>
        <v>405.99635214654865</v>
      </c>
      <c r="K13" s="134">
        <f>'EU_All Sectors'!Z10</f>
        <v>345.58880163016408</v>
      </c>
      <c r="L13" s="134">
        <f>'EU_All Sectors'!AA10</f>
        <v>238.27586090811636</v>
      </c>
      <c r="M13" s="134">
        <f>'EU_All Sectors'!AB10</f>
        <v>156.82865360873336</v>
      </c>
      <c r="N13" s="134">
        <f>'EU_All Sectors'!AC10</f>
        <v>95.226176145425683</v>
      </c>
      <c r="O13" s="134">
        <f>'EU_All Sectors'!AD10</f>
        <v>57.27882834354169</v>
      </c>
      <c r="P13" s="134">
        <f>'EU_All Sectors'!AE10</f>
        <v>25.675937835113505</v>
      </c>
      <c r="Q13" s="109"/>
      <c r="R13" s="109"/>
      <c r="S13" s="113"/>
      <c r="T13" s="100"/>
    </row>
    <row r="14" spans="1:20" s="125" customFormat="1" ht="15" customHeight="1" x14ac:dyDescent="0.3">
      <c r="A14" s="108"/>
      <c r="B14" s="109"/>
      <c r="C14" s="109"/>
      <c r="E14" s="134" t="s">
        <v>1743</v>
      </c>
      <c r="F14" s="134">
        <f>'NA_All Sectors'!U10</f>
        <v>221.59604287926049</v>
      </c>
      <c r="G14" s="134">
        <f>'NA_All Sectors'!V10</f>
        <v>233.30478353841579</v>
      </c>
      <c r="H14" s="134">
        <f>'NA_All Sectors'!W10</f>
        <v>239.65892592633014</v>
      </c>
      <c r="I14" s="134">
        <f>'NA_All Sectors'!X10</f>
        <v>234.88115460083503</v>
      </c>
      <c r="J14" s="134">
        <f>'NA_All Sectors'!Y10</f>
        <v>252.98410222787885</v>
      </c>
      <c r="K14" s="134">
        <f>'NA_All Sectors'!Z10</f>
        <v>234.79274326678456</v>
      </c>
      <c r="L14" s="134">
        <f>'NA_All Sectors'!AA10</f>
        <v>184.67225991459856</v>
      </c>
      <c r="M14" s="134">
        <f>'NA_All Sectors'!AB10</f>
        <v>143.14800939538026</v>
      </c>
      <c r="N14" s="134">
        <f>'NA_All Sectors'!AC10</f>
        <v>88.101515608891532</v>
      </c>
      <c r="O14" s="134">
        <f>'NA_All Sectors'!AD10</f>
        <v>50.961800439658653</v>
      </c>
      <c r="P14" s="134">
        <f>'NA_All Sectors'!AE10</f>
        <v>14.689305299796169</v>
      </c>
      <c r="Q14" s="109"/>
      <c r="R14" s="109"/>
      <c r="S14" s="113"/>
      <c r="T14" s="100"/>
    </row>
    <row r="15" spans="1:20" s="125" customFormat="1" ht="15" customHeight="1" x14ac:dyDescent="0.3">
      <c r="A15" s="108"/>
      <c r="B15" s="109"/>
      <c r="C15" s="109"/>
      <c r="D15" s="109" t="s">
        <v>202</v>
      </c>
      <c r="E15" s="109" t="s">
        <v>1744</v>
      </c>
      <c r="F15" s="134">
        <f>'EU_All Sectors'!U11</f>
        <v>144.67049809532756</v>
      </c>
      <c r="G15" s="134">
        <f>'EU_All Sectors'!V11</f>
        <v>147.8799056205462</v>
      </c>
      <c r="H15" s="134">
        <f>'EU_All Sectors'!W11</f>
        <v>142.49027317435548</v>
      </c>
      <c r="I15" s="134">
        <f>'EU_All Sectors'!X11</f>
        <v>137.87114585654493</v>
      </c>
      <c r="J15" s="134">
        <f>'EU_All Sectors'!Y11</f>
        <v>140.12351301724294</v>
      </c>
      <c r="K15" s="134">
        <f>'EU_All Sectors'!Z11</f>
        <v>140.82868682604163</v>
      </c>
      <c r="L15" s="134">
        <f>'EU_All Sectors'!AA11</f>
        <v>127.04338383471821</v>
      </c>
      <c r="M15" s="134">
        <f>'EU_All Sectors'!AB11</f>
        <v>109.3187220532436</v>
      </c>
      <c r="N15" s="134">
        <f>'EU_All Sectors'!AC11</f>
        <v>92.844764997024669</v>
      </c>
      <c r="O15" s="134">
        <f>'EU_All Sectors'!AD11</f>
        <v>75.535140344693971</v>
      </c>
      <c r="P15" s="134">
        <f>'EU_All Sectors'!AE11</f>
        <v>61.742271071565852</v>
      </c>
      <c r="Q15" s="109"/>
      <c r="R15" s="109"/>
      <c r="S15" s="113"/>
      <c r="T15" s="100"/>
    </row>
    <row r="16" spans="1:20" s="125" customFormat="1" ht="15" customHeight="1" x14ac:dyDescent="0.3">
      <c r="A16" s="108"/>
      <c r="B16" s="109"/>
      <c r="C16" s="109"/>
      <c r="E16" s="109" t="s">
        <v>1745</v>
      </c>
      <c r="F16" s="134">
        <f>'NA_All Sectors'!U11</f>
        <v>62.135273727131825</v>
      </c>
      <c r="G16" s="134">
        <f>'NA_All Sectors'!V11</f>
        <v>72.341282106755813</v>
      </c>
      <c r="H16" s="134">
        <f>'NA_All Sectors'!W11</f>
        <v>70.944488922359454</v>
      </c>
      <c r="I16" s="134">
        <f>'NA_All Sectors'!X11</f>
        <v>68.549243091921795</v>
      </c>
      <c r="J16" s="134">
        <f>'NA_All Sectors'!Y11</f>
        <v>62.872734884524633</v>
      </c>
      <c r="K16" s="134">
        <f>'NA_All Sectors'!Z11</f>
        <v>60.000357197908251</v>
      </c>
      <c r="L16" s="134">
        <f>'NA_All Sectors'!AA11</f>
        <v>49.745399325918065</v>
      </c>
      <c r="M16" s="134">
        <f>'NA_All Sectors'!AB11</f>
        <v>40.6120468607701</v>
      </c>
      <c r="N16" s="134">
        <f>'NA_All Sectors'!AC11</f>
        <v>34.02680929946267</v>
      </c>
      <c r="O16" s="134">
        <f>'NA_All Sectors'!AD11</f>
        <v>28.617686344306943</v>
      </c>
      <c r="P16" s="134">
        <f>'NA_All Sectors'!AE11</f>
        <v>24.689881056101559</v>
      </c>
      <c r="Q16" s="109"/>
      <c r="R16" s="109"/>
      <c r="S16" s="113"/>
      <c r="T16" s="100"/>
    </row>
    <row r="17" spans="1:20" s="125" customFormat="1" ht="15" customHeight="1" x14ac:dyDescent="0.3">
      <c r="A17" s="108"/>
      <c r="B17" s="109"/>
      <c r="C17" s="109"/>
      <c r="Q17" s="109"/>
      <c r="R17" s="109"/>
      <c r="S17" s="113"/>
      <c r="T17" s="100"/>
    </row>
    <row r="18" spans="1:20" s="125" customFormat="1" ht="15" customHeight="1" x14ac:dyDescent="0.3">
      <c r="A18" s="108"/>
      <c r="B18" s="109"/>
      <c r="C18" s="109"/>
      <c r="Q18" s="109"/>
      <c r="R18" s="109"/>
      <c r="S18" s="113"/>
      <c r="T18" s="100"/>
    </row>
    <row r="19" spans="1:20" s="125" customFormat="1" ht="15" customHeight="1" x14ac:dyDescent="0.3">
      <c r="A19" s="108"/>
      <c r="B19" s="109"/>
      <c r="C19" s="109"/>
      <c r="Q19" s="109"/>
      <c r="R19" s="109"/>
      <c r="S19" s="113"/>
      <c r="T19" s="100"/>
    </row>
    <row r="20" spans="1:20" s="125" customFormat="1" ht="15" customHeight="1" x14ac:dyDescent="0.3">
      <c r="A20" s="108"/>
      <c r="B20" s="109"/>
      <c r="C20" s="109"/>
      <c r="Q20" s="109"/>
      <c r="R20" s="109"/>
      <c r="S20" s="113"/>
      <c r="T20" s="100"/>
    </row>
    <row r="21" spans="1:20" s="125" customFormat="1" ht="15" customHeight="1" x14ac:dyDescent="0.3">
      <c r="A21" s="108"/>
      <c r="B21" s="109"/>
      <c r="C21" s="109"/>
      <c r="D21" s="109"/>
      <c r="E21" s="109"/>
      <c r="F21" s="109"/>
      <c r="G21" s="109"/>
      <c r="H21" s="109"/>
      <c r="I21" s="109"/>
      <c r="J21" s="109"/>
      <c r="K21" s="109"/>
      <c r="L21" s="109"/>
      <c r="M21" s="109"/>
      <c r="N21" s="109"/>
      <c r="O21" s="109"/>
      <c r="P21" s="109"/>
      <c r="Q21" s="109"/>
      <c r="R21" s="109"/>
      <c r="S21" s="113"/>
      <c r="T21" s="100"/>
    </row>
    <row r="22" spans="1:20" s="125" customFormat="1" ht="25.5" customHeight="1" x14ac:dyDescent="0.3">
      <c r="A22" s="108"/>
      <c r="B22" s="109"/>
      <c r="C22" s="109"/>
      <c r="D22" s="109"/>
      <c r="E22" s="109"/>
      <c r="F22" s="109"/>
      <c r="G22" s="109"/>
      <c r="H22" s="109"/>
      <c r="I22" s="109"/>
      <c r="J22" s="109"/>
      <c r="K22" s="109"/>
      <c r="L22" s="109"/>
      <c r="M22" s="109"/>
      <c r="N22" s="109"/>
      <c r="O22" s="109"/>
      <c r="P22" s="109"/>
      <c r="Q22" s="109"/>
      <c r="R22" s="109"/>
      <c r="S22" s="113"/>
      <c r="T22" s="100"/>
    </row>
    <row r="23" spans="1:20" s="125" customFormat="1" ht="15" customHeight="1" x14ac:dyDescent="0.3">
      <c r="A23" s="108"/>
      <c r="B23" s="109"/>
      <c r="C23" s="109"/>
      <c r="D23" s="109"/>
      <c r="E23" s="109"/>
      <c r="F23" s="109"/>
      <c r="G23" s="109"/>
      <c r="H23" s="109"/>
      <c r="I23" s="109"/>
      <c r="J23" s="109"/>
      <c r="K23" s="109"/>
      <c r="L23" s="109"/>
      <c r="M23" s="109"/>
      <c r="N23" s="109"/>
      <c r="O23" s="109"/>
      <c r="P23" s="109"/>
      <c r="Q23" s="109"/>
      <c r="R23" s="109"/>
      <c r="S23" s="113"/>
      <c r="T23" s="100"/>
    </row>
    <row r="24" spans="1:20" s="125" customFormat="1" ht="15" customHeight="1" x14ac:dyDescent="0.3">
      <c r="A24" s="108"/>
      <c r="B24" s="109"/>
      <c r="C24" s="109"/>
      <c r="D24" s="109"/>
      <c r="E24" s="109"/>
      <c r="F24" s="109"/>
      <c r="G24" s="109"/>
      <c r="H24" s="109"/>
      <c r="I24" s="109"/>
      <c r="J24" s="109"/>
      <c r="K24" s="109"/>
      <c r="L24" s="109"/>
      <c r="M24" s="109"/>
      <c r="N24" s="109"/>
      <c r="O24" s="109"/>
      <c r="P24" s="109"/>
      <c r="Q24" s="109"/>
      <c r="R24" s="109"/>
      <c r="S24" s="113"/>
      <c r="T24" s="100"/>
    </row>
    <row r="25" spans="1:20" s="125" customFormat="1" ht="15" customHeight="1" x14ac:dyDescent="0.3">
      <c r="A25" s="108"/>
      <c r="B25" s="109"/>
      <c r="C25" s="109"/>
      <c r="D25" s="109"/>
      <c r="E25" s="109"/>
      <c r="F25" s="109"/>
      <c r="G25" s="109"/>
      <c r="H25" s="109"/>
      <c r="I25" s="109"/>
      <c r="J25" s="109"/>
      <c r="K25" s="109"/>
      <c r="L25" s="109"/>
      <c r="M25" s="109"/>
      <c r="N25" s="109"/>
      <c r="O25" s="109"/>
      <c r="P25" s="109"/>
      <c r="Q25" s="109"/>
      <c r="R25" s="109"/>
      <c r="S25" s="113"/>
      <c r="T25" s="100"/>
    </row>
    <row r="26" spans="1:20" s="125" customFormat="1" ht="15" customHeight="1" x14ac:dyDescent="0.3">
      <c r="A26" s="108"/>
      <c r="B26" s="109"/>
      <c r="C26" s="109"/>
      <c r="D26" s="109"/>
      <c r="E26" s="109"/>
      <c r="F26" s="109"/>
      <c r="G26" s="109"/>
      <c r="H26" s="109"/>
      <c r="I26" s="109"/>
      <c r="J26" s="109"/>
      <c r="K26" s="109"/>
      <c r="L26" s="109"/>
      <c r="M26" s="109"/>
      <c r="N26" s="109"/>
      <c r="O26" s="109"/>
      <c r="P26" s="109"/>
      <c r="Q26" s="109"/>
      <c r="R26" s="109"/>
      <c r="S26" s="113"/>
      <c r="T26" s="100"/>
    </row>
    <row r="27" spans="1:20" s="125" customFormat="1" ht="15" customHeight="1" x14ac:dyDescent="0.3">
      <c r="A27" s="108"/>
      <c r="B27" s="109"/>
      <c r="C27" s="109"/>
      <c r="D27" s="109"/>
      <c r="E27" s="109"/>
      <c r="F27" s="109"/>
      <c r="G27" s="109"/>
      <c r="H27" s="109"/>
      <c r="I27" s="109"/>
      <c r="J27" s="109"/>
      <c r="K27" s="109"/>
      <c r="L27" s="109"/>
      <c r="M27" s="109"/>
      <c r="N27" s="109"/>
      <c r="O27" s="109"/>
      <c r="P27" s="109"/>
      <c r="Q27" s="109"/>
      <c r="R27" s="109"/>
      <c r="S27" s="113"/>
      <c r="T27" s="100"/>
    </row>
    <row r="28" spans="1:20" s="125" customFormat="1" ht="15" customHeight="1" x14ac:dyDescent="0.3">
      <c r="A28" s="108"/>
      <c r="B28" s="109"/>
      <c r="C28" s="109"/>
      <c r="D28" s="109"/>
      <c r="E28" s="109"/>
      <c r="F28" s="109"/>
      <c r="G28" s="109"/>
      <c r="H28" s="109"/>
      <c r="I28" s="109"/>
      <c r="J28" s="109"/>
      <c r="K28" s="109"/>
      <c r="L28" s="109"/>
      <c r="M28" s="109"/>
      <c r="N28" s="109"/>
      <c r="O28" s="109"/>
      <c r="P28" s="109"/>
      <c r="Q28" s="109"/>
      <c r="R28" s="109"/>
      <c r="S28" s="113"/>
      <c r="T28" s="100"/>
    </row>
    <row r="29" spans="1:20" s="125" customFormat="1" ht="15" customHeight="1" x14ac:dyDescent="0.3">
      <c r="A29" s="108"/>
      <c r="B29" s="109"/>
      <c r="C29" s="109"/>
      <c r="D29" s="109" t="s">
        <v>206</v>
      </c>
      <c r="E29" s="109">
        <v>0</v>
      </c>
      <c r="F29" s="109">
        <v>2017</v>
      </c>
      <c r="G29" s="109">
        <v>2018</v>
      </c>
      <c r="H29" s="109" t="s">
        <v>187</v>
      </c>
      <c r="I29" s="109" t="s">
        <v>188</v>
      </c>
      <c r="J29" s="109" t="s">
        <v>189</v>
      </c>
      <c r="K29" s="109">
        <v>2025</v>
      </c>
      <c r="L29" s="109">
        <v>2030</v>
      </c>
      <c r="M29" s="109">
        <v>2035</v>
      </c>
      <c r="N29" s="109">
        <v>2040</v>
      </c>
      <c r="O29" s="109">
        <v>2045</v>
      </c>
      <c r="P29" s="109">
        <v>2050</v>
      </c>
      <c r="Q29" s="109"/>
      <c r="R29" s="109"/>
      <c r="S29" s="113"/>
      <c r="T29" s="100"/>
    </row>
    <row r="30" spans="1:20" s="125" customFormat="1" ht="15" customHeight="1" x14ac:dyDescent="0.3">
      <c r="A30" s="108"/>
      <c r="B30" s="109"/>
      <c r="C30" s="109"/>
      <c r="D30" s="109" t="s">
        <v>1596</v>
      </c>
      <c r="E30" s="109" t="s">
        <v>192</v>
      </c>
      <c r="F30" s="134">
        <v>36.564574221600004</v>
      </c>
      <c r="G30" s="134">
        <v>37.243491521799996</v>
      </c>
      <c r="H30" s="134">
        <v>37.802143894627001</v>
      </c>
      <c r="I30" s="134">
        <v>34.966983102529973</v>
      </c>
      <c r="J30" s="134">
        <v>32.262094228075235</v>
      </c>
      <c r="K30" s="134">
        <v>17.993064787899577</v>
      </c>
      <c r="L30" s="134">
        <v>6.7283899959092315</v>
      </c>
      <c r="M30" s="134">
        <v>4.1784827856405027</v>
      </c>
      <c r="N30" s="134">
        <v>2.7495274878929599</v>
      </c>
      <c r="O30" s="134">
        <v>2.0479930563984472</v>
      </c>
      <c r="P30" s="134">
        <v>1.6292087198968361</v>
      </c>
      <c r="Q30" s="109"/>
      <c r="R30" s="109"/>
      <c r="S30" s="113"/>
      <c r="T30" s="100"/>
    </row>
    <row r="31" spans="1:20" s="125" customFormat="1" ht="15" customHeight="1" x14ac:dyDescent="0.3">
      <c r="A31" s="108"/>
      <c r="B31" s="109"/>
      <c r="C31" s="109"/>
      <c r="D31" s="109" t="s">
        <v>1597</v>
      </c>
      <c r="E31" s="109" t="s">
        <v>195</v>
      </c>
      <c r="F31" s="134">
        <v>33.881626373391384</v>
      </c>
      <c r="G31" s="134">
        <v>32.538478056831323</v>
      </c>
      <c r="H31" s="134">
        <v>33.026555884736339</v>
      </c>
      <c r="I31" s="134">
        <v>31.848223591728658</v>
      </c>
      <c r="J31" s="134">
        <v>30.986466962354086</v>
      </c>
      <c r="K31" s="134">
        <v>27.479221076228797</v>
      </c>
      <c r="L31" s="134">
        <v>22.010477038935107</v>
      </c>
      <c r="M31" s="134">
        <v>14.757632587670708</v>
      </c>
      <c r="N31" s="134">
        <v>7.3630016695898597</v>
      </c>
      <c r="O31" s="134">
        <v>2.9575070398551255</v>
      </c>
      <c r="P31" s="134">
        <v>0.65597362970897422</v>
      </c>
      <c r="Q31" s="109"/>
      <c r="R31" s="109"/>
      <c r="S31" s="113"/>
      <c r="T31" s="100"/>
    </row>
    <row r="32" spans="1:20" s="125" customFormat="1" ht="15" customHeight="1" x14ac:dyDescent="0.3">
      <c r="A32" s="108"/>
      <c r="B32" s="109"/>
      <c r="C32" s="109"/>
      <c r="D32" s="109" t="s">
        <v>1599</v>
      </c>
      <c r="E32" s="109" t="s">
        <v>198</v>
      </c>
      <c r="F32" s="197">
        <v>0.89887051206948509</v>
      </c>
      <c r="G32" s="197">
        <v>1.3009477060946977</v>
      </c>
      <c r="H32" s="197">
        <v>1.7623525949177214</v>
      </c>
      <c r="I32" s="197">
        <v>2.2029407436471522</v>
      </c>
      <c r="J32" s="197">
        <v>1.9213734754489797</v>
      </c>
      <c r="K32" s="197">
        <v>27.454044265691362</v>
      </c>
      <c r="L32" s="197">
        <v>57.349259438917734</v>
      </c>
      <c r="M32" s="197">
        <v>48.53984704626243</v>
      </c>
      <c r="N32" s="197">
        <v>22.523641558872527</v>
      </c>
      <c r="O32" s="197">
        <v>7.2413558666298545</v>
      </c>
      <c r="P32" s="197">
        <v>2.1086854862408509E-4</v>
      </c>
      <c r="Q32" s="109"/>
      <c r="R32" s="109"/>
      <c r="S32" s="113"/>
      <c r="T32" s="100"/>
    </row>
    <row r="33" spans="1:20" s="125" customFormat="1" ht="15" customHeight="1" x14ac:dyDescent="0.3">
      <c r="A33" s="108"/>
      <c r="B33" s="109"/>
      <c r="C33" s="109"/>
      <c r="D33" s="109" t="s">
        <v>200</v>
      </c>
      <c r="E33" s="109" t="s">
        <v>131</v>
      </c>
      <c r="F33" s="134">
        <v>50.038589832356188</v>
      </c>
      <c r="G33" s="134">
        <v>47.774728815939604</v>
      </c>
      <c r="H33" s="134">
        <v>48.491351334794899</v>
      </c>
      <c r="I33" s="134">
        <v>39.609193200207194</v>
      </c>
      <c r="J33" s="134">
        <v>45.102701460480269</v>
      </c>
      <c r="K33" s="134">
        <v>31.479193994278674</v>
      </c>
      <c r="L33" s="134">
        <v>22.756882929585814</v>
      </c>
      <c r="M33" s="134">
        <v>17.294037059797155</v>
      </c>
      <c r="N33" s="134">
        <v>9.2611718696057856</v>
      </c>
      <c r="O33" s="134">
        <v>3.783001366408798</v>
      </c>
      <c r="P33" s="134">
        <v>1.4217663530795239E-4</v>
      </c>
      <c r="Q33" s="109"/>
      <c r="R33" s="109"/>
      <c r="S33" s="113"/>
      <c r="T33" s="100"/>
    </row>
    <row r="34" spans="1:20" s="125" customFormat="1" ht="15" customHeight="1" x14ac:dyDescent="0.3">
      <c r="A34" s="108"/>
      <c r="B34" s="109"/>
      <c r="C34" s="109"/>
      <c r="D34" s="109" t="s">
        <v>202</v>
      </c>
      <c r="E34" s="109" t="s">
        <v>203</v>
      </c>
      <c r="F34" s="134">
        <v>14.832014084077649</v>
      </c>
      <c r="G34" s="134">
        <v>14.324716693740054</v>
      </c>
      <c r="H34" s="134">
        <v>14.539587919875229</v>
      </c>
      <c r="I34" s="134">
        <v>11.876372406980119</v>
      </c>
      <c r="J34" s="134">
        <v>9.9942362013501018</v>
      </c>
      <c r="K34" s="134">
        <v>5.3481695617159151</v>
      </c>
      <c r="L34" s="134">
        <v>2.9687378772224906</v>
      </c>
      <c r="M34" s="134">
        <v>1.8771211442910281</v>
      </c>
      <c r="N34" s="134">
        <v>0.84738986483572132</v>
      </c>
      <c r="O34" s="134">
        <v>0.29015264707727539</v>
      </c>
      <c r="P34" s="134">
        <v>9.2179073214470242E-6</v>
      </c>
      <c r="Q34" s="109"/>
      <c r="R34" s="109"/>
      <c r="S34" s="113"/>
      <c r="T34" s="100"/>
    </row>
    <row r="35" spans="1:20" s="125" customFormat="1" ht="15" customHeight="1" x14ac:dyDescent="0.3">
      <c r="A35" s="108"/>
      <c r="B35" s="109"/>
      <c r="C35" s="109"/>
      <c r="D35" s="109"/>
      <c r="E35" s="109"/>
      <c r="F35" s="109"/>
      <c r="G35" s="109"/>
      <c r="H35" s="109"/>
      <c r="I35" s="109"/>
      <c r="J35" s="109"/>
      <c r="K35" s="109"/>
      <c r="L35" s="109"/>
      <c r="M35" s="109"/>
      <c r="N35" s="109"/>
      <c r="O35" s="109"/>
      <c r="P35" s="109"/>
      <c r="Q35" s="109"/>
      <c r="R35" s="109"/>
      <c r="S35" s="113"/>
      <c r="T35" s="100"/>
    </row>
    <row r="36" spans="1:20" s="125" customFormat="1" ht="15" customHeight="1" x14ac:dyDescent="0.3">
      <c r="A36" s="108"/>
      <c r="B36" s="109"/>
      <c r="C36" s="109"/>
      <c r="D36" s="109"/>
      <c r="E36" s="109"/>
      <c r="F36" s="109"/>
      <c r="G36" s="109"/>
      <c r="H36" s="109"/>
      <c r="I36" s="109"/>
      <c r="J36" s="109"/>
      <c r="K36" s="109"/>
      <c r="L36" s="109"/>
      <c r="M36" s="109"/>
      <c r="N36" s="109"/>
      <c r="O36" s="109"/>
      <c r="P36" s="109"/>
      <c r="Q36" s="109"/>
      <c r="R36" s="109"/>
      <c r="S36" s="113"/>
      <c r="T36" s="100"/>
    </row>
    <row r="37" spans="1:20" s="125" customFormat="1" ht="15" customHeight="1" x14ac:dyDescent="0.3">
      <c r="A37" s="108"/>
      <c r="B37" s="109"/>
      <c r="C37" s="109"/>
      <c r="D37" s="109"/>
      <c r="E37" s="109"/>
      <c r="F37" s="109"/>
      <c r="G37" s="109"/>
      <c r="H37" s="109"/>
      <c r="I37" s="109"/>
      <c r="J37" s="109"/>
      <c r="K37" s="109"/>
      <c r="L37" s="109"/>
      <c r="M37" s="109"/>
      <c r="N37" s="109"/>
      <c r="O37" s="109"/>
      <c r="P37" s="109"/>
      <c r="Q37" s="109"/>
      <c r="R37" s="109"/>
      <c r="S37" s="113"/>
      <c r="T37" s="100"/>
    </row>
    <row r="38" spans="1:20" s="125" customFormat="1" ht="25.5" customHeight="1" x14ac:dyDescent="0.3">
      <c r="A38" s="108"/>
      <c r="B38" s="109"/>
      <c r="C38" s="109"/>
      <c r="D38" s="109"/>
      <c r="E38" s="109"/>
      <c r="F38" s="109"/>
      <c r="G38" s="109"/>
      <c r="H38" s="109"/>
      <c r="I38" s="109"/>
      <c r="J38" s="109"/>
      <c r="K38" s="109"/>
      <c r="L38" s="109"/>
      <c r="M38" s="109"/>
      <c r="N38" s="109"/>
      <c r="O38" s="109"/>
      <c r="P38" s="109"/>
      <c r="Q38" s="109"/>
      <c r="R38" s="109"/>
      <c r="S38" s="113"/>
      <c r="T38" s="100"/>
    </row>
    <row r="39" spans="1:20" s="125" customFormat="1" ht="15" customHeight="1" x14ac:dyDescent="0.3">
      <c r="A39" s="108"/>
      <c r="B39" s="109"/>
      <c r="C39" s="109"/>
      <c r="D39" s="109"/>
      <c r="E39" s="109"/>
      <c r="F39" s="109"/>
      <c r="G39" s="109"/>
      <c r="H39" s="109"/>
      <c r="I39" s="109"/>
      <c r="J39" s="109"/>
      <c r="K39" s="109"/>
      <c r="L39" s="109"/>
      <c r="M39" s="109"/>
      <c r="N39" s="109"/>
      <c r="O39" s="109"/>
      <c r="P39" s="109"/>
      <c r="Q39" s="109"/>
      <c r="R39" s="109"/>
      <c r="S39" s="113"/>
      <c r="T39" s="100"/>
    </row>
    <row r="40" spans="1:20" s="125" customFormat="1" ht="15" customHeight="1" x14ac:dyDescent="0.3">
      <c r="A40" s="108"/>
      <c r="B40" s="109"/>
      <c r="C40" s="109"/>
      <c r="D40" s="109"/>
      <c r="E40" s="109"/>
      <c r="F40" s="109"/>
      <c r="G40" s="109"/>
      <c r="H40" s="109"/>
      <c r="I40" s="109"/>
      <c r="J40" s="109"/>
      <c r="K40" s="109"/>
      <c r="L40" s="109"/>
      <c r="M40" s="109"/>
      <c r="N40" s="109"/>
      <c r="O40" s="109"/>
      <c r="P40" s="109"/>
      <c r="Q40" s="109"/>
      <c r="R40" s="109"/>
      <c r="S40" s="113"/>
      <c r="T40" s="100"/>
    </row>
    <row r="41" spans="1:20" s="295" customFormat="1" ht="15" customHeight="1" x14ac:dyDescent="0.3">
      <c r="A41" s="108"/>
      <c r="B41" s="109"/>
      <c r="C41" s="109"/>
      <c r="D41" s="109"/>
      <c r="E41" s="109"/>
      <c r="F41" s="109"/>
      <c r="G41" s="109"/>
      <c r="H41" s="109"/>
      <c r="I41" s="109"/>
      <c r="J41" s="109"/>
      <c r="K41" s="109"/>
      <c r="L41" s="109"/>
      <c r="M41" s="109"/>
      <c r="N41" s="109"/>
      <c r="O41" s="109"/>
      <c r="P41" s="109"/>
      <c r="Q41" s="109"/>
      <c r="R41" s="109"/>
      <c r="S41" s="113"/>
      <c r="T41" s="2049"/>
    </row>
    <row r="42" spans="1:20" s="295" customFormat="1" ht="15" customHeight="1" x14ac:dyDescent="0.3">
      <c r="A42" s="108"/>
      <c r="B42" s="109"/>
      <c r="C42" s="303"/>
      <c r="D42" s="303"/>
      <c r="E42" s="303"/>
      <c r="F42" s="303"/>
      <c r="G42" s="303"/>
      <c r="H42" s="303"/>
      <c r="I42" s="303"/>
      <c r="J42" s="303"/>
      <c r="K42" s="303"/>
      <c r="L42" s="303"/>
      <c r="M42" s="303"/>
      <c r="N42" s="303"/>
      <c r="O42" s="303"/>
      <c r="P42" s="303"/>
      <c r="Q42" s="303"/>
      <c r="R42" s="303"/>
      <c r="S42" s="1310"/>
      <c r="T42" s="2049"/>
    </row>
    <row r="43" spans="1:20" s="125" customFormat="1" ht="15" customHeight="1" x14ac:dyDescent="0.3">
      <c r="A43" s="108"/>
      <c r="B43" s="109"/>
      <c r="C43" s="303"/>
      <c r="D43" s="303"/>
      <c r="E43" s="303"/>
      <c r="F43" s="303"/>
      <c r="G43" s="303"/>
      <c r="H43" s="303"/>
      <c r="I43" s="303"/>
      <c r="J43" s="303"/>
      <c r="K43" s="303"/>
      <c r="L43" s="303"/>
      <c r="M43" s="303"/>
      <c r="N43" s="303"/>
      <c r="O43" s="303"/>
      <c r="P43" s="303"/>
      <c r="Q43" s="303"/>
      <c r="R43" s="303"/>
      <c r="S43" s="1310"/>
      <c r="T43" s="100"/>
    </row>
    <row r="44" spans="1:20" s="125" customFormat="1" ht="15" customHeight="1" x14ac:dyDescent="0.3">
      <c r="A44" s="108"/>
      <c r="B44" s="109"/>
      <c r="C44" s="109"/>
      <c r="D44" s="109"/>
      <c r="E44" s="109"/>
      <c r="F44" s="109"/>
      <c r="G44" s="109"/>
      <c r="H44" s="109"/>
      <c r="I44" s="109"/>
      <c r="J44" s="109"/>
      <c r="K44" s="109"/>
      <c r="L44" s="109"/>
      <c r="M44" s="109"/>
      <c r="N44" s="109"/>
      <c r="O44" s="109"/>
      <c r="P44" s="109"/>
      <c r="Q44" s="109"/>
      <c r="R44" s="109"/>
      <c r="S44" s="113"/>
      <c r="T44" s="100"/>
    </row>
    <row r="45" spans="1:20" s="125" customFormat="1" ht="15" customHeight="1" x14ac:dyDescent="0.3">
      <c r="A45" s="108"/>
      <c r="B45" s="109"/>
      <c r="C45" s="109"/>
      <c r="D45" s="109"/>
      <c r="E45" s="109"/>
      <c r="F45" s="109"/>
      <c r="G45" s="109"/>
      <c r="H45" s="109"/>
      <c r="I45" s="109"/>
      <c r="J45" s="109"/>
      <c r="K45" s="109"/>
      <c r="L45" s="109"/>
      <c r="M45" s="109"/>
      <c r="N45" s="109"/>
      <c r="O45" s="109"/>
      <c r="P45" s="109"/>
      <c r="Q45" s="109"/>
      <c r="R45" s="109"/>
      <c r="S45" s="113"/>
      <c r="T45" s="100"/>
    </row>
    <row r="46" spans="1:20" s="125" customFormat="1" ht="15" customHeight="1" x14ac:dyDescent="0.3">
      <c r="A46" s="108"/>
      <c r="B46" s="109"/>
      <c r="C46" s="109"/>
      <c r="D46" s="109"/>
      <c r="E46" s="109"/>
      <c r="F46" s="109"/>
      <c r="G46" s="109"/>
      <c r="H46" s="109"/>
      <c r="I46" s="109"/>
      <c r="J46" s="109"/>
      <c r="K46" s="109"/>
      <c r="L46" s="109"/>
      <c r="M46" s="109"/>
      <c r="N46" s="109"/>
      <c r="O46" s="109"/>
      <c r="P46" s="109"/>
      <c r="Q46" s="109"/>
      <c r="R46" s="109"/>
      <c r="S46" s="113"/>
      <c r="T46" s="100"/>
    </row>
    <row r="47" spans="1:20" s="125" customFormat="1" ht="15" hidden="1" customHeight="1" x14ac:dyDescent="0.3">
      <c r="A47" s="108"/>
      <c r="B47" s="109"/>
      <c r="C47" s="109"/>
      <c r="D47" s="109"/>
      <c r="E47" s="109"/>
      <c r="F47" s="109"/>
      <c r="G47" s="109"/>
      <c r="H47" s="109"/>
      <c r="I47" s="109"/>
      <c r="J47" s="109"/>
      <c r="K47" s="109"/>
      <c r="L47" s="109"/>
      <c r="M47" s="109"/>
      <c r="N47" s="109"/>
      <c r="O47" s="109"/>
      <c r="P47" s="109"/>
      <c r="Q47" s="109"/>
      <c r="R47" s="109"/>
      <c r="S47" s="113"/>
      <c r="T47" s="100"/>
    </row>
    <row r="48" spans="1:20" s="125" customFormat="1" ht="15" hidden="1" customHeight="1" x14ac:dyDescent="0.3">
      <c r="A48" s="108"/>
      <c r="B48" s="109"/>
      <c r="C48" s="109"/>
      <c r="D48" s="109"/>
      <c r="E48" s="109"/>
      <c r="F48" s="109"/>
      <c r="G48" s="109"/>
      <c r="H48" s="109"/>
      <c r="I48" s="109"/>
      <c r="J48" s="109"/>
      <c r="K48" s="109"/>
      <c r="L48" s="109"/>
      <c r="M48" s="109"/>
      <c r="N48" s="109"/>
      <c r="O48" s="109"/>
      <c r="P48" s="109"/>
      <c r="Q48" s="109"/>
      <c r="R48" s="109"/>
      <c r="S48" s="113"/>
      <c r="T48" s="100"/>
    </row>
    <row r="49" spans="1:20" s="125" customFormat="1" ht="15" customHeight="1" x14ac:dyDescent="0.3">
      <c r="A49" s="108"/>
      <c r="B49" s="109"/>
      <c r="C49" s="109"/>
      <c r="D49" s="109"/>
      <c r="E49" s="109"/>
      <c r="F49" s="109"/>
      <c r="G49" s="109"/>
      <c r="H49" s="109"/>
      <c r="I49" s="109"/>
      <c r="J49" s="109"/>
      <c r="K49" s="109"/>
      <c r="L49" s="109"/>
      <c r="M49" s="109"/>
      <c r="N49" s="109"/>
      <c r="O49" s="109"/>
      <c r="P49" s="109"/>
      <c r="Q49" s="109"/>
      <c r="R49" s="109"/>
      <c r="S49" s="113"/>
      <c r="T49" s="100"/>
    </row>
    <row r="50" spans="1:20" s="125" customFormat="1" ht="15" customHeight="1" x14ac:dyDescent="0.3">
      <c r="A50" s="108"/>
      <c r="B50" s="109"/>
      <c r="C50" s="109"/>
      <c r="D50" s="109"/>
      <c r="E50" s="109"/>
      <c r="F50" s="109"/>
      <c r="G50" s="109"/>
      <c r="H50" s="109"/>
      <c r="I50" s="109"/>
      <c r="J50" s="109"/>
      <c r="K50" s="109"/>
      <c r="L50" s="109"/>
      <c r="M50" s="109"/>
      <c r="N50" s="109"/>
      <c r="O50" s="109"/>
      <c r="P50" s="109"/>
      <c r="Q50" s="109"/>
      <c r="R50" s="109"/>
      <c r="S50" s="113"/>
      <c r="T50" s="100"/>
    </row>
    <row r="51" spans="1:20" s="125" customFormat="1" ht="15" customHeight="1" x14ac:dyDescent="0.3">
      <c r="A51" s="108"/>
      <c r="B51" s="109"/>
      <c r="C51" s="109"/>
      <c r="D51" s="109"/>
      <c r="E51" s="109"/>
      <c r="F51" s="109"/>
      <c r="G51" s="109"/>
      <c r="H51" s="109"/>
      <c r="I51" s="109"/>
      <c r="J51" s="109"/>
      <c r="K51" s="109"/>
      <c r="L51" s="109"/>
      <c r="M51" s="109"/>
      <c r="N51" s="109"/>
      <c r="O51" s="109"/>
      <c r="P51" s="109"/>
      <c r="Q51" s="109"/>
      <c r="R51" s="109"/>
      <c r="S51" s="113"/>
      <c r="T51" s="100"/>
    </row>
    <row r="52" spans="1:20" s="125" customFormat="1" ht="15" customHeight="1" x14ac:dyDescent="0.3">
      <c r="A52" s="108"/>
      <c r="B52" s="109"/>
      <c r="C52" s="109"/>
      <c r="D52" s="109"/>
      <c r="E52" s="109"/>
      <c r="F52" s="109"/>
      <c r="G52" s="109"/>
      <c r="H52" s="109"/>
      <c r="I52" s="109"/>
      <c r="J52" s="109"/>
      <c r="K52" s="109"/>
      <c r="L52" s="109"/>
      <c r="M52" s="109"/>
      <c r="N52" s="109"/>
      <c r="O52" s="109"/>
      <c r="P52" s="109"/>
      <c r="Q52" s="109"/>
      <c r="R52" s="109"/>
      <c r="S52" s="113"/>
      <c r="T52" s="100"/>
    </row>
    <row r="53" spans="1:20" s="125" customFormat="1" ht="15" customHeight="1" x14ac:dyDescent="0.3">
      <c r="A53" s="108"/>
      <c r="B53" s="109"/>
      <c r="C53" s="109"/>
      <c r="D53" s="109" t="s">
        <v>192</v>
      </c>
      <c r="E53" s="109"/>
      <c r="F53" s="109"/>
      <c r="G53" s="109"/>
      <c r="H53" s="109"/>
      <c r="I53" s="109"/>
      <c r="J53" s="109"/>
      <c r="K53" s="109"/>
      <c r="L53" s="109"/>
      <c r="M53" s="109"/>
      <c r="N53" s="109"/>
      <c r="O53" s="109"/>
      <c r="P53" s="109"/>
      <c r="Q53" s="109"/>
      <c r="R53" s="109"/>
      <c r="S53" s="113"/>
      <c r="T53" s="100"/>
    </row>
    <row r="54" spans="1:20" s="125" customFormat="1" ht="15" hidden="1" customHeight="1" x14ac:dyDescent="0.3">
      <c r="A54" s="108"/>
      <c r="B54" s="109"/>
      <c r="C54" s="109"/>
      <c r="D54" s="109"/>
      <c r="E54" s="109"/>
      <c r="F54" s="109">
        <v>2017</v>
      </c>
      <c r="G54" s="109">
        <v>2018</v>
      </c>
      <c r="H54" s="109">
        <v>2019</v>
      </c>
      <c r="I54" s="109"/>
      <c r="J54" s="109">
        <v>2020</v>
      </c>
      <c r="K54" s="109">
        <v>2025</v>
      </c>
      <c r="L54" s="109">
        <v>2030</v>
      </c>
      <c r="M54" s="109">
        <v>2035</v>
      </c>
      <c r="N54" s="109">
        <v>2040</v>
      </c>
      <c r="O54" s="109">
        <v>2045</v>
      </c>
      <c r="P54" s="109">
        <v>2050</v>
      </c>
      <c r="Q54" s="109"/>
      <c r="R54" s="109"/>
      <c r="S54" s="113"/>
      <c r="T54" s="100"/>
    </row>
    <row r="55" spans="1:20" s="125" customFormat="1" ht="12.75" hidden="1" customHeight="1" x14ac:dyDescent="0.3">
      <c r="A55" s="108"/>
      <c r="B55" s="109"/>
      <c r="C55" s="109"/>
      <c r="D55" s="109"/>
      <c r="E55" s="109"/>
      <c r="F55" s="109"/>
      <c r="G55" s="109"/>
      <c r="H55" s="109"/>
      <c r="I55" s="109"/>
      <c r="J55" s="109"/>
      <c r="K55" s="109"/>
      <c r="L55" s="109"/>
      <c r="M55" s="109"/>
      <c r="N55" s="109"/>
      <c r="O55" s="109"/>
      <c r="P55" s="109"/>
      <c r="Q55" s="109"/>
      <c r="R55" s="109"/>
      <c r="S55" s="113"/>
      <c r="T55" s="100"/>
    </row>
    <row r="56" spans="1:20" s="125" customFormat="1" ht="15" customHeight="1" x14ac:dyDescent="0.3">
      <c r="A56" s="108"/>
      <c r="B56" s="109"/>
      <c r="C56" s="109"/>
      <c r="D56" s="109"/>
      <c r="E56" s="109"/>
      <c r="F56" s="109">
        <v>2017</v>
      </c>
      <c r="G56" s="109">
        <v>2018</v>
      </c>
      <c r="H56" s="109" t="s">
        <v>187</v>
      </c>
      <c r="I56" s="109" t="s">
        <v>188</v>
      </c>
      <c r="J56" s="109" t="s">
        <v>189</v>
      </c>
      <c r="K56" s="109">
        <v>2025</v>
      </c>
      <c r="L56" s="109">
        <v>2030</v>
      </c>
      <c r="M56" s="109">
        <v>2035</v>
      </c>
      <c r="N56" s="109">
        <v>2040</v>
      </c>
      <c r="O56" s="109">
        <v>2045</v>
      </c>
      <c r="P56" s="109">
        <v>2050</v>
      </c>
      <c r="Q56" s="109"/>
      <c r="R56" s="109"/>
      <c r="S56" s="113"/>
      <c r="T56" s="100"/>
    </row>
    <row r="57" spans="1:20" s="125" customFormat="1" ht="15" customHeight="1" x14ac:dyDescent="0.3">
      <c r="A57" s="108"/>
      <c r="B57" s="109"/>
      <c r="C57" s="109"/>
      <c r="D57" s="109" t="s">
        <v>223</v>
      </c>
      <c r="E57" s="109"/>
      <c r="F57" s="134">
        <v>12401.393633083218</v>
      </c>
      <c r="G57" s="134">
        <v>11984.838044230662</v>
      </c>
      <c r="H57" s="134">
        <v>12164.625684661571</v>
      </c>
      <c r="I57" s="134">
        <v>9557.0643452543191</v>
      </c>
      <c r="J57" s="134">
        <v>9594.6166632780896</v>
      </c>
      <c r="K57" s="134">
        <v>4007.5476429927635</v>
      </c>
      <c r="L57" s="134">
        <v>620.45216681072714</v>
      </c>
      <c r="M57" s="134">
        <v>70.037541815509087</v>
      </c>
      <c r="N57" s="134">
        <v>60.612635704767975</v>
      </c>
      <c r="O57" s="134">
        <v>59.24957347208111</v>
      </c>
      <c r="P57" s="134">
        <v>55.971571806456829</v>
      </c>
      <c r="Q57" s="109"/>
      <c r="R57" s="109"/>
      <c r="S57" s="113"/>
      <c r="T57" s="100"/>
    </row>
    <row r="58" spans="1:20" s="125" customFormat="1" ht="15" customHeight="1" x14ac:dyDescent="0.3">
      <c r="A58" s="108"/>
      <c r="B58" s="109"/>
      <c r="C58" s="109"/>
      <c r="D58" s="109" t="s">
        <v>224</v>
      </c>
      <c r="E58" s="109"/>
      <c r="F58" s="134">
        <v>24227.424999128471</v>
      </c>
      <c r="G58" s="134">
        <v>23932.322316224392</v>
      </c>
      <c r="H58" s="134">
        <v>24278.01583467083</v>
      </c>
      <c r="I58" s="134">
        <v>22327.234154223312</v>
      </c>
      <c r="J58" s="134">
        <v>21432.298382084948</v>
      </c>
      <c r="K58" s="134">
        <v>13490.339230142135</v>
      </c>
      <c r="L58" s="134">
        <v>5342.5890615188891</v>
      </c>
      <c r="M58" s="134">
        <v>3864.2783053827379</v>
      </c>
      <c r="N58" s="134">
        <v>2828.864164628274</v>
      </c>
      <c r="O58" s="134">
        <v>2568.3014278202891</v>
      </c>
      <c r="P58" s="134">
        <v>2379.1461504775248</v>
      </c>
      <c r="Q58" s="109"/>
      <c r="R58" s="109"/>
      <c r="S58" s="113"/>
      <c r="T58" s="100"/>
    </row>
    <row r="59" spans="1:20" s="125" customFormat="1" ht="15" customHeight="1" x14ac:dyDescent="0.3">
      <c r="A59" s="108"/>
      <c r="B59" s="109"/>
      <c r="C59" s="109"/>
      <c r="D59" s="109" t="s">
        <v>225</v>
      </c>
      <c r="E59" s="109"/>
      <c r="F59" s="134">
        <v>18330.465844610859</v>
      </c>
      <c r="G59" s="134">
        <v>17957.419954514207</v>
      </c>
      <c r="H59" s="134">
        <v>18226.781253831912</v>
      </c>
      <c r="I59" s="134">
        <v>17833.976392814533</v>
      </c>
      <c r="J59" s="134">
        <v>16871.901812374741</v>
      </c>
      <c r="K59" s="134">
        <v>15910.222118935599</v>
      </c>
      <c r="L59" s="134">
        <v>13554.442010206983</v>
      </c>
      <c r="M59" s="134">
        <v>10235.939233061868</v>
      </c>
      <c r="N59" s="134">
        <v>5557.9960310511351</v>
      </c>
      <c r="O59" s="134">
        <v>2352.1298232905588</v>
      </c>
      <c r="P59" s="134">
        <v>585.69015783968666</v>
      </c>
      <c r="Q59" s="109"/>
      <c r="R59" s="109"/>
      <c r="S59" s="113"/>
      <c r="T59" s="100"/>
    </row>
    <row r="60" spans="1:20" s="125" customFormat="1" ht="15" hidden="1" customHeight="1" x14ac:dyDescent="0.3">
      <c r="A60" s="108"/>
      <c r="B60" s="109"/>
      <c r="C60" s="109"/>
      <c r="D60" s="109" t="s">
        <v>726</v>
      </c>
      <c r="E60" s="109"/>
      <c r="F60" s="134">
        <v>4223.8194842226903</v>
      </c>
      <c r="G60" s="134">
        <v>4384.7180568375206</v>
      </c>
      <c r="H60" s="134">
        <v>4750.4976888525362</v>
      </c>
      <c r="I60" s="134">
        <v>4801.3305198715216</v>
      </c>
      <c r="J60" s="134">
        <v>4861.7204892008631</v>
      </c>
      <c r="K60" s="134">
        <v>7085.2502997124884</v>
      </c>
      <c r="L60" s="134">
        <v>9936.4642368516397</v>
      </c>
      <c r="M60" s="134">
        <v>13075.695382933018</v>
      </c>
      <c r="N60" s="134">
        <v>15795.03268144004</v>
      </c>
      <c r="O60" s="134">
        <v>17251.53488110199</v>
      </c>
      <c r="P60" s="134">
        <v>18033.69682683608</v>
      </c>
      <c r="Q60" s="109"/>
      <c r="R60" s="109"/>
      <c r="S60" s="113"/>
      <c r="T60" s="100"/>
    </row>
    <row r="61" spans="1:20" s="125" customFormat="1" ht="15" hidden="1" customHeight="1" x14ac:dyDescent="0.3">
      <c r="A61" s="108"/>
      <c r="B61" s="109"/>
      <c r="C61" s="109"/>
      <c r="D61" s="109"/>
      <c r="E61" s="109"/>
      <c r="F61" s="109"/>
      <c r="G61" s="109"/>
      <c r="H61" s="109"/>
      <c r="I61" s="109"/>
      <c r="J61" s="109"/>
      <c r="K61" s="109"/>
      <c r="L61" s="109"/>
      <c r="M61" s="109"/>
      <c r="N61" s="109"/>
      <c r="O61" s="109"/>
      <c r="P61" s="109"/>
      <c r="Q61" s="109"/>
      <c r="R61" s="109"/>
      <c r="S61" s="113"/>
      <c r="T61" s="100"/>
    </row>
    <row r="62" spans="1:20" s="125" customFormat="1" ht="15" hidden="1" customHeight="1" x14ac:dyDescent="0.3">
      <c r="A62" s="108"/>
      <c r="B62" s="109"/>
      <c r="C62" s="109"/>
      <c r="D62" s="109"/>
      <c r="E62" s="109"/>
      <c r="F62" s="109"/>
      <c r="G62" s="109"/>
      <c r="H62" s="109"/>
      <c r="I62" s="109"/>
      <c r="J62" s="109"/>
      <c r="K62" s="109"/>
      <c r="L62" s="109"/>
      <c r="M62" s="109"/>
      <c r="N62" s="109"/>
      <c r="O62" s="109"/>
      <c r="P62" s="109"/>
      <c r="Q62" s="109"/>
      <c r="R62" s="109"/>
      <c r="S62" s="113"/>
      <c r="T62" s="100"/>
    </row>
    <row r="63" spans="1:20" s="125" customFormat="1" ht="15" hidden="1" customHeight="1" x14ac:dyDescent="0.3">
      <c r="A63" s="108"/>
      <c r="B63" s="109"/>
      <c r="C63" s="109"/>
      <c r="D63" s="109"/>
      <c r="E63" s="109"/>
      <c r="F63" s="109"/>
      <c r="G63" s="109"/>
      <c r="H63" s="109"/>
      <c r="I63" s="109"/>
      <c r="J63" s="109"/>
      <c r="K63" s="109"/>
      <c r="L63" s="109"/>
      <c r="M63" s="109"/>
      <c r="N63" s="109"/>
      <c r="O63" s="109"/>
      <c r="P63" s="109"/>
      <c r="Q63" s="109"/>
      <c r="R63" s="109"/>
      <c r="S63" s="113"/>
      <c r="T63" s="100"/>
    </row>
    <row r="64" spans="1:20" s="125" customFormat="1" ht="15" hidden="1" customHeight="1" thickBot="1" x14ac:dyDescent="0.35">
      <c r="A64" s="108"/>
      <c r="B64" s="109"/>
      <c r="C64" s="109"/>
      <c r="D64" s="109"/>
      <c r="E64" s="109"/>
      <c r="F64" s="109"/>
      <c r="G64" s="109"/>
      <c r="H64" s="109"/>
      <c r="I64" s="109"/>
      <c r="J64" s="109"/>
      <c r="K64" s="109"/>
      <c r="L64" s="109"/>
      <c r="M64" s="109"/>
      <c r="N64" s="109"/>
      <c r="O64" s="109"/>
      <c r="P64" s="109"/>
      <c r="Q64" s="109"/>
      <c r="R64" s="109"/>
      <c r="S64" s="113"/>
      <c r="T64" s="100"/>
    </row>
    <row r="65" spans="1:20" s="125" customFormat="1" ht="15" hidden="1" customHeight="1" x14ac:dyDescent="0.3">
      <c r="A65" s="108"/>
      <c r="B65" s="109"/>
      <c r="C65" s="109"/>
      <c r="D65" s="109"/>
      <c r="E65" s="109"/>
      <c r="F65" s="109"/>
      <c r="G65" s="109"/>
      <c r="H65" s="109"/>
      <c r="I65" s="109"/>
      <c r="J65" s="109"/>
      <c r="K65" s="109"/>
      <c r="L65" s="109"/>
      <c r="M65" s="109"/>
      <c r="N65" s="109"/>
      <c r="O65" s="109"/>
      <c r="P65" s="109"/>
      <c r="Q65" s="109"/>
      <c r="R65" s="109"/>
      <c r="S65" s="113"/>
      <c r="T65" s="100"/>
    </row>
    <row r="66" spans="1:20" s="125" customFormat="1" ht="15" hidden="1" customHeight="1" x14ac:dyDescent="0.3">
      <c r="A66" s="108"/>
      <c r="B66" s="109"/>
      <c r="C66" s="109"/>
      <c r="D66" s="109"/>
      <c r="E66" s="109"/>
      <c r="F66" s="109"/>
      <c r="G66" s="109"/>
      <c r="H66" s="109"/>
      <c r="I66" s="109"/>
      <c r="J66" s="109"/>
      <c r="K66" s="109"/>
      <c r="L66" s="109"/>
      <c r="M66" s="109"/>
      <c r="N66" s="109"/>
      <c r="O66" s="109"/>
      <c r="P66" s="109"/>
      <c r="Q66" s="109"/>
      <c r="R66" s="109"/>
      <c r="S66" s="113"/>
      <c r="T66" s="100"/>
    </row>
    <row r="67" spans="1:20" s="125" customFormat="1" ht="15" hidden="1" customHeight="1" x14ac:dyDescent="0.3">
      <c r="A67" s="108"/>
      <c r="B67" s="109"/>
      <c r="C67" s="109"/>
      <c r="D67" s="109"/>
      <c r="E67" s="109"/>
      <c r="F67" s="109"/>
      <c r="G67" s="109"/>
      <c r="H67" s="109"/>
      <c r="I67" s="109"/>
      <c r="J67" s="109"/>
      <c r="K67" s="109"/>
      <c r="L67" s="109"/>
      <c r="M67" s="109"/>
      <c r="N67" s="109"/>
      <c r="O67" s="109"/>
      <c r="P67" s="109"/>
      <c r="Q67" s="109"/>
      <c r="R67" s="109"/>
      <c r="S67" s="113"/>
      <c r="T67" s="100"/>
    </row>
    <row r="68" spans="1:20" s="125" customFormat="1" ht="15" hidden="1" customHeight="1" x14ac:dyDescent="0.3">
      <c r="A68" s="108"/>
      <c r="B68" s="109"/>
      <c r="C68" s="109"/>
      <c r="D68" s="109"/>
      <c r="E68" s="109"/>
      <c r="F68" s="109"/>
      <c r="G68" s="109"/>
      <c r="H68" s="109"/>
      <c r="I68" s="109"/>
      <c r="J68" s="109"/>
      <c r="K68" s="109"/>
      <c r="L68" s="109"/>
      <c r="M68" s="109"/>
      <c r="N68" s="109"/>
      <c r="O68" s="109"/>
      <c r="P68" s="109"/>
      <c r="Q68" s="109"/>
      <c r="R68" s="109"/>
      <c r="S68" s="113"/>
      <c r="T68" s="100"/>
    </row>
    <row r="69" spans="1:20" s="125" customFormat="1" ht="15" hidden="1" customHeight="1" x14ac:dyDescent="0.3">
      <c r="A69" s="108"/>
      <c r="B69" s="109"/>
      <c r="C69" s="109"/>
      <c r="D69" s="109"/>
      <c r="E69" s="109"/>
      <c r="F69" s="109"/>
      <c r="G69" s="109"/>
      <c r="H69" s="109"/>
      <c r="I69" s="109"/>
      <c r="J69" s="109"/>
      <c r="K69" s="109"/>
      <c r="L69" s="109"/>
      <c r="M69" s="109"/>
      <c r="N69" s="109"/>
      <c r="O69" s="109"/>
      <c r="P69" s="109"/>
      <c r="Q69" s="109"/>
      <c r="R69" s="109"/>
      <c r="S69" s="113"/>
      <c r="T69" s="100"/>
    </row>
    <row r="70" spans="1:20" s="125" customFormat="1" ht="15" customHeight="1" x14ac:dyDescent="0.3">
      <c r="A70" s="108"/>
      <c r="B70" s="109"/>
      <c r="C70" s="109"/>
      <c r="D70" s="109"/>
      <c r="E70" s="109"/>
      <c r="F70" s="134"/>
      <c r="G70" s="134"/>
      <c r="H70" s="134"/>
      <c r="I70" s="134"/>
      <c r="J70" s="134"/>
      <c r="K70" s="134"/>
      <c r="L70" s="134"/>
      <c r="M70" s="134"/>
      <c r="N70" s="134"/>
      <c r="O70" s="134"/>
      <c r="P70" s="134"/>
      <c r="Q70" s="109"/>
      <c r="R70" s="109"/>
      <c r="S70" s="113"/>
      <c r="T70" s="100"/>
    </row>
    <row r="71" spans="1:20" s="125" customFormat="1" ht="15" hidden="1" customHeight="1" x14ac:dyDescent="0.3">
      <c r="A71" s="108"/>
      <c r="B71" s="109"/>
      <c r="C71" s="109"/>
      <c r="D71" s="109" t="s">
        <v>730</v>
      </c>
      <c r="E71" s="109"/>
      <c r="F71" s="134">
        <v>272.53592647618467</v>
      </c>
      <c r="G71" s="134">
        <v>276.29049711330379</v>
      </c>
      <c r="H71" s="134">
        <v>276.57866679277708</v>
      </c>
      <c r="I71" s="134">
        <v>277.57866679277708</v>
      </c>
      <c r="J71" s="134">
        <v>276.22683647225023</v>
      </c>
      <c r="K71" s="134">
        <v>286.47303590823077</v>
      </c>
      <c r="L71" s="134">
        <v>248.16122245063133</v>
      </c>
      <c r="M71" s="134">
        <v>231.08928616652938</v>
      </c>
      <c r="N71" s="134">
        <v>206.38204848355909</v>
      </c>
      <c r="O71" s="134">
        <v>181.63007307885363</v>
      </c>
      <c r="P71" s="134">
        <v>167.60773558443643</v>
      </c>
      <c r="Q71" s="109"/>
      <c r="R71" s="109"/>
      <c r="S71" s="113"/>
      <c r="T71" s="100"/>
    </row>
    <row r="72" spans="1:20" s="125" customFormat="1" ht="15" hidden="1" customHeight="1" x14ac:dyDescent="0.3">
      <c r="A72" s="108"/>
      <c r="B72" s="109"/>
      <c r="C72" s="109"/>
      <c r="D72" s="109"/>
      <c r="E72" s="109"/>
      <c r="F72" s="109"/>
      <c r="G72" s="109"/>
      <c r="H72" s="109"/>
      <c r="I72" s="109"/>
      <c r="J72" s="109"/>
      <c r="K72" s="109"/>
      <c r="L72" s="109"/>
      <c r="M72" s="109"/>
      <c r="N72" s="109"/>
      <c r="O72" s="109"/>
      <c r="P72" s="109"/>
      <c r="Q72" s="109"/>
      <c r="R72" s="109"/>
      <c r="S72" s="113"/>
      <c r="T72" s="100"/>
    </row>
    <row r="73" spans="1:20" s="125" customFormat="1" ht="15" customHeight="1" x14ac:dyDescent="0.3">
      <c r="A73" s="108"/>
      <c r="B73" s="109"/>
      <c r="C73" s="109"/>
      <c r="D73" s="109" t="s">
        <v>226</v>
      </c>
      <c r="E73" s="109"/>
      <c r="F73" s="109">
        <v>4223.8194842226903</v>
      </c>
      <c r="G73" s="109">
        <v>4384.7180568375206</v>
      </c>
      <c r="H73" s="109">
        <v>4750.4976888525362</v>
      </c>
      <c r="I73" s="109">
        <v>4801.3305198715216</v>
      </c>
      <c r="J73" s="109">
        <v>4861.7204892008631</v>
      </c>
      <c r="K73" s="109">
        <v>7085.2502997124884</v>
      </c>
      <c r="L73" s="109">
        <v>9936.4642368516397</v>
      </c>
      <c r="M73" s="109">
        <v>13075.695382933018</v>
      </c>
      <c r="N73" s="109">
        <v>15795.03268144004</v>
      </c>
      <c r="O73" s="109">
        <v>17251.53488110199</v>
      </c>
      <c r="P73" s="109">
        <v>18033.69682683608</v>
      </c>
      <c r="Q73" s="109"/>
      <c r="R73" s="109"/>
      <c r="S73" s="113"/>
      <c r="T73" s="100"/>
    </row>
    <row r="74" spans="1:20" s="125" customFormat="1" ht="15" customHeight="1" x14ac:dyDescent="0.3">
      <c r="A74" s="108"/>
      <c r="B74" s="109"/>
      <c r="C74" s="109"/>
      <c r="D74" s="109" t="s">
        <v>732</v>
      </c>
      <c r="E74" s="109"/>
      <c r="F74" s="134">
        <v>150.36640937036739</v>
      </c>
      <c r="G74" s="134">
        <v>157.59357944912563</v>
      </c>
      <c r="H74" s="134">
        <v>159.95748314086251</v>
      </c>
      <c r="I74" s="134">
        <v>175.95323145494879</v>
      </c>
      <c r="J74" s="134">
        <v>262.64298922485955</v>
      </c>
      <c r="K74" s="134">
        <v>640.92108465445574</v>
      </c>
      <c r="L74" s="134">
        <v>936.25901041989243</v>
      </c>
      <c r="M74" s="134">
        <v>1267.1742148324186</v>
      </c>
      <c r="N74" s="134">
        <v>1648.1866609087128</v>
      </c>
      <c r="O74" s="134">
        <v>1953.0180664457534</v>
      </c>
      <c r="P74" s="134">
        <v>2224.8071828413749</v>
      </c>
      <c r="Q74" s="109"/>
      <c r="R74" s="109"/>
      <c r="S74" s="113"/>
      <c r="T74" s="100"/>
    </row>
    <row r="75" spans="1:20" s="125" customFormat="1" ht="15" customHeight="1" x14ac:dyDescent="0.3">
      <c r="A75" s="108"/>
      <c r="B75" s="109"/>
      <c r="C75" s="109"/>
      <c r="D75" s="109" t="s">
        <v>734</v>
      </c>
      <c r="E75" s="109"/>
      <c r="F75" s="134">
        <v>0</v>
      </c>
      <c r="G75" s="134">
        <v>0</v>
      </c>
      <c r="H75" s="134">
        <v>0</v>
      </c>
      <c r="I75" s="134">
        <v>0</v>
      </c>
      <c r="J75" s="134">
        <v>2.7645348495501974E-5</v>
      </c>
      <c r="K75" s="134">
        <v>171.58026753357692</v>
      </c>
      <c r="L75" s="134">
        <v>1388.2432986016292</v>
      </c>
      <c r="M75" s="134">
        <v>3926.1014392716688</v>
      </c>
      <c r="N75" s="134">
        <v>5355.0976916889886</v>
      </c>
      <c r="O75" s="134">
        <v>6409.2333279847189</v>
      </c>
      <c r="P75" s="134">
        <v>6863.2776353368099</v>
      </c>
      <c r="Q75" s="109"/>
      <c r="R75" s="109"/>
      <c r="S75" s="113"/>
      <c r="T75" s="100"/>
    </row>
    <row r="76" spans="1:20" s="125" customFormat="1" ht="15" customHeight="1" x14ac:dyDescent="0.3">
      <c r="A76" s="108"/>
      <c r="B76" s="109"/>
      <c r="C76" s="109"/>
      <c r="D76" s="109" t="s">
        <v>227</v>
      </c>
      <c r="E76" s="109"/>
      <c r="F76" s="134">
        <v>53888.044448500339</v>
      </c>
      <c r="G76" s="134">
        <v>53601.759321618571</v>
      </c>
      <c r="H76" s="134">
        <v>53596.993980714855</v>
      </c>
      <c r="I76" s="134">
        <v>51731.280702440214</v>
      </c>
      <c r="J76" s="134">
        <v>49536.494402639852</v>
      </c>
      <c r="K76" s="134">
        <v>38734.091655748336</v>
      </c>
      <c r="L76" s="134">
        <v>23292.082168256486</v>
      </c>
      <c r="M76" s="134">
        <v>16069.602854434213</v>
      </c>
      <c r="N76" s="134">
        <v>8411.0208152154064</v>
      </c>
      <c r="O76" s="134">
        <v>3396.8897756523247</v>
      </c>
      <c r="P76" s="134">
        <v>462.7370375955141</v>
      </c>
      <c r="Q76" s="109"/>
      <c r="R76" s="109"/>
      <c r="S76" s="113"/>
      <c r="T76" s="100"/>
    </row>
    <row r="77" spans="1:20" s="125" customFormat="1" ht="15" customHeight="1" x14ac:dyDescent="0.3">
      <c r="A77" s="108"/>
      <c r="B77" s="109"/>
      <c r="C77" s="109"/>
      <c r="D77" s="109"/>
      <c r="E77" s="109"/>
      <c r="F77" s="109"/>
      <c r="G77" s="109"/>
      <c r="H77" s="109"/>
      <c r="I77" s="109"/>
      <c r="J77" s="109"/>
      <c r="K77" s="109"/>
      <c r="L77" s="109"/>
      <c r="M77" s="109"/>
      <c r="N77" s="109"/>
      <c r="O77" s="109"/>
      <c r="P77" s="109"/>
      <c r="Q77" s="109"/>
      <c r="R77" s="109"/>
      <c r="S77" s="113"/>
      <c r="T77" s="100"/>
    </row>
    <row r="78" spans="1:20" s="125" customFormat="1" ht="15" hidden="1" customHeight="1" x14ac:dyDescent="0.3">
      <c r="A78" s="108"/>
      <c r="B78" s="109"/>
      <c r="C78" s="109"/>
      <c r="D78" s="109"/>
      <c r="E78" s="109"/>
      <c r="F78" s="109"/>
      <c r="G78" s="109"/>
      <c r="H78" s="109"/>
      <c r="I78" s="109"/>
      <c r="J78" s="109"/>
      <c r="K78" s="109"/>
      <c r="L78" s="109"/>
      <c r="M78" s="109"/>
      <c r="N78" s="109"/>
      <c r="O78" s="109"/>
      <c r="P78" s="109"/>
      <c r="Q78" s="109"/>
      <c r="R78" s="109"/>
      <c r="S78" s="113"/>
      <c r="T78" s="100"/>
    </row>
    <row r="79" spans="1:20" s="125" customFormat="1" ht="15" hidden="1" customHeight="1" x14ac:dyDescent="0.3">
      <c r="A79" s="108"/>
      <c r="B79" s="109"/>
      <c r="C79" s="109"/>
      <c r="D79" s="109"/>
      <c r="E79" s="109"/>
      <c r="F79" s="109"/>
      <c r="G79" s="109"/>
      <c r="H79" s="109"/>
      <c r="I79" s="109"/>
      <c r="J79" s="109"/>
      <c r="K79" s="109"/>
      <c r="L79" s="109"/>
      <c r="M79" s="109"/>
      <c r="N79" s="109"/>
      <c r="O79" s="109"/>
      <c r="P79" s="109"/>
      <c r="Q79" s="109"/>
      <c r="R79" s="109"/>
      <c r="S79" s="113"/>
      <c r="T79" s="100"/>
    </row>
    <row r="80" spans="1:20" s="125" customFormat="1" ht="15" customHeight="1" x14ac:dyDescent="0.3">
      <c r="A80" s="108"/>
      <c r="B80" s="109"/>
      <c r="C80" s="109"/>
      <c r="D80" s="109"/>
      <c r="E80" s="109"/>
      <c r="F80" s="109"/>
      <c r="G80" s="109"/>
      <c r="H80" s="109"/>
      <c r="I80" s="109"/>
      <c r="J80" s="109" t="s">
        <v>228</v>
      </c>
      <c r="K80" s="2757">
        <v>0.11613433794692903</v>
      </c>
      <c r="L80" s="2757">
        <v>0.16903581830670963</v>
      </c>
      <c r="M80" s="2757">
        <v>0.17742370949382968</v>
      </c>
      <c r="N80" s="2757">
        <v>2.691386895207697E-2</v>
      </c>
      <c r="O80" s="2757">
        <v>4.4976174252710829E-3</v>
      </c>
      <c r="P80" s="2757">
        <v>1.1065064180314832E-2</v>
      </c>
      <c r="Q80" s="109"/>
      <c r="R80" s="109"/>
      <c r="S80" s="113"/>
      <c r="T80" s="100"/>
    </row>
    <row r="81" spans="1:20" s="125" customFormat="1" ht="15" customHeight="1" x14ac:dyDescent="0.3">
      <c r="A81" s="108"/>
      <c r="B81" s="109"/>
      <c r="C81" s="109"/>
      <c r="D81" s="109"/>
      <c r="E81" s="109"/>
      <c r="F81" s="109"/>
      <c r="G81" s="109">
        <v>0.43457814400257949</v>
      </c>
      <c r="H81" s="109"/>
      <c r="I81" s="109"/>
      <c r="J81" s="109" t="s">
        <v>229</v>
      </c>
      <c r="K81" s="2757">
        <v>7.9157990309423359E-2</v>
      </c>
      <c r="L81" s="2757">
        <v>0.12079385150550288</v>
      </c>
      <c r="M81" s="2757">
        <v>5.5340612542484034E-2</v>
      </c>
      <c r="N81" s="2757">
        <v>5.3589004669367932E-2</v>
      </c>
      <c r="O81" s="2757">
        <v>1.842172134427842E-2</v>
      </c>
      <c r="P81" s="2757">
        <v>1.4729990435998009E-2</v>
      </c>
      <c r="Q81" s="109"/>
      <c r="R81" s="109"/>
      <c r="S81" s="113"/>
      <c r="T81" s="100"/>
    </row>
    <row r="82" spans="1:20" s="125" customFormat="1" ht="15" customHeight="1" x14ac:dyDescent="0.3">
      <c r="A82" s="108"/>
      <c r="B82" s="109"/>
      <c r="C82" s="109"/>
      <c r="D82" s="109"/>
      <c r="E82" s="109"/>
      <c r="F82" s="109"/>
      <c r="G82" s="109"/>
      <c r="H82" s="109"/>
      <c r="I82" s="109"/>
      <c r="J82" s="109" t="s">
        <v>230</v>
      </c>
      <c r="K82" s="2757">
        <v>2.1574036339467528E-2</v>
      </c>
      <c r="L82" s="2757">
        <v>2.9613415716237879E-2</v>
      </c>
      <c r="M82" s="2757">
        <v>4.8965538745839379E-2</v>
      </c>
      <c r="N82" s="2757">
        <v>9.1402324603512206E-2</v>
      </c>
      <c r="O82" s="2757">
        <v>0.11536050727097331</v>
      </c>
      <c r="P82" s="2757">
        <v>0.15019916400529937</v>
      </c>
      <c r="Q82" s="109"/>
      <c r="R82" s="109"/>
      <c r="S82" s="113"/>
      <c r="T82" s="100"/>
    </row>
    <row r="83" spans="1:20" s="125" customFormat="1" ht="15" customHeight="1" x14ac:dyDescent="0.3">
      <c r="A83" s="108"/>
      <c r="B83" s="109"/>
      <c r="C83" s="109"/>
      <c r="D83" s="109"/>
      <c r="E83" s="109"/>
      <c r="F83" s="109"/>
      <c r="G83" s="109"/>
      <c r="H83" s="109"/>
      <c r="I83" s="109"/>
      <c r="J83" s="109" t="s">
        <v>231</v>
      </c>
      <c r="K83" s="2757">
        <v>-9.513695299202532E-2</v>
      </c>
      <c r="L83" s="2757">
        <v>-8.0483082926649768E-2</v>
      </c>
      <c r="M83" s="2757">
        <v>-6.3186080506158815E-2</v>
      </c>
      <c r="N83" s="2757">
        <v>-4.1593769491700169E-2</v>
      </c>
      <c r="O83" s="2757">
        <v>-1.844253480239284E-2</v>
      </c>
      <c r="P83" s="2757">
        <v>-9.0677374636491063E-3</v>
      </c>
      <c r="Q83" s="109"/>
      <c r="R83" s="109"/>
      <c r="S83" s="113"/>
      <c r="T83" s="100"/>
    </row>
    <row r="84" spans="1:20" s="125" customFormat="1" ht="15" hidden="1" customHeight="1" x14ac:dyDescent="0.3">
      <c r="A84" s="108"/>
      <c r="B84" s="109"/>
      <c r="C84" s="109"/>
      <c r="D84" s="109"/>
      <c r="E84" s="109"/>
      <c r="F84" s="109"/>
      <c r="G84" s="109"/>
      <c r="H84" s="109"/>
      <c r="I84" s="109"/>
      <c r="J84" s="109"/>
      <c r="K84" s="109"/>
      <c r="L84" s="109"/>
      <c r="M84" s="109"/>
      <c r="N84" s="109"/>
      <c r="O84" s="109"/>
      <c r="P84" s="109"/>
      <c r="Q84" s="109"/>
      <c r="R84" s="109"/>
      <c r="S84" s="113"/>
      <c r="T84" s="100"/>
    </row>
    <row r="85" spans="1:20" s="125" customFormat="1" ht="15" hidden="1" customHeight="1" x14ac:dyDescent="0.3">
      <c r="A85" s="108"/>
      <c r="B85" s="109"/>
      <c r="C85" s="109"/>
      <c r="D85" s="109"/>
      <c r="E85" s="109"/>
      <c r="F85" s="109"/>
      <c r="G85" s="109"/>
      <c r="H85" s="109"/>
      <c r="I85" s="109"/>
      <c r="J85" s="109"/>
      <c r="K85" s="109"/>
      <c r="L85" s="109"/>
      <c r="M85" s="109"/>
      <c r="N85" s="109"/>
      <c r="O85" s="109"/>
      <c r="P85" s="109"/>
      <c r="Q85" s="109"/>
      <c r="R85" s="109"/>
      <c r="S85" s="113"/>
      <c r="T85" s="100"/>
    </row>
    <row r="86" spans="1:20" s="125" customFormat="1" ht="15" hidden="1" customHeight="1" x14ac:dyDescent="0.3">
      <c r="A86" s="108"/>
      <c r="B86" s="109"/>
      <c r="C86" s="109"/>
      <c r="D86" s="109"/>
      <c r="E86" s="109"/>
      <c r="F86" s="109"/>
      <c r="G86" s="109"/>
      <c r="H86" s="109"/>
      <c r="I86" s="109"/>
      <c r="J86" s="109"/>
      <c r="K86" s="109"/>
      <c r="L86" s="109"/>
      <c r="M86" s="109"/>
      <c r="N86" s="109"/>
      <c r="O86" s="109"/>
      <c r="P86" s="109"/>
      <c r="Q86" s="109"/>
      <c r="R86" s="109"/>
      <c r="S86" s="113"/>
      <c r="T86" s="100"/>
    </row>
    <row r="87" spans="1:20" s="125" customFormat="1" ht="15" hidden="1" customHeight="1" x14ac:dyDescent="0.3">
      <c r="A87" s="108"/>
      <c r="B87" s="109"/>
      <c r="C87" s="109"/>
      <c r="D87" s="109"/>
      <c r="E87" s="109"/>
      <c r="F87" s="109"/>
      <c r="G87" s="109"/>
      <c r="H87" s="109"/>
      <c r="I87" s="109"/>
      <c r="J87" s="109"/>
      <c r="K87" s="109"/>
      <c r="L87" s="109"/>
      <c r="M87" s="109"/>
      <c r="N87" s="109"/>
      <c r="O87" s="109"/>
      <c r="P87" s="109"/>
      <c r="Q87" s="109"/>
      <c r="R87" s="109"/>
      <c r="S87" s="113"/>
      <c r="T87" s="100"/>
    </row>
    <row r="88" spans="1:20" s="125" customFormat="1" ht="15" hidden="1" customHeight="1" thickBot="1" x14ac:dyDescent="0.35">
      <c r="A88" s="108"/>
      <c r="B88" s="109"/>
      <c r="C88" s="109"/>
      <c r="D88" s="109"/>
      <c r="E88" s="109"/>
      <c r="F88" s="109"/>
      <c r="G88" s="109"/>
      <c r="H88" s="109"/>
      <c r="I88" s="109"/>
      <c r="J88" s="109"/>
      <c r="K88" s="109"/>
      <c r="L88" s="109"/>
      <c r="M88" s="109"/>
      <c r="N88" s="109"/>
      <c r="O88" s="109"/>
      <c r="P88" s="109"/>
      <c r="Q88" s="109"/>
      <c r="R88" s="109"/>
      <c r="S88" s="113"/>
      <c r="T88" s="100"/>
    </row>
    <row r="89" spans="1:20" s="125" customFormat="1" ht="15" hidden="1" customHeight="1" x14ac:dyDescent="0.3">
      <c r="A89" s="108"/>
      <c r="B89" s="109"/>
      <c r="C89" s="109"/>
      <c r="D89" s="109"/>
      <c r="E89" s="109"/>
      <c r="F89" s="109"/>
      <c r="G89" s="109"/>
      <c r="H89" s="109"/>
      <c r="I89" s="109"/>
      <c r="J89" s="109"/>
      <c r="K89" s="109"/>
      <c r="L89" s="109"/>
      <c r="M89" s="109"/>
      <c r="N89" s="109"/>
      <c r="O89" s="109"/>
      <c r="P89" s="109"/>
      <c r="Q89" s="109"/>
      <c r="R89" s="109"/>
      <c r="S89" s="113"/>
      <c r="T89" s="100"/>
    </row>
    <row r="90" spans="1:20" s="125" customFormat="1" ht="15" hidden="1" customHeight="1" x14ac:dyDescent="0.3">
      <c r="A90" s="108"/>
      <c r="B90" s="109"/>
      <c r="C90" s="109"/>
      <c r="D90" s="109"/>
      <c r="E90" s="109"/>
      <c r="F90" s="109"/>
      <c r="G90" s="109"/>
      <c r="H90" s="109"/>
      <c r="I90" s="109"/>
      <c r="J90" s="109"/>
      <c r="K90" s="109"/>
      <c r="L90" s="109"/>
      <c r="M90" s="109"/>
      <c r="N90" s="109"/>
      <c r="O90" s="109"/>
      <c r="P90" s="109"/>
      <c r="Q90" s="109"/>
      <c r="R90" s="109"/>
      <c r="S90" s="113"/>
      <c r="T90" s="100"/>
    </row>
    <row r="91" spans="1:20" s="125" customFormat="1" ht="15" hidden="1" customHeight="1" x14ac:dyDescent="0.3">
      <c r="A91" s="108"/>
      <c r="B91" s="109"/>
      <c r="C91" s="109"/>
      <c r="D91" s="109"/>
      <c r="E91" s="109"/>
      <c r="F91" s="109"/>
      <c r="G91" s="109"/>
      <c r="H91" s="109"/>
      <c r="I91" s="109"/>
      <c r="J91" s="109"/>
      <c r="K91" s="109"/>
      <c r="L91" s="109"/>
      <c r="M91" s="109"/>
      <c r="N91" s="109"/>
      <c r="O91" s="109"/>
      <c r="P91" s="109"/>
      <c r="Q91" s="109"/>
      <c r="R91" s="109"/>
      <c r="S91" s="113"/>
      <c r="T91" s="100"/>
    </row>
    <row r="92" spans="1:20" s="125" customFormat="1" ht="15" hidden="1" customHeight="1" x14ac:dyDescent="0.3">
      <c r="A92" s="108"/>
      <c r="B92" s="109"/>
      <c r="C92" s="109"/>
      <c r="D92" s="109"/>
      <c r="E92" s="109"/>
      <c r="F92" s="109"/>
      <c r="G92" s="109"/>
      <c r="H92" s="109"/>
      <c r="I92" s="109"/>
      <c r="J92" s="109"/>
      <c r="K92" s="109"/>
      <c r="L92" s="109"/>
      <c r="M92" s="109"/>
      <c r="N92" s="109"/>
      <c r="O92" s="109"/>
      <c r="P92" s="109"/>
      <c r="Q92" s="109"/>
      <c r="R92" s="109"/>
      <c r="S92" s="113"/>
      <c r="T92" s="100"/>
    </row>
    <row r="93" spans="1:20" s="125" customFormat="1" ht="15" hidden="1" customHeight="1" x14ac:dyDescent="0.3">
      <c r="A93" s="108"/>
      <c r="B93" s="109"/>
      <c r="C93" s="109"/>
      <c r="D93" s="109"/>
      <c r="E93" s="109"/>
      <c r="F93" s="109"/>
      <c r="G93" s="109"/>
      <c r="H93" s="109"/>
      <c r="I93" s="109"/>
      <c r="J93" s="109"/>
      <c r="K93" s="109"/>
      <c r="L93" s="109"/>
      <c r="M93" s="109"/>
      <c r="N93" s="109"/>
      <c r="O93" s="109"/>
      <c r="P93" s="109"/>
      <c r="Q93" s="109"/>
      <c r="R93" s="109"/>
      <c r="S93" s="113"/>
      <c r="T93" s="100"/>
    </row>
    <row r="94" spans="1:20" s="125" customFormat="1" ht="15" customHeight="1" x14ac:dyDescent="0.3">
      <c r="A94" s="108"/>
      <c r="B94" s="109"/>
      <c r="C94" s="109"/>
      <c r="D94" s="109"/>
      <c r="E94" s="109"/>
      <c r="F94" s="109"/>
      <c r="G94" s="109"/>
      <c r="H94" s="109"/>
      <c r="I94" s="109"/>
      <c r="J94" s="109"/>
      <c r="K94" s="2757" t="e">
        <v>#DIV/0!</v>
      </c>
      <c r="L94" s="2757">
        <v>-1.4181852593626023</v>
      </c>
      <c r="M94" s="2757">
        <v>-0.36562152228307704</v>
      </c>
      <c r="N94" s="2757">
        <v>-7.2794667917821965E-2</v>
      </c>
      <c r="O94" s="2757">
        <v>-3.9369426926859942E-2</v>
      </c>
      <c r="P94" s="2757">
        <v>-1.4168443684819242E-2</v>
      </c>
      <c r="Q94" s="109"/>
      <c r="R94" s="109"/>
      <c r="S94" s="113"/>
      <c r="T94" s="100"/>
    </row>
    <row r="95" spans="1:20" s="125" customFormat="1" ht="15" hidden="1" customHeight="1" x14ac:dyDescent="0.3">
      <c r="A95" s="108"/>
      <c r="B95" s="109"/>
      <c r="C95" s="109"/>
      <c r="D95" s="109"/>
      <c r="E95" s="109"/>
      <c r="F95" s="109"/>
      <c r="G95" s="109"/>
      <c r="H95" s="109"/>
      <c r="I95" s="109"/>
      <c r="J95" s="109"/>
      <c r="K95" s="109"/>
      <c r="L95" s="109"/>
      <c r="M95" s="109"/>
      <c r="N95" s="109"/>
      <c r="O95" s="109"/>
      <c r="P95" s="109"/>
      <c r="Q95" s="109"/>
      <c r="R95" s="109"/>
      <c r="S95" s="113"/>
      <c r="T95" s="100"/>
    </row>
    <row r="96" spans="1:20" s="125" customFormat="1" ht="15" hidden="1" customHeight="1" x14ac:dyDescent="0.3">
      <c r="A96" s="108"/>
      <c r="B96" s="109"/>
      <c r="C96" s="109"/>
      <c r="D96" s="109"/>
      <c r="E96" s="109"/>
      <c r="F96" s="109"/>
      <c r="G96" s="109"/>
      <c r="H96" s="109"/>
      <c r="I96" s="109"/>
      <c r="J96" s="109"/>
      <c r="K96" s="109"/>
      <c r="L96" s="109"/>
      <c r="M96" s="109"/>
      <c r="N96" s="109"/>
      <c r="O96" s="109"/>
      <c r="P96" s="109"/>
      <c r="Q96" s="109"/>
      <c r="R96" s="109"/>
      <c r="S96" s="113"/>
      <c r="T96" s="100"/>
    </row>
    <row r="97" spans="1:20" s="125" customFormat="1" ht="15" customHeight="1" x14ac:dyDescent="0.3">
      <c r="A97" s="108"/>
      <c r="B97" s="109"/>
      <c r="C97" s="109"/>
      <c r="D97" s="109"/>
      <c r="E97" s="109"/>
      <c r="F97" s="109"/>
      <c r="G97" s="109"/>
      <c r="H97" s="109"/>
      <c r="I97" s="109"/>
      <c r="J97" s="109"/>
      <c r="K97" s="109"/>
      <c r="L97" s="109"/>
      <c r="M97" s="109"/>
      <c r="N97" s="109"/>
      <c r="O97" s="109"/>
      <c r="P97" s="109"/>
      <c r="Q97" s="109"/>
      <c r="R97" s="109"/>
      <c r="S97" s="113"/>
      <c r="T97" s="100"/>
    </row>
    <row r="98" spans="1:20" s="125" customFormat="1" ht="15" customHeight="1" x14ac:dyDescent="0.3">
      <c r="A98" s="108"/>
      <c r="B98" s="109"/>
      <c r="C98" s="109"/>
      <c r="D98" s="109"/>
      <c r="E98" s="109"/>
      <c r="F98" s="387">
        <v>2017</v>
      </c>
      <c r="G98" s="387">
        <v>2018</v>
      </c>
      <c r="H98" s="387" t="s">
        <v>187</v>
      </c>
      <c r="I98" s="387"/>
      <c r="J98" s="387" t="s">
        <v>189</v>
      </c>
      <c r="K98" s="387">
        <v>2025</v>
      </c>
      <c r="L98" s="387">
        <v>2030</v>
      </c>
      <c r="M98" s="387">
        <v>2035</v>
      </c>
      <c r="N98" s="387">
        <v>2040</v>
      </c>
      <c r="O98" s="387">
        <v>2045</v>
      </c>
      <c r="P98" s="387">
        <v>2050</v>
      </c>
      <c r="Q98" s="109"/>
      <c r="R98" s="109"/>
      <c r="S98" s="113"/>
      <c r="T98" s="100"/>
    </row>
    <row r="99" spans="1:20" s="125" customFormat="1" ht="15" customHeight="1" x14ac:dyDescent="0.3">
      <c r="A99" s="108"/>
      <c r="B99" s="109"/>
      <c r="C99" s="109"/>
      <c r="D99" s="109" t="s">
        <v>232</v>
      </c>
      <c r="E99" s="109"/>
      <c r="F99" s="388">
        <v>0.55000000000000004</v>
      </c>
      <c r="G99" s="388">
        <v>0.55000000000000004</v>
      </c>
      <c r="H99" s="388">
        <v>0.55000000000000004</v>
      </c>
      <c r="I99" s="388">
        <v>0.55000000000000004</v>
      </c>
      <c r="J99" s="388">
        <v>0.55000000000000004</v>
      </c>
      <c r="K99" s="388">
        <v>0.51040000000000008</v>
      </c>
      <c r="L99" s="388">
        <v>0.48840000000000006</v>
      </c>
      <c r="M99" s="388">
        <v>0.4716800000000001</v>
      </c>
      <c r="N99" s="388">
        <v>0.45496000000000009</v>
      </c>
      <c r="O99" s="388">
        <v>0.44088000000000011</v>
      </c>
      <c r="P99" s="388">
        <v>0.42680000000000007</v>
      </c>
      <c r="Q99" s="389" t="s">
        <v>233</v>
      </c>
      <c r="R99" s="109"/>
      <c r="S99" s="113"/>
      <c r="T99" s="100"/>
    </row>
    <row r="100" spans="1:20" s="125" customFormat="1" ht="15" customHeight="1" x14ac:dyDescent="0.3">
      <c r="A100" s="108"/>
      <c r="B100" s="109"/>
      <c r="C100" s="109"/>
      <c r="D100" s="109" t="s">
        <v>234</v>
      </c>
      <c r="E100" s="109"/>
      <c r="F100" s="388">
        <v>1.4720000000000002</v>
      </c>
      <c r="G100" s="388">
        <v>1.4720000000000002</v>
      </c>
      <c r="H100" s="388">
        <v>1.4720000000000002</v>
      </c>
      <c r="I100" s="388">
        <v>1.4720000000000002</v>
      </c>
      <c r="J100" s="388">
        <v>1.3145600000000002</v>
      </c>
      <c r="K100" s="388">
        <v>1.2031999999999998</v>
      </c>
      <c r="L100" s="388">
        <v>1.1199999999999999</v>
      </c>
      <c r="M100" s="388">
        <v>1.0911999999999999</v>
      </c>
      <c r="N100" s="388">
        <v>1.0624</v>
      </c>
      <c r="O100" s="388">
        <v>1.0431999999999999</v>
      </c>
      <c r="P100" s="388">
        <v>1.024</v>
      </c>
      <c r="Q100" s="389" t="s">
        <v>235</v>
      </c>
      <c r="R100" s="109"/>
      <c r="S100" s="113"/>
      <c r="T100" s="100"/>
    </row>
    <row r="101" spans="1:20" s="125" customFormat="1" ht="15" customHeight="1" x14ac:dyDescent="0.3">
      <c r="A101" s="108"/>
      <c r="B101" s="109"/>
      <c r="C101" s="109"/>
      <c r="D101" s="109" t="s">
        <v>236</v>
      </c>
      <c r="E101" s="109"/>
      <c r="F101" s="388">
        <v>1.5411087999999997</v>
      </c>
      <c r="G101" s="388">
        <v>1.5411087999999997</v>
      </c>
      <c r="H101" s="388">
        <v>1.4238815999999999</v>
      </c>
      <c r="I101" s="388">
        <v>1.4238815999999999</v>
      </c>
      <c r="J101" s="388">
        <v>1.4238815999999999</v>
      </c>
      <c r="K101" s="388">
        <v>1.3009359999999999</v>
      </c>
      <c r="L101" s="388">
        <v>1.2080119999999999</v>
      </c>
      <c r="M101" s="388">
        <v>1.1829939999999999</v>
      </c>
      <c r="N101" s="388">
        <v>1.1579759999999999</v>
      </c>
      <c r="O101" s="388">
        <v>1.14368</v>
      </c>
      <c r="P101" s="388">
        <v>1.1293839999999999</v>
      </c>
      <c r="Q101" s="389" t="s">
        <v>237</v>
      </c>
      <c r="R101" s="109"/>
      <c r="S101" s="113"/>
      <c r="T101" s="100"/>
    </row>
    <row r="102" spans="1:20" s="125" customFormat="1" ht="15" hidden="1" customHeight="1" x14ac:dyDescent="0.3">
      <c r="A102" s="108"/>
      <c r="B102" s="109"/>
      <c r="C102" s="109"/>
      <c r="D102" s="109" t="s">
        <v>238</v>
      </c>
      <c r="E102" s="109"/>
      <c r="F102" s="388">
        <v>0.55000000000000004</v>
      </c>
      <c r="G102" s="388">
        <v>0.55000000000000004</v>
      </c>
      <c r="H102" s="388">
        <v>0.55000000000000004</v>
      </c>
      <c r="I102" s="388">
        <v>0.55000000000000004</v>
      </c>
      <c r="J102" s="388">
        <v>0.55000000000000004</v>
      </c>
      <c r="K102" s="388">
        <v>0.51040000000000008</v>
      </c>
      <c r="L102" s="388">
        <v>0.48840000000000006</v>
      </c>
      <c r="M102" s="388">
        <v>0.4716800000000001</v>
      </c>
      <c r="N102" s="388">
        <v>0.45496000000000009</v>
      </c>
      <c r="O102" s="388">
        <v>0.44088000000000011</v>
      </c>
      <c r="P102" s="388">
        <v>0.42680000000000007</v>
      </c>
      <c r="Q102" s="389" t="s">
        <v>239</v>
      </c>
      <c r="R102" s="109"/>
      <c r="S102" s="113"/>
      <c r="T102" s="100"/>
    </row>
    <row r="103" spans="1:20" s="125" customFormat="1" ht="15" hidden="1" customHeight="1" x14ac:dyDescent="0.3">
      <c r="A103" s="108"/>
      <c r="B103" s="109"/>
      <c r="C103" s="109"/>
      <c r="D103" s="109" t="s">
        <v>240</v>
      </c>
      <c r="E103" s="109"/>
      <c r="F103" s="388">
        <v>1.4336000000000002</v>
      </c>
      <c r="G103" s="388">
        <v>1.4336000000000002</v>
      </c>
      <c r="H103" s="388">
        <v>1.2928000000000002</v>
      </c>
      <c r="I103" s="388">
        <v>1.2928000000000002</v>
      </c>
      <c r="J103" s="388">
        <v>1.2928000000000002</v>
      </c>
      <c r="K103" s="388">
        <v>1.1776</v>
      </c>
      <c r="L103" s="388">
        <v>1.1008</v>
      </c>
      <c r="M103" s="388">
        <v>1.0751999999999999</v>
      </c>
      <c r="N103" s="388">
        <v>1.0495999999999999</v>
      </c>
      <c r="O103" s="388">
        <v>1.0335999999999999</v>
      </c>
      <c r="P103" s="388">
        <v>1.0176000000000001</v>
      </c>
      <c r="Q103" s="389" t="s">
        <v>241</v>
      </c>
      <c r="R103" s="109"/>
      <c r="S103" s="113"/>
      <c r="T103" s="100"/>
    </row>
    <row r="104" spans="1:20" s="125" customFormat="1" ht="15" customHeight="1" x14ac:dyDescent="0.3">
      <c r="A104" s="108"/>
      <c r="B104" s="109"/>
      <c r="C104" s="109"/>
      <c r="D104" s="109" t="s">
        <v>242</v>
      </c>
      <c r="E104" s="109"/>
      <c r="F104" s="397">
        <v>0</v>
      </c>
      <c r="G104" s="397">
        <v>0</v>
      </c>
      <c r="H104" s="397">
        <v>0</v>
      </c>
      <c r="I104" s="397">
        <v>0</v>
      </c>
      <c r="J104" s="397">
        <v>5.5E-2</v>
      </c>
      <c r="K104" s="397">
        <v>5.5E-2</v>
      </c>
      <c r="L104" s="397">
        <v>0.06</v>
      </c>
      <c r="M104" s="397">
        <v>0.06</v>
      </c>
      <c r="N104" s="397">
        <v>0.06</v>
      </c>
      <c r="O104" s="397">
        <v>0.06</v>
      </c>
      <c r="P104" s="397">
        <v>0.06</v>
      </c>
      <c r="Q104" s="389" t="s">
        <v>242</v>
      </c>
      <c r="R104" s="109"/>
      <c r="S104" s="113"/>
      <c r="T104" s="100"/>
    </row>
    <row r="105" spans="1:20" s="125" customFormat="1" ht="15" customHeight="1" x14ac:dyDescent="0.3">
      <c r="A105" s="108"/>
      <c r="B105" s="109"/>
      <c r="C105" s="109"/>
      <c r="D105" s="403" t="s">
        <v>243</v>
      </c>
      <c r="E105" s="403"/>
      <c r="F105" s="404">
        <v>1.3568000000000002</v>
      </c>
      <c r="G105" s="404">
        <v>1.3568000000000002</v>
      </c>
      <c r="H105" s="404">
        <v>1.2544000000000002</v>
      </c>
      <c r="I105" s="404">
        <v>1.2544000000000002</v>
      </c>
      <c r="J105" s="404">
        <v>1.2544000000000002</v>
      </c>
      <c r="K105" s="404">
        <v>1.1519999999999999</v>
      </c>
      <c r="L105" s="404">
        <v>1.0240000000000002</v>
      </c>
      <c r="M105" s="404">
        <v>0.97920000000000007</v>
      </c>
      <c r="N105" s="404">
        <v>0.93440000000000001</v>
      </c>
      <c r="O105" s="404">
        <v>0.89599999999999991</v>
      </c>
      <c r="P105" s="404">
        <v>0.85759999999999992</v>
      </c>
      <c r="Q105" s="405" t="s">
        <v>244</v>
      </c>
      <c r="R105" s="403"/>
      <c r="S105" s="113"/>
      <c r="T105" s="100"/>
    </row>
    <row r="106" spans="1:20" s="125" customFormat="1" ht="15" customHeight="1" x14ac:dyDescent="0.3">
      <c r="A106" s="108"/>
      <c r="B106" s="109"/>
      <c r="C106" s="109"/>
      <c r="D106" s="109" t="s">
        <v>245</v>
      </c>
      <c r="E106" s="109"/>
      <c r="F106" s="397">
        <v>0</v>
      </c>
      <c r="G106" s="397">
        <v>0</v>
      </c>
      <c r="H106" s="397">
        <v>0</v>
      </c>
      <c r="I106" s="397">
        <v>0</v>
      </c>
      <c r="J106" s="397">
        <v>5.0000000000000001E-3</v>
      </c>
      <c r="K106" s="397">
        <v>6.8150000000000002E-2</v>
      </c>
      <c r="L106" s="397">
        <v>0.31019999999999998</v>
      </c>
      <c r="M106" s="397">
        <v>0.55920000000000003</v>
      </c>
      <c r="N106" s="397">
        <v>0.69855</v>
      </c>
      <c r="O106" s="397">
        <v>0.7923</v>
      </c>
      <c r="P106" s="397">
        <v>0.81069999999999998</v>
      </c>
      <c r="Q106" s="389" t="s">
        <v>246</v>
      </c>
      <c r="R106" s="109"/>
      <c r="S106" s="113"/>
      <c r="T106" s="100"/>
    </row>
    <row r="107" spans="1:20" s="125" customFormat="1" ht="15" customHeight="1" x14ac:dyDescent="0.3">
      <c r="A107" s="108"/>
      <c r="B107" s="109"/>
      <c r="C107" s="109"/>
      <c r="D107" s="109" t="s">
        <v>247</v>
      </c>
      <c r="E107" s="109"/>
      <c r="F107" s="397">
        <v>1</v>
      </c>
      <c r="G107" s="397">
        <v>1</v>
      </c>
      <c r="H107" s="397">
        <v>1</v>
      </c>
      <c r="I107" s="397">
        <v>1</v>
      </c>
      <c r="J107" s="397">
        <v>0.91999999999999993</v>
      </c>
      <c r="K107" s="397">
        <v>0.87684999999999991</v>
      </c>
      <c r="L107" s="397">
        <v>0.59449999999999992</v>
      </c>
      <c r="M107" s="397">
        <v>0.29079999999999995</v>
      </c>
      <c r="N107" s="397">
        <v>0.11695</v>
      </c>
      <c r="O107" s="397">
        <v>7.0000000000000617E-4</v>
      </c>
      <c r="P107" s="397">
        <v>-2.6699999999999974E-2</v>
      </c>
      <c r="Q107" s="389" t="s">
        <v>248</v>
      </c>
      <c r="R107" s="109"/>
      <c r="S107" s="113"/>
      <c r="T107" s="100"/>
    </row>
    <row r="108" spans="1:20" ht="25.05" customHeight="1" x14ac:dyDescent="0.3">
      <c r="A108" s="108"/>
      <c r="B108" s="109"/>
      <c r="C108" s="109"/>
      <c r="D108" s="109" t="s">
        <v>250</v>
      </c>
      <c r="E108" s="109"/>
      <c r="F108" s="397">
        <v>0</v>
      </c>
      <c r="G108" s="397">
        <v>0</v>
      </c>
      <c r="H108" s="397">
        <v>0</v>
      </c>
      <c r="I108" s="397">
        <v>0</v>
      </c>
      <c r="J108" s="397">
        <v>0</v>
      </c>
      <c r="K108" s="397">
        <v>0</v>
      </c>
      <c r="L108" s="397">
        <v>0</v>
      </c>
      <c r="M108" s="397">
        <v>0</v>
      </c>
      <c r="N108" s="397">
        <v>0</v>
      </c>
      <c r="O108" s="397">
        <v>0</v>
      </c>
      <c r="P108" s="397">
        <v>0</v>
      </c>
      <c r="Q108" s="389" t="s">
        <v>251</v>
      </c>
      <c r="R108" s="109"/>
      <c r="S108" s="113"/>
      <c r="T108" s="100"/>
    </row>
    <row r="109" spans="1:20" x14ac:dyDescent="0.3">
      <c r="A109" s="108"/>
      <c r="B109" s="109"/>
      <c r="C109" s="109"/>
      <c r="D109" s="109" t="s">
        <v>253</v>
      </c>
      <c r="E109" s="109"/>
      <c r="F109" s="397">
        <v>0</v>
      </c>
      <c r="G109" s="397">
        <v>0</v>
      </c>
      <c r="H109" s="397">
        <v>0</v>
      </c>
      <c r="I109" s="397">
        <v>0</v>
      </c>
      <c r="J109" s="397">
        <v>0.02</v>
      </c>
      <c r="K109" s="397">
        <v>0</v>
      </c>
      <c r="L109" s="397">
        <v>0</v>
      </c>
      <c r="M109" s="397">
        <v>0</v>
      </c>
      <c r="N109" s="397">
        <v>0</v>
      </c>
      <c r="O109" s="397">
        <v>0</v>
      </c>
      <c r="P109" s="397">
        <v>0</v>
      </c>
      <c r="Q109" s="389" t="s">
        <v>254</v>
      </c>
      <c r="R109" s="109"/>
      <c r="S109" s="113"/>
      <c r="T109" s="100"/>
    </row>
    <row r="110" spans="1:20" x14ac:dyDescent="0.3">
      <c r="A110" s="108"/>
      <c r="B110" s="109"/>
      <c r="C110" s="109"/>
      <c r="D110" s="109" t="s">
        <v>255</v>
      </c>
      <c r="E110" s="109"/>
      <c r="F110" s="397">
        <v>0</v>
      </c>
      <c r="G110" s="397">
        <v>0</v>
      </c>
      <c r="H110" s="397">
        <v>0</v>
      </c>
      <c r="I110" s="397">
        <v>0</v>
      </c>
      <c r="J110" s="397">
        <v>0</v>
      </c>
      <c r="K110" s="397">
        <v>0</v>
      </c>
      <c r="L110" s="397">
        <v>3.5299999999999998E-2</v>
      </c>
      <c r="M110" s="397">
        <v>0.09</v>
      </c>
      <c r="N110" s="397">
        <v>0.1245</v>
      </c>
      <c r="O110" s="397">
        <v>0.14699999999999999</v>
      </c>
      <c r="P110" s="397">
        <v>0.156</v>
      </c>
      <c r="Q110" s="389" t="s">
        <v>256</v>
      </c>
      <c r="R110" s="109"/>
      <c r="S110" s="113"/>
      <c r="T110" s="100"/>
    </row>
    <row r="111" spans="1:20" x14ac:dyDescent="0.3">
      <c r="A111" s="108"/>
      <c r="B111" s="109"/>
      <c r="C111" s="109"/>
      <c r="D111" s="438"/>
      <c r="E111" s="438"/>
      <c r="F111" s="438"/>
      <c r="G111" s="438"/>
      <c r="H111" s="438"/>
      <c r="I111" s="438"/>
      <c r="J111" s="438"/>
      <c r="K111" s="438"/>
      <c r="L111" s="438"/>
      <c r="M111" s="438"/>
      <c r="N111" s="438"/>
      <c r="O111" s="438"/>
      <c r="P111" s="439"/>
      <c r="Q111" s="438"/>
      <c r="R111" s="438"/>
      <c r="S111" s="113"/>
      <c r="T111" s="100"/>
    </row>
    <row r="112" spans="1:20" x14ac:dyDescent="0.3">
      <c r="A112" s="108"/>
      <c r="B112" s="109"/>
      <c r="C112" s="109"/>
      <c r="D112" s="109"/>
      <c r="E112" s="109"/>
      <c r="F112" s="109"/>
      <c r="G112" s="109"/>
      <c r="H112" s="109"/>
      <c r="I112" s="109"/>
      <c r="J112" s="109"/>
      <c r="K112" s="109"/>
      <c r="L112" s="109"/>
      <c r="M112" s="109"/>
      <c r="N112" s="109"/>
      <c r="O112" s="109"/>
      <c r="P112" s="109"/>
      <c r="Q112" s="109"/>
      <c r="R112" s="109"/>
      <c r="S112" s="113"/>
      <c r="T112" s="100"/>
    </row>
    <row r="113" spans="1:22" ht="12.75" customHeight="1" x14ac:dyDescent="0.3">
      <c r="A113" s="108"/>
      <c r="B113" s="109"/>
      <c r="C113" s="109"/>
      <c r="D113" s="438"/>
      <c r="E113" s="438"/>
      <c r="F113" s="438"/>
      <c r="G113" s="438"/>
      <c r="H113" s="438"/>
      <c r="I113" s="438"/>
      <c r="J113" s="438"/>
      <c r="K113" s="438"/>
      <c r="L113" s="438"/>
      <c r="M113" s="438"/>
      <c r="N113" s="438"/>
      <c r="O113" s="438"/>
      <c r="P113" s="109"/>
      <c r="Q113" s="109"/>
      <c r="R113" s="109"/>
      <c r="S113" s="113"/>
      <c r="T113" s="100"/>
    </row>
    <row r="114" spans="1:22" ht="12.75" customHeight="1" x14ac:dyDescent="0.3">
      <c r="A114" s="108"/>
      <c r="B114" s="109"/>
      <c r="C114" s="109"/>
      <c r="D114" s="438"/>
      <c r="E114" s="438"/>
      <c r="F114" s="438"/>
      <c r="G114" s="438"/>
      <c r="H114" s="438"/>
      <c r="I114" s="438"/>
      <c r="J114" s="438"/>
      <c r="K114" s="438"/>
      <c r="L114" s="438"/>
      <c r="M114" s="438"/>
      <c r="N114" s="438"/>
      <c r="O114" s="438"/>
      <c r="P114" s="109"/>
      <c r="Q114" s="109"/>
      <c r="R114" s="109"/>
      <c r="S114" s="113"/>
      <c r="T114" s="100"/>
    </row>
    <row r="115" spans="1:22" x14ac:dyDescent="0.3">
      <c r="A115" s="108"/>
      <c r="B115" s="109"/>
      <c r="C115" s="109"/>
      <c r="D115" s="438"/>
      <c r="E115" s="438"/>
      <c r="F115" s="438"/>
      <c r="G115" s="438"/>
      <c r="H115" s="438"/>
      <c r="I115" s="438"/>
      <c r="J115" s="438"/>
      <c r="K115" s="438"/>
      <c r="L115" s="438"/>
      <c r="M115" s="438"/>
      <c r="N115" s="438"/>
      <c r="O115" s="438"/>
      <c r="P115" s="109"/>
      <c r="Q115" s="109"/>
      <c r="R115" s="109"/>
      <c r="S115" s="113"/>
      <c r="T115" s="100"/>
    </row>
    <row r="116" spans="1:22" ht="14.4" thickBot="1" x14ac:dyDescent="0.35">
      <c r="A116" s="108"/>
      <c r="B116" s="109"/>
      <c r="C116" s="109"/>
      <c r="D116" s="109"/>
      <c r="E116" s="109"/>
      <c r="F116" s="109"/>
      <c r="G116" s="109"/>
      <c r="H116" s="109"/>
      <c r="I116" s="109"/>
      <c r="J116" s="109"/>
      <c r="K116" s="109"/>
      <c r="L116" s="109"/>
      <c r="M116" s="109"/>
      <c r="N116" s="109"/>
      <c r="O116" s="109"/>
      <c r="P116" s="109"/>
      <c r="Q116" s="109"/>
      <c r="R116" s="109"/>
      <c r="S116" s="113"/>
      <c r="T116" s="100"/>
    </row>
    <row r="117" spans="1:22" x14ac:dyDescent="0.3">
      <c r="A117" s="108"/>
      <c r="B117" s="109"/>
      <c r="C117" s="3996" t="s">
        <v>258</v>
      </c>
      <c r="D117" s="3997"/>
      <c r="E117" s="3997"/>
      <c r="F117" s="3997"/>
      <c r="G117" s="3997"/>
      <c r="H117" s="3997"/>
      <c r="I117" s="3997"/>
      <c r="J117" s="3997"/>
      <c r="K117" s="3997"/>
      <c r="L117" s="3997"/>
      <c r="M117" s="3997"/>
      <c r="N117" s="3997"/>
      <c r="O117" s="3997"/>
      <c r="P117" s="3997"/>
      <c r="Q117" s="3998"/>
      <c r="R117" s="109"/>
      <c r="S117" s="113"/>
      <c r="T117" s="100"/>
    </row>
    <row r="118" spans="1:22" x14ac:dyDescent="0.3">
      <c r="A118" s="108"/>
      <c r="B118" s="109"/>
      <c r="C118" s="3999"/>
      <c r="D118" s="4000"/>
      <c r="E118" s="4000"/>
      <c r="F118" s="4000"/>
      <c r="G118" s="4000"/>
      <c r="H118" s="4000"/>
      <c r="I118" s="4000"/>
      <c r="J118" s="4000"/>
      <c r="K118" s="4000"/>
      <c r="L118" s="4000"/>
      <c r="M118" s="4000"/>
      <c r="N118" s="4000"/>
      <c r="O118" s="4000"/>
      <c r="P118" s="4000"/>
      <c r="Q118" s="4001"/>
      <c r="R118" s="109"/>
      <c r="S118" s="113"/>
      <c r="T118" s="100"/>
    </row>
    <row r="119" spans="1:22" x14ac:dyDescent="0.3">
      <c r="A119" s="108"/>
      <c r="B119" s="109"/>
      <c r="C119" s="3999"/>
      <c r="D119" s="4000"/>
      <c r="E119" s="4000"/>
      <c r="F119" s="4000"/>
      <c r="G119" s="4000"/>
      <c r="H119" s="4000"/>
      <c r="I119" s="4000"/>
      <c r="J119" s="4000"/>
      <c r="K119" s="4000"/>
      <c r="L119" s="4000"/>
      <c r="M119" s="4000"/>
      <c r="N119" s="4000"/>
      <c r="O119" s="4000"/>
      <c r="P119" s="4000"/>
      <c r="Q119" s="4001"/>
      <c r="R119" s="109"/>
      <c r="S119" s="113"/>
      <c r="T119" s="100"/>
    </row>
    <row r="120" spans="1:22" ht="28.8" x14ac:dyDescent="0.3">
      <c r="A120" s="108"/>
      <c r="B120" s="109"/>
      <c r="C120" s="476"/>
      <c r="D120" s="477"/>
      <c r="E120" s="477"/>
      <c r="F120" s="4002" t="s">
        <v>259</v>
      </c>
      <c r="G120" s="4003"/>
      <c r="H120" s="107"/>
      <c r="I120" s="4004" t="s">
        <v>260</v>
      </c>
      <c r="J120" s="4005"/>
      <c r="K120" s="4005"/>
      <c r="L120" s="478" t="s">
        <v>261</v>
      </c>
      <c r="M120" s="4006" t="s">
        <v>177</v>
      </c>
      <c r="N120" s="4007"/>
      <c r="O120" s="4008"/>
      <c r="P120" s="4007" t="s">
        <v>261</v>
      </c>
      <c r="Q120" s="4009"/>
      <c r="R120" s="109"/>
      <c r="S120" s="113"/>
      <c r="T120" s="100"/>
    </row>
    <row r="121" spans="1:22" ht="14.4" x14ac:dyDescent="0.3">
      <c r="A121" s="108"/>
      <c r="B121" s="109"/>
      <c r="C121" s="476"/>
      <c r="D121" s="477"/>
      <c r="E121" s="477"/>
      <c r="F121" s="4003"/>
      <c r="G121" s="4003"/>
      <c r="H121" s="482" t="s">
        <v>263</v>
      </c>
      <c r="I121" s="483"/>
      <c r="J121" s="484"/>
      <c r="K121" s="485" t="s">
        <v>263</v>
      </c>
      <c r="L121" s="486"/>
      <c r="M121" s="4011"/>
      <c r="N121" s="4012"/>
      <c r="O121" s="487" t="s">
        <v>263</v>
      </c>
      <c r="P121" s="4010"/>
      <c r="Q121" s="4009"/>
      <c r="R121" s="109"/>
      <c r="S121" s="113"/>
      <c r="T121" s="100"/>
    </row>
    <row r="122" spans="1:22" s="125" customFormat="1" ht="15" customHeight="1" x14ac:dyDescent="0.3">
      <c r="A122" s="108"/>
      <c r="B122" s="109"/>
      <c r="C122" s="476"/>
      <c r="D122" s="496"/>
      <c r="E122" s="496"/>
      <c r="F122" s="497" t="s">
        <v>264</v>
      </c>
      <c r="G122" s="498" t="s">
        <v>265</v>
      </c>
      <c r="H122" s="499" t="s">
        <v>194</v>
      </c>
      <c r="I122" s="500" t="s">
        <v>264</v>
      </c>
      <c r="J122" s="500" t="s">
        <v>265</v>
      </c>
      <c r="K122" s="501" t="s">
        <v>194</v>
      </c>
      <c r="L122" s="502" t="s">
        <v>194</v>
      </c>
      <c r="M122" s="503" t="s">
        <v>264</v>
      </c>
      <c r="N122" s="504" t="s">
        <v>265</v>
      </c>
      <c r="O122" s="505" t="s">
        <v>194</v>
      </c>
      <c r="P122" s="4011" t="s">
        <v>194</v>
      </c>
      <c r="Q122" s="4013"/>
      <c r="R122" s="109"/>
      <c r="S122" s="113"/>
      <c r="T122" s="100"/>
    </row>
    <row r="123" spans="1:22" s="125" customFormat="1" ht="15" customHeight="1" x14ac:dyDescent="0.3">
      <c r="A123" s="108"/>
      <c r="B123" s="109"/>
      <c r="C123" s="513" t="s">
        <v>266</v>
      </c>
      <c r="D123" s="514"/>
      <c r="E123" s="514"/>
      <c r="F123" s="515">
        <v>71.673984565734884</v>
      </c>
      <c r="G123" s="516">
        <v>94.213730626472554</v>
      </c>
      <c r="H123" s="517">
        <v>0.23788448646929158</v>
      </c>
      <c r="I123" s="516">
        <v>6.6873243771404054</v>
      </c>
      <c r="J123" s="516">
        <v>7.9745999318001131</v>
      </c>
      <c r="K123" s="518">
        <v>0.1263678884668136</v>
      </c>
      <c r="L123" s="3368">
        <v>8.464371253290949E-2</v>
      </c>
      <c r="M123" s="515">
        <v>5.541296669238438</v>
      </c>
      <c r="N123" s="516">
        <v>7.5156564560739687</v>
      </c>
      <c r="O123" s="518">
        <v>0.18568131190348658</v>
      </c>
      <c r="P123" s="3989">
        <v>7.97724111559827E-2</v>
      </c>
      <c r="Q123" s="3990"/>
      <c r="R123" s="109"/>
      <c r="S123" s="113"/>
      <c r="T123" s="100"/>
    </row>
    <row r="124" spans="1:22" s="125" customFormat="1" ht="28.5" customHeight="1" x14ac:dyDescent="0.3">
      <c r="A124" s="108"/>
      <c r="B124" s="109"/>
      <c r="C124" s="526" t="s">
        <v>267</v>
      </c>
      <c r="D124" s="496"/>
      <c r="E124" s="496"/>
      <c r="F124" s="527">
        <v>8.2918401944337923</v>
      </c>
      <c r="G124" s="528">
        <v>11.425722788587478</v>
      </c>
      <c r="H124" s="529">
        <v>2.8849321431497366E-2</v>
      </c>
      <c r="I124" s="530">
        <v>0.31551412079175051</v>
      </c>
      <c r="J124" s="530">
        <v>0.39098729462727289</v>
      </c>
      <c r="K124" s="531">
        <v>6.1957012592414084E-3</v>
      </c>
      <c r="L124" s="532">
        <v>3.4219917799669396E-2</v>
      </c>
      <c r="M124" s="533">
        <v>0.62024439466900361</v>
      </c>
      <c r="N124" s="530">
        <v>0.9116809656216075</v>
      </c>
      <c r="O124" s="531">
        <v>2.2523929709060597E-2</v>
      </c>
      <c r="P124" s="3987">
        <v>7.979197311983055E-2</v>
      </c>
      <c r="Q124" s="3988"/>
      <c r="R124" s="109"/>
      <c r="S124" s="113"/>
      <c r="T124" s="100"/>
    </row>
    <row r="125" spans="1:22" s="125" customFormat="1" ht="15" customHeight="1" x14ac:dyDescent="0.3">
      <c r="A125" s="108"/>
      <c r="B125" s="109"/>
      <c r="C125" s="526" t="s">
        <v>268</v>
      </c>
      <c r="D125" s="496"/>
      <c r="E125" s="496"/>
      <c r="F125" s="527">
        <v>21.856090717978315</v>
      </c>
      <c r="G125" s="528">
        <v>27.241672332084327</v>
      </c>
      <c r="H125" s="529">
        <v>6.8783723881768344E-2</v>
      </c>
      <c r="I125" s="530">
        <v>1.1461651903553918</v>
      </c>
      <c r="J125" s="530">
        <v>1.3631252259956572</v>
      </c>
      <c r="K125" s="531">
        <v>2.1600488801704187E-2</v>
      </c>
      <c r="L125" s="532">
        <v>5.0038235882832127E-2</v>
      </c>
      <c r="M125" s="533">
        <v>2.130508924782911</v>
      </c>
      <c r="N125" s="530">
        <v>2.8790628155271958</v>
      </c>
      <c r="O125" s="531">
        <v>7.1129935723391741E-2</v>
      </c>
      <c r="P125" s="3987">
        <v>0.10568597920239765</v>
      </c>
      <c r="Q125" s="3988"/>
      <c r="R125" s="109"/>
      <c r="S125" s="113"/>
      <c r="T125" s="100"/>
    </row>
    <row r="126" spans="1:22" s="125" customFormat="1" ht="15" customHeight="1" x14ac:dyDescent="0.3">
      <c r="A126" s="108"/>
      <c r="B126" s="109"/>
      <c r="C126" s="513" t="s">
        <v>87</v>
      </c>
      <c r="D126" s="514"/>
      <c r="E126" s="514"/>
      <c r="F126" s="515">
        <v>78.045778510857076</v>
      </c>
      <c r="G126" s="516">
        <v>90.693298078315578</v>
      </c>
      <c r="H126" s="517">
        <v>0.22899558796904698</v>
      </c>
      <c r="I126" s="516">
        <v>21.517519374406973</v>
      </c>
      <c r="J126" s="516">
        <v>23.586736597312449</v>
      </c>
      <c r="K126" s="518">
        <v>0.37376246145459935</v>
      </c>
      <c r="L126" s="519">
        <v>0.26007143964424806</v>
      </c>
      <c r="M126" s="515">
        <v>9.0753544763241294</v>
      </c>
      <c r="N126" s="516">
        <v>9.7535618223089688</v>
      </c>
      <c r="O126" s="518">
        <v>0.24097085404089236</v>
      </c>
      <c r="P126" s="3989">
        <v>0.10754446060486809</v>
      </c>
      <c r="Q126" s="3990"/>
      <c r="R126" s="109"/>
      <c r="S126" s="113"/>
      <c r="T126" s="100"/>
    </row>
    <row r="127" spans="1:22" s="125" customFormat="1" ht="15" customHeight="1" x14ac:dyDescent="0.3">
      <c r="A127" s="108"/>
      <c r="B127" s="109"/>
      <c r="C127" s="526" t="s">
        <v>269</v>
      </c>
      <c r="D127" s="496"/>
      <c r="E127" s="496"/>
      <c r="F127" s="527">
        <v>4.0651454217920637</v>
      </c>
      <c r="G127" s="528">
        <v>4.8957163948365396</v>
      </c>
      <c r="H127" s="529">
        <v>1.2361414549035421E-2</v>
      </c>
      <c r="I127" s="530">
        <v>1.9383411705928175</v>
      </c>
      <c r="J127" s="530">
        <v>2.1617889921832849</v>
      </c>
      <c r="K127" s="531">
        <v>3.4256352994417545E-2</v>
      </c>
      <c r="L127" s="532">
        <v>0.44156744750641619</v>
      </c>
      <c r="M127" s="533">
        <v>0.27006377068289417</v>
      </c>
      <c r="N127" s="530">
        <v>0.29521708934189955</v>
      </c>
      <c r="O127" s="531">
        <v>7.293613906611116E-3</v>
      </c>
      <c r="P127" s="3987">
        <v>6.03011011122421E-2</v>
      </c>
      <c r="Q127" s="3988"/>
      <c r="R127" s="109"/>
      <c r="S127" s="113"/>
      <c r="T127" s="100"/>
    </row>
    <row r="128" spans="1:22" s="125" customFormat="1" ht="15" customHeight="1" x14ac:dyDescent="0.3">
      <c r="A128" s="108"/>
      <c r="B128" s="109"/>
      <c r="C128" s="526" t="s">
        <v>270</v>
      </c>
      <c r="D128" s="496"/>
      <c r="E128" s="496"/>
      <c r="F128" s="527">
        <v>1.9615874606513424</v>
      </c>
      <c r="G128" s="528">
        <v>2.5924959321413605</v>
      </c>
      <c r="H128" s="529">
        <v>6.545909597150461E-3</v>
      </c>
      <c r="I128" s="530">
        <v>0.29887405628641689</v>
      </c>
      <c r="J128" s="530">
        <v>0.35939973974722755</v>
      </c>
      <c r="K128" s="531">
        <v>5.69515544551306E-3</v>
      </c>
      <c r="L128" s="532">
        <v>0.13863078251789929</v>
      </c>
      <c r="M128" s="533">
        <v>0.17893986441415724</v>
      </c>
      <c r="N128" s="530">
        <v>0.20963381164985853</v>
      </c>
      <c r="O128" s="531">
        <v>5.1791991017652019E-3</v>
      </c>
      <c r="P128" s="3987">
        <v>8.0861770717111342E-2</v>
      </c>
      <c r="Q128" s="3988"/>
      <c r="R128" s="109"/>
      <c r="S128" s="113"/>
      <c r="T128" s="100"/>
      <c r="U128" s="101"/>
      <c r="V128" s="101"/>
    </row>
    <row r="129" spans="1:22" s="125" customFormat="1" ht="15" customHeight="1" x14ac:dyDescent="0.3">
      <c r="A129" s="108"/>
      <c r="B129" s="109"/>
      <c r="C129" s="526" t="s">
        <v>271</v>
      </c>
      <c r="D129" s="496"/>
      <c r="E129" s="496"/>
      <c r="F129" s="527">
        <v>67.160654369249514</v>
      </c>
      <c r="G129" s="528">
        <v>103.64341710752841</v>
      </c>
      <c r="H129" s="529">
        <v>0.2616939260403226</v>
      </c>
      <c r="I129" s="530">
        <v>17.77855612289731</v>
      </c>
      <c r="J129" s="530">
        <v>28.487563128378326</v>
      </c>
      <c r="K129" s="531">
        <v>0.4514224200442884</v>
      </c>
      <c r="L129" s="532">
        <v>0.27486128809148513</v>
      </c>
      <c r="M129" s="533">
        <v>7.9427036096992047</v>
      </c>
      <c r="N129" s="530">
        <v>8.4836183898912285</v>
      </c>
      <c r="O129" s="531">
        <v>0.20959571549474831</v>
      </c>
      <c r="P129" s="3987">
        <v>8.1853904730771351E-2</v>
      </c>
      <c r="Q129" s="3988"/>
      <c r="R129" s="109"/>
      <c r="S129" s="113"/>
      <c r="T129" s="101"/>
      <c r="U129" s="101"/>
      <c r="V129" s="101"/>
    </row>
    <row r="130" spans="1:22" s="125" customFormat="1" ht="15" customHeight="1" x14ac:dyDescent="0.3">
      <c r="A130" s="108"/>
      <c r="B130" s="109"/>
      <c r="C130" s="513" t="s">
        <v>272</v>
      </c>
      <c r="D130" s="514"/>
      <c r="E130" s="514"/>
      <c r="F130" s="560">
        <v>113.24239679200679</v>
      </c>
      <c r="G130" s="561">
        <v>137.49311485786652</v>
      </c>
      <c r="H130" s="562">
        <v>0.34716255054904516</v>
      </c>
      <c r="I130" s="560">
        <v>17.478756017959967</v>
      </c>
      <c r="J130" s="561">
        <v>18.712747086260848</v>
      </c>
      <c r="K130" s="563">
        <v>0.29652777028659277</v>
      </c>
      <c r="L130" s="519">
        <v>0.13609952109678472</v>
      </c>
      <c r="M130" s="560">
        <v>9.2274024012435039</v>
      </c>
      <c r="N130" s="561">
        <v>11.617236005487399</v>
      </c>
      <c r="O130" s="563">
        <v>0.28701466529221176</v>
      </c>
      <c r="P130" s="3989">
        <v>8.4493220024120588E-2</v>
      </c>
      <c r="Q130" s="3990"/>
      <c r="R130" s="109"/>
      <c r="S130" s="113"/>
      <c r="T130" s="101"/>
      <c r="U130" s="101"/>
      <c r="V130" s="101"/>
    </row>
    <row r="131" spans="1:22" s="125" customFormat="1" ht="15" customHeight="1" x14ac:dyDescent="0.3">
      <c r="A131" s="108"/>
      <c r="B131" s="109"/>
      <c r="C131" s="564" t="s">
        <v>273</v>
      </c>
      <c r="D131" s="496"/>
      <c r="E131" s="496"/>
      <c r="F131" s="565">
        <v>192.74311002558622</v>
      </c>
      <c r="G131" s="566">
        <v>261.441253991324</v>
      </c>
      <c r="H131" s="567">
        <v>0.66012478259871132</v>
      </c>
      <c r="I131" s="568">
        <v>38.916647844116625</v>
      </c>
      <c r="J131" s="569">
        <v>45.318795517785254</v>
      </c>
      <c r="K131" s="570">
        <v>0.71813514739529949</v>
      </c>
      <c r="L131" s="532">
        <v>0.17334217467947569</v>
      </c>
      <c r="M131" s="568">
        <v>21.596448961600089</v>
      </c>
      <c r="N131" s="569">
        <v>30.071636550829805</v>
      </c>
      <c r="O131" s="570">
        <v>0.74294786602842577</v>
      </c>
      <c r="P131" s="3987">
        <v>0.1150225379190835</v>
      </c>
      <c r="Q131" s="3988"/>
      <c r="R131" s="109"/>
      <c r="S131" s="113"/>
      <c r="T131" s="101"/>
      <c r="U131" s="101"/>
      <c r="V131" s="101"/>
    </row>
    <row r="132" spans="1:22" s="125" customFormat="1" ht="15" customHeight="1" x14ac:dyDescent="0.3">
      <c r="A132" s="108"/>
      <c r="B132" s="109"/>
      <c r="C132" s="564" t="s">
        <v>274</v>
      </c>
      <c r="D132" s="496"/>
      <c r="E132" s="496"/>
      <c r="F132" s="577">
        <v>344.97081230396441</v>
      </c>
      <c r="G132" s="578">
        <v>421.28088505446965</v>
      </c>
      <c r="H132" s="579">
        <v>1.0637110571264441</v>
      </c>
      <c r="I132" s="580">
        <v>60.75825429557716</v>
      </c>
      <c r="J132" s="581">
        <v>68.10175443036043</v>
      </c>
      <c r="K132" s="582">
        <v>1.0791607079789274</v>
      </c>
      <c r="L132" s="532">
        <v>0.16165403379637125</v>
      </c>
      <c r="M132" s="580">
        <v>34.005776824193866</v>
      </c>
      <c r="N132" s="581">
        <v>41.127755785047263</v>
      </c>
      <c r="O132" s="582">
        <v>1.0160996174382118</v>
      </c>
      <c r="P132" s="3987">
        <v>9.7625497011879933E-2</v>
      </c>
      <c r="Q132" s="3988"/>
      <c r="R132" s="109"/>
      <c r="S132" s="113"/>
      <c r="T132" s="101"/>
      <c r="U132" s="101"/>
      <c r="V132" s="101"/>
    </row>
    <row r="133" spans="1:22" s="125" customFormat="1" ht="15" customHeight="1" x14ac:dyDescent="0.3">
      <c r="A133" s="108"/>
      <c r="B133" s="109"/>
      <c r="C133" s="513" t="s">
        <v>275</v>
      </c>
      <c r="D133" s="514"/>
      <c r="E133" s="514"/>
      <c r="F133" s="515">
        <v>36.648370961251608</v>
      </c>
      <c r="G133" s="516">
        <v>46.47930368229931</v>
      </c>
      <c r="H133" s="517">
        <v>0.11735768464312639</v>
      </c>
      <c r="I133" s="515">
        <v>6.9864332351222647</v>
      </c>
      <c r="J133" s="516">
        <v>7.719309966307506</v>
      </c>
      <c r="K133" s="518">
        <v>0.12232248754865316</v>
      </c>
      <c r="L133" s="583">
        <v>0.16608058543801393</v>
      </c>
      <c r="M133" s="515">
        <v>6.8571672630770619</v>
      </c>
      <c r="N133" s="516">
        <v>8.4740525335069901</v>
      </c>
      <c r="O133" s="518">
        <v>0.20935938207886015</v>
      </c>
      <c r="P133" s="3991">
        <v>0.18231883574310428</v>
      </c>
      <c r="Q133" s="3992"/>
      <c r="R133" s="109"/>
      <c r="S133" s="113"/>
      <c r="T133" s="101"/>
      <c r="U133" s="101"/>
      <c r="V133" s="101"/>
    </row>
    <row r="134" spans="1:22" s="125" customFormat="1" ht="15" customHeight="1" x14ac:dyDescent="0.3">
      <c r="A134" s="108"/>
      <c r="B134" s="109"/>
      <c r="C134" s="590" t="s">
        <v>276</v>
      </c>
      <c r="D134" s="591"/>
      <c r="E134" s="591"/>
      <c r="F134" s="560">
        <v>20.347342868006294</v>
      </c>
      <c r="G134" s="561">
        <v>27.168786184654579</v>
      </c>
      <c r="H134" s="562">
        <v>6.8599690369489832E-2</v>
      </c>
      <c r="I134" s="560">
        <v>4.3522651577119937</v>
      </c>
      <c r="J134" s="561">
        <v>5.1128276945761497</v>
      </c>
      <c r="K134" s="563">
        <v>8.1019392243341107E-2</v>
      </c>
      <c r="L134" s="592">
        <v>0.18818756420792795</v>
      </c>
      <c r="M134" s="560">
        <v>2.3557310728932217</v>
      </c>
      <c r="N134" s="561">
        <v>3.1155991462667449</v>
      </c>
      <c r="O134" s="563">
        <v>7.6973786684549114E-2</v>
      </c>
      <c r="P134" s="3979">
        <v>0.11467568426102494</v>
      </c>
      <c r="Q134" s="3980"/>
      <c r="R134" s="109"/>
      <c r="S134" s="113"/>
      <c r="T134" s="101"/>
      <c r="U134" s="101"/>
      <c r="V134" s="101"/>
    </row>
    <row r="135" spans="1:22" s="125" customFormat="1" ht="15" customHeight="1" x14ac:dyDescent="0.3">
      <c r="A135" s="108"/>
      <c r="B135" s="109"/>
      <c r="C135" s="3981" t="s">
        <v>277</v>
      </c>
      <c r="D135" s="3982"/>
      <c r="E135" s="3982"/>
      <c r="F135" s="600">
        <v>319.95787369785666</v>
      </c>
      <c r="G135" s="601">
        <v>396.04823342960856</v>
      </c>
      <c r="H135" s="602">
        <v>1</v>
      </c>
      <c r="I135" s="603">
        <v>57.022298162341599</v>
      </c>
      <c r="J135" s="601">
        <v>63.106221276257067</v>
      </c>
      <c r="K135" s="604">
        <v>1</v>
      </c>
      <c r="L135" s="3378" t="s">
        <v>278</v>
      </c>
      <c r="M135" s="600">
        <v>33.056951882776353</v>
      </c>
      <c r="N135" s="601">
        <v>40.476105963644073</v>
      </c>
      <c r="O135" s="604">
        <v>1</v>
      </c>
      <c r="P135" s="3985" t="s">
        <v>278</v>
      </c>
      <c r="Q135" s="3986"/>
      <c r="R135" s="109"/>
      <c r="S135" s="113"/>
      <c r="T135" s="101"/>
      <c r="U135" s="101"/>
      <c r="V135" s="101"/>
    </row>
    <row r="136" spans="1:22" ht="15" thickBot="1" x14ac:dyDescent="0.35">
      <c r="A136" s="108"/>
      <c r="B136" s="109"/>
      <c r="C136" s="3983"/>
      <c r="D136" s="3984"/>
      <c r="E136" s="3984"/>
      <c r="F136" s="606"/>
      <c r="G136" s="607"/>
      <c r="H136" s="608"/>
      <c r="I136" s="605"/>
      <c r="J136" s="607"/>
      <c r="K136" s="606"/>
      <c r="L136" s="609"/>
      <c r="M136" s="606"/>
      <c r="N136" s="607"/>
      <c r="O136" s="606"/>
      <c r="P136" s="610"/>
      <c r="Q136" s="608"/>
      <c r="R136" s="109"/>
      <c r="S136" s="113"/>
    </row>
    <row r="137" spans="1:22" ht="14.4" thickBot="1" x14ac:dyDescent="0.35">
      <c r="A137" s="1700"/>
      <c r="B137" s="614"/>
      <c r="C137" s="615"/>
      <c r="D137" s="615"/>
      <c r="E137" s="615"/>
      <c r="F137" s="615"/>
      <c r="G137" s="615"/>
      <c r="H137" s="615"/>
      <c r="I137" s="615"/>
      <c r="J137" s="615"/>
      <c r="K137" s="615"/>
      <c r="L137" s="615"/>
      <c r="M137" s="615"/>
      <c r="N137" s="615"/>
      <c r="O137" s="615"/>
      <c r="P137" s="614"/>
      <c r="Q137" s="614"/>
      <c r="R137" s="614"/>
      <c r="S137" s="616"/>
    </row>
    <row r="138" spans="1:22" x14ac:dyDescent="0.3">
      <c r="C138" s="100"/>
      <c r="D138" s="100"/>
      <c r="E138" s="100"/>
      <c r="F138" s="100"/>
      <c r="G138" s="100"/>
      <c r="H138" s="3379"/>
      <c r="I138" s="3379"/>
      <c r="J138" s="3380"/>
      <c r="K138" s="100"/>
      <c r="L138" s="100"/>
      <c r="M138" s="100"/>
      <c r="N138" s="100"/>
      <c r="O138" s="100"/>
      <c r="P138" s="100"/>
      <c r="Q138" s="100"/>
      <c r="R138" s="100"/>
    </row>
    <row r="139" spans="1:22" x14ac:dyDescent="0.3">
      <c r="B139" s="617"/>
      <c r="C139" s="617"/>
      <c r="D139" s="617"/>
      <c r="E139" s="617"/>
      <c r="F139" s="617"/>
      <c r="G139" s="617"/>
      <c r="H139" s="617"/>
      <c r="I139" s="617"/>
      <c r="J139" s="617"/>
      <c r="K139" s="617"/>
      <c r="L139" s="617"/>
      <c r="M139" s="617"/>
      <c r="N139" s="617"/>
      <c r="O139" s="617"/>
      <c r="P139" s="617"/>
      <c r="Q139" s="617"/>
      <c r="R139" s="617"/>
      <c r="S139" s="617"/>
    </row>
    <row r="140" spans="1:22" ht="14.4" x14ac:dyDescent="0.3">
      <c r="B140" s="617"/>
      <c r="C140" s="617"/>
      <c r="D140" s="619"/>
      <c r="E140" s="620"/>
      <c r="F140" s="620"/>
      <c r="G140" s="620"/>
      <c r="H140" s="620"/>
      <c r="I140" s="620"/>
      <c r="J140" s="620"/>
      <c r="K140" s="620"/>
      <c r="L140" s="620"/>
      <c r="M140" s="620"/>
      <c r="N140" s="620"/>
      <c r="O140" s="620"/>
      <c r="P140" s="617"/>
      <c r="Q140" s="617"/>
      <c r="R140" s="617"/>
      <c r="S140" s="617"/>
    </row>
    <row r="141" spans="1:22" ht="14.4" x14ac:dyDescent="0.3">
      <c r="B141" s="617"/>
      <c r="C141" s="617"/>
      <c r="D141" s="620"/>
      <c r="E141" s="620"/>
      <c r="F141" s="620"/>
      <c r="G141" s="620"/>
      <c r="H141" s="620"/>
      <c r="I141" s="620"/>
      <c r="J141" s="620"/>
      <c r="K141" s="620"/>
      <c r="L141" s="620"/>
      <c r="M141" s="620"/>
      <c r="N141" s="620"/>
      <c r="O141" s="620"/>
      <c r="P141" s="617"/>
      <c r="Q141" s="617"/>
      <c r="R141" s="617"/>
      <c r="S141" s="617"/>
    </row>
    <row r="142" spans="1:22" ht="14.4" x14ac:dyDescent="0.3">
      <c r="B142" s="617"/>
      <c r="C142" s="617"/>
      <c r="D142" s="620"/>
      <c r="E142" s="620"/>
      <c r="F142" s="620"/>
      <c r="G142" s="620"/>
      <c r="H142" s="620"/>
      <c r="I142" s="620"/>
      <c r="J142" s="620"/>
      <c r="K142" s="620"/>
      <c r="L142" s="620"/>
      <c r="M142" s="620"/>
      <c r="N142" s="620"/>
      <c r="O142" s="620"/>
      <c r="P142" s="617"/>
      <c r="Q142" s="617"/>
      <c r="R142" s="617"/>
      <c r="S142" s="617"/>
    </row>
    <row r="143" spans="1:22" ht="14.4" x14ac:dyDescent="0.3">
      <c r="B143" s="617"/>
      <c r="C143" s="617"/>
      <c r="D143" s="617"/>
      <c r="E143" s="617"/>
      <c r="F143" s="617"/>
      <c r="G143" s="617"/>
      <c r="H143" s="617"/>
      <c r="I143" s="617"/>
      <c r="J143" s="617"/>
      <c r="K143" s="617"/>
      <c r="L143" s="617"/>
      <c r="M143" s="617"/>
      <c r="N143" s="621"/>
      <c r="O143" s="622"/>
      <c r="P143" s="617"/>
      <c r="Q143" s="617"/>
      <c r="R143" s="617"/>
      <c r="S143" s="617"/>
    </row>
    <row r="144" spans="1:22" ht="14.4" x14ac:dyDescent="0.3">
      <c r="B144" s="617"/>
      <c r="C144" s="617"/>
      <c r="D144" s="617"/>
      <c r="E144" s="617"/>
      <c r="F144" s="617"/>
      <c r="G144" s="617"/>
      <c r="H144" s="343"/>
      <c r="I144" s="621"/>
      <c r="J144" s="621"/>
      <c r="K144" s="343"/>
      <c r="L144" s="621"/>
      <c r="M144" s="621"/>
      <c r="N144" s="622"/>
      <c r="O144" s="622"/>
      <c r="P144" s="617"/>
      <c r="Q144" s="617"/>
      <c r="R144" s="617"/>
      <c r="S144" s="617"/>
    </row>
    <row r="145" spans="2:19" ht="14.4" x14ac:dyDescent="0.3">
      <c r="B145" s="617"/>
      <c r="C145" s="617"/>
      <c r="D145" s="617"/>
      <c r="E145" s="622"/>
      <c r="F145" s="622"/>
      <c r="G145" s="617"/>
      <c r="H145" s="343"/>
      <c r="I145" s="343"/>
      <c r="J145" s="343"/>
      <c r="K145" s="343"/>
      <c r="L145" s="343"/>
      <c r="M145" s="343"/>
      <c r="N145" s="343"/>
      <c r="O145" s="622"/>
      <c r="P145" s="617"/>
      <c r="Q145" s="617"/>
      <c r="R145" s="617"/>
      <c r="S145" s="617"/>
    </row>
    <row r="146" spans="2:19" ht="14.4" x14ac:dyDescent="0.3">
      <c r="B146" s="617"/>
      <c r="C146" s="617"/>
      <c r="D146" s="617"/>
      <c r="E146" s="622"/>
      <c r="F146" s="622"/>
      <c r="G146" s="622"/>
      <c r="H146" s="336"/>
      <c r="I146" s="336"/>
      <c r="J146" s="623"/>
      <c r="K146" s="336"/>
      <c r="L146" s="336"/>
      <c r="M146" s="623"/>
      <c r="N146" s="617"/>
      <c r="O146" s="622"/>
      <c r="P146" s="617"/>
      <c r="Q146" s="617"/>
      <c r="R146" s="617"/>
      <c r="S146" s="617"/>
    </row>
    <row r="147" spans="2:19" ht="14.4" x14ac:dyDescent="0.3">
      <c r="B147" s="617"/>
      <c r="C147" s="617"/>
      <c r="D147" s="624"/>
      <c r="E147" s="622"/>
      <c r="F147" s="622"/>
      <c r="G147" s="622"/>
      <c r="H147" s="336"/>
      <c r="I147" s="336"/>
      <c r="J147" s="623"/>
      <c r="K147" s="336"/>
      <c r="L147" s="336"/>
      <c r="M147" s="623"/>
      <c r="N147" s="617"/>
      <c r="O147" s="622"/>
      <c r="P147" s="617"/>
      <c r="Q147" s="617"/>
      <c r="R147" s="617"/>
      <c r="S147" s="617"/>
    </row>
    <row r="148" spans="2:19" ht="14.4" x14ac:dyDescent="0.3">
      <c r="B148" s="617"/>
      <c r="C148" s="617"/>
      <c r="D148" s="624"/>
      <c r="E148" s="622"/>
      <c r="F148" s="622"/>
      <c r="G148" s="622"/>
      <c r="H148" s="336"/>
      <c r="I148" s="336"/>
      <c r="J148" s="623"/>
      <c r="K148" s="336"/>
      <c r="L148" s="336"/>
      <c r="M148" s="623"/>
      <c r="N148" s="617"/>
      <c r="O148" s="622"/>
      <c r="P148" s="617"/>
      <c r="Q148" s="617"/>
      <c r="R148" s="617"/>
      <c r="S148" s="617"/>
    </row>
    <row r="149" spans="2:19" ht="14.4" x14ac:dyDescent="0.3">
      <c r="B149" s="617"/>
      <c r="C149" s="617"/>
      <c r="D149" s="617"/>
      <c r="E149" s="622"/>
      <c r="F149" s="622"/>
      <c r="G149" s="622"/>
      <c r="H149" s="336"/>
      <c r="I149" s="336"/>
      <c r="J149" s="623"/>
      <c r="K149" s="336"/>
      <c r="L149" s="336"/>
      <c r="M149" s="623"/>
      <c r="N149" s="617"/>
      <c r="O149" s="622"/>
      <c r="P149" s="617"/>
      <c r="Q149" s="617"/>
      <c r="R149" s="617"/>
      <c r="S149" s="617"/>
    </row>
    <row r="150" spans="2:19" ht="14.4" x14ac:dyDescent="0.3">
      <c r="B150" s="617"/>
      <c r="C150" s="617"/>
      <c r="D150" s="624"/>
      <c r="E150" s="622"/>
      <c r="F150" s="622"/>
      <c r="G150" s="622"/>
      <c r="H150" s="336"/>
      <c r="I150" s="336"/>
      <c r="J150" s="623"/>
      <c r="K150" s="336"/>
      <c r="L150" s="336"/>
      <c r="M150" s="623"/>
      <c r="N150" s="617"/>
      <c r="O150" s="622"/>
      <c r="P150" s="617"/>
      <c r="Q150" s="617"/>
      <c r="R150" s="617"/>
      <c r="S150" s="617"/>
    </row>
    <row r="151" spans="2:19" ht="14.4" x14ac:dyDescent="0.3">
      <c r="B151" s="617"/>
      <c r="C151" s="617"/>
      <c r="D151" s="624"/>
      <c r="E151" s="622"/>
      <c r="F151" s="622"/>
      <c r="G151" s="622"/>
      <c r="H151" s="336"/>
      <c r="I151" s="336"/>
      <c r="J151" s="623"/>
      <c r="K151" s="336"/>
      <c r="L151" s="336"/>
      <c r="M151" s="623"/>
      <c r="N151" s="617"/>
      <c r="O151" s="622"/>
      <c r="P151" s="617"/>
      <c r="Q151" s="617"/>
      <c r="R151" s="617"/>
      <c r="S151" s="617"/>
    </row>
    <row r="152" spans="2:19" ht="14.4" x14ac:dyDescent="0.3">
      <c r="B152" s="617"/>
      <c r="C152" s="617"/>
      <c r="D152" s="624"/>
      <c r="E152" s="622"/>
      <c r="F152" s="622"/>
      <c r="G152" s="622"/>
      <c r="H152" s="336"/>
      <c r="I152" s="336"/>
      <c r="J152" s="623"/>
      <c r="K152" s="336"/>
      <c r="L152" s="336"/>
      <c r="M152" s="623"/>
      <c r="N152" s="617"/>
      <c r="O152" s="622"/>
      <c r="P152" s="617"/>
      <c r="Q152" s="617"/>
      <c r="R152" s="617"/>
      <c r="S152" s="617"/>
    </row>
    <row r="153" spans="2:19" ht="14.4" x14ac:dyDescent="0.3">
      <c r="B153" s="617"/>
      <c r="C153" s="617"/>
      <c r="D153" s="617"/>
      <c r="E153" s="622"/>
      <c r="F153" s="622"/>
      <c r="G153" s="622"/>
      <c r="H153" s="336"/>
      <c r="I153" s="336"/>
      <c r="J153" s="623"/>
      <c r="K153" s="336"/>
      <c r="L153" s="336"/>
      <c r="M153" s="623"/>
      <c r="N153" s="617"/>
      <c r="O153" s="622"/>
      <c r="P153" s="617"/>
      <c r="Q153" s="617"/>
      <c r="R153" s="617"/>
      <c r="S153" s="617"/>
    </row>
    <row r="154" spans="2:19" ht="14.4" x14ac:dyDescent="0.3">
      <c r="B154" s="617"/>
      <c r="C154" s="617"/>
      <c r="D154" s="625"/>
      <c r="E154" s="622"/>
      <c r="F154" s="622"/>
      <c r="G154" s="622"/>
      <c r="H154" s="336"/>
      <c r="I154" s="336"/>
      <c r="J154" s="623"/>
      <c r="K154" s="336"/>
      <c r="L154" s="336"/>
      <c r="M154" s="623"/>
      <c r="N154" s="617"/>
      <c r="O154" s="622"/>
      <c r="P154" s="617"/>
      <c r="Q154" s="617"/>
      <c r="R154" s="617"/>
      <c r="S154" s="617"/>
    </row>
    <row r="155" spans="2:19" ht="14.4" x14ac:dyDescent="0.3">
      <c r="B155" s="617"/>
      <c r="C155" s="617"/>
      <c r="D155" s="625"/>
      <c r="E155" s="622"/>
      <c r="F155" s="622"/>
      <c r="G155" s="622"/>
      <c r="H155" s="336"/>
      <c r="I155" s="336"/>
      <c r="J155" s="623"/>
      <c r="K155" s="336"/>
      <c r="L155" s="336"/>
      <c r="M155" s="623"/>
      <c r="N155" s="617"/>
      <c r="O155" s="622"/>
      <c r="P155" s="617"/>
      <c r="Q155" s="617"/>
      <c r="R155" s="617"/>
      <c r="S155" s="617"/>
    </row>
    <row r="156" spans="2:19" ht="14.4" x14ac:dyDescent="0.3">
      <c r="B156" s="617"/>
      <c r="C156" s="617"/>
      <c r="D156" s="617"/>
      <c r="E156" s="622"/>
      <c r="F156" s="622"/>
      <c r="G156" s="622"/>
      <c r="H156" s="336"/>
      <c r="I156" s="336"/>
      <c r="J156" s="623"/>
      <c r="K156" s="336"/>
      <c r="L156" s="336"/>
      <c r="M156" s="623"/>
      <c r="N156" s="617"/>
      <c r="O156" s="622"/>
      <c r="P156" s="617"/>
      <c r="Q156" s="617"/>
      <c r="R156" s="617"/>
      <c r="S156" s="617"/>
    </row>
    <row r="157" spans="2:19" ht="14.4" x14ac:dyDescent="0.3">
      <c r="B157" s="617"/>
      <c r="C157" s="617"/>
      <c r="D157" s="617"/>
      <c r="E157" s="622"/>
      <c r="F157" s="622"/>
      <c r="G157" s="622"/>
      <c r="H157" s="336"/>
      <c r="I157" s="336"/>
      <c r="J157" s="623"/>
      <c r="K157" s="336"/>
      <c r="L157" s="336"/>
      <c r="M157" s="623"/>
      <c r="N157" s="617"/>
      <c r="O157" s="622"/>
      <c r="P157" s="617"/>
      <c r="Q157" s="617"/>
      <c r="R157" s="617"/>
      <c r="S157" s="617"/>
    </row>
    <row r="158" spans="2:19" ht="14.4" x14ac:dyDescent="0.3">
      <c r="B158" s="617"/>
      <c r="C158" s="617"/>
      <c r="D158" s="626"/>
      <c r="E158" s="622"/>
      <c r="F158" s="622"/>
      <c r="G158" s="622"/>
      <c r="H158" s="627"/>
      <c r="I158" s="627"/>
      <c r="J158" s="628"/>
      <c r="K158" s="627"/>
      <c r="L158" s="627"/>
      <c r="M158" s="628"/>
      <c r="N158" s="617"/>
      <c r="O158" s="622"/>
      <c r="P158" s="617"/>
      <c r="Q158" s="617"/>
      <c r="R158" s="617"/>
      <c r="S158" s="617"/>
    </row>
    <row r="159" spans="2:19" ht="14.4" x14ac:dyDescent="0.3">
      <c r="B159" s="617"/>
      <c r="C159" s="617"/>
      <c r="D159" s="622"/>
      <c r="E159" s="622"/>
      <c r="F159" s="622"/>
      <c r="G159" s="622"/>
      <c r="H159" s="622"/>
      <c r="I159" s="622"/>
      <c r="J159" s="622"/>
      <c r="K159" s="622"/>
      <c r="L159" s="622"/>
      <c r="M159" s="622"/>
      <c r="N159" s="622"/>
      <c r="O159" s="622"/>
      <c r="P159" s="617"/>
      <c r="Q159" s="617"/>
      <c r="R159" s="617"/>
      <c r="S159" s="617"/>
    </row>
    <row r="160" spans="2:19" x14ac:dyDescent="0.3">
      <c r="B160" s="617"/>
      <c r="C160" s="617"/>
      <c r="D160" s="617"/>
      <c r="E160" s="617"/>
      <c r="F160" s="617"/>
      <c r="G160" s="617"/>
      <c r="H160" s="617"/>
      <c r="I160" s="617"/>
      <c r="J160" s="617"/>
      <c r="K160" s="617"/>
      <c r="L160" s="617"/>
      <c r="M160" s="617"/>
      <c r="N160" s="617"/>
      <c r="O160" s="617"/>
      <c r="P160" s="617"/>
      <c r="Q160" s="617"/>
      <c r="R160" s="617"/>
      <c r="S160" s="617"/>
    </row>
    <row r="161" spans="2:19" x14ac:dyDescent="0.3">
      <c r="B161" s="617"/>
      <c r="C161" s="617"/>
      <c r="D161" s="617"/>
      <c r="E161" s="617"/>
      <c r="F161" s="617"/>
      <c r="G161" s="617"/>
      <c r="H161" s="617"/>
      <c r="I161" s="617"/>
      <c r="J161" s="617"/>
      <c r="K161" s="617"/>
      <c r="L161" s="617"/>
      <c r="M161" s="617"/>
      <c r="N161" s="617"/>
      <c r="O161" s="617"/>
      <c r="P161" s="617"/>
      <c r="Q161" s="617"/>
      <c r="R161" s="617"/>
      <c r="S161" s="617"/>
    </row>
    <row r="162" spans="2:19" x14ac:dyDescent="0.3">
      <c r="B162" s="617"/>
      <c r="C162" s="617"/>
      <c r="D162" s="617"/>
      <c r="E162" s="617"/>
      <c r="F162" s="617"/>
      <c r="G162" s="617"/>
      <c r="H162" s="617"/>
      <c r="I162" s="617"/>
      <c r="J162" s="617"/>
      <c r="K162" s="617"/>
      <c r="L162" s="617"/>
      <c r="M162" s="617"/>
      <c r="N162" s="617"/>
      <c r="O162" s="617"/>
      <c r="P162" s="617"/>
      <c r="Q162" s="617"/>
      <c r="R162" s="617"/>
      <c r="S162" s="617"/>
    </row>
  </sheetData>
  <mergeCells count="21">
    <mergeCell ref="P127:Q127"/>
    <mergeCell ref="C117:Q119"/>
    <mergeCell ref="F120:G121"/>
    <mergeCell ref="I120:K120"/>
    <mergeCell ref="M120:O120"/>
    <mergeCell ref="P120:Q121"/>
    <mergeCell ref="M121:N121"/>
    <mergeCell ref="P122:Q122"/>
    <mergeCell ref="P123:Q123"/>
    <mergeCell ref="P124:Q124"/>
    <mergeCell ref="P125:Q125"/>
    <mergeCell ref="P126:Q126"/>
    <mergeCell ref="P134:Q134"/>
    <mergeCell ref="C135:E136"/>
    <mergeCell ref="P135:Q135"/>
    <mergeCell ref="P128:Q128"/>
    <mergeCell ref="P129:Q129"/>
    <mergeCell ref="P130:Q130"/>
    <mergeCell ref="P131:Q131"/>
    <mergeCell ref="P132:Q132"/>
    <mergeCell ref="P133:Q133"/>
  </mergeCells>
  <pageMargins left="0.70866141732283472" right="0.70866141732283472" top="0.74803149606299213" bottom="0.74803149606299213" header="0.31496062992125984" footer="0.31496062992125984"/>
  <pageSetup paperSize="8"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AK145"/>
  <sheetViews>
    <sheetView topLeftCell="K1" zoomScale="70" zoomScaleNormal="70" workbookViewId="0">
      <selection activeCell="R53" sqref="R53"/>
    </sheetView>
  </sheetViews>
  <sheetFormatPr defaultColWidth="11.44140625" defaultRowHeight="13.8" x14ac:dyDescent="0.3"/>
  <cols>
    <col min="1" max="1" width="11.44140625" style="637" customWidth="1"/>
    <col min="2" max="2" width="72.44140625" style="637" customWidth="1"/>
    <col min="3" max="3" width="12.44140625" style="1063" customWidth="1"/>
    <col min="4" max="9" width="13.21875" style="637" customWidth="1"/>
    <col min="10" max="10" width="17.21875" style="637" customWidth="1"/>
    <col min="11" max="14" width="10.77734375" style="637" customWidth="1"/>
    <col min="15" max="15" width="76.21875" style="637" customWidth="1"/>
    <col min="16" max="21" width="14.44140625" style="637" customWidth="1"/>
    <col min="22" max="22" width="18.44140625" style="637" customWidth="1"/>
    <col min="23" max="23" width="6" style="637" customWidth="1"/>
    <col min="24" max="24" width="34.77734375" style="637" customWidth="1"/>
    <col min="25" max="25" width="11.44140625" style="1063"/>
    <col min="26" max="262" width="11.44140625" style="637"/>
    <col min="263" max="263" width="37.21875" style="637" bestFit="1" customWidth="1"/>
    <col min="264" max="264" width="9.21875" style="637" bestFit="1" customWidth="1"/>
    <col min="265" max="265" width="17.77734375" style="637" bestFit="1" customWidth="1"/>
    <col min="266" max="266" width="18.21875" style="637" bestFit="1" customWidth="1"/>
    <col min="267" max="273" width="11.44140625" style="637"/>
    <col min="274" max="274" width="17.21875" style="637" bestFit="1" customWidth="1"/>
    <col min="275" max="518" width="11.44140625" style="637"/>
    <col min="519" max="519" width="37.21875" style="637" bestFit="1" customWidth="1"/>
    <col min="520" max="520" width="9.21875" style="637" bestFit="1" customWidth="1"/>
    <col min="521" max="521" width="17.77734375" style="637" bestFit="1" customWidth="1"/>
    <col min="522" max="522" width="18.21875" style="637" bestFit="1" customWidth="1"/>
    <col min="523" max="529" width="11.44140625" style="637"/>
    <col min="530" max="530" width="17.21875" style="637" bestFit="1" customWidth="1"/>
    <col min="531" max="774" width="11.44140625" style="637"/>
    <col min="775" max="775" width="37.21875" style="637" bestFit="1" customWidth="1"/>
    <col min="776" max="776" width="9.21875" style="637" bestFit="1" customWidth="1"/>
    <col min="777" max="777" width="17.77734375" style="637" bestFit="1" customWidth="1"/>
    <col min="778" max="778" width="18.21875" style="637" bestFit="1" customWidth="1"/>
    <col min="779" max="785" width="11.44140625" style="637"/>
    <col min="786" max="786" width="17.21875" style="637" bestFit="1" customWidth="1"/>
    <col min="787" max="1030" width="11.44140625" style="637"/>
    <col min="1031" max="1031" width="37.21875" style="637" bestFit="1" customWidth="1"/>
    <col min="1032" max="1032" width="9.21875" style="637" bestFit="1" customWidth="1"/>
    <col min="1033" max="1033" width="17.77734375" style="637" bestFit="1" customWidth="1"/>
    <col min="1034" max="1034" width="18.21875" style="637" bestFit="1" customWidth="1"/>
    <col min="1035" max="1041" width="11.44140625" style="637"/>
    <col min="1042" max="1042" width="17.21875" style="637" bestFit="1" customWidth="1"/>
    <col min="1043" max="1286" width="11.44140625" style="637"/>
    <col min="1287" max="1287" width="37.21875" style="637" bestFit="1" customWidth="1"/>
    <col min="1288" max="1288" width="9.21875" style="637" bestFit="1" customWidth="1"/>
    <col min="1289" max="1289" width="17.77734375" style="637" bestFit="1" customWidth="1"/>
    <col min="1290" max="1290" width="18.21875" style="637" bestFit="1" customWidth="1"/>
    <col min="1291" max="1297" width="11.44140625" style="637"/>
    <col min="1298" max="1298" width="17.21875" style="637" bestFit="1" customWidth="1"/>
    <col min="1299" max="1542" width="11.44140625" style="637"/>
    <col min="1543" max="1543" width="37.21875" style="637" bestFit="1" customWidth="1"/>
    <col min="1544" max="1544" width="9.21875" style="637" bestFit="1" customWidth="1"/>
    <col min="1545" max="1545" width="17.77734375" style="637" bestFit="1" customWidth="1"/>
    <col min="1546" max="1546" width="18.21875" style="637" bestFit="1" customWidth="1"/>
    <col min="1547" max="1553" width="11.44140625" style="637"/>
    <col min="1554" max="1554" width="17.21875" style="637" bestFit="1" customWidth="1"/>
    <col min="1555" max="1798" width="11.44140625" style="637"/>
    <col min="1799" max="1799" width="37.21875" style="637" bestFit="1" customWidth="1"/>
    <col min="1800" max="1800" width="9.21875" style="637" bestFit="1" customWidth="1"/>
    <col min="1801" max="1801" width="17.77734375" style="637" bestFit="1" customWidth="1"/>
    <col min="1802" max="1802" width="18.21875" style="637" bestFit="1" customWidth="1"/>
    <col min="1803" max="1809" width="11.44140625" style="637"/>
    <col min="1810" max="1810" width="17.21875" style="637" bestFit="1" customWidth="1"/>
    <col min="1811" max="2054" width="11.44140625" style="637"/>
    <col min="2055" max="2055" width="37.21875" style="637" bestFit="1" customWidth="1"/>
    <col min="2056" max="2056" width="9.21875" style="637" bestFit="1" customWidth="1"/>
    <col min="2057" max="2057" width="17.77734375" style="637" bestFit="1" customWidth="1"/>
    <col min="2058" max="2058" width="18.21875" style="637" bestFit="1" customWidth="1"/>
    <col min="2059" max="2065" width="11.44140625" style="637"/>
    <col min="2066" max="2066" width="17.21875" style="637" bestFit="1" customWidth="1"/>
    <col min="2067" max="2310" width="11.44140625" style="637"/>
    <col min="2311" max="2311" width="37.21875" style="637" bestFit="1" customWidth="1"/>
    <col min="2312" max="2312" width="9.21875" style="637" bestFit="1" customWidth="1"/>
    <col min="2313" max="2313" width="17.77734375" style="637" bestFit="1" customWidth="1"/>
    <col min="2314" max="2314" width="18.21875" style="637" bestFit="1" customWidth="1"/>
    <col min="2315" max="2321" width="11.44140625" style="637"/>
    <col min="2322" max="2322" width="17.21875" style="637" bestFit="1" customWidth="1"/>
    <col min="2323" max="2566" width="11.44140625" style="637"/>
    <col min="2567" max="2567" width="37.21875" style="637" bestFit="1" customWidth="1"/>
    <col min="2568" max="2568" width="9.21875" style="637" bestFit="1" customWidth="1"/>
    <col min="2569" max="2569" width="17.77734375" style="637" bestFit="1" customWidth="1"/>
    <col min="2570" max="2570" width="18.21875" style="637" bestFit="1" customWidth="1"/>
    <col min="2571" max="2577" width="11.44140625" style="637"/>
    <col min="2578" max="2578" width="17.21875" style="637" bestFit="1" customWidth="1"/>
    <col min="2579" max="2822" width="11.44140625" style="637"/>
    <col min="2823" max="2823" width="37.21875" style="637" bestFit="1" customWidth="1"/>
    <col min="2824" max="2824" width="9.21875" style="637" bestFit="1" customWidth="1"/>
    <col min="2825" max="2825" width="17.77734375" style="637" bestFit="1" customWidth="1"/>
    <col min="2826" max="2826" width="18.21875" style="637" bestFit="1" customWidth="1"/>
    <col min="2827" max="2833" width="11.44140625" style="637"/>
    <col min="2834" max="2834" width="17.21875" style="637" bestFit="1" customWidth="1"/>
    <col min="2835" max="3078" width="11.44140625" style="637"/>
    <col min="3079" max="3079" width="37.21875" style="637" bestFit="1" customWidth="1"/>
    <col min="3080" max="3080" width="9.21875" style="637" bestFit="1" customWidth="1"/>
    <col min="3081" max="3081" width="17.77734375" style="637" bestFit="1" customWidth="1"/>
    <col min="3082" max="3082" width="18.21875" style="637" bestFit="1" customWidth="1"/>
    <col min="3083" max="3089" width="11.44140625" style="637"/>
    <col min="3090" max="3090" width="17.21875" style="637" bestFit="1" customWidth="1"/>
    <col min="3091" max="3334" width="11.44140625" style="637"/>
    <col min="3335" max="3335" width="37.21875" style="637" bestFit="1" customWidth="1"/>
    <col min="3336" max="3336" width="9.21875" style="637" bestFit="1" customWidth="1"/>
    <col min="3337" max="3337" width="17.77734375" style="637" bestFit="1" customWidth="1"/>
    <col min="3338" max="3338" width="18.21875" style="637" bestFit="1" customWidth="1"/>
    <col min="3339" max="3345" width="11.44140625" style="637"/>
    <col min="3346" max="3346" width="17.21875" style="637" bestFit="1" customWidth="1"/>
    <col min="3347" max="3590" width="11.44140625" style="637"/>
    <col min="3591" max="3591" width="37.21875" style="637" bestFit="1" customWidth="1"/>
    <col min="3592" max="3592" width="9.21875" style="637" bestFit="1" customWidth="1"/>
    <col min="3593" max="3593" width="17.77734375" style="637" bestFit="1" customWidth="1"/>
    <col min="3594" max="3594" width="18.21875" style="637" bestFit="1" customWidth="1"/>
    <col min="3595" max="3601" width="11.44140625" style="637"/>
    <col min="3602" max="3602" width="17.21875" style="637" bestFit="1" customWidth="1"/>
    <col min="3603" max="3846" width="11.44140625" style="637"/>
    <col min="3847" max="3847" width="37.21875" style="637" bestFit="1" customWidth="1"/>
    <col min="3848" max="3848" width="9.21875" style="637" bestFit="1" customWidth="1"/>
    <col min="3849" max="3849" width="17.77734375" style="637" bestFit="1" customWidth="1"/>
    <col min="3850" max="3850" width="18.21875" style="637" bestFit="1" customWidth="1"/>
    <col min="3851" max="3857" width="11.44140625" style="637"/>
    <col min="3858" max="3858" width="17.21875" style="637" bestFit="1" customWidth="1"/>
    <col min="3859" max="4102" width="11.44140625" style="637"/>
    <col min="4103" max="4103" width="37.21875" style="637" bestFit="1" customWidth="1"/>
    <col min="4104" max="4104" width="9.21875" style="637" bestFit="1" customWidth="1"/>
    <col min="4105" max="4105" width="17.77734375" style="637" bestFit="1" customWidth="1"/>
    <col min="4106" max="4106" width="18.21875" style="637" bestFit="1" customWidth="1"/>
    <col min="4107" max="4113" width="11.44140625" style="637"/>
    <col min="4114" max="4114" width="17.21875" style="637" bestFit="1" customWidth="1"/>
    <col min="4115" max="4358" width="11.44140625" style="637"/>
    <col min="4359" max="4359" width="37.21875" style="637" bestFit="1" customWidth="1"/>
    <col min="4360" max="4360" width="9.21875" style="637" bestFit="1" customWidth="1"/>
    <col min="4361" max="4361" width="17.77734375" style="637" bestFit="1" customWidth="1"/>
    <col min="4362" max="4362" width="18.21875" style="637" bestFit="1" customWidth="1"/>
    <col min="4363" max="4369" width="11.44140625" style="637"/>
    <col min="4370" max="4370" width="17.21875" style="637" bestFit="1" customWidth="1"/>
    <col min="4371" max="4614" width="11.44140625" style="637"/>
    <col min="4615" max="4615" width="37.21875" style="637" bestFit="1" customWidth="1"/>
    <col min="4616" max="4616" width="9.21875" style="637" bestFit="1" customWidth="1"/>
    <col min="4617" max="4617" width="17.77734375" style="637" bestFit="1" customWidth="1"/>
    <col min="4618" max="4618" width="18.21875" style="637" bestFit="1" customWidth="1"/>
    <col min="4619" max="4625" width="11.44140625" style="637"/>
    <col min="4626" max="4626" width="17.21875" style="637" bestFit="1" customWidth="1"/>
    <col min="4627" max="4870" width="11.44140625" style="637"/>
    <col min="4871" max="4871" width="37.21875" style="637" bestFit="1" customWidth="1"/>
    <col min="4872" max="4872" width="9.21875" style="637" bestFit="1" customWidth="1"/>
    <col min="4873" max="4873" width="17.77734375" style="637" bestFit="1" customWidth="1"/>
    <col min="4874" max="4874" width="18.21875" style="637" bestFit="1" customWidth="1"/>
    <col min="4875" max="4881" width="11.44140625" style="637"/>
    <col min="4882" max="4882" width="17.21875" style="637" bestFit="1" customWidth="1"/>
    <col min="4883" max="5126" width="11.44140625" style="637"/>
    <col min="5127" max="5127" width="37.21875" style="637" bestFit="1" customWidth="1"/>
    <col min="5128" max="5128" width="9.21875" style="637" bestFit="1" customWidth="1"/>
    <col min="5129" max="5129" width="17.77734375" style="637" bestFit="1" customWidth="1"/>
    <col min="5130" max="5130" width="18.21875" style="637" bestFit="1" customWidth="1"/>
    <col min="5131" max="5137" width="11.44140625" style="637"/>
    <col min="5138" max="5138" width="17.21875" style="637" bestFit="1" customWidth="1"/>
    <col min="5139" max="5382" width="11.44140625" style="637"/>
    <col min="5383" max="5383" width="37.21875" style="637" bestFit="1" customWidth="1"/>
    <col min="5384" max="5384" width="9.21875" style="637" bestFit="1" customWidth="1"/>
    <col min="5385" max="5385" width="17.77734375" style="637" bestFit="1" customWidth="1"/>
    <col min="5386" max="5386" width="18.21875" style="637" bestFit="1" customWidth="1"/>
    <col min="5387" max="5393" width="11.44140625" style="637"/>
    <col min="5394" max="5394" width="17.21875" style="637" bestFit="1" customWidth="1"/>
    <col min="5395" max="5638" width="11.44140625" style="637"/>
    <col min="5639" max="5639" width="37.21875" style="637" bestFit="1" customWidth="1"/>
    <col min="5640" max="5640" width="9.21875" style="637" bestFit="1" customWidth="1"/>
    <col min="5641" max="5641" width="17.77734375" style="637" bestFit="1" customWidth="1"/>
    <col min="5642" max="5642" width="18.21875" style="637" bestFit="1" customWidth="1"/>
    <col min="5643" max="5649" width="11.44140625" style="637"/>
    <col min="5650" max="5650" width="17.21875" style="637" bestFit="1" customWidth="1"/>
    <col min="5651" max="5894" width="11.44140625" style="637"/>
    <col min="5895" max="5895" width="37.21875" style="637" bestFit="1" customWidth="1"/>
    <col min="5896" max="5896" width="9.21875" style="637" bestFit="1" customWidth="1"/>
    <col min="5897" max="5897" width="17.77734375" style="637" bestFit="1" customWidth="1"/>
    <col min="5898" max="5898" width="18.21875" style="637" bestFit="1" customWidth="1"/>
    <col min="5899" max="5905" width="11.44140625" style="637"/>
    <col min="5906" max="5906" width="17.21875" style="637" bestFit="1" customWidth="1"/>
    <col min="5907" max="6150" width="11.44140625" style="637"/>
    <col min="6151" max="6151" width="37.21875" style="637" bestFit="1" customWidth="1"/>
    <col min="6152" max="6152" width="9.21875" style="637" bestFit="1" customWidth="1"/>
    <col min="6153" max="6153" width="17.77734375" style="637" bestFit="1" customWidth="1"/>
    <col min="6154" max="6154" width="18.21875" style="637" bestFit="1" customWidth="1"/>
    <col min="6155" max="6161" width="11.44140625" style="637"/>
    <col min="6162" max="6162" width="17.21875" style="637" bestFit="1" customWidth="1"/>
    <col min="6163" max="6406" width="11.44140625" style="637"/>
    <col min="6407" max="6407" width="37.21875" style="637" bestFit="1" customWidth="1"/>
    <col min="6408" max="6408" width="9.21875" style="637" bestFit="1" customWidth="1"/>
    <col min="6409" max="6409" width="17.77734375" style="637" bestFit="1" customWidth="1"/>
    <col min="6410" max="6410" width="18.21875" style="637" bestFit="1" customWidth="1"/>
    <col min="6411" max="6417" width="11.44140625" style="637"/>
    <col min="6418" max="6418" width="17.21875" style="637" bestFit="1" customWidth="1"/>
    <col min="6419" max="6662" width="11.44140625" style="637"/>
    <col min="6663" max="6663" width="37.21875" style="637" bestFit="1" customWidth="1"/>
    <col min="6664" max="6664" width="9.21875" style="637" bestFit="1" customWidth="1"/>
    <col min="6665" max="6665" width="17.77734375" style="637" bestFit="1" customWidth="1"/>
    <col min="6666" max="6666" width="18.21875" style="637" bestFit="1" customWidth="1"/>
    <col min="6667" max="6673" width="11.44140625" style="637"/>
    <col min="6674" max="6674" width="17.21875" style="637" bestFit="1" customWidth="1"/>
    <col min="6675" max="6918" width="11.44140625" style="637"/>
    <col min="6919" max="6919" width="37.21875" style="637" bestFit="1" customWidth="1"/>
    <col min="6920" max="6920" width="9.21875" style="637" bestFit="1" customWidth="1"/>
    <col min="6921" max="6921" width="17.77734375" style="637" bestFit="1" customWidth="1"/>
    <col min="6922" max="6922" width="18.21875" style="637" bestFit="1" customWidth="1"/>
    <col min="6923" max="6929" width="11.44140625" style="637"/>
    <col min="6930" max="6930" width="17.21875" style="637" bestFit="1" customWidth="1"/>
    <col min="6931" max="7174" width="11.44140625" style="637"/>
    <col min="7175" max="7175" width="37.21875" style="637" bestFit="1" customWidth="1"/>
    <col min="7176" max="7176" width="9.21875" style="637" bestFit="1" customWidth="1"/>
    <col min="7177" max="7177" width="17.77734375" style="637" bestFit="1" customWidth="1"/>
    <col min="7178" max="7178" width="18.21875" style="637" bestFit="1" customWidth="1"/>
    <col min="7179" max="7185" width="11.44140625" style="637"/>
    <col min="7186" max="7186" width="17.21875" style="637" bestFit="1" customWidth="1"/>
    <col min="7187" max="7430" width="11.44140625" style="637"/>
    <col min="7431" max="7431" width="37.21875" style="637" bestFit="1" customWidth="1"/>
    <col min="7432" max="7432" width="9.21875" style="637" bestFit="1" customWidth="1"/>
    <col min="7433" max="7433" width="17.77734375" style="637" bestFit="1" customWidth="1"/>
    <col min="7434" max="7434" width="18.21875" style="637" bestFit="1" customWidth="1"/>
    <col min="7435" max="7441" width="11.44140625" style="637"/>
    <col min="7442" max="7442" width="17.21875" style="637" bestFit="1" customWidth="1"/>
    <col min="7443" max="7686" width="11.44140625" style="637"/>
    <col min="7687" max="7687" width="37.21875" style="637" bestFit="1" customWidth="1"/>
    <col min="7688" max="7688" width="9.21875" style="637" bestFit="1" customWidth="1"/>
    <col min="7689" max="7689" width="17.77734375" style="637" bestFit="1" customWidth="1"/>
    <col min="7690" max="7690" width="18.21875" style="637" bestFit="1" customWidth="1"/>
    <col min="7691" max="7697" width="11.44140625" style="637"/>
    <col min="7698" max="7698" width="17.21875" style="637" bestFit="1" customWidth="1"/>
    <col min="7699" max="7942" width="11.44140625" style="637"/>
    <col min="7943" max="7943" width="37.21875" style="637" bestFit="1" customWidth="1"/>
    <col min="7944" max="7944" width="9.21875" style="637" bestFit="1" customWidth="1"/>
    <col min="7945" max="7945" width="17.77734375" style="637" bestFit="1" customWidth="1"/>
    <col min="7946" max="7946" width="18.21875" style="637" bestFit="1" customWidth="1"/>
    <col min="7947" max="7953" width="11.44140625" style="637"/>
    <col min="7954" max="7954" width="17.21875" style="637" bestFit="1" customWidth="1"/>
    <col min="7955" max="8198" width="11.44140625" style="637"/>
    <col min="8199" max="8199" width="37.21875" style="637" bestFit="1" customWidth="1"/>
    <col min="8200" max="8200" width="9.21875" style="637" bestFit="1" customWidth="1"/>
    <col min="8201" max="8201" width="17.77734375" style="637" bestFit="1" customWidth="1"/>
    <col min="8202" max="8202" width="18.21875" style="637" bestFit="1" customWidth="1"/>
    <col min="8203" max="8209" width="11.44140625" style="637"/>
    <col min="8210" max="8210" width="17.21875" style="637" bestFit="1" customWidth="1"/>
    <col min="8211" max="8454" width="11.44140625" style="637"/>
    <col min="8455" max="8455" width="37.21875" style="637" bestFit="1" customWidth="1"/>
    <col min="8456" max="8456" width="9.21875" style="637" bestFit="1" customWidth="1"/>
    <col min="8457" max="8457" width="17.77734375" style="637" bestFit="1" customWidth="1"/>
    <col min="8458" max="8458" width="18.21875" style="637" bestFit="1" customWidth="1"/>
    <col min="8459" max="8465" width="11.44140625" style="637"/>
    <col min="8466" max="8466" width="17.21875" style="637" bestFit="1" customWidth="1"/>
    <col min="8467" max="8710" width="11.44140625" style="637"/>
    <col min="8711" max="8711" width="37.21875" style="637" bestFit="1" customWidth="1"/>
    <col min="8712" max="8712" width="9.21875" style="637" bestFit="1" customWidth="1"/>
    <col min="8713" max="8713" width="17.77734375" style="637" bestFit="1" customWidth="1"/>
    <col min="8714" max="8714" width="18.21875" style="637" bestFit="1" customWidth="1"/>
    <col min="8715" max="8721" width="11.44140625" style="637"/>
    <col min="8722" max="8722" width="17.21875" style="637" bestFit="1" customWidth="1"/>
    <col min="8723" max="8966" width="11.44140625" style="637"/>
    <col min="8967" max="8967" width="37.21875" style="637" bestFit="1" customWidth="1"/>
    <col min="8968" max="8968" width="9.21875" style="637" bestFit="1" customWidth="1"/>
    <col min="8969" max="8969" width="17.77734375" style="637" bestFit="1" customWidth="1"/>
    <col min="8970" max="8970" width="18.21875" style="637" bestFit="1" customWidth="1"/>
    <col min="8971" max="8977" width="11.44140625" style="637"/>
    <col min="8978" max="8978" width="17.21875" style="637" bestFit="1" customWidth="1"/>
    <col min="8979" max="9222" width="11.44140625" style="637"/>
    <col min="9223" max="9223" width="37.21875" style="637" bestFit="1" customWidth="1"/>
    <col min="9224" max="9224" width="9.21875" style="637" bestFit="1" customWidth="1"/>
    <col min="9225" max="9225" width="17.77734375" style="637" bestFit="1" customWidth="1"/>
    <col min="9226" max="9226" width="18.21875" style="637" bestFit="1" customWidth="1"/>
    <col min="9227" max="9233" width="11.44140625" style="637"/>
    <col min="9234" max="9234" width="17.21875" style="637" bestFit="1" customWidth="1"/>
    <col min="9235" max="9478" width="11.44140625" style="637"/>
    <col min="9479" max="9479" width="37.21875" style="637" bestFit="1" customWidth="1"/>
    <col min="9480" max="9480" width="9.21875" style="637" bestFit="1" customWidth="1"/>
    <col min="9481" max="9481" width="17.77734375" style="637" bestFit="1" customWidth="1"/>
    <col min="9482" max="9482" width="18.21875" style="637" bestFit="1" customWidth="1"/>
    <col min="9483" max="9489" width="11.44140625" style="637"/>
    <col min="9490" max="9490" width="17.21875" style="637" bestFit="1" customWidth="1"/>
    <col min="9491" max="9734" width="11.44140625" style="637"/>
    <col min="9735" max="9735" width="37.21875" style="637" bestFit="1" customWidth="1"/>
    <col min="9736" max="9736" width="9.21875" style="637" bestFit="1" customWidth="1"/>
    <col min="9737" max="9737" width="17.77734375" style="637" bestFit="1" customWidth="1"/>
    <col min="9738" max="9738" width="18.21875" style="637" bestFit="1" customWidth="1"/>
    <col min="9739" max="9745" width="11.44140625" style="637"/>
    <col min="9746" max="9746" width="17.21875" style="637" bestFit="1" customWidth="1"/>
    <col min="9747" max="9990" width="11.44140625" style="637"/>
    <col min="9991" max="9991" width="37.21875" style="637" bestFit="1" customWidth="1"/>
    <col min="9992" max="9992" width="9.21875" style="637" bestFit="1" customWidth="1"/>
    <col min="9993" max="9993" width="17.77734375" style="637" bestFit="1" customWidth="1"/>
    <col min="9994" max="9994" width="18.21875" style="637" bestFit="1" customWidth="1"/>
    <col min="9995" max="10001" width="11.44140625" style="637"/>
    <col min="10002" max="10002" width="17.21875" style="637" bestFit="1" customWidth="1"/>
    <col min="10003" max="10246" width="11.44140625" style="637"/>
    <col min="10247" max="10247" width="37.21875" style="637" bestFit="1" customWidth="1"/>
    <col min="10248" max="10248" width="9.21875" style="637" bestFit="1" customWidth="1"/>
    <col min="10249" max="10249" width="17.77734375" style="637" bestFit="1" customWidth="1"/>
    <col min="10250" max="10250" width="18.21875" style="637" bestFit="1" customWidth="1"/>
    <col min="10251" max="10257" width="11.44140625" style="637"/>
    <col min="10258" max="10258" width="17.21875" style="637" bestFit="1" customWidth="1"/>
    <col min="10259" max="10502" width="11.44140625" style="637"/>
    <col min="10503" max="10503" width="37.21875" style="637" bestFit="1" customWidth="1"/>
    <col min="10504" max="10504" width="9.21875" style="637" bestFit="1" customWidth="1"/>
    <col min="10505" max="10505" width="17.77734375" style="637" bestFit="1" customWidth="1"/>
    <col min="10506" max="10506" width="18.21875" style="637" bestFit="1" customWidth="1"/>
    <col min="10507" max="10513" width="11.44140625" style="637"/>
    <col min="10514" max="10514" width="17.21875" style="637" bestFit="1" customWidth="1"/>
    <col min="10515" max="10758" width="11.44140625" style="637"/>
    <col min="10759" max="10759" width="37.21875" style="637" bestFit="1" customWidth="1"/>
    <col min="10760" max="10760" width="9.21875" style="637" bestFit="1" customWidth="1"/>
    <col min="10761" max="10761" width="17.77734375" style="637" bestFit="1" customWidth="1"/>
    <col min="10762" max="10762" width="18.21875" style="637" bestFit="1" customWidth="1"/>
    <col min="10763" max="10769" width="11.44140625" style="637"/>
    <col min="10770" max="10770" width="17.21875" style="637" bestFit="1" customWidth="1"/>
    <col min="10771" max="11014" width="11.44140625" style="637"/>
    <col min="11015" max="11015" width="37.21875" style="637" bestFit="1" customWidth="1"/>
    <col min="11016" max="11016" width="9.21875" style="637" bestFit="1" customWidth="1"/>
    <col min="11017" max="11017" width="17.77734375" style="637" bestFit="1" customWidth="1"/>
    <col min="11018" max="11018" width="18.21875" style="637" bestFit="1" customWidth="1"/>
    <col min="11019" max="11025" width="11.44140625" style="637"/>
    <col min="11026" max="11026" width="17.21875" style="637" bestFit="1" customWidth="1"/>
    <col min="11027" max="11270" width="11.44140625" style="637"/>
    <col min="11271" max="11271" width="37.21875" style="637" bestFit="1" customWidth="1"/>
    <col min="11272" max="11272" width="9.21875" style="637" bestFit="1" customWidth="1"/>
    <col min="11273" max="11273" width="17.77734375" style="637" bestFit="1" customWidth="1"/>
    <col min="11274" max="11274" width="18.21875" style="637" bestFit="1" customWidth="1"/>
    <col min="11275" max="11281" width="11.44140625" style="637"/>
    <col min="11282" max="11282" width="17.21875" style="637" bestFit="1" customWidth="1"/>
    <col min="11283" max="11526" width="11.44140625" style="637"/>
    <col min="11527" max="11527" width="37.21875" style="637" bestFit="1" customWidth="1"/>
    <col min="11528" max="11528" width="9.21875" style="637" bestFit="1" customWidth="1"/>
    <col min="11529" max="11529" width="17.77734375" style="637" bestFit="1" customWidth="1"/>
    <col min="11530" max="11530" width="18.21875" style="637" bestFit="1" customWidth="1"/>
    <col min="11531" max="11537" width="11.44140625" style="637"/>
    <col min="11538" max="11538" width="17.21875" style="637" bestFit="1" customWidth="1"/>
    <col min="11539" max="11782" width="11.44140625" style="637"/>
    <col min="11783" max="11783" width="37.21875" style="637" bestFit="1" customWidth="1"/>
    <col min="11784" max="11784" width="9.21875" style="637" bestFit="1" customWidth="1"/>
    <col min="11785" max="11785" width="17.77734375" style="637" bestFit="1" customWidth="1"/>
    <col min="11786" max="11786" width="18.21875" style="637" bestFit="1" customWidth="1"/>
    <col min="11787" max="11793" width="11.44140625" style="637"/>
    <col min="11794" max="11794" width="17.21875" style="637" bestFit="1" customWidth="1"/>
    <col min="11795" max="12038" width="11.44140625" style="637"/>
    <col min="12039" max="12039" width="37.21875" style="637" bestFit="1" customWidth="1"/>
    <col min="12040" max="12040" width="9.21875" style="637" bestFit="1" customWidth="1"/>
    <col min="12041" max="12041" width="17.77734375" style="637" bestFit="1" customWidth="1"/>
    <col min="12042" max="12042" width="18.21875" style="637" bestFit="1" customWidth="1"/>
    <col min="12043" max="12049" width="11.44140625" style="637"/>
    <col min="12050" max="12050" width="17.21875" style="637" bestFit="1" customWidth="1"/>
    <col min="12051" max="12294" width="11.44140625" style="637"/>
    <col min="12295" max="12295" width="37.21875" style="637" bestFit="1" customWidth="1"/>
    <col min="12296" max="12296" width="9.21875" style="637" bestFit="1" customWidth="1"/>
    <col min="12297" max="12297" width="17.77734375" style="637" bestFit="1" customWidth="1"/>
    <col min="12298" max="12298" width="18.21875" style="637" bestFit="1" customWidth="1"/>
    <col min="12299" max="12305" width="11.44140625" style="637"/>
    <col min="12306" max="12306" width="17.21875" style="637" bestFit="1" customWidth="1"/>
    <col min="12307" max="12550" width="11.44140625" style="637"/>
    <col min="12551" max="12551" width="37.21875" style="637" bestFit="1" customWidth="1"/>
    <col min="12552" max="12552" width="9.21875" style="637" bestFit="1" customWidth="1"/>
    <col min="12553" max="12553" width="17.77734375" style="637" bestFit="1" customWidth="1"/>
    <col min="12554" max="12554" width="18.21875" style="637" bestFit="1" customWidth="1"/>
    <col min="12555" max="12561" width="11.44140625" style="637"/>
    <col min="12562" max="12562" width="17.21875" style="637" bestFit="1" customWidth="1"/>
    <col min="12563" max="12806" width="11.44140625" style="637"/>
    <col min="12807" max="12807" width="37.21875" style="637" bestFit="1" customWidth="1"/>
    <col min="12808" max="12808" width="9.21875" style="637" bestFit="1" customWidth="1"/>
    <col min="12809" max="12809" width="17.77734375" style="637" bestFit="1" customWidth="1"/>
    <col min="12810" max="12810" width="18.21875" style="637" bestFit="1" customWidth="1"/>
    <col min="12811" max="12817" width="11.44140625" style="637"/>
    <col min="12818" max="12818" width="17.21875" style="637" bestFit="1" customWidth="1"/>
    <col min="12819" max="13062" width="11.44140625" style="637"/>
    <col min="13063" max="13063" width="37.21875" style="637" bestFit="1" customWidth="1"/>
    <col min="13064" max="13064" width="9.21875" style="637" bestFit="1" customWidth="1"/>
    <col min="13065" max="13065" width="17.77734375" style="637" bestFit="1" customWidth="1"/>
    <col min="13066" max="13066" width="18.21875" style="637" bestFit="1" customWidth="1"/>
    <col min="13067" max="13073" width="11.44140625" style="637"/>
    <col min="13074" max="13074" width="17.21875" style="637" bestFit="1" customWidth="1"/>
    <col min="13075" max="13318" width="11.44140625" style="637"/>
    <col min="13319" max="13319" width="37.21875" style="637" bestFit="1" customWidth="1"/>
    <col min="13320" max="13320" width="9.21875" style="637" bestFit="1" customWidth="1"/>
    <col min="13321" max="13321" width="17.77734375" style="637" bestFit="1" customWidth="1"/>
    <col min="13322" max="13322" width="18.21875" style="637" bestFit="1" customWidth="1"/>
    <col min="13323" max="13329" width="11.44140625" style="637"/>
    <col min="13330" max="13330" width="17.21875" style="637" bestFit="1" customWidth="1"/>
    <col min="13331" max="13574" width="11.44140625" style="637"/>
    <col min="13575" max="13575" width="37.21875" style="637" bestFit="1" customWidth="1"/>
    <col min="13576" max="13576" width="9.21875" style="637" bestFit="1" customWidth="1"/>
    <col min="13577" max="13577" width="17.77734375" style="637" bestFit="1" customWidth="1"/>
    <col min="13578" max="13578" width="18.21875" style="637" bestFit="1" customWidth="1"/>
    <col min="13579" max="13585" width="11.44140625" style="637"/>
    <col min="13586" max="13586" width="17.21875" style="637" bestFit="1" customWidth="1"/>
    <col min="13587" max="13830" width="11.44140625" style="637"/>
    <col min="13831" max="13831" width="37.21875" style="637" bestFit="1" customWidth="1"/>
    <col min="13832" max="13832" width="9.21875" style="637" bestFit="1" customWidth="1"/>
    <col min="13833" max="13833" width="17.77734375" style="637" bestFit="1" customWidth="1"/>
    <col min="13834" max="13834" width="18.21875" style="637" bestFit="1" customWidth="1"/>
    <col min="13835" max="13841" width="11.44140625" style="637"/>
    <col min="13842" max="13842" width="17.21875" style="637" bestFit="1" customWidth="1"/>
    <col min="13843" max="14086" width="11.44140625" style="637"/>
    <col min="14087" max="14087" width="37.21875" style="637" bestFit="1" customWidth="1"/>
    <col min="14088" max="14088" width="9.21875" style="637" bestFit="1" customWidth="1"/>
    <col min="14089" max="14089" width="17.77734375" style="637" bestFit="1" customWidth="1"/>
    <col min="14090" max="14090" width="18.21875" style="637" bestFit="1" customWidth="1"/>
    <col min="14091" max="14097" width="11.44140625" style="637"/>
    <col min="14098" max="14098" width="17.21875" style="637" bestFit="1" customWidth="1"/>
    <col min="14099" max="14342" width="11.44140625" style="637"/>
    <col min="14343" max="14343" width="37.21875" style="637" bestFit="1" customWidth="1"/>
    <col min="14344" max="14344" width="9.21875" style="637" bestFit="1" customWidth="1"/>
    <col min="14345" max="14345" width="17.77734375" style="637" bestFit="1" customWidth="1"/>
    <col min="14346" max="14346" width="18.21875" style="637" bestFit="1" customWidth="1"/>
    <col min="14347" max="14353" width="11.44140625" style="637"/>
    <col min="14354" max="14354" width="17.21875" style="637" bestFit="1" customWidth="1"/>
    <col min="14355" max="14598" width="11.44140625" style="637"/>
    <col min="14599" max="14599" width="37.21875" style="637" bestFit="1" customWidth="1"/>
    <col min="14600" max="14600" width="9.21875" style="637" bestFit="1" customWidth="1"/>
    <col min="14601" max="14601" width="17.77734375" style="637" bestFit="1" customWidth="1"/>
    <col min="14602" max="14602" width="18.21875" style="637" bestFit="1" customWidth="1"/>
    <col min="14603" max="14609" width="11.44140625" style="637"/>
    <col min="14610" max="14610" width="17.21875" style="637" bestFit="1" customWidth="1"/>
    <col min="14611" max="14854" width="11.44140625" style="637"/>
    <col min="14855" max="14855" width="37.21875" style="637" bestFit="1" customWidth="1"/>
    <col min="14856" max="14856" width="9.21875" style="637" bestFit="1" customWidth="1"/>
    <col min="14857" max="14857" width="17.77734375" style="637" bestFit="1" customWidth="1"/>
    <col min="14858" max="14858" width="18.21875" style="637" bestFit="1" customWidth="1"/>
    <col min="14859" max="14865" width="11.44140625" style="637"/>
    <col min="14866" max="14866" width="17.21875" style="637" bestFit="1" customWidth="1"/>
    <col min="14867" max="15110" width="11.44140625" style="637"/>
    <col min="15111" max="15111" width="37.21875" style="637" bestFit="1" customWidth="1"/>
    <col min="15112" max="15112" width="9.21875" style="637" bestFit="1" customWidth="1"/>
    <col min="15113" max="15113" width="17.77734375" style="637" bestFit="1" customWidth="1"/>
    <col min="15114" max="15114" width="18.21875" style="637" bestFit="1" customWidth="1"/>
    <col min="15115" max="15121" width="11.44140625" style="637"/>
    <col min="15122" max="15122" width="17.21875" style="637" bestFit="1" customWidth="1"/>
    <col min="15123" max="15366" width="11.44140625" style="637"/>
    <col min="15367" max="15367" width="37.21875" style="637" bestFit="1" customWidth="1"/>
    <col min="15368" max="15368" width="9.21875" style="637" bestFit="1" customWidth="1"/>
    <col min="15369" max="15369" width="17.77734375" style="637" bestFit="1" customWidth="1"/>
    <col min="15370" max="15370" width="18.21875" style="637" bestFit="1" customWidth="1"/>
    <col min="15371" max="15377" width="11.44140625" style="637"/>
    <col min="15378" max="15378" width="17.21875" style="637" bestFit="1" customWidth="1"/>
    <col min="15379" max="15622" width="11.44140625" style="637"/>
    <col min="15623" max="15623" width="37.21875" style="637" bestFit="1" customWidth="1"/>
    <col min="15624" max="15624" width="9.21875" style="637" bestFit="1" customWidth="1"/>
    <col min="15625" max="15625" width="17.77734375" style="637" bestFit="1" customWidth="1"/>
    <col min="15626" max="15626" width="18.21875" style="637" bestFit="1" customWidth="1"/>
    <col min="15627" max="15633" width="11.44140625" style="637"/>
    <col min="15634" max="15634" width="17.21875" style="637" bestFit="1" customWidth="1"/>
    <col min="15635" max="15878" width="11.44140625" style="637"/>
    <col min="15879" max="15879" width="37.21875" style="637" bestFit="1" customWidth="1"/>
    <col min="15880" max="15880" width="9.21875" style="637" bestFit="1" customWidth="1"/>
    <col min="15881" max="15881" width="17.77734375" style="637" bestFit="1" customWidth="1"/>
    <col min="15882" max="15882" width="18.21875" style="637" bestFit="1" customWidth="1"/>
    <col min="15883" max="15889" width="11.44140625" style="637"/>
    <col min="15890" max="15890" width="17.21875" style="637" bestFit="1" customWidth="1"/>
    <col min="15891" max="16134" width="11.44140625" style="637"/>
    <col min="16135" max="16135" width="37.21875" style="637" bestFit="1" customWidth="1"/>
    <col min="16136" max="16136" width="9.21875" style="637" bestFit="1" customWidth="1"/>
    <col min="16137" max="16137" width="17.77734375" style="637" bestFit="1" customWidth="1"/>
    <col min="16138" max="16138" width="18.21875" style="637" bestFit="1" customWidth="1"/>
    <col min="16139" max="16145" width="11.44140625" style="637"/>
    <col min="16146" max="16146" width="17.21875" style="637" bestFit="1" customWidth="1"/>
    <col min="16147" max="16384" width="11.44140625" style="637"/>
  </cols>
  <sheetData>
    <row r="1" spans="1:37" s="101" customFormat="1" ht="21.75" customHeight="1" x14ac:dyDescent="0.3">
      <c r="A1" s="630" t="s">
        <v>172</v>
      </c>
      <c r="B1" s="97"/>
      <c r="C1" s="97"/>
      <c r="D1" s="97"/>
      <c r="E1" s="97"/>
      <c r="F1" s="97"/>
      <c r="G1" s="98"/>
      <c r="H1" s="97"/>
      <c r="I1" s="97"/>
      <c r="J1" s="97"/>
      <c r="K1" s="97"/>
      <c r="L1" s="635"/>
      <c r="M1" s="635"/>
      <c r="N1" s="635"/>
      <c r="O1" s="635"/>
      <c r="P1" s="635"/>
      <c r="Q1" s="635"/>
      <c r="R1" s="635"/>
      <c r="S1" s="635"/>
      <c r="T1" s="635"/>
      <c r="U1" s="635"/>
      <c r="V1" s="635"/>
      <c r="W1" s="635"/>
      <c r="X1" s="635"/>
      <c r="Y1" s="636"/>
      <c r="Z1" s="635"/>
      <c r="AA1" s="635"/>
      <c r="AB1" s="635"/>
      <c r="AC1" s="635"/>
      <c r="AD1" s="635"/>
      <c r="AE1" s="635"/>
      <c r="AF1" s="635"/>
      <c r="AG1" s="635"/>
      <c r="AH1" s="635"/>
      <c r="AI1" s="635"/>
      <c r="AJ1" s="635"/>
      <c r="AK1" s="635"/>
    </row>
    <row r="2" spans="1:37" s="101" customFormat="1" ht="24" customHeight="1" thickBot="1" x14ac:dyDescent="0.35">
      <c r="A2" s="102" t="s">
        <v>173</v>
      </c>
      <c r="B2" s="103" t="s">
        <v>1694</v>
      </c>
      <c r="C2" s="104" t="s">
        <v>174</v>
      </c>
      <c r="D2" s="105" t="s">
        <v>1542</v>
      </c>
      <c r="E2" s="105"/>
      <c r="F2" s="105"/>
      <c r="G2" s="105"/>
      <c r="H2" s="103"/>
      <c r="I2" s="103"/>
      <c r="J2" s="103"/>
      <c r="K2" s="103"/>
      <c r="L2" s="635"/>
      <c r="M2" s="635"/>
      <c r="N2" s="635"/>
      <c r="O2" s="635"/>
      <c r="P2" s="635"/>
      <c r="Q2" s="635"/>
      <c r="R2" s="635"/>
      <c r="S2" s="635"/>
      <c r="T2" s="635"/>
      <c r="U2" s="635"/>
      <c r="V2" s="635"/>
      <c r="W2" s="635"/>
      <c r="X2" s="635"/>
      <c r="Y2" s="636"/>
      <c r="Z2" s="635"/>
      <c r="AA2" s="635"/>
      <c r="AB2" s="635"/>
      <c r="AC2" s="635"/>
      <c r="AD2" s="635"/>
      <c r="AE2" s="635"/>
      <c r="AF2" s="635"/>
      <c r="AG2" s="635"/>
      <c r="AH2" s="635"/>
      <c r="AI2" s="635"/>
      <c r="AJ2" s="635"/>
      <c r="AK2" s="635"/>
    </row>
    <row r="3" spans="1:37" ht="18" customHeight="1" thickBot="1" x14ac:dyDescent="0.35">
      <c r="A3" s="631"/>
      <c r="B3" s="632"/>
      <c r="C3" s="632"/>
      <c r="D3" s="632"/>
      <c r="E3" s="633"/>
      <c r="F3" s="633"/>
      <c r="G3" s="633"/>
      <c r="H3" s="633"/>
      <c r="I3" s="633"/>
      <c r="J3" s="634" t="s">
        <v>279</v>
      </c>
      <c r="K3" s="635"/>
      <c r="L3" s="635"/>
      <c r="M3" s="635"/>
      <c r="N3" s="635"/>
      <c r="O3" s="635"/>
      <c r="P3" s="635"/>
      <c r="Q3" s="635"/>
      <c r="R3" s="635"/>
      <c r="S3" s="635"/>
      <c r="T3" s="635"/>
      <c r="U3" s="635"/>
      <c r="V3" s="635"/>
      <c r="W3" s="635"/>
      <c r="X3" s="635"/>
      <c r="Y3" s="636"/>
      <c r="Z3" s="635"/>
      <c r="AA3" s="635"/>
      <c r="AB3" s="635"/>
      <c r="AC3" s="635"/>
      <c r="AD3" s="635"/>
      <c r="AE3" s="635"/>
      <c r="AF3" s="635"/>
      <c r="AG3" s="635"/>
      <c r="AH3" s="635"/>
      <c r="AI3" s="635"/>
      <c r="AJ3" s="635"/>
      <c r="AK3" s="635"/>
    </row>
    <row r="4" spans="1:37" ht="21.6" hidden="1" customHeight="1" x14ac:dyDescent="0.3">
      <c r="A4" s="4043" t="s">
        <v>280</v>
      </c>
      <c r="B4" s="638" t="s">
        <v>281</v>
      </c>
      <c r="C4" s="639" t="s">
        <v>282</v>
      </c>
      <c r="D4" s="638" t="s">
        <v>283</v>
      </c>
      <c r="E4" s="640" t="s">
        <v>284</v>
      </c>
      <c r="F4" s="640" t="s">
        <v>285</v>
      </c>
      <c r="G4" s="640" t="s">
        <v>286</v>
      </c>
      <c r="H4" s="640" t="s">
        <v>287</v>
      </c>
      <c r="I4" s="641" t="s">
        <v>288</v>
      </c>
      <c r="J4" s="642" t="s">
        <v>289</v>
      </c>
      <c r="K4" s="4047" t="s">
        <v>290</v>
      </c>
      <c r="L4" s="635"/>
      <c r="M4" s="635"/>
      <c r="N4" s="635"/>
      <c r="O4" s="635"/>
      <c r="P4" s="635"/>
      <c r="Q4" s="635"/>
      <c r="R4" s="635"/>
      <c r="S4" s="635"/>
      <c r="T4" s="635"/>
      <c r="U4" s="635"/>
      <c r="V4" s="635"/>
      <c r="W4" s="635"/>
      <c r="X4" s="635"/>
      <c r="Y4" s="636"/>
      <c r="Z4" s="635"/>
      <c r="AA4" s="635"/>
      <c r="AB4" s="635"/>
      <c r="AC4" s="635"/>
      <c r="AD4" s="635"/>
      <c r="AE4" s="635"/>
      <c r="AF4" s="635"/>
      <c r="AG4" s="635"/>
      <c r="AH4" s="635"/>
      <c r="AI4" s="635"/>
      <c r="AJ4" s="635"/>
      <c r="AK4" s="635"/>
    </row>
    <row r="5" spans="1:37" ht="15" hidden="1" customHeight="1" x14ac:dyDescent="0.3">
      <c r="A5" s="4044"/>
      <c r="B5" s="643" t="s">
        <v>291</v>
      </c>
      <c r="C5" s="644" t="s">
        <v>292</v>
      </c>
      <c r="D5" s="645">
        <v>5268.4229078822755</v>
      </c>
      <c r="E5" s="646">
        <v>7803.2191915472895</v>
      </c>
      <c r="F5" s="646">
        <v>7946.5425162072124</v>
      </c>
      <c r="G5" s="646">
        <v>7266.4250046141669</v>
      </c>
      <c r="H5" s="646">
        <v>7111.410605195395</v>
      </c>
      <c r="I5" s="647">
        <v>6845.7888280512298</v>
      </c>
      <c r="J5" s="648">
        <v>42241.809053497571</v>
      </c>
      <c r="K5" s="4048"/>
      <c r="L5" s="635"/>
      <c r="M5" s="635"/>
      <c r="N5" s="635"/>
      <c r="O5" s="635"/>
      <c r="P5" s="635"/>
      <c r="Q5" s="635"/>
      <c r="R5" s="635"/>
      <c r="S5" s="635"/>
      <c r="T5" s="635"/>
      <c r="U5" s="635"/>
      <c r="V5" s="635"/>
      <c r="W5" s="635"/>
      <c r="X5" s="635"/>
      <c r="Y5" s="636"/>
      <c r="Z5" s="635"/>
      <c r="AA5" s="635"/>
      <c r="AB5" s="635"/>
      <c r="AC5" s="635"/>
      <c r="AD5" s="635"/>
      <c r="AE5" s="635"/>
      <c r="AF5" s="635"/>
      <c r="AG5" s="635"/>
      <c r="AH5" s="635"/>
      <c r="AI5" s="635"/>
      <c r="AJ5" s="635"/>
      <c r="AK5" s="635"/>
    </row>
    <row r="6" spans="1:37" s="655" customFormat="1" ht="15" hidden="1" customHeight="1" x14ac:dyDescent="0.3">
      <c r="A6" s="4044"/>
      <c r="B6" s="649" t="s">
        <v>293</v>
      </c>
      <c r="C6" s="650" t="s">
        <v>292</v>
      </c>
      <c r="D6" s="651">
        <v>7.1362101174994175</v>
      </c>
      <c r="E6" s="652">
        <v>0</v>
      </c>
      <c r="F6" s="652">
        <v>0</v>
      </c>
      <c r="G6" s="652">
        <v>0</v>
      </c>
      <c r="H6" s="652">
        <v>7.6304598463823814E-2</v>
      </c>
      <c r="I6" s="653">
        <v>0</v>
      </c>
      <c r="J6" s="654">
        <v>7.2125147159632412</v>
      </c>
      <c r="K6" s="4048"/>
      <c r="L6" s="635"/>
      <c r="M6" s="635"/>
      <c r="N6" s="635"/>
      <c r="O6" s="635"/>
      <c r="P6" s="635"/>
      <c r="Q6" s="635"/>
      <c r="R6" s="635"/>
      <c r="S6" s="635"/>
      <c r="T6" s="635"/>
      <c r="U6" s="635"/>
      <c r="V6" s="635"/>
      <c r="W6" s="635"/>
      <c r="X6" s="635"/>
      <c r="Y6" s="636"/>
      <c r="Z6" s="635"/>
      <c r="AA6" s="635"/>
      <c r="AB6" s="635"/>
      <c r="AC6" s="635"/>
      <c r="AD6" s="635"/>
      <c r="AE6" s="635"/>
      <c r="AF6" s="635"/>
      <c r="AG6" s="635"/>
      <c r="AH6" s="635"/>
      <c r="AI6" s="635"/>
      <c r="AJ6" s="635"/>
      <c r="AK6" s="635"/>
    </row>
    <row r="7" spans="1:37" ht="15" hidden="1" customHeight="1" x14ac:dyDescent="0.3">
      <c r="A7" s="4044"/>
      <c r="B7" s="656" t="s">
        <v>294</v>
      </c>
      <c r="C7" s="657" t="s">
        <v>292</v>
      </c>
      <c r="D7" s="658">
        <v>239.12746543013404</v>
      </c>
      <c r="E7" s="659">
        <v>187.98076734569869</v>
      </c>
      <c r="F7" s="659">
        <v>436.97850518685817</v>
      </c>
      <c r="G7" s="659">
        <v>162.14585308505178</v>
      </c>
      <c r="H7" s="659">
        <v>46.430287229070416</v>
      </c>
      <c r="I7" s="660">
        <v>9.9950484701892091</v>
      </c>
      <c r="J7" s="661">
        <v>1082.6579267470024</v>
      </c>
      <c r="K7" s="4048"/>
      <c r="L7" s="635"/>
      <c r="M7" s="635"/>
      <c r="N7" s="635"/>
      <c r="O7" s="635"/>
      <c r="P7" s="635"/>
      <c r="Q7" s="635"/>
      <c r="R7" s="635"/>
      <c r="S7" s="635"/>
      <c r="T7" s="635"/>
      <c r="U7" s="635"/>
      <c r="V7" s="635"/>
      <c r="W7" s="635"/>
      <c r="X7" s="635"/>
      <c r="Y7" s="636"/>
      <c r="Z7" s="635"/>
      <c r="AA7" s="635"/>
      <c r="AB7" s="635"/>
      <c r="AC7" s="635"/>
      <c r="AD7" s="635"/>
      <c r="AE7" s="635"/>
      <c r="AF7" s="635"/>
      <c r="AG7" s="635"/>
      <c r="AH7" s="635"/>
      <c r="AI7" s="635"/>
      <c r="AJ7" s="635"/>
      <c r="AK7" s="635"/>
    </row>
    <row r="8" spans="1:37" ht="15" hidden="1" customHeight="1" x14ac:dyDescent="0.3">
      <c r="A8" s="4044"/>
      <c r="B8" s="663" t="s">
        <v>295</v>
      </c>
      <c r="C8" s="664" t="s">
        <v>292</v>
      </c>
      <c r="D8" s="665">
        <v>182.13643193904107</v>
      </c>
      <c r="E8" s="666">
        <v>175.21985282217079</v>
      </c>
      <c r="F8" s="666">
        <v>391.60716566003373</v>
      </c>
      <c r="G8" s="666">
        <v>0</v>
      </c>
      <c r="H8" s="666">
        <v>44.670151467078639</v>
      </c>
      <c r="I8" s="667">
        <v>8.8609433971066345</v>
      </c>
      <c r="J8" s="668">
        <v>802.49454528543095</v>
      </c>
      <c r="K8" s="4048"/>
      <c r="L8" s="635"/>
      <c r="M8" s="635"/>
      <c r="N8" s="635"/>
      <c r="O8" s="635"/>
      <c r="P8" s="635"/>
      <c r="Q8" s="635"/>
      <c r="R8" s="635"/>
      <c r="S8" s="635"/>
      <c r="T8" s="635"/>
      <c r="U8" s="635"/>
      <c r="V8" s="635"/>
      <c r="W8" s="635"/>
      <c r="X8" s="635"/>
      <c r="Y8" s="636"/>
      <c r="Z8" s="635"/>
      <c r="AA8" s="635"/>
      <c r="AB8" s="635"/>
      <c r="AC8" s="635"/>
      <c r="AD8" s="635"/>
      <c r="AE8" s="635"/>
      <c r="AF8" s="635"/>
      <c r="AG8" s="635"/>
      <c r="AH8" s="635"/>
      <c r="AI8" s="635"/>
      <c r="AJ8" s="635"/>
      <c r="AK8" s="635"/>
    </row>
    <row r="9" spans="1:37" ht="15" hidden="1" customHeight="1" x14ac:dyDescent="0.3">
      <c r="A9" s="4044"/>
      <c r="B9" s="663" t="s">
        <v>296</v>
      </c>
      <c r="C9" s="664" t="s">
        <v>292</v>
      </c>
      <c r="D9" s="665">
        <v>52.838625085204249</v>
      </c>
      <c r="E9" s="666">
        <v>9.4480262505289101</v>
      </c>
      <c r="F9" s="666">
        <v>43.654409249588774</v>
      </c>
      <c r="G9" s="666">
        <v>154.49344868504178</v>
      </c>
      <c r="H9" s="666">
        <v>0</v>
      </c>
      <c r="I9" s="667">
        <v>0</v>
      </c>
      <c r="J9" s="668">
        <v>260.43450927036372</v>
      </c>
      <c r="K9" s="4048"/>
      <c r="L9" s="635"/>
      <c r="M9" s="635"/>
      <c r="N9" s="635"/>
      <c r="O9" s="635"/>
      <c r="P9" s="635"/>
      <c r="Q9" s="635"/>
      <c r="R9" s="635"/>
      <c r="S9" s="635"/>
      <c r="T9" s="635"/>
      <c r="U9" s="635"/>
      <c r="V9" s="635"/>
      <c r="W9" s="635"/>
      <c r="X9" s="635"/>
      <c r="Y9" s="636"/>
      <c r="Z9" s="635"/>
      <c r="AA9" s="635"/>
      <c r="AB9" s="635"/>
      <c r="AC9" s="635"/>
      <c r="AD9" s="635"/>
      <c r="AE9" s="635"/>
      <c r="AF9" s="635"/>
      <c r="AG9" s="635"/>
      <c r="AH9" s="635"/>
      <c r="AI9" s="635"/>
      <c r="AJ9" s="635"/>
      <c r="AK9" s="635"/>
    </row>
    <row r="10" spans="1:37" ht="15" hidden="1" customHeight="1" x14ac:dyDescent="0.3">
      <c r="A10" s="4044"/>
      <c r="B10" s="669" t="s">
        <v>297</v>
      </c>
      <c r="C10" s="670" t="s">
        <v>292</v>
      </c>
      <c r="D10" s="671">
        <v>4.1524084058886972</v>
      </c>
      <c r="E10" s="672">
        <v>3.312888272998999</v>
      </c>
      <c r="F10" s="672">
        <v>1.7169302772356678</v>
      </c>
      <c r="G10" s="672">
        <v>7.6524044000099982</v>
      </c>
      <c r="H10" s="672">
        <v>1.7601357619917737</v>
      </c>
      <c r="I10" s="673">
        <v>1.1341050730825739</v>
      </c>
      <c r="J10" s="674">
        <v>19.72887219120771</v>
      </c>
      <c r="K10" s="4048"/>
      <c r="L10" s="635"/>
      <c r="M10" s="635"/>
      <c r="N10" s="635"/>
      <c r="O10" s="635"/>
      <c r="P10" s="635"/>
      <c r="Q10" s="635"/>
      <c r="R10" s="635"/>
      <c r="S10" s="635"/>
      <c r="T10" s="635"/>
      <c r="U10" s="635"/>
      <c r="V10" s="635"/>
      <c r="W10" s="635"/>
      <c r="X10" s="635"/>
      <c r="Y10" s="636"/>
      <c r="Z10" s="635"/>
      <c r="AA10" s="635"/>
      <c r="AB10" s="635"/>
      <c r="AC10" s="635"/>
      <c r="AD10" s="635"/>
      <c r="AE10" s="635"/>
      <c r="AF10" s="635"/>
      <c r="AG10" s="635"/>
      <c r="AH10" s="635"/>
      <c r="AI10" s="635"/>
      <c r="AJ10" s="635"/>
      <c r="AK10" s="635"/>
    </row>
    <row r="11" spans="1:37" ht="15" hidden="1" customHeight="1" x14ac:dyDescent="0.3">
      <c r="A11" s="4044"/>
      <c r="B11" s="675" t="s">
        <v>298</v>
      </c>
      <c r="C11" s="676" t="s">
        <v>292</v>
      </c>
      <c r="D11" s="677">
        <v>0</v>
      </c>
      <c r="E11" s="678">
        <v>0</v>
      </c>
      <c r="F11" s="678">
        <v>0</v>
      </c>
      <c r="G11" s="678">
        <v>0</v>
      </c>
      <c r="H11" s="678">
        <v>0</v>
      </c>
      <c r="I11" s="679">
        <v>0</v>
      </c>
      <c r="J11" s="680">
        <v>0</v>
      </c>
      <c r="K11" s="4048"/>
      <c r="L11" s="635"/>
      <c r="M11" s="635"/>
      <c r="N11" s="635"/>
      <c r="O11" s="635"/>
      <c r="P11" s="635"/>
      <c r="Q11" s="635"/>
      <c r="R11" s="635"/>
      <c r="S11" s="635"/>
      <c r="T11" s="635"/>
      <c r="U11" s="635"/>
      <c r="V11" s="635"/>
      <c r="W11" s="635"/>
      <c r="X11" s="635"/>
      <c r="Y11" s="636"/>
      <c r="Z11" s="635"/>
      <c r="AA11" s="635"/>
      <c r="AB11" s="635"/>
      <c r="AC11" s="635"/>
      <c r="AD11" s="635"/>
      <c r="AE11" s="635"/>
      <c r="AF11" s="635"/>
      <c r="AG11" s="635"/>
      <c r="AH11" s="635"/>
      <c r="AI11" s="635"/>
      <c r="AJ11" s="635"/>
      <c r="AK11" s="635"/>
    </row>
    <row r="12" spans="1:37" ht="15" hidden="1" customHeight="1" x14ac:dyDescent="0.3">
      <c r="A12" s="4044"/>
      <c r="B12" s="681" t="s">
        <v>299</v>
      </c>
      <c r="C12" s="682" t="s">
        <v>292</v>
      </c>
      <c r="D12" s="683">
        <v>4764.1311954492567</v>
      </c>
      <c r="E12" s="684">
        <v>7152.4132082949764</v>
      </c>
      <c r="F12" s="684">
        <v>7144.5295498897603</v>
      </c>
      <c r="G12" s="684">
        <v>6813.3503390434644</v>
      </c>
      <c r="H12" s="684">
        <v>6591.2467760761483</v>
      </c>
      <c r="I12" s="685">
        <v>6297.1496511400464</v>
      </c>
      <c r="J12" s="686">
        <v>38762.820719893651</v>
      </c>
      <c r="K12" s="4048"/>
      <c r="L12" s="635"/>
      <c r="M12" s="635"/>
      <c r="N12" s="635"/>
      <c r="O12" s="635"/>
      <c r="P12" s="635"/>
      <c r="Q12" s="635"/>
      <c r="R12" s="635"/>
      <c r="S12" s="635"/>
      <c r="T12" s="635"/>
      <c r="U12" s="635"/>
      <c r="V12" s="635"/>
      <c r="W12" s="635"/>
      <c r="X12" s="635"/>
      <c r="Y12" s="636"/>
      <c r="Z12" s="635"/>
      <c r="AA12" s="635"/>
      <c r="AB12" s="635"/>
      <c r="AC12" s="635"/>
      <c r="AD12" s="635"/>
      <c r="AE12" s="635"/>
      <c r="AF12" s="635"/>
      <c r="AG12" s="635"/>
      <c r="AH12" s="635"/>
      <c r="AI12" s="635"/>
      <c r="AJ12" s="635"/>
      <c r="AK12" s="635"/>
    </row>
    <row r="13" spans="1:37" ht="15" hidden="1" customHeight="1" x14ac:dyDescent="0.3">
      <c r="A13" s="4044"/>
      <c r="B13" s="687" t="s">
        <v>300</v>
      </c>
      <c r="C13" s="688" t="s">
        <v>292</v>
      </c>
      <c r="D13" s="658">
        <v>258.02803688538586</v>
      </c>
      <c r="E13" s="659">
        <v>462.82521590661429</v>
      </c>
      <c r="F13" s="659">
        <v>365.03446113059397</v>
      </c>
      <c r="G13" s="659">
        <v>290.92881248565078</v>
      </c>
      <c r="H13" s="659">
        <v>473.65723729171265</v>
      </c>
      <c r="I13" s="660">
        <v>538.644128440994</v>
      </c>
      <c r="J13" s="661">
        <v>2389.1178921409514</v>
      </c>
      <c r="K13" s="4048"/>
      <c r="L13" s="635"/>
      <c r="M13" s="635"/>
      <c r="N13" s="635"/>
      <c r="O13" s="635"/>
      <c r="P13" s="635"/>
      <c r="Q13" s="635"/>
      <c r="R13" s="635"/>
      <c r="S13" s="635"/>
      <c r="T13" s="635"/>
      <c r="U13" s="635"/>
      <c r="V13" s="635"/>
      <c r="W13" s="635"/>
      <c r="X13" s="635"/>
      <c r="Y13" s="636"/>
      <c r="Z13" s="635"/>
      <c r="AA13" s="635"/>
      <c r="AB13" s="635"/>
      <c r="AC13" s="635"/>
      <c r="AD13" s="635"/>
      <c r="AE13" s="635"/>
      <c r="AF13" s="635"/>
      <c r="AG13" s="635"/>
      <c r="AH13" s="635"/>
      <c r="AI13" s="635"/>
      <c r="AJ13" s="635"/>
      <c r="AK13" s="635"/>
    </row>
    <row r="14" spans="1:37" ht="15" hidden="1" customHeight="1" x14ac:dyDescent="0.3">
      <c r="A14" s="4044"/>
      <c r="B14" s="663" t="s">
        <v>301</v>
      </c>
      <c r="C14" s="664" t="s">
        <v>292</v>
      </c>
      <c r="D14" s="665">
        <v>112.81492199491683</v>
      </c>
      <c r="E14" s="666">
        <v>287.47725951711516</v>
      </c>
      <c r="F14" s="666">
        <v>158.70044972328344</v>
      </c>
      <c r="G14" s="666">
        <v>125.8719781928184</v>
      </c>
      <c r="H14" s="666">
        <v>152.25201964289707</v>
      </c>
      <c r="I14" s="667">
        <v>254.46305403999943</v>
      </c>
      <c r="J14" s="668">
        <v>1091.5796831110304</v>
      </c>
      <c r="K14" s="4048"/>
      <c r="L14" s="635"/>
      <c r="M14" s="635"/>
      <c r="N14" s="635"/>
      <c r="O14" s="635"/>
      <c r="P14" s="635"/>
      <c r="Q14" s="635"/>
      <c r="R14" s="635"/>
      <c r="S14" s="635"/>
      <c r="T14" s="635"/>
      <c r="U14" s="635"/>
      <c r="V14" s="635"/>
      <c r="W14" s="635"/>
      <c r="X14" s="635"/>
      <c r="Y14" s="636"/>
      <c r="Z14" s="635"/>
      <c r="AA14" s="635"/>
      <c r="AB14" s="635"/>
      <c r="AC14" s="635"/>
      <c r="AD14" s="635"/>
      <c r="AE14" s="635"/>
      <c r="AF14" s="635"/>
      <c r="AG14" s="635"/>
      <c r="AH14" s="635"/>
      <c r="AI14" s="635"/>
      <c r="AJ14" s="635"/>
      <c r="AK14" s="635"/>
    </row>
    <row r="15" spans="1:37" ht="15" hidden="1" customHeight="1" x14ac:dyDescent="0.3">
      <c r="A15" s="4044"/>
      <c r="B15" s="663" t="s">
        <v>302</v>
      </c>
      <c r="C15" s="664" t="s">
        <v>292</v>
      </c>
      <c r="D15" s="665">
        <v>141.51546818700606</v>
      </c>
      <c r="E15" s="666">
        <v>168.19373435010263</v>
      </c>
      <c r="F15" s="666">
        <v>200.97246694246149</v>
      </c>
      <c r="G15" s="666">
        <v>154.45599788840917</v>
      </c>
      <c r="H15" s="666">
        <v>305.66130898229244</v>
      </c>
      <c r="I15" s="667">
        <v>261.28360452763849</v>
      </c>
      <c r="J15" s="668">
        <v>1232.0825808779102</v>
      </c>
      <c r="K15" s="4048"/>
      <c r="L15" s="635"/>
      <c r="M15" s="635"/>
      <c r="N15" s="635"/>
      <c r="O15" s="635"/>
      <c r="P15" s="635"/>
      <c r="Q15" s="635"/>
      <c r="R15" s="635"/>
      <c r="S15" s="635"/>
      <c r="T15" s="635"/>
      <c r="U15" s="635"/>
      <c r="V15" s="635"/>
      <c r="W15" s="635"/>
      <c r="X15" s="635"/>
      <c r="Y15" s="636"/>
      <c r="Z15" s="635"/>
      <c r="AA15" s="635"/>
      <c r="AB15" s="635"/>
      <c r="AC15" s="635"/>
      <c r="AD15" s="635"/>
      <c r="AE15" s="635"/>
      <c r="AF15" s="635"/>
      <c r="AG15" s="635"/>
      <c r="AH15" s="635"/>
      <c r="AI15" s="635"/>
      <c r="AJ15" s="635"/>
      <c r="AK15" s="635"/>
    </row>
    <row r="16" spans="1:37" ht="15" hidden="1" customHeight="1" x14ac:dyDescent="0.3">
      <c r="A16" s="4044"/>
      <c r="B16" s="669" t="s">
        <v>303</v>
      </c>
      <c r="C16" s="670" t="s">
        <v>292</v>
      </c>
      <c r="D16" s="671">
        <v>3.6976467034629863</v>
      </c>
      <c r="E16" s="672">
        <v>7.1542220393964611</v>
      </c>
      <c r="F16" s="672">
        <v>5.3615444648490058</v>
      </c>
      <c r="G16" s="672">
        <v>10.60083640442323</v>
      </c>
      <c r="H16" s="672">
        <v>15.743908666523167</v>
      </c>
      <c r="I16" s="673">
        <v>22.897469873356098</v>
      </c>
      <c r="J16" s="674">
        <v>65.455628152010945</v>
      </c>
      <c r="K16" s="4048"/>
      <c r="L16" s="635"/>
      <c r="M16" s="635"/>
      <c r="N16" s="635"/>
      <c r="O16" s="635"/>
      <c r="P16" s="635"/>
      <c r="Q16" s="635"/>
      <c r="R16" s="635"/>
      <c r="S16" s="635"/>
      <c r="T16" s="635"/>
      <c r="U16" s="635"/>
      <c r="V16" s="635"/>
      <c r="W16" s="635"/>
      <c r="X16" s="635"/>
      <c r="Y16" s="636"/>
      <c r="Z16" s="635"/>
      <c r="AA16" s="635"/>
      <c r="AB16" s="635"/>
      <c r="AC16" s="635"/>
      <c r="AD16" s="635"/>
      <c r="AE16" s="635"/>
      <c r="AF16" s="635"/>
      <c r="AG16" s="635"/>
      <c r="AH16" s="635"/>
      <c r="AI16" s="635"/>
      <c r="AJ16" s="635"/>
      <c r="AK16" s="635"/>
    </row>
    <row r="17" spans="1:37" ht="15" hidden="1" customHeight="1" x14ac:dyDescent="0.3">
      <c r="A17" s="4044"/>
      <c r="B17" s="689" t="s">
        <v>304</v>
      </c>
      <c r="C17" s="657" t="s">
        <v>292</v>
      </c>
      <c r="D17" s="658">
        <v>4771.2674055667558</v>
      </c>
      <c r="E17" s="659">
        <v>7152.4132082949764</v>
      </c>
      <c r="F17" s="659">
        <v>7144.5295498897603</v>
      </c>
      <c r="G17" s="659">
        <v>6813.3503390434644</v>
      </c>
      <c r="H17" s="659">
        <v>6591.3230806746124</v>
      </c>
      <c r="I17" s="660">
        <v>6297.1496511400464</v>
      </c>
      <c r="J17" s="661">
        <v>38770.033234609618</v>
      </c>
      <c r="K17" s="4048"/>
      <c r="L17" s="635"/>
      <c r="M17" s="635"/>
      <c r="N17" s="635"/>
      <c r="O17" s="635"/>
      <c r="P17" s="635"/>
      <c r="Q17" s="635"/>
      <c r="R17" s="635"/>
      <c r="S17" s="635"/>
      <c r="T17" s="635"/>
      <c r="U17" s="635"/>
      <c r="V17" s="635"/>
      <c r="W17" s="635"/>
      <c r="X17" s="635"/>
      <c r="Y17" s="636"/>
      <c r="Z17" s="635"/>
      <c r="AA17" s="635"/>
      <c r="AB17" s="635"/>
      <c r="AC17" s="635"/>
      <c r="AD17" s="635"/>
      <c r="AE17" s="635"/>
      <c r="AF17" s="635"/>
      <c r="AG17" s="635"/>
      <c r="AH17" s="635"/>
      <c r="AI17" s="635"/>
      <c r="AJ17" s="635"/>
      <c r="AK17" s="635"/>
    </row>
    <row r="18" spans="1:37" ht="15" hidden="1" customHeight="1" x14ac:dyDescent="0.3">
      <c r="A18" s="4044"/>
      <c r="B18" s="690" t="s">
        <v>305</v>
      </c>
      <c r="C18" s="670" t="s">
        <v>292</v>
      </c>
      <c r="D18" s="671">
        <v>497.15550231551993</v>
      </c>
      <c r="E18" s="672">
        <v>650.80598325231301</v>
      </c>
      <c r="F18" s="672">
        <v>802.01296631745208</v>
      </c>
      <c r="G18" s="672">
        <v>453.07466557070256</v>
      </c>
      <c r="H18" s="672">
        <v>520.08752452078306</v>
      </c>
      <c r="I18" s="673">
        <v>548.6391769111832</v>
      </c>
      <c r="J18" s="674">
        <v>3471.7758188879538</v>
      </c>
      <c r="K18" s="4048"/>
      <c r="L18" s="635"/>
      <c r="M18" s="635"/>
      <c r="N18" s="635"/>
      <c r="O18" s="635"/>
      <c r="P18" s="635"/>
      <c r="Q18" s="635"/>
      <c r="R18" s="635"/>
      <c r="S18" s="635"/>
      <c r="T18" s="635"/>
      <c r="U18" s="635"/>
      <c r="V18" s="635"/>
      <c r="W18" s="635"/>
      <c r="X18" s="635"/>
      <c r="Y18" s="636"/>
      <c r="Z18" s="635"/>
      <c r="AA18" s="635"/>
      <c r="AB18" s="635"/>
      <c r="AC18" s="635"/>
      <c r="AD18" s="635"/>
      <c r="AE18" s="635"/>
      <c r="AF18" s="635"/>
      <c r="AG18" s="635"/>
      <c r="AH18" s="635"/>
      <c r="AI18" s="635"/>
      <c r="AJ18" s="635"/>
      <c r="AK18" s="635"/>
    </row>
    <row r="19" spans="1:37" ht="15" hidden="1" customHeight="1" x14ac:dyDescent="0.3">
      <c r="A19" s="4044"/>
      <c r="B19" s="690" t="s">
        <v>306</v>
      </c>
      <c r="C19" s="670" t="s">
        <v>307</v>
      </c>
      <c r="D19" s="671">
        <v>1053.684581576455</v>
      </c>
      <c r="E19" s="672">
        <v>1560.6438383094578</v>
      </c>
      <c r="F19" s="672">
        <v>1589.3085032414424</v>
      </c>
      <c r="G19" s="672">
        <v>1453.2850009228334</v>
      </c>
      <c r="H19" s="672">
        <v>1422.2821210390789</v>
      </c>
      <c r="I19" s="673">
        <v>1369.1577656102459</v>
      </c>
      <c r="J19" s="674">
        <v>8448.3618106995127</v>
      </c>
      <c r="K19" s="4048"/>
      <c r="L19" s="635"/>
      <c r="M19" s="635"/>
      <c r="N19" s="635"/>
      <c r="O19" s="635"/>
      <c r="P19" s="635"/>
      <c r="Q19" s="635"/>
      <c r="R19" s="635"/>
      <c r="S19" s="635"/>
      <c r="T19" s="635"/>
      <c r="U19" s="635"/>
      <c r="V19" s="635"/>
      <c r="W19" s="635"/>
      <c r="X19" s="635"/>
      <c r="Y19" s="636"/>
      <c r="Z19" s="635"/>
      <c r="AA19" s="635"/>
      <c r="AB19" s="635"/>
      <c r="AC19" s="635"/>
      <c r="AD19" s="635"/>
      <c r="AE19" s="635"/>
      <c r="AF19" s="635"/>
      <c r="AG19" s="635"/>
      <c r="AH19" s="635"/>
      <c r="AI19" s="635"/>
      <c r="AJ19" s="635"/>
      <c r="AK19" s="635"/>
    </row>
    <row r="20" spans="1:37" ht="15" hidden="1" customHeight="1" x14ac:dyDescent="0.3">
      <c r="A20" s="4044"/>
      <c r="B20" s="691" t="s">
        <v>308</v>
      </c>
      <c r="C20" s="692" t="s">
        <v>292</v>
      </c>
      <c r="D20" s="693">
        <v>2392.6091139704008</v>
      </c>
      <c r="E20" s="694">
        <v>3033.5332288354848</v>
      </c>
      <c r="F20" s="694">
        <v>3436.5194312795229</v>
      </c>
      <c r="G20" s="694">
        <v>3393.7854939494587</v>
      </c>
      <c r="H20" s="694">
        <v>3135.859121712695</v>
      </c>
      <c r="I20" s="695">
        <v>3550.2155570162577</v>
      </c>
      <c r="J20" s="696">
        <v>42241.809053497571</v>
      </c>
      <c r="K20" s="4048"/>
      <c r="L20" s="635"/>
      <c r="M20" s="635"/>
      <c r="N20" s="635"/>
      <c r="O20" s="635"/>
      <c r="P20" s="635"/>
      <c r="Q20" s="635"/>
      <c r="R20" s="635"/>
      <c r="S20" s="635"/>
      <c r="T20" s="635"/>
      <c r="U20" s="635"/>
      <c r="V20" s="635"/>
      <c r="W20" s="635"/>
      <c r="X20" s="635"/>
      <c r="Y20" s="636"/>
      <c r="Z20" s="635"/>
      <c r="AA20" s="635"/>
      <c r="AB20" s="635"/>
      <c r="AC20" s="635"/>
      <c r="AD20" s="635"/>
      <c r="AE20" s="635"/>
      <c r="AF20" s="635"/>
      <c r="AG20" s="635"/>
      <c r="AH20" s="635"/>
      <c r="AI20" s="635"/>
      <c r="AJ20" s="635"/>
      <c r="AK20" s="635"/>
    </row>
    <row r="21" spans="1:37" s="655" customFormat="1" ht="15" hidden="1" customHeight="1" x14ac:dyDescent="0.3">
      <c r="A21" s="4044"/>
      <c r="B21" s="697" t="s">
        <v>293</v>
      </c>
      <c r="C21" s="698" t="s">
        <v>292</v>
      </c>
      <c r="D21" s="699">
        <v>788.77960202550003</v>
      </c>
      <c r="E21" s="700">
        <v>1051.8211035021052</v>
      </c>
      <c r="F21" s="700">
        <v>1192.1572784184261</v>
      </c>
      <c r="G21" s="700">
        <v>1469.3002964824132</v>
      </c>
      <c r="H21" s="700">
        <v>1089.1577114471434</v>
      </c>
      <c r="I21" s="701">
        <v>1363.3323619476705</v>
      </c>
      <c r="J21" s="702">
        <v>7.2125147159632412</v>
      </c>
      <c r="K21" s="4048"/>
      <c r="L21" s="635"/>
      <c r="M21" s="635"/>
      <c r="N21" s="635"/>
      <c r="O21" s="635"/>
      <c r="P21" s="635"/>
      <c r="Q21" s="635"/>
      <c r="R21" s="635"/>
      <c r="S21" s="635"/>
      <c r="T21" s="635"/>
      <c r="U21" s="635"/>
      <c r="V21" s="635"/>
      <c r="W21" s="635"/>
      <c r="X21" s="635"/>
      <c r="Y21" s="636"/>
      <c r="Z21" s="635"/>
      <c r="AA21" s="635"/>
      <c r="AB21" s="635"/>
      <c r="AC21" s="635"/>
      <c r="AD21" s="635"/>
      <c r="AE21" s="635"/>
      <c r="AF21" s="635"/>
      <c r="AG21" s="635"/>
      <c r="AH21" s="635"/>
      <c r="AI21" s="635"/>
      <c r="AJ21" s="635"/>
      <c r="AK21" s="635"/>
    </row>
    <row r="22" spans="1:37" ht="15" hidden="1" customHeight="1" x14ac:dyDescent="0.3">
      <c r="A22" s="4044"/>
      <c r="B22" s="703" t="s">
        <v>294</v>
      </c>
      <c r="C22" s="704" t="s">
        <v>292</v>
      </c>
      <c r="D22" s="705">
        <v>239.12746543013404</v>
      </c>
      <c r="E22" s="706">
        <v>187.98076734569869</v>
      </c>
      <c r="F22" s="706">
        <v>436.97850518685817</v>
      </c>
      <c r="G22" s="706">
        <v>162.14585308505178</v>
      </c>
      <c r="H22" s="706">
        <v>46.430287229070416</v>
      </c>
      <c r="I22" s="707">
        <v>9.9950484701892091</v>
      </c>
      <c r="J22" s="708">
        <v>1082.6579267470024</v>
      </c>
      <c r="K22" s="4048"/>
      <c r="L22" s="635"/>
      <c r="M22" s="635"/>
      <c r="N22" s="635"/>
      <c r="O22" s="635"/>
      <c r="P22" s="635"/>
      <c r="Q22" s="635"/>
      <c r="R22" s="635"/>
      <c r="S22" s="635"/>
      <c r="T22" s="635"/>
      <c r="U22" s="635"/>
      <c r="V22" s="635"/>
      <c r="W22" s="635"/>
      <c r="X22" s="635"/>
      <c r="Y22" s="636"/>
      <c r="Z22" s="635"/>
      <c r="AA22" s="635"/>
      <c r="AB22" s="635"/>
      <c r="AC22" s="635"/>
      <c r="AD22" s="635"/>
      <c r="AE22" s="635"/>
      <c r="AF22" s="635"/>
      <c r="AG22" s="635"/>
      <c r="AH22" s="635"/>
      <c r="AI22" s="635"/>
      <c r="AJ22" s="635"/>
      <c r="AK22" s="635"/>
    </row>
    <row r="23" spans="1:37" ht="15" hidden="1" customHeight="1" x14ac:dyDescent="0.3">
      <c r="A23" s="4044"/>
      <c r="B23" s="709" t="s">
        <v>295</v>
      </c>
      <c r="C23" s="710" t="s">
        <v>292</v>
      </c>
      <c r="D23" s="711">
        <v>243.48460673415579</v>
      </c>
      <c r="E23" s="712">
        <v>230.02084232017694</v>
      </c>
      <c r="F23" s="712">
        <v>202.88400956832922</v>
      </c>
      <c r="G23" s="712">
        <v>0</v>
      </c>
      <c r="H23" s="712">
        <v>24.560194515526959</v>
      </c>
      <c r="I23" s="713">
        <v>1.7850503873082111</v>
      </c>
      <c r="J23" s="714">
        <v>802.49454528543095</v>
      </c>
      <c r="K23" s="4048"/>
      <c r="L23" s="635"/>
      <c r="M23" s="635"/>
      <c r="N23" s="635"/>
      <c r="O23" s="635"/>
      <c r="P23" s="635"/>
      <c r="Q23" s="635"/>
      <c r="R23" s="635"/>
      <c r="S23" s="635"/>
      <c r="T23" s="635"/>
      <c r="U23" s="635"/>
      <c r="V23" s="635"/>
      <c r="W23" s="635"/>
      <c r="X23" s="635"/>
      <c r="Y23" s="636"/>
      <c r="Z23" s="635"/>
      <c r="AA23" s="635"/>
      <c r="AB23" s="635"/>
      <c r="AC23" s="635"/>
      <c r="AD23" s="635"/>
      <c r="AE23" s="635"/>
      <c r="AF23" s="635"/>
      <c r="AG23" s="635"/>
      <c r="AH23" s="635"/>
      <c r="AI23" s="635"/>
      <c r="AJ23" s="635"/>
      <c r="AK23" s="635"/>
    </row>
    <row r="24" spans="1:37" ht="15" hidden="1" customHeight="1" x14ac:dyDescent="0.3">
      <c r="A24" s="4044"/>
      <c r="B24" s="709" t="s">
        <v>296</v>
      </c>
      <c r="C24" s="710" t="s">
        <v>292</v>
      </c>
      <c r="D24" s="711">
        <v>97.432499772734928</v>
      </c>
      <c r="E24" s="712">
        <v>21.961520261340944</v>
      </c>
      <c r="F24" s="712">
        <v>22.200496691222252</v>
      </c>
      <c r="G24" s="712">
        <v>328.33607854615991</v>
      </c>
      <c r="H24" s="712">
        <v>79.178861182879615</v>
      </c>
      <c r="I24" s="713">
        <v>11.259734823064582</v>
      </c>
      <c r="J24" s="714">
        <v>260.43450927036372</v>
      </c>
      <c r="K24" s="4048"/>
      <c r="L24" s="635"/>
      <c r="M24" s="635"/>
      <c r="N24" s="635"/>
      <c r="O24" s="635"/>
      <c r="P24" s="635"/>
      <c r="Q24" s="635"/>
      <c r="R24" s="635"/>
      <c r="S24" s="635"/>
      <c r="T24" s="635"/>
      <c r="U24" s="635"/>
      <c r="V24" s="635"/>
      <c r="W24" s="635"/>
      <c r="X24" s="635"/>
      <c r="Y24" s="636"/>
      <c r="Z24" s="635"/>
      <c r="AA24" s="635"/>
      <c r="AB24" s="635"/>
      <c r="AC24" s="635"/>
      <c r="AD24" s="635"/>
      <c r="AE24" s="635"/>
      <c r="AF24" s="635"/>
      <c r="AG24" s="635"/>
      <c r="AH24" s="635"/>
      <c r="AI24" s="635"/>
      <c r="AJ24" s="635"/>
      <c r="AK24" s="635"/>
    </row>
    <row r="25" spans="1:37" ht="15" hidden="1" customHeight="1" x14ac:dyDescent="0.3">
      <c r="A25" s="4044"/>
      <c r="B25" s="715" t="s">
        <v>297</v>
      </c>
      <c r="C25" s="716" t="s">
        <v>292</v>
      </c>
      <c r="D25" s="717">
        <v>2.2927506510929958</v>
      </c>
      <c r="E25" s="718">
        <v>0.890249165366507</v>
      </c>
      <c r="F25" s="718">
        <v>0.65418127266832204</v>
      </c>
      <c r="G25" s="718">
        <v>5.9353012810363026</v>
      </c>
      <c r="H25" s="718">
        <v>2.6930371963509834</v>
      </c>
      <c r="I25" s="719">
        <v>1.3592345959936785</v>
      </c>
      <c r="J25" s="720">
        <v>19.72887219120771</v>
      </c>
      <c r="K25" s="4048"/>
      <c r="L25" s="635"/>
      <c r="M25" s="635"/>
      <c r="N25" s="635"/>
      <c r="O25" s="635"/>
      <c r="P25" s="635"/>
      <c r="Q25" s="635"/>
      <c r="R25" s="635"/>
      <c r="S25" s="635"/>
      <c r="T25" s="635"/>
      <c r="U25" s="635"/>
      <c r="V25" s="635"/>
      <c r="W25" s="635"/>
      <c r="X25" s="635"/>
      <c r="Y25" s="636"/>
      <c r="Z25" s="635"/>
      <c r="AA25" s="635"/>
      <c r="AB25" s="635"/>
      <c r="AC25" s="635"/>
      <c r="AD25" s="635"/>
      <c r="AE25" s="635"/>
      <c r="AF25" s="635"/>
      <c r="AG25" s="635"/>
      <c r="AH25" s="635"/>
      <c r="AI25" s="635"/>
      <c r="AJ25" s="635"/>
      <c r="AK25" s="635"/>
    </row>
    <row r="26" spans="1:37" ht="15" hidden="1" customHeight="1" x14ac:dyDescent="0.3">
      <c r="A26" s="4044"/>
      <c r="B26" s="721" t="s">
        <v>298</v>
      </c>
      <c r="C26" s="722" t="s">
        <v>292</v>
      </c>
      <c r="D26" s="723">
        <v>341.5582650531249</v>
      </c>
      <c r="E26" s="724">
        <v>373.20896526635477</v>
      </c>
      <c r="F26" s="724">
        <v>323.28640254600163</v>
      </c>
      <c r="G26" s="724">
        <v>305.24333744375872</v>
      </c>
      <c r="H26" s="724">
        <v>310.29808617307862</v>
      </c>
      <c r="I26" s="725">
        <v>257.05440316394322</v>
      </c>
      <c r="J26" s="726">
        <v>0</v>
      </c>
      <c r="K26" s="4048"/>
      <c r="L26" s="635"/>
      <c r="M26" s="635"/>
      <c r="N26" s="635"/>
      <c r="O26" s="635"/>
      <c r="P26" s="635"/>
      <c r="Q26" s="635"/>
      <c r="R26" s="635"/>
      <c r="S26" s="635"/>
      <c r="T26" s="635"/>
      <c r="U26" s="635"/>
      <c r="V26" s="635"/>
      <c r="W26" s="635"/>
      <c r="X26" s="635"/>
      <c r="Y26" s="636"/>
      <c r="Z26" s="635"/>
      <c r="AA26" s="635"/>
      <c r="AB26" s="635"/>
      <c r="AC26" s="635"/>
      <c r="AD26" s="635"/>
      <c r="AE26" s="635"/>
      <c r="AF26" s="635"/>
      <c r="AG26" s="635"/>
      <c r="AH26" s="635"/>
      <c r="AI26" s="635"/>
      <c r="AJ26" s="635"/>
      <c r="AK26" s="635"/>
    </row>
    <row r="27" spans="1:37" ht="15" hidden="1" customHeight="1" x14ac:dyDescent="0.3">
      <c r="A27" s="4044"/>
      <c r="B27" s="727" t="s">
        <v>299</v>
      </c>
      <c r="C27" s="728" t="s">
        <v>292</v>
      </c>
      <c r="D27" s="729">
        <v>1106.6740096293806</v>
      </c>
      <c r="E27" s="730">
        <v>1330.9061420810665</v>
      </c>
      <c r="F27" s="730">
        <v>1442.3491865436445</v>
      </c>
      <c r="G27" s="730">
        <v>1471.4105318963427</v>
      </c>
      <c r="H27" s="730">
        <v>1526.6138857447688</v>
      </c>
      <c r="I27" s="731">
        <v>1638.2440181574041</v>
      </c>
      <c r="J27" s="732">
        <v>38762.820719893651</v>
      </c>
      <c r="K27" s="4048"/>
      <c r="L27" s="635"/>
      <c r="M27" s="635"/>
      <c r="N27" s="635"/>
      <c r="O27" s="635"/>
      <c r="P27" s="635"/>
      <c r="Q27" s="635"/>
      <c r="R27" s="635"/>
      <c r="S27" s="635"/>
      <c r="T27" s="635"/>
      <c r="U27" s="635"/>
      <c r="V27" s="635"/>
      <c r="W27" s="635"/>
      <c r="X27" s="635"/>
      <c r="Y27" s="636"/>
      <c r="Z27" s="635"/>
      <c r="AA27" s="635"/>
      <c r="AB27" s="635"/>
      <c r="AC27" s="635"/>
      <c r="AD27" s="635"/>
      <c r="AE27" s="635"/>
      <c r="AF27" s="635"/>
      <c r="AG27" s="635"/>
      <c r="AH27" s="635"/>
      <c r="AI27" s="635"/>
      <c r="AJ27" s="635"/>
      <c r="AK27" s="635"/>
    </row>
    <row r="28" spans="1:37" ht="15" hidden="1" customHeight="1" x14ac:dyDescent="0.3">
      <c r="A28" s="4044"/>
      <c r="B28" s="733" t="s">
        <v>300</v>
      </c>
      <c r="C28" s="734" t="s">
        <v>292</v>
      </c>
      <c r="D28" s="705">
        <v>258.02803688538586</v>
      </c>
      <c r="E28" s="706">
        <v>462.82521590661429</v>
      </c>
      <c r="F28" s="706">
        <v>365.03446113059397</v>
      </c>
      <c r="G28" s="706">
        <v>290.92881248565078</v>
      </c>
      <c r="H28" s="706">
        <v>473.65723729171265</v>
      </c>
      <c r="I28" s="707">
        <v>538.644128440994</v>
      </c>
      <c r="J28" s="708">
        <v>2389.1178921409514</v>
      </c>
      <c r="K28" s="4048"/>
      <c r="L28" s="635"/>
      <c r="M28" s="635"/>
      <c r="N28" s="635"/>
      <c r="O28" s="635"/>
      <c r="P28" s="635"/>
      <c r="Q28" s="635"/>
      <c r="R28" s="635"/>
      <c r="S28" s="635"/>
      <c r="T28" s="635"/>
      <c r="U28" s="635"/>
      <c r="V28" s="635"/>
      <c r="W28" s="635"/>
      <c r="X28" s="635"/>
      <c r="Y28" s="636"/>
      <c r="Z28" s="635"/>
      <c r="AA28" s="635"/>
      <c r="AB28" s="635"/>
      <c r="AC28" s="635"/>
      <c r="AD28" s="635"/>
      <c r="AE28" s="635"/>
      <c r="AF28" s="635"/>
      <c r="AG28" s="635"/>
      <c r="AH28" s="635"/>
      <c r="AI28" s="635"/>
      <c r="AJ28" s="635"/>
      <c r="AK28" s="635"/>
    </row>
    <row r="29" spans="1:37" ht="15" hidden="1" customHeight="1" x14ac:dyDescent="0.3">
      <c r="A29" s="4044"/>
      <c r="B29" s="709" t="s">
        <v>301</v>
      </c>
      <c r="C29" s="710" t="s">
        <v>292</v>
      </c>
      <c r="D29" s="711">
        <v>4.9102146264139463</v>
      </c>
      <c r="E29" s="712">
        <v>13.966802512859568</v>
      </c>
      <c r="F29" s="712">
        <v>12.434376552753401</v>
      </c>
      <c r="G29" s="712">
        <v>0</v>
      </c>
      <c r="H29" s="712">
        <v>2.2837479409657613</v>
      </c>
      <c r="I29" s="713">
        <v>2.0028367258181903</v>
      </c>
      <c r="J29" s="714">
        <v>1091.5796831110304</v>
      </c>
      <c r="K29" s="4048"/>
      <c r="L29" s="635"/>
      <c r="M29" s="635"/>
      <c r="N29" s="635"/>
      <c r="O29" s="635"/>
      <c r="P29" s="635"/>
      <c r="Q29" s="635"/>
      <c r="R29" s="635"/>
      <c r="S29" s="635"/>
      <c r="T29" s="635"/>
      <c r="U29" s="635"/>
      <c r="V29" s="635"/>
      <c r="W29" s="635"/>
      <c r="X29" s="635"/>
      <c r="Y29" s="636"/>
      <c r="Z29" s="635"/>
      <c r="AA29" s="635"/>
      <c r="AB29" s="635"/>
      <c r="AC29" s="635"/>
      <c r="AD29" s="635"/>
      <c r="AE29" s="635"/>
      <c r="AF29" s="635"/>
      <c r="AG29" s="635"/>
      <c r="AH29" s="635"/>
      <c r="AI29" s="635"/>
      <c r="AJ29" s="635"/>
      <c r="AK29" s="635"/>
    </row>
    <row r="30" spans="1:37" ht="15" hidden="1" customHeight="1" x14ac:dyDescent="0.3">
      <c r="A30" s="4044"/>
      <c r="B30" s="709" t="s">
        <v>302</v>
      </c>
      <c r="C30" s="710" t="s">
        <v>292</v>
      </c>
      <c r="D30" s="711">
        <v>8.7047687306563333</v>
      </c>
      <c r="E30" s="712">
        <v>10.642042934976047</v>
      </c>
      <c r="F30" s="712">
        <v>10.290699470964491</v>
      </c>
      <c r="G30" s="712">
        <v>3.730609238402178E-4</v>
      </c>
      <c r="H30" s="712">
        <v>1.3089543842214224</v>
      </c>
      <c r="I30" s="713">
        <v>3.2247265809000537E-4</v>
      </c>
      <c r="J30" s="714">
        <v>1232.0825808779102</v>
      </c>
      <c r="K30" s="4048"/>
      <c r="L30" s="635"/>
      <c r="M30" s="635"/>
      <c r="N30" s="635"/>
      <c r="O30" s="635"/>
      <c r="P30" s="635"/>
      <c r="Q30" s="635"/>
      <c r="R30" s="635"/>
      <c r="S30" s="635"/>
      <c r="T30" s="635"/>
      <c r="U30" s="635"/>
      <c r="V30" s="635"/>
      <c r="W30" s="635"/>
      <c r="X30" s="635"/>
      <c r="Y30" s="636"/>
      <c r="Z30" s="635"/>
      <c r="AA30" s="635"/>
      <c r="AB30" s="635"/>
      <c r="AC30" s="635"/>
      <c r="AD30" s="635"/>
      <c r="AE30" s="635"/>
      <c r="AF30" s="635"/>
      <c r="AG30" s="635"/>
      <c r="AH30" s="635"/>
      <c r="AI30" s="635"/>
      <c r="AJ30" s="635"/>
      <c r="AK30" s="635"/>
    </row>
    <row r="31" spans="1:37" ht="15" hidden="1" customHeight="1" x14ac:dyDescent="0.3">
      <c r="A31" s="4044"/>
      <c r="B31" s="715" t="s">
        <v>303</v>
      </c>
      <c r="C31" s="716" t="s">
        <v>292</v>
      </c>
      <c r="D31" s="717">
        <v>1.9970085268909161</v>
      </c>
      <c r="E31" s="718">
        <v>0.51640349750064884</v>
      </c>
      <c r="F31" s="718">
        <v>0.52137798519898282</v>
      </c>
      <c r="G31" s="718">
        <v>3.4266333970995215</v>
      </c>
      <c r="H31" s="718">
        <v>2.5524711826144002</v>
      </c>
      <c r="I31" s="719">
        <v>1.0000673112816663</v>
      </c>
      <c r="J31" s="720">
        <v>65.455628152010945</v>
      </c>
      <c r="K31" s="4048"/>
      <c r="L31" s="635"/>
      <c r="M31" s="635"/>
      <c r="N31" s="635"/>
      <c r="O31" s="635"/>
      <c r="P31" s="635"/>
      <c r="Q31" s="635"/>
      <c r="R31" s="635"/>
      <c r="S31" s="635"/>
      <c r="T31" s="635"/>
      <c r="U31" s="635"/>
      <c r="V31" s="635"/>
      <c r="W31" s="635"/>
      <c r="X31" s="635"/>
      <c r="Y31" s="636"/>
      <c r="Z31" s="635"/>
      <c r="AA31" s="635"/>
      <c r="AB31" s="635"/>
      <c r="AC31" s="635"/>
      <c r="AD31" s="635"/>
      <c r="AE31" s="635"/>
      <c r="AF31" s="635"/>
      <c r="AG31" s="635"/>
      <c r="AH31" s="635"/>
      <c r="AI31" s="635"/>
      <c r="AJ31" s="635"/>
      <c r="AK31" s="635"/>
    </row>
    <row r="32" spans="1:37" ht="15" hidden="1" customHeight="1" x14ac:dyDescent="0.3">
      <c r="A32" s="4044"/>
      <c r="B32" s="735" t="s">
        <v>304</v>
      </c>
      <c r="C32" s="704" t="s">
        <v>292</v>
      </c>
      <c r="D32" s="705">
        <v>4771.2674055667558</v>
      </c>
      <c r="E32" s="706">
        <v>7152.4132082949764</v>
      </c>
      <c r="F32" s="706">
        <v>7144.5295498897603</v>
      </c>
      <c r="G32" s="706">
        <v>6813.3503390434644</v>
      </c>
      <c r="H32" s="706">
        <v>6591.3230806746124</v>
      </c>
      <c r="I32" s="707">
        <v>6297.1496511400464</v>
      </c>
      <c r="J32" s="708">
        <v>38770.033234609618</v>
      </c>
      <c r="K32" s="4048"/>
      <c r="L32" s="635"/>
      <c r="M32" s="635"/>
      <c r="N32" s="635"/>
      <c r="O32" s="635"/>
      <c r="P32" s="635"/>
      <c r="Q32" s="635"/>
      <c r="R32" s="635"/>
      <c r="S32" s="635"/>
      <c r="T32" s="635"/>
      <c r="U32" s="635"/>
      <c r="V32" s="635"/>
      <c r="W32" s="635"/>
      <c r="X32" s="635"/>
      <c r="Y32" s="636"/>
      <c r="Z32" s="635"/>
      <c r="AA32" s="635"/>
      <c r="AB32" s="635"/>
      <c r="AC32" s="635"/>
      <c r="AD32" s="635"/>
      <c r="AE32" s="635"/>
      <c r="AF32" s="635"/>
      <c r="AG32" s="635"/>
      <c r="AH32" s="635"/>
      <c r="AI32" s="635"/>
      <c r="AJ32" s="635"/>
      <c r="AK32" s="635"/>
    </row>
    <row r="33" spans="1:37" ht="15" hidden="1" customHeight="1" x14ac:dyDescent="0.3">
      <c r="A33" s="4044"/>
      <c r="B33" s="736" t="s">
        <v>305</v>
      </c>
      <c r="C33" s="716" t="s">
        <v>292</v>
      </c>
      <c r="D33" s="717">
        <v>497.15550231551993</v>
      </c>
      <c r="E33" s="718">
        <v>650.80598325231301</v>
      </c>
      <c r="F33" s="718">
        <v>802.01296631745208</v>
      </c>
      <c r="G33" s="718">
        <v>453.07466557070256</v>
      </c>
      <c r="H33" s="718">
        <v>520.08752452078306</v>
      </c>
      <c r="I33" s="719">
        <v>548.6391769111832</v>
      </c>
      <c r="J33" s="720">
        <v>3471.7758188879538</v>
      </c>
      <c r="K33" s="4048"/>
      <c r="L33" s="635"/>
      <c r="M33" s="635"/>
      <c r="N33" s="635"/>
      <c r="O33" s="635"/>
      <c r="P33" s="635"/>
      <c r="Q33" s="635"/>
      <c r="R33" s="635"/>
      <c r="S33" s="635"/>
      <c r="T33" s="635"/>
      <c r="U33" s="635"/>
      <c r="V33" s="635"/>
      <c r="W33" s="635"/>
      <c r="X33" s="635"/>
      <c r="Y33" s="636"/>
      <c r="Z33" s="635"/>
      <c r="AA33" s="635"/>
      <c r="AB33" s="635"/>
      <c r="AC33" s="635"/>
      <c r="AD33" s="635"/>
      <c r="AE33" s="635"/>
      <c r="AF33" s="635"/>
      <c r="AG33" s="635"/>
      <c r="AH33" s="635"/>
      <c r="AI33" s="635"/>
      <c r="AJ33" s="635"/>
      <c r="AK33" s="635"/>
    </row>
    <row r="34" spans="1:37" ht="15" hidden="1" customHeight="1" thickBot="1" x14ac:dyDescent="0.35">
      <c r="A34" s="4044"/>
      <c r="B34" s="736" t="s">
        <v>306</v>
      </c>
      <c r="C34" s="716" t="s">
        <v>307</v>
      </c>
      <c r="D34" s="717">
        <v>1053.684581576455</v>
      </c>
      <c r="E34" s="718">
        <v>1560.6438383094578</v>
      </c>
      <c r="F34" s="718">
        <v>1589.3085032414424</v>
      </c>
      <c r="G34" s="718">
        <v>1453.2850009228334</v>
      </c>
      <c r="H34" s="718">
        <v>1422.2821210390789</v>
      </c>
      <c r="I34" s="719">
        <v>1369.1577656102459</v>
      </c>
      <c r="J34" s="720">
        <v>8448.3618106995127</v>
      </c>
      <c r="K34" s="4048"/>
      <c r="L34" s="635"/>
      <c r="M34" s="635"/>
      <c r="N34" s="635"/>
      <c r="O34" s="635"/>
      <c r="P34" s="635"/>
      <c r="Q34" s="635"/>
      <c r="R34" s="635"/>
      <c r="S34" s="635"/>
      <c r="T34" s="635"/>
      <c r="U34" s="635"/>
      <c r="V34" s="635"/>
      <c r="W34" s="635"/>
      <c r="X34" s="635"/>
      <c r="Y34" s="636"/>
      <c r="Z34" s="635"/>
      <c r="AA34" s="635"/>
      <c r="AB34" s="635"/>
      <c r="AC34" s="635"/>
      <c r="AD34" s="635"/>
      <c r="AE34" s="635"/>
      <c r="AF34" s="635"/>
      <c r="AG34" s="635"/>
      <c r="AH34" s="635"/>
      <c r="AI34" s="635"/>
      <c r="AJ34" s="635"/>
      <c r="AK34" s="635"/>
    </row>
    <row r="35" spans="1:37" ht="15" customHeight="1" thickBot="1" x14ac:dyDescent="0.35">
      <c r="A35" s="4044"/>
      <c r="B35" s="737" t="s">
        <v>281</v>
      </c>
      <c r="C35" s="738" t="s">
        <v>282</v>
      </c>
      <c r="D35" s="638" t="s">
        <v>283</v>
      </c>
      <c r="E35" s="640" t="s">
        <v>284</v>
      </c>
      <c r="F35" s="640" t="s">
        <v>285</v>
      </c>
      <c r="G35" s="640" t="s">
        <v>286</v>
      </c>
      <c r="H35" s="640" t="s">
        <v>287</v>
      </c>
      <c r="I35" s="641" t="s">
        <v>288</v>
      </c>
      <c r="J35" s="642" t="s">
        <v>289</v>
      </c>
      <c r="K35" s="4048"/>
      <c r="L35" s="635"/>
      <c r="M35" s="635"/>
      <c r="N35" s="4032"/>
      <c r="O35" s="4033"/>
      <c r="P35" s="3822" t="str">
        <f t="shared" ref="P35:V38" si="0">C35</f>
        <v>unit</v>
      </c>
      <c r="Q35" s="3831" t="str">
        <f t="shared" si="0"/>
        <v>2021-2025</v>
      </c>
      <c r="R35" s="3847" t="str">
        <f t="shared" si="0"/>
        <v>2026-2030</v>
      </c>
      <c r="S35" s="3823" t="str">
        <f t="shared" si="0"/>
        <v>2031-2035</v>
      </c>
      <c r="T35" s="3847" t="str">
        <f t="shared" si="0"/>
        <v>2036-2040</v>
      </c>
      <c r="U35" s="3847" t="str">
        <f t="shared" si="0"/>
        <v>2041-2045</v>
      </c>
      <c r="V35" s="3837" t="str">
        <f t="shared" si="0"/>
        <v>2046-2050</v>
      </c>
      <c r="W35" s="635"/>
      <c r="X35" s="635"/>
      <c r="Y35" s="636" t="s">
        <v>282</v>
      </c>
      <c r="Z35" s="635" t="s">
        <v>283</v>
      </c>
      <c r="AA35" s="635" t="s">
        <v>284</v>
      </c>
      <c r="AB35" s="635" t="s">
        <v>285</v>
      </c>
      <c r="AC35" s="635" t="s">
        <v>286</v>
      </c>
      <c r="AD35" s="635" t="s">
        <v>287</v>
      </c>
      <c r="AE35" s="635" t="s">
        <v>288</v>
      </c>
      <c r="AF35" s="635"/>
      <c r="AG35" s="635"/>
      <c r="AH35" s="635"/>
      <c r="AI35" s="635"/>
      <c r="AJ35" s="635"/>
      <c r="AK35" s="635"/>
    </row>
    <row r="36" spans="1:37" ht="15" customHeight="1" x14ac:dyDescent="0.3">
      <c r="A36" s="4044"/>
      <c r="B36" s="739" t="s">
        <v>309</v>
      </c>
      <c r="C36" s="740" t="s">
        <v>310</v>
      </c>
      <c r="D36" s="741">
        <v>5853.2178506572081</v>
      </c>
      <c r="E36" s="742">
        <v>8669.3765218090393</v>
      </c>
      <c r="F36" s="742">
        <v>8828.6087355062136</v>
      </c>
      <c r="G36" s="742">
        <v>8072.9981801263393</v>
      </c>
      <c r="H36" s="742">
        <v>7900.7771823720841</v>
      </c>
      <c r="I36" s="743">
        <v>7605.671387964916</v>
      </c>
      <c r="J36" s="744">
        <v>46930.649858435805</v>
      </c>
      <c r="K36" s="4048"/>
      <c r="L36" s="635"/>
      <c r="M36" s="635"/>
      <c r="N36" s="4029" t="s">
        <v>280</v>
      </c>
      <c r="O36" s="3818" t="s">
        <v>1770</v>
      </c>
      <c r="P36" s="3812" t="str">
        <f t="shared" si="0"/>
        <v>billion $</v>
      </c>
      <c r="Q36" s="3832">
        <f t="shared" si="0"/>
        <v>5853.2178506572081</v>
      </c>
      <c r="R36" s="3848">
        <f t="shared" si="0"/>
        <v>8669.3765218090393</v>
      </c>
      <c r="S36" s="3813">
        <f t="shared" si="0"/>
        <v>8828.6087355062136</v>
      </c>
      <c r="T36" s="3848">
        <f t="shared" si="0"/>
        <v>8072.9981801263393</v>
      </c>
      <c r="U36" s="3848">
        <f t="shared" si="0"/>
        <v>7900.7771823720841</v>
      </c>
      <c r="V36" s="3838">
        <f t="shared" si="0"/>
        <v>7605.671387964916</v>
      </c>
      <c r="W36" s="635"/>
      <c r="X36" s="3790" t="s">
        <v>1776</v>
      </c>
      <c r="Y36" s="3795" t="s">
        <v>313</v>
      </c>
      <c r="Z36" s="922">
        <v>1170.6435701314415</v>
      </c>
      <c r="AA36" s="922">
        <v>1733.8753043618076</v>
      </c>
      <c r="AB36" s="922">
        <v>1765.7217471012425</v>
      </c>
      <c r="AC36" s="922">
        <v>1614.599636025268</v>
      </c>
      <c r="AD36" s="922">
        <v>1580.1554364744165</v>
      </c>
      <c r="AE36" s="3791">
        <v>1521.1342775929832</v>
      </c>
      <c r="AF36" s="635"/>
    </row>
    <row r="37" spans="1:37" ht="15" customHeight="1" x14ac:dyDescent="0.3">
      <c r="A37" s="4044"/>
      <c r="B37" s="745" t="s">
        <v>311</v>
      </c>
      <c r="C37" s="746" t="s">
        <v>310</v>
      </c>
      <c r="D37" s="747">
        <v>2658.1887256211153</v>
      </c>
      <c r="E37" s="748">
        <v>3370.2554172362234</v>
      </c>
      <c r="F37" s="748">
        <v>3817.9730881515497</v>
      </c>
      <c r="G37" s="748">
        <v>3770.4956837778486</v>
      </c>
      <c r="H37" s="748">
        <v>3483.9394842228039</v>
      </c>
      <c r="I37" s="749">
        <v>3944.289483845062</v>
      </c>
      <c r="J37" s="750">
        <v>21045.141882854605</v>
      </c>
      <c r="K37" s="4048"/>
      <c r="L37" s="635"/>
      <c r="M37" s="635"/>
      <c r="N37" s="4030"/>
      <c r="O37" s="3789" t="s">
        <v>1766</v>
      </c>
      <c r="P37" s="650" t="str">
        <f t="shared" si="0"/>
        <v>billion $</v>
      </c>
      <c r="Q37" s="651">
        <f t="shared" si="0"/>
        <v>2658.1887256211153</v>
      </c>
      <c r="R37" s="652">
        <f t="shared" si="0"/>
        <v>3370.2554172362234</v>
      </c>
      <c r="S37" s="3806">
        <f t="shared" si="0"/>
        <v>3817.9730881515497</v>
      </c>
      <c r="T37" s="652">
        <f t="shared" si="0"/>
        <v>3770.4956837778486</v>
      </c>
      <c r="U37" s="652">
        <f t="shared" si="0"/>
        <v>3483.9394842228039</v>
      </c>
      <c r="V37" s="3839">
        <f t="shared" si="0"/>
        <v>3944.289483845062</v>
      </c>
      <c r="W37" s="635"/>
      <c r="X37" s="3792" t="s">
        <v>1768</v>
      </c>
      <c r="Y37" s="3796" t="str">
        <f t="shared" ref="Y37:AE37" si="1">C58</f>
        <v>billion $/a</v>
      </c>
      <c r="Z37" s="3793">
        <f t="shared" si="1"/>
        <v>57.761116132025379</v>
      </c>
      <c r="AA37" s="3793">
        <f t="shared" si="1"/>
        <v>183.77234985970009</v>
      </c>
      <c r="AB37" s="3793">
        <f t="shared" si="1"/>
        <v>380.33541119770518</v>
      </c>
      <c r="AC37" s="3793">
        <f t="shared" si="1"/>
        <v>620.99621075108701</v>
      </c>
      <c r="AD37" s="3793">
        <f t="shared" si="1"/>
        <v>781.45494745998383</v>
      </c>
      <c r="AE37" s="3794">
        <f t="shared" si="1"/>
        <v>822.12880378502609</v>
      </c>
      <c r="AF37" s="635"/>
    </row>
    <row r="38" spans="1:37" ht="15" customHeight="1" x14ac:dyDescent="0.3">
      <c r="A38" s="4044"/>
      <c r="B38" s="751" t="s">
        <v>312</v>
      </c>
      <c r="C38" s="752" t="s">
        <v>310</v>
      </c>
      <c r="D38" s="753">
        <v>3195.0291250360929</v>
      </c>
      <c r="E38" s="754">
        <v>5299.121104572816</v>
      </c>
      <c r="F38" s="754">
        <v>5010.6356473546639</v>
      </c>
      <c r="G38" s="754">
        <v>4302.5024963484902</v>
      </c>
      <c r="H38" s="754">
        <v>4416.8376981492802</v>
      </c>
      <c r="I38" s="755">
        <v>3661.381904119854</v>
      </c>
      <c r="J38" s="756">
        <v>25885.5079755812</v>
      </c>
      <c r="K38" s="4048"/>
      <c r="L38" s="635"/>
      <c r="M38" s="635"/>
      <c r="N38" s="4030"/>
      <c r="O38" s="3819" t="s">
        <v>1750</v>
      </c>
      <c r="P38" s="3788" t="str">
        <f t="shared" si="0"/>
        <v>billion $</v>
      </c>
      <c r="Q38" s="3833">
        <f t="shared" si="0"/>
        <v>3195.0291250360929</v>
      </c>
      <c r="R38" s="3849">
        <f t="shared" si="0"/>
        <v>5299.121104572816</v>
      </c>
      <c r="S38" s="3814">
        <f t="shared" si="0"/>
        <v>5010.6356473546639</v>
      </c>
      <c r="T38" s="3849">
        <f t="shared" si="0"/>
        <v>4302.5024963484902</v>
      </c>
      <c r="U38" s="3849">
        <f t="shared" si="0"/>
        <v>4416.8376981492802</v>
      </c>
      <c r="V38" s="3840">
        <f t="shared" si="0"/>
        <v>3661.381904119854</v>
      </c>
      <c r="W38" s="635"/>
      <c r="X38" s="643" t="s">
        <v>1777</v>
      </c>
      <c r="Y38" s="3797" t="str">
        <f t="shared" ref="Y38:AE38" si="2">C80</f>
        <v>billion $/a</v>
      </c>
      <c r="Z38" s="922">
        <f t="shared" si="2"/>
        <v>335.50241809335762</v>
      </c>
      <c r="AA38" s="922">
        <f t="shared" si="2"/>
        <v>489.47655735938099</v>
      </c>
      <c r="AB38" s="922">
        <f t="shared" si="2"/>
        <v>474.81428108188931</v>
      </c>
      <c r="AC38" s="922">
        <f t="shared" si="2"/>
        <v>334.49370373706938</v>
      </c>
      <c r="AD38" s="922">
        <f t="shared" si="2"/>
        <v>464.98603976327939</v>
      </c>
      <c r="AE38" s="3791">
        <f t="shared" si="2"/>
        <v>522.23488660455655</v>
      </c>
      <c r="AF38" s="635"/>
    </row>
    <row r="39" spans="1:37" ht="15" customHeight="1" x14ac:dyDescent="0.3">
      <c r="A39" s="4044"/>
      <c r="B39" s="649" t="s">
        <v>293</v>
      </c>
      <c r="C39" s="650" t="s">
        <v>310</v>
      </c>
      <c r="D39" s="651">
        <v>7.9283294405418525</v>
      </c>
      <c r="E39" s="652">
        <v>0</v>
      </c>
      <c r="F39" s="652">
        <v>0</v>
      </c>
      <c r="G39" s="652">
        <v>0</v>
      </c>
      <c r="H39" s="652">
        <v>8.4774408893308256E-2</v>
      </c>
      <c r="I39" s="653">
        <v>0</v>
      </c>
      <c r="J39" s="654">
        <v>8.0131038494351614</v>
      </c>
      <c r="K39" s="4048"/>
      <c r="L39" s="635"/>
      <c r="M39" s="635"/>
      <c r="N39" s="4030"/>
      <c r="O39" s="3820" t="s">
        <v>1767</v>
      </c>
      <c r="P39" s="3815" t="s">
        <v>310</v>
      </c>
      <c r="Q39" s="3834">
        <v>4302.0268411208399</v>
      </c>
      <c r="R39" s="3850">
        <v>4316.6510147617428</v>
      </c>
      <c r="S39" s="3816">
        <v>4012.4273594500141</v>
      </c>
      <c r="T39" s="3850">
        <v>3500.0832891303589</v>
      </c>
      <c r="U39" s="3850">
        <v>2672.5304060137114</v>
      </c>
      <c r="V39" s="3841">
        <v>1942.6739010665763</v>
      </c>
      <c r="W39" s="3784"/>
      <c r="X39" s="3792" t="s">
        <v>1775</v>
      </c>
      <c r="Y39" s="3796" t="str">
        <f t="shared" ref="Y39:AE39" si="3">C86</f>
        <v>billion $/a</v>
      </c>
      <c r="Z39" s="3793">
        <f t="shared" si="3"/>
        <v>159.34211314992936</v>
      </c>
      <c r="AA39" s="3793">
        <f t="shared" si="3"/>
        <v>463.00056645173589</v>
      </c>
      <c r="AB39" s="3793">
        <f t="shared" si="3"/>
        <v>770.73007866285184</v>
      </c>
      <c r="AC39" s="3793">
        <f t="shared" si="3"/>
        <v>1034.6972215115429</v>
      </c>
      <c r="AD39" s="3793">
        <f t="shared" si="3"/>
        <v>1132.2779787198122</v>
      </c>
      <c r="AE39" s="3794">
        <f t="shared" si="3"/>
        <v>1083.263531416826</v>
      </c>
      <c r="AF39" s="635"/>
    </row>
    <row r="40" spans="1:37" ht="15" customHeight="1" x14ac:dyDescent="0.3">
      <c r="A40" s="4044"/>
      <c r="B40" s="656" t="s">
        <v>294</v>
      </c>
      <c r="C40" s="657" t="s">
        <v>310</v>
      </c>
      <c r="D40" s="658">
        <v>265.67061409287891</v>
      </c>
      <c r="E40" s="659">
        <v>208.84663252107126</v>
      </c>
      <c r="F40" s="659">
        <v>485.48311926259942</v>
      </c>
      <c r="G40" s="659">
        <v>180.14404277749253</v>
      </c>
      <c r="H40" s="659">
        <v>51.584049111497229</v>
      </c>
      <c r="I40" s="660">
        <v>11.104498850380212</v>
      </c>
      <c r="J40" s="661">
        <v>1202.8329566159196</v>
      </c>
      <c r="K40" s="4048"/>
      <c r="L40" s="635"/>
      <c r="M40" s="635"/>
      <c r="N40" s="4030"/>
      <c r="O40" s="3789" t="s">
        <v>1769</v>
      </c>
      <c r="P40" s="650" t="s">
        <v>310</v>
      </c>
      <c r="Q40" s="651">
        <v>4590.8324217809668</v>
      </c>
      <c r="R40" s="652">
        <v>5235.5127640602432</v>
      </c>
      <c r="S40" s="3806">
        <v>5914.1044154385399</v>
      </c>
      <c r="T40" s="652">
        <v>6605.0643428857938</v>
      </c>
      <c r="U40" s="652">
        <v>6579.8051433136307</v>
      </c>
      <c r="V40" s="3839">
        <v>6053.3179199917067</v>
      </c>
      <c r="W40" s="635"/>
      <c r="X40" s="3808" t="s">
        <v>1781</v>
      </c>
      <c r="Y40" s="3809" t="s">
        <v>313</v>
      </c>
      <c r="Z40" s="3810">
        <f>Q50</f>
        <v>769.17933237177112</v>
      </c>
      <c r="AA40" s="3810">
        <f t="shared" ref="AA40:AE40" si="4">R50</f>
        <v>2773.4246743289846</v>
      </c>
      <c r="AB40" s="3810">
        <f t="shared" si="4"/>
        <v>4447.8674811540213</v>
      </c>
      <c r="AC40" s="3810">
        <f t="shared" si="4"/>
        <v>5175.0641874663697</v>
      </c>
      <c r="AD40" s="3810">
        <f t="shared" si="4"/>
        <v>5123.5895747041259</v>
      </c>
      <c r="AE40" s="3811">
        <f t="shared" si="4"/>
        <v>4547.7737626451772</v>
      </c>
      <c r="AF40" s="635"/>
    </row>
    <row r="41" spans="1:37" ht="15" customHeight="1" thickBot="1" x14ac:dyDescent="0.35">
      <c r="A41" s="4044"/>
      <c r="B41" s="663" t="s">
        <v>295</v>
      </c>
      <c r="C41" s="664" t="s">
        <v>310</v>
      </c>
      <c r="D41" s="665">
        <v>202.35357588427462</v>
      </c>
      <c r="E41" s="666">
        <v>194.66925648543176</v>
      </c>
      <c r="F41" s="666">
        <v>435.07556104829746</v>
      </c>
      <c r="G41" s="666">
        <v>0</v>
      </c>
      <c r="H41" s="666">
        <v>49.628538279924371</v>
      </c>
      <c r="I41" s="667">
        <v>9.8445081141854711</v>
      </c>
      <c r="J41" s="668">
        <v>891.57143981211368</v>
      </c>
      <c r="K41" s="4048"/>
      <c r="L41" s="635"/>
      <c r="M41" s="635"/>
      <c r="N41" s="4031"/>
      <c r="O41" s="3821" t="s">
        <v>1768</v>
      </c>
      <c r="P41" s="3800" t="str">
        <f t="shared" ref="P41:V41" si="5">C57</f>
        <v>billion $</v>
      </c>
      <c r="Q41" s="3835">
        <f t="shared" si="5"/>
        <v>288.80558066012691</v>
      </c>
      <c r="R41" s="3851">
        <f t="shared" si="5"/>
        <v>918.8617492985004</v>
      </c>
      <c r="S41" s="3817">
        <f t="shared" si="5"/>
        <v>1901.6770559885258</v>
      </c>
      <c r="T41" s="3851">
        <f t="shared" si="5"/>
        <v>3104.9810537554349</v>
      </c>
      <c r="U41" s="3851">
        <f t="shared" si="5"/>
        <v>3907.2747372999193</v>
      </c>
      <c r="V41" s="3842">
        <f t="shared" si="5"/>
        <v>4110.6440189251307</v>
      </c>
      <c r="W41" s="635"/>
      <c r="X41" s="635"/>
      <c r="Y41" s="636"/>
      <c r="Z41" s="635"/>
      <c r="AA41" s="635"/>
      <c r="AB41" s="635"/>
      <c r="AC41" s="635"/>
      <c r="AD41" s="635"/>
      <c r="AE41" s="635"/>
      <c r="AF41" s="635"/>
    </row>
    <row r="42" spans="1:37" ht="15" customHeight="1" x14ac:dyDescent="0.3">
      <c r="A42" s="4044"/>
      <c r="B42" s="663" t="s">
        <v>296</v>
      </c>
      <c r="C42" s="664" t="s">
        <v>310</v>
      </c>
      <c r="D42" s="665">
        <v>58.703712469661923</v>
      </c>
      <c r="E42" s="666">
        <v>10.49675716433762</v>
      </c>
      <c r="F42" s="666">
        <v>48.500048676293126</v>
      </c>
      <c r="G42" s="666">
        <v>171.64222148908141</v>
      </c>
      <c r="H42" s="666">
        <v>0</v>
      </c>
      <c r="I42" s="667">
        <v>0</v>
      </c>
      <c r="J42" s="668">
        <v>289.34273979937404</v>
      </c>
      <c r="K42" s="4048"/>
      <c r="L42" s="635"/>
      <c r="M42" s="635"/>
      <c r="N42" s="4034" t="s">
        <v>320</v>
      </c>
      <c r="O42" s="3818" t="s">
        <v>1771</v>
      </c>
      <c r="P42" s="3812" t="str">
        <f t="shared" ref="P42:V44" si="6">C73</f>
        <v>billion $</v>
      </c>
      <c r="Q42" s="3832">
        <f t="shared" si="6"/>
        <v>1677.5120904667881</v>
      </c>
      <c r="R42" s="3848">
        <f t="shared" si="6"/>
        <v>2447.3827867969048</v>
      </c>
      <c r="S42" s="3813">
        <f t="shared" si="6"/>
        <v>2374.0714054094465</v>
      </c>
      <c r="T42" s="3848">
        <f t="shared" si="6"/>
        <v>1672.4685186853469</v>
      </c>
      <c r="U42" s="3848">
        <f t="shared" si="6"/>
        <v>2324.930198816397</v>
      </c>
      <c r="V42" s="3838">
        <f t="shared" si="6"/>
        <v>2611.1744330227825</v>
      </c>
      <c r="W42" s="635"/>
      <c r="X42" s="635"/>
      <c r="Y42" s="636"/>
      <c r="Z42" s="635"/>
      <c r="AA42" s="635"/>
      <c r="AB42" s="635"/>
      <c r="AC42" s="635"/>
      <c r="AD42" s="635"/>
      <c r="AE42" s="635"/>
      <c r="AF42" s="635"/>
    </row>
    <row r="43" spans="1:37" ht="15" customHeight="1" x14ac:dyDescent="0.3">
      <c r="A43" s="4044"/>
      <c r="B43" s="669" t="s">
        <v>297</v>
      </c>
      <c r="C43" s="670" t="s">
        <v>310</v>
      </c>
      <c r="D43" s="671">
        <v>4.6133257389423425</v>
      </c>
      <c r="E43" s="672">
        <v>3.6806188713018879</v>
      </c>
      <c r="F43" s="672">
        <v>1.9075095380088269</v>
      </c>
      <c r="G43" s="672">
        <v>8.501821288411108</v>
      </c>
      <c r="H43" s="672">
        <v>1.9555108315728604</v>
      </c>
      <c r="I43" s="673">
        <v>1.2599907361947396</v>
      </c>
      <c r="J43" s="674">
        <v>21.918777004431764</v>
      </c>
      <c r="K43" s="4048"/>
      <c r="L43" s="635"/>
      <c r="M43" s="635"/>
      <c r="N43" s="4035"/>
      <c r="O43" s="3789" t="s">
        <v>1772</v>
      </c>
      <c r="P43" s="650" t="str">
        <f t="shared" si="6"/>
        <v>billion $</v>
      </c>
      <c r="Q43" s="651">
        <f t="shared" si="6"/>
        <v>350.76127248958034</v>
      </c>
      <c r="R43" s="652">
        <f t="shared" si="6"/>
        <v>407.01614827302893</v>
      </c>
      <c r="S43" s="3806">
        <f t="shared" si="6"/>
        <v>614.58621357001414</v>
      </c>
      <c r="T43" s="652">
        <f t="shared" si="6"/>
        <v>433.83740187557589</v>
      </c>
      <c r="U43" s="652">
        <f t="shared" si="6"/>
        <v>505.06026603625281</v>
      </c>
      <c r="V43" s="3839">
        <f t="shared" si="6"/>
        <v>583.0121797286605</v>
      </c>
      <c r="W43" s="635"/>
      <c r="X43" s="635"/>
      <c r="Y43" s="636"/>
      <c r="Z43" s="635"/>
      <c r="AA43" s="635"/>
      <c r="AB43" s="635"/>
      <c r="AC43" s="635"/>
      <c r="AD43" s="635"/>
      <c r="AE43" s="635"/>
      <c r="AF43" s="635"/>
    </row>
    <row r="44" spans="1:37" ht="29.25" customHeight="1" x14ac:dyDescent="0.3">
      <c r="A44" s="4044"/>
      <c r="B44" s="675" t="s">
        <v>298</v>
      </c>
      <c r="C44" s="676" t="s">
        <v>310</v>
      </c>
      <c r="D44" s="677">
        <v>0</v>
      </c>
      <c r="E44" s="678">
        <v>0</v>
      </c>
      <c r="F44" s="678">
        <v>0</v>
      </c>
      <c r="G44" s="678">
        <v>0</v>
      </c>
      <c r="H44" s="678">
        <v>0</v>
      </c>
      <c r="I44" s="679">
        <v>0</v>
      </c>
      <c r="J44" s="680">
        <v>0</v>
      </c>
      <c r="K44" s="4048"/>
      <c r="L44" s="635"/>
      <c r="M44" s="635"/>
      <c r="N44" s="4035"/>
      <c r="O44" s="3819" t="s">
        <v>1750</v>
      </c>
      <c r="P44" s="3788" t="str">
        <f t="shared" si="6"/>
        <v>billion $</v>
      </c>
      <c r="Q44" s="3833">
        <f t="shared" si="6"/>
        <v>1326.7508179772078</v>
      </c>
      <c r="R44" s="3849">
        <f t="shared" si="6"/>
        <v>2040.366638523876</v>
      </c>
      <c r="S44" s="3814">
        <f t="shared" si="6"/>
        <v>1759.4851918394324</v>
      </c>
      <c r="T44" s="3849">
        <f t="shared" si="6"/>
        <v>1238.6311168097709</v>
      </c>
      <c r="U44" s="3849">
        <f t="shared" si="6"/>
        <v>1819.8699327801442</v>
      </c>
      <c r="V44" s="3840">
        <f t="shared" si="6"/>
        <v>2028.1622532941219</v>
      </c>
      <c r="W44" s="635"/>
      <c r="X44" s="635"/>
      <c r="Y44" s="636"/>
      <c r="Z44" s="635"/>
      <c r="AA44" s="635"/>
      <c r="AB44" s="635"/>
      <c r="AC44" s="635"/>
      <c r="AD44" s="635"/>
      <c r="AE44" s="635"/>
      <c r="AF44" s="635"/>
    </row>
    <row r="45" spans="1:37" ht="15" customHeight="1" x14ac:dyDescent="0.3">
      <c r="A45" s="4044"/>
      <c r="B45" s="681" t="s">
        <v>299</v>
      </c>
      <c r="C45" s="682" t="s">
        <v>310</v>
      </c>
      <c r="D45" s="683">
        <v>5292.9497581441237</v>
      </c>
      <c r="E45" s="684">
        <v>7946.3310744157188</v>
      </c>
      <c r="F45" s="684">
        <v>7937.5723299275232</v>
      </c>
      <c r="G45" s="684">
        <v>7569.6322266772886</v>
      </c>
      <c r="H45" s="684">
        <v>7322.8751682206002</v>
      </c>
      <c r="I45" s="685">
        <v>6996.1332624165916</v>
      </c>
      <c r="J45" s="686">
        <v>43065.49381980185</v>
      </c>
      <c r="K45" s="4048"/>
      <c r="L45" s="635"/>
      <c r="M45" s="635"/>
      <c r="N45" s="4035"/>
      <c r="O45" s="3820" t="s">
        <v>1773</v>
      </c>
      <c r="P45" s="3815" t="s">
        <v>310</v>
      </c>
      <c r="Q45" s="3834">
        <v>6338.2035682670603</v>
      </c>
      <c r="R45" s="3850">
        <v>5319.5467459928204</v>
      </c>
      <c r="S45" s="3816">
        <v>4222.3803045795121</v>
      </c>
      <c r="T45" s="3850">
        <v>3275.8034170937108</v>
      </c>
      <c r="U45" s="3850">
        <v>2254.7902767001797</v>
      </c>
      <c r="V45" s="3841">
        <v>1373.2227186300845</v>
      </c>
      <c r="W45" s="3784"/>
      <c r="X45" s="635"/>
      <c r="Y45" s="636"/>
      <c r="Z45" s="635"/>
      <c r="AA45" s="635"/>
      <c r="AB45" s="635"/>
      <c r="AC45" s="635"/>
      <c r="AD45" s="635"/>
      <c r="AE45" s="635"/>
      <c r="AF45" s="635"/>
    </row>
    <row r="46" spans="1:37" ht="15" customHeight="1" x14ac:dyDescent="0.3">
      <c r="A46" s="4044"/>
      <c r="B46" s="687" t="s">
        <v>300</v>
      </c>
      <c r="C46" s="688" t="s">
        <v>310</v>
      </c>
      <c r="D46" s="658">
        <v>286.6691489796637</v>
      </c>
      <c r="E46" s="659">
        <v>514.19881487224848</v>
      </c>
      <c r="F46" s="659">
        <v>405.5532863160899</v>
      </c>
      <c r="G46" s="659">
        <v>323.22191067155802</v>
      </c>
      <c r="H46" s="659">
        <v>526.23319063109273</v>
      </c>
      <c r="I46" s="660">
        <v>598.43362669794431</v>
      </c>
      <c r="J46" s="661">
        <v>2654.3099781685974</v>
      </c>
      <c r="K46" s="4048"/>
      <c r="L46" s="635"/>
      <c r="M46" s="635"/>
      <c r="N46" s="4035"/>
      <c r="O46" s="3789" t="s">
        <v>1774</v>
      </c>
      <c r="P46" s="650" t="s">
        <v>310</v>
      </c>
      <c r="Q46" s="651">
        <v>7134.9141340167071</v>
      </c>
      <c r="R46" s="652">
        <v>7634.5495782515</v>
      </c>
      <c r="S46" s="3806">
        <v>8076.0306978937715</v>
      </c>
      <c r="T46" s="652">
        <v>8449.2895246514254</v>
      </c>
      <c r="U46" s="652">
        <v>7916.1801702992407</v>
      </c>
      <c r="V46" s="3839">
        <v>6789.5403757142149</v>
      </c>
      <c r="W46" s="635"/>
      <c r="X46" s="635"/>
      <c r="Y46" s="636"/>
      <c r="Z46" s="635"/>
      <c r="AA46" s="635"/>
      <c r="AB46" s="635"/>
      <c r="AC46" s="635"/>
      <c r="AD46" s="635"/>
      <c r="AE46" s="635"/>
      <c r="AF46" s="635"/>
    </row>
    <row r="47" spans="1:37" ht="15" customHeight="1" thickBot="1" x14ac:dyDescent="0.35">
      <c r="A47" s="4044"/>
      <c r="B47" s="663" t="s">
        <v>301</v>
      </c>
      <c r="C47" s="664" t="s">
        <v>310</v>
      </c>
      <c r="D47" s="665">
        <v>125.3373783363526</v>
      </c>
      <c r="E47" s="666">
        <v>319.38723532351491</v>
      </c>
      <c r="F47" s="666">
        <v>176.31619964256791</v>
      </c>
      <c r="G47" s="666">
        <v>139.84376777222124</v>
      </c>
      <c r="H47" s="666">
        <v>169.15199382325864</v>
      </c>
      <c r="I47" s="667">
        <v>282.70845303843936</v>
      </c>
      <c r="J47" s="668">
        <v>1212.7450279363545</v>
      </c>
      <c r="K47" s="4048"/>
      <c r="L47" s="635"/>
      <c r="M47" s="635"/>
      <c r="N47" s="4036"/>
      <c r="O47" s="3821" t="s">
        <v>1775</v>
      </c>
      <c r="P47" s="3800" t="str">
        <f t="shared" ref="P47:V47" si="7">C85</f>
        <v>billion $</v>
      </c>
      <c r="Q47" s="3835">
        <f t="shared" si="7"/>
        <v>796.71056574964678</v>
      </c>
      <c r="R47" s="3851">
        <f t="shared" si="7"/>
        <v>2315.0028322586795</v>
      </c>
      <c r="S47" s="3817">
        <f t="shared" si="7"/>
        <v>3853.6503933142594</v>
      </c>
      <c r="T47" s="3851">
        <f t="shared" si="7"/>
        <v>5173.4861075577146</v>
      </c>
      <c r="U47" s="3851">
        <f t="shared" si="7"/>
        <v>5661.389893599061</v>
      </c>
      <c r="V47" s="3842">
        <f t="shared" si="7"/>
        <v>5416.3176570841306</v>
      </c>
      <c r="W47" s="635"/>
      <c r="X47" s="635"/>
      <c r="Y47" s="636"/>
      <c r="Z47" s="635"/>
      <c r="AA47" s="635"/>
      <c r="AB47" s="635"/>
      <c r="AC47" s="635"/>
      <c r="AD47" s="635"/>
      <c r="AE47" s="635"/>
      <c r="AF47" s="635"/>
    </row>
    <row r="48" spans="1:37" ht="15" customHeight="1" x14ac:dyDescent="0.3">
      <c r="A48" s="4044"/>
      <c r="B48" s="663" t="s">
        <v>302</v>
      </c>
      <c r="C48" s="664" t="s">
        <v>310</v>
      </c>
      <c r="D48" s="665">
        <v>157.22368515576375</v>
      </c>
      <c r="E48" s="666">
        <v>186.86323886296401</v>
      </c>
      <c r="F48" s="666">
        <v>223.28041077307472</v>
      </c>
      <c r="G48" s="666">
        <v>171.6006136540226</v>
      </c>
      <c r="H48" s="666">
        <v>339.58971427932687</v>
      </c>
      <c r="I48" s="667">
        <v>290.28608463020635</v>
      </c>
      <c r="J48" s="668">
        <v>1368.8437473553581</v>
      </c>
      <c r="K48" s="4048"/>
      <c r="L48" s="635"/>
      <c r="M48" s="635"/>
      <c r="N48" s="4037" t="s">
        <v>1782</v>
      </c>
      <c r="O48" s="3824" t="s">
        <v>1778</v>
      </c>
      <c r="P48" s="3803" t="s">
        <v>310</v>
      </c>
      <c r="Q48" s="3798">
        <f>Q55+Q57+Q59</f>
        <v>4627.9494344105688</v>
      </c>
      <c r="R48" s="3799">
        <f t="shared" ref="R48:V48" si="8">R55+R57+R59</f>
        <v>2967.0844457812059</v>
      </c>
      <c r="S48" s="3805">
        <f t="shared" si="8"/>
        <v>1509.3436199139542</v>
      </c>
      <c r="T48" s="3799">
        <f t="shared" si="8"/>
        <v>825.8833646936821</v>
      </c>
      <c r="U48" s="3799">
        <f t="shared" si="8"/>
        <v>500.87338537972732</v>
      </c>
      <c r="V48" s="3843">
        <f t="shared" si="8"/>
        <v>329.12351012262081</v>
      </c>
      <c r="W48" s="635"/>
      <c r="X48" s="635"/>
      <c r="Y48" s="636"/>
      <c r="Z48" s="635"/>
      <c r="AA48" s="635"/>
      <c r="AB48" s="635"/>
      <c r="AC48" s="635"/>
      <c r="AD48" s="635"/>
      <c r="AE48" s="635"/>
      <c r="AF48" s="635"/>
    </row>
    <row r="49" spans="1:32" ht="15" customHeight="1" x14ac:dyDescent="0.3">
      <c r="A49" s="4044"/>
      <c r="B49" s="669" t="s">
        <v>303</v>
      </c>
      <c r="C49" s="670" t="s">
        <v>310</v>
      </c>
      <c r="D49" s="671">
        <v>4.1080854875473776</v>
      </c>
      <c r="E49" s="672">
        <v>7.9483406857694678</v>
      </c>
      <c r="F49" s="672">
        <v>5.9566759004472454</v>
      </c>
      <c r="G49" s="672">
        <v>11.777529245314209</v>
      </c>
      <c r="H49" s="672">
        <v>17.491482528507238</v>
      </c>
      <c r="I49" s="673">
        <v>25.439089029298625</v>
      </c>
      <c r="J49" s="674">
        <v>72.721202876884163</v>
      </c>
      <c r="K49" s="4048"/>
      <c r="L49" s="635"/>
      <c r="M49" s="635"/>
      <c r="N49" s="4038"/>
      <c r="O49" s="3785" t="s">
        <v>1779</v>
      </c>
      <c r="P49" s="3786" t="s">
        <v>310</v>
      </c>
      <c r="Q49" s="3787">
        <f>Q56+Q58+Q60</f>
        <v>5397.1287667823399</v>
      </c>
      <c r="R49" s="3852">
        <f t="shared" ref="R49:V49" si="9">R56+R58+R60</f>
        <v>5740.5091201101905</v>
      </c>
      <c r="S49" s="3804">
        <f t="shared" si="9"/>
        <v>5957.2111010679755</v>
      </c>
      <c r="T49" s="3852">
        <f t="shared" si="9"/>
        <v>6000.9475521600516</v>
      </c>
      <c r="U49" s="3852">
        <f t="shared" si="9"/>
        <v>5624.4629600838534</v>
      </c>
      <c r="V49" s="3844">
        <f t="shared" si="9"/>
        <v>4876.8972727677983</v>
      </c>
      <c r="W49" s="635"/>
      <c r="X49" s="635"/>
      <c r="Y49" s="636"/>
      <c r="Z49" s="635"/>
      <c r="AA49" s="635"/>
      <c r="AB49" s="635"/>
      <c r="AC49" s="635"/>
      <c r="AD49" s="635"/>
      <c r="AE49" s="635"/>
      <c r="AF49" s="635"/>
    </row>
    <row r="50" spans="1:32" ht="15" customHeight="1" thickBot="1" x14ac:dyDescent="0.35">
      <c r="A50" s="4044"/>
      <c r="B50" s="689" t="s">
        <v>304</v>
      </c>
      <c r="C50" s="657" t="s">
        <v>310</v>
      </c>
      <c r="D50" s="658">
        <v>5300.878087584666</v>
      </c>
      <c r="E50" s="659">
        <v>7946.3310744157188</v>
      </c>
      <c r="F50" s="659">
        <v>7937.5723299275232</v>
      </c>
      <c r="G50" s="659">
        <v>7569.6322266772886</v>
      </c>
      <c r="H50" s="659">
        <v>7322.9599426294944</v>
      </c>
      <c r="I50" s="660">
        <v>6996.1332624165916</v>
      </c>
      <c r="J50" s="661">
        <v>43073.506923651279</v>
      </c>
      <c r="K50" s="4048"/>
      <c r="L50" s="635"/>
      <c r="N50" s="4039"/>
      <c r="O50" s="3825" t="s">
        <v>1780</v>
      </c>
      <c r="P50" s="3800" t="s">
        <v>310</v>
      </c>
      <c r="Q50" s="3801">
        <f>Q49-Q48</f>
        <v>769.17933237177112</v>
      </c>
      <c r="R50" s="3802">
        <f t="shared" ref="R50:V50" si="10">R49-R48</f>
        <v>2773.4246743289846</v>
      </c>
      <c r="S50" s="3807">
        <f t="shared" si="10"/>
        <v>4447.8674811540213</v>
      </c>
      <c r="T50" s="3802">
        <f t="shared" si="10"/>
        <v>5175.0641874663697</v>
      </c>
      <c r="U50" s="3802">
        <f t="shared" si="10"/>
        <v>5123.5895747041259</v>
      </c>
      <c r="V50" s="3845">
        <f t="shared" si="10"/>
        <v>4547.7737626451772</v>
      </c>
      <c r="W50" s="3784"/>
      <c r="X50" s="635"/>
      <c r="Y50" s="636"/>
      <c r="Z50" s="635"/>
      <c r="AA50" s="635"/>
      <c r="AB50" s="635"/>
      <c r="AC50" s="635"/>
      <c r="AD50" s="635"/>
      <c r="AE50" s="635"/>
      <c r="AF50" s="635"/>
    </row>
    <row r="51" spans="1:32" ht="15" customHeight="1" thickBot="1" x14ac:dyDescent="0.35">
      <c r="A51" s="4044"/>
      <c r="B51" s="690" t="s">
        <v>305</v>
      </c>
      <c r="C51" s="670" t="s">
        <v>310</v>
      </c>
      <c r="D51" s="671">
        <v>552.33976307254261</v>
      </c>
      <c r="E51" s="672">
        <v>723.04544739331971</v>
      </c>
      <c r="F51" s="672">
        <v>891.03640557868925</v>
      </c>
      <c r="G51" s="672">
        <v>503.36595344905055</v>
      </c>
      <c r="H51" s="672">
        <v>577.81723974259</v>
      </c>
      <c r="I51" s="673">
        <v>609.5381255483245</v>
      </c>
      <c r="J51" s="674">
        <v>3857.1429347845165</v>
      </c>
      <c r="K51" s="4048"/>
      <c r="L51" s="635"/>
      <c r="N51" s="3826" t="s">
        <v>1783</v>
      </c>
      <c r="O51" s="3827" t="s">
        <v>1765</v>
      </c>
      <c r="P51" s="3828" t="str">
        <f t="shared" ref="P51:V51" si="11">C110</f>
        <v>billion $</v>
      </c>
      <c r="Q51" s="3829">
        <f t="shared" si="11"/>
        <v>-2667.0844642317616</v>
      </c>
      <c r="R51" s="3830">
        <f t="shared" si="11"/>
        <v>-1332.1984872105277</v>
      </c>
      <c r="S51" s="3836">
        <f t="shared" si="11"/>
        <v>3433.074091262708</v>
      </c>
      <c r="T51" s="3830">
        <f t="shared" si="11"/>
        <v>7912.3977356212563</v>
      </c>
      <c r="U51" s="3830">
        <f t="shared" si="11"/>
        <v>8455.5465746736791</v>
      </c>
      <c r="V51" s="3846">
        <f t="shared" si="11"/>
        <v>8385.1912812404626</v>
      </c>
      <c r="W51" s="635"/>
      <c r="X51" s="635"/>
      <c r="Y51" s="636"/>
      <c r="Z51" s="635"/>
      <c r="AA51" s="635"/>
      <c r="AB51" s="635"/>
      <c r="AC51" s="635"/>
      <c r="AD51" s="635"/>
      <c r="AE51" s="635"/>
      <c r="AF51" s="635"/>
    </row>
    <row r="52" spans="1:32" ht="20.100000000000001" customHeight="1" x14ac:dyDescent="0.3">
      <c r="A52" s="4044"/>
      <c r="B52" s="757" t="s">
        <v>306</v>
      </c>
      <c r="C52" s="758" t="s">
        <v>313</v>
      </c>
      <c r="D52" s="759">
        <v>1170.6435701314415</v>
      </c>
      <c r="E52" s="760">
        <v>1733.8753043618076</v>
      </c>
      <c r="F52" s="760">
        <v>1765.7217471012425</v>
      </c>
      <c r="G52" s="760">
        <v>1614.599636025268</v>
      </c>
      <c r="H52" s="760">
        <v>1580.1554364744165</v>
      </c>
      <c r="I52" s="761">
        <v>1521.1342775929832</v>
      </c>
      <c r="J52" s="762">
        <v>1564.3549952811934</v>
      </c>
      <c r="K52" s="4048"/>
      <c r="L52" s="635"/>
      <c r="N52" s="635"/>
      <c r="W52" s="635"/>
      <c r="X52" s="635"/>
      <c r="Y52" s="636"/>
      <c r="Z52" s="635"/>
      <c r="AA52" s="635"/>
      <c r="AB52" s="635"/>
      <c r="AC52" s="635"/>
      <c r="AD52" s="635"/>
      <c r="AE52" s="635"/>
      <c r="AF52" s="635"/>
    </row>
    <row r="53" spans="1:32" ht="15" customHeight="1" x14ac:dyDescent="0.3">
      <c r="A53" s="4045"/>
      <c r="B53" s="763" t="s">
        <v>314</v>
      </c>
      <c r="C53" s="688" t="s">
        <v>310</v>
      </c>
      <c r="D53" s="645">
        <v>3483.3090840952891</v>
      </c>
      <c r="E53" s="646">
        <v>2974.9641832484058</v>
      </c>
      <c r="F53" s="646">
        <v>2339.2401068975651</v>
      </c>
      <c r="G53" s="646">
        <v>1632.3862560429234</v>
      </c>
      <c r="H53" s="646">
        <v>698.19070021267908</v>
      </c>
      <c r="I53" s="647">
        <v>122.52052890067966</v>
      </c>
      <c r="J53" s="648">
        <v>11250.610859397542</v>
      </c>
      <c r="K53" s="4048"/>
      <c r="L53" s="635"/>
      <c r="N53" s="635"/>
      <c r="W53" s="635"/>
      <c r="X53" s="635"/>
      <c r="Y53" s="636"/>
      <c r="Z53" s="635"/>
      <c r="AA53" s="635"/>
      <c r="AB53" s="635"/>
      <c r="AC53" s="635"/>
      <c r="AD53" s="635"/>
      <c r="AE53" s="635"/>
      <c r="AF53" s="635"/>
    </row>
    <row r="54" spans="1:32" ht="15" customHeight="1" x14ac:dyDescent="0.3">
      <c r="A54" s="4045"/>
      <c r="B54" s="764" t="s">
        <v>315</v>
      </c>
      <c r="C54" s="664" t="s">
        <v>310</v>
      </c>
      <c r="D54" s="665">
        <v>818.71775702555112</v>
      </c>
      <c r="E54" s="666">
        <v>1341.6868315133365</v>
      </c>
      <c r="F54" s="666">
        <v>1673.1872525524491</v>
      </c>
      <c r="G54" s="666">
        <v>1867.6970330874356</v>
      </c>
      <c r="H54" s="666">
        <v>1974.3397058010326</v>
      </c>
      <c r="I54" s="667">
        <v>1820.1533721658966</v>
      </c>
      <c r="J54" s="668">
        <v>9495.7819521457004</v>
      </c>
      <c r="K54" s="4048"/>
      <c r="L54" s="635"/>
      <c r="N54" s="635"/>
      <c r="O54" s="845" t="s">
        <v>87</v>
      </c>
      <c r="P54" s="845">
        <f t="shared" ref="P54:P76" si="12">C87</f>
        <v>0</v>
      </c>
      <c r="Q54" s="846" t="str">
        <f t="shared" ref="Q54:Q76" si="13">D87</f>
        <v>2021-2025</v>
      </c>
      <c r="R54" s="847" t="str">
        <f t="shared" ref="R54:R76" si="14">E87</f>
        <v>2026-2030</v>
      </c>
      <c r="S54" s="847" t="str">
        <f t="shared" ref="S54:S76" si="15">F87</f>
        <v>2031-2035</v>
      </c>
      <c r="T54" s="847" t="str">
        <f t="shared" ref="T54:T76" si="16">G87</f>
        <v>2036-2040</v>
      </c>
      <c r="U54" s="847" t="str">
        <f t="shared" ref="U54:U76" si="17">H87</f>
        <v>2041-2045</v>
      </c>
      <c r="V54" s="845" t="str">
        <f t="shared" ref="V54:V76" si="18">I87</f>
        <v>2046-2050</v>
      </c>
      <c r="W54" s="635"/>
      <c r="X54" s="635"/>
      <c r="Y54" s="636"/>
      <c r="Z54" s="635"/>
      <c r="AA54" s="635"/>
      <c r="AB54" s="635"/>
      <c r="AC54" s="635"/>
      <c r="AD54" s="635"/>
      <c r="AE54" s="635"/>
      <c r="AF54" s="635"/>
    </row>
    <row r="55" spans="1:32" ht="36.75" customHeight="1" x14ac:dyDescent="0.3">
      <c r="A55" s="4045"/>
      <c r="B55" s="765" t="s">
        <v>316</v>
      </c>
      <c r="C55" s="766" t="s">
        <v>310</v>
      </c>
      <c r="D55" s="767">
        <v>4226.4086787653087</v>
      </c>
      <c r="E55" s="768">
        <v>4812.0301296591015</v>
      </c>
      <c r="F55" s="768">
        <v>5441.8514112104031</v>
      </c>
      <c r="G55" s="768">
        <v>6095.3293389401406</v>
      </c>
      <c r="H55" s="768">
        <v>6042.6188584102847</v>
      </c>
      <c r="I55" s="769">
        <v>5489.9336459777587</v>
      </c>
      <c r="J55" s="770">
        <v>32108.172062962996</v>
      </c>
      <c r="K55" s="4048"/>
      <c r="L55" s="635"/>
      <c r="N55" s="635"/>
      <c r="O55" s="689" t="s">
        <v>1751</v>
      </c>
      <c r="P55" s="657" t="str">
        <f t="shared" si="12"/>
        <v>billion $</v>
      </c>
      <c r="Q55" s="658">
        <f t="shared" si="13"/>
        <v>4491.0869087986066</v>
      </c>
      <c r="R55" s="659">
        <f t="shared" si="14"/>
        <v>2723.5106830929176</v>
      </c>
      <c r="S55" s="659">
        <f t="shared" si="15"/>
        <v>1198.9539241503196</v>
      </c>
      <c r="T55" s="659">
        <f t="shared" si="16"/>
        <v>419.04844341096782</v>
      </c>
      <c r="U55" s="659">
        <f t="shared" si="17"/>
        <v>95.37753676293633</v>
      </c>
      <c r="V55" s="660">
        <f t="shared" si="18"/>
        <v>9.3843298963987802</v>
      </c>
      <c r="W55" s="635"/>
      <c r="X55" s="635"/>
      <c r="Y55" s="636"/>
      <c r="Z55" s="635"/>
      <c r="AA55" s="635"/>
      <c r="AB55" s="635"/>
      <c r="AC55" s="635"/>
      <c r="AD55" s="635"/>
      <c r="AE55" s="635"/>
      <c r="AF55" s="635"/>
    </row>
    <row r="56" spans="1:32" ht="15" customHeight="1" x14ac:dyDescent="0.3">
      <c r="A56" s="4045"/>
      <c r="B56" s="771" t="s">
        <v>317</v>
      </c>
      <c r="C56" s="772" t="s">
        <v>310</v>
      </c>
      <c r="D56" s="773">
        <v>364.42374301565798</v>
      </c>
      <c r="E56" s="774">
        <v>423.48263440114135</v>
      </c>
      <c r="F56" s="774">
        <v>472.25300422813649</v>
      </c>
      <c r="G56" s="774">
        <v>509.73500394565309</v>
      </c>
      <c r="H56" s="774">
        <v>537.18628490334618</v>
      </c>
      <c r="I56" s="775">
        <v>563.38427401394836</v>
      </c>
      <c r="J56" s="776">
        <v>2870.4649445078835</v>
      </c>
      <c r="K56" s="4048"/>
      <c r="L56" s="635"/>
      <c r="N56" s="635"/>
      <c r="O56" s="765" t="s">
        <v>1752</v>
      </c>
      <c r="P56" s="766" t="str">
        <f t="shared" si="12"/>
        <v>billion $</v>
      </c>
      <c r="Q56" s="767">
        <f t="shared" si="13"/>
        <v>5347.582283219399</v>
      </c>
      <c r="R56" s="768">
        <f t="shared" si="14"/>
        <v>5684.808071884313</v>
      </c>
      <c r="S56" s="768">
        <f t="shared" si="15"/>
        <v>5895.8478120849122</v>
      </c>
      <c r="T56" s="768">
        <f t="shared" si="16"/>
        <v>5936.6952266632215</v>
      </c>
      <c r="U56" s="768">
        <f t="shared" si="17"/>
        <v>5559.0315989612218</v>
      </c>
      <c r="V56" s="769">
        <f t="shared" si="18"/>
        <v>4808.278786374317</v>
      </c>
      <c r="W56" s="3784"/>
      <c r="X56" s="635"/>
      <c r="Y56" s="636"/>
      <c r="Z56" s="635"/>
      <c r="AA56" s="635"/>
      <c r="AB56" s="635"/>
      <c r="AC56" s="635"/>
      <c r="AD56" s="635"/>
      <c r="AE56" s="635"/>
      <c r="AF56" s="635"/>
    </row>
    <row r="57" spans="1:32" ht="27.6" x14ac:dyDescent="0.3">
      <c r="A57" s="4045"/>
      <c r="B57" s="777" t="s">
        <v>318</v>
      </c>
      <c r="C57" s="778" t="s">
        <v>310</v>
      </c>
      <c r="D57" s="741">
        <v>288.80558066012691</v>
      </c>
      <c r="E57" s="742">
        <v>918.8617492985004</v>
      </c>
      <c r="F57" s="742">
        <v>1901.6770559885258</v>
      </c>
      <c r="G57" s="742">
        <v>3104.9810537554349</v>
      </c>
      <c r="H57" s="742">
        <v>3907.2747372999193</v>
      </c>
      <c r="I57" s="743">
        <v>4110.6440189251307</v>
      </c>
      <c r="J57" s="744">
        <v>14232.244195927637</v>
      </c>
      <c r="K57" s="4048"/>
      <c r="L57" s="635"/>
      <c r="N57" s="635"/>
      <c r="O57" s="689" t="s">
        <v>1753</v>
      </c>
      <c r="P57" s="657" t="str">
        <f t="shared" si="12"/>
        <v>billion $</v>
      </c>
      <c r="Q57" s="658">
        <f t="shared" si="13"/>
        <v>82.938053236573339</v>
      </c>
      <c r="R57" s="659">
        <f t="shared" si="14"/>
        <v>115.09436824599177</v>
      </c>
      <c r="S57" s="659">
        <f t="shared" si="15"/>
        <v>112.23516381766947</v>
      </c>
      <c r="T57" s="659">
        <f t="shared" si="16"/>
        <v>94.747653798928823</v>
      </c>
      <c r="U57" s="659">
        <f t="shared" si="17"/>
        <v>78.579231880129157</v>
      </c>
      <c r="V57" s="660">
        <f t="shared" si="18"/>
        <v>61.657934412724707</v>
      </c>
      <c r="W57" s="635"/>
      <c r="X57" s="635"/>
      <c r="Y57" s="636"/>
      <c r="Z57" s="635"/>
      <c r="AA57" s="635"/>
      <c r="AB57" s="635"/>
      <c r="AC57" s="635"/>
      <c r="AD57" s="635"/>
      <c r="AE57" s="635"/>
      <c r="AF57" s="635"/>
    </row>
    <row r="58" spans="1:32" ht="20.100000000000001" customHeight="1" x14ac:dyDescent="0.3">
      <c r="A58" s="4046"/>
      <c r="B58" s="779" t="s">
        <v>319</v>
      </c>
      <c r="C58" s="780" t="s">
        <v>313</v>
      </c>
      <c r="D58" s="781">
        <v>57.761116132025379</v>
      </c>
      <c r="E58" s="782">
        <v>183.77234985970009</v>
      </c>
      <c r="F58" s="782">
        <v>380.33541119770518</v>
      </c>
      <c r="G58" s="782">
        <v>620.99621075108701</v>
      </c>
      <c r="H58" s="782">
        <v>781.45494745998383</v>
      </c>
      <c r="I58" s="783">
        <v>822.12880378502609</v>
      </c>
      <c r="J58" s="784">
        <v>474.40813986425457</v>
      </c>
      <c r="K58" s="4048"/>
      <c r="L58" s="3784"/>
      <c r="N58" s="635"/>
      <c r="O58" s="765" t="s">
        <v>1754</v>
      </c>
      <c r="P58" s="766" t="str">
        <f t="shared" si="12"/>
        <v>billion $</v>
      </c>
      <c r="Q58" s="767">
        <f t="shared" si="13"/>
        <v>49.546483562940679</v>
      </c>
      <c r="R58" s="768">
        <f t="shared" si="14"/>
        <v>55.701048225877216</v>
      </c>
      <c r="S58" s="768">
        <f t="shared" si="15"/>
        <v>61.363288983063306</v>
      </c>
      <c r="T58" s="768">
        <f t="shared" si="16"/>
        <v>64.252325496829954</v>
      </c>
      <c r="U58" s="768">
        <f t="shared" si="17"/>
        <v>65.431361122631557</v>
      </c>
      <c r="V58" s="769">
        <f t="shared" si="18"/>
        <v>68.618486393480921</v>
      </c>
      <c r="W58" s="635"/>
      <c r="X58" s="635"/>
      <c r="Y58" s="636"/>
      <c r="Z58" s="635"/>
      <c r="AA58" s="635"/>
      <c r="AB58" s="635"/>
      <c r="AC58" s="635"/>
      <c r="AD58" s="635"/>
      <c r="AE58" s="635"/>
      <c r="AF58" s="635"/>
    </row>
    <row r="59" spans="1:32" ht="15" customHeight="1" x14ac:dyDescent="0.3">
      <c r="A59" s="4050" t="s">
        <v>320</v>
      </c>
      <c r="B59" s="785" t="s">
        <v>321</v>
      </c>
      <c r="C59" s="786" t="s">
        <v>282</v>
      </c>
      <c r="D59" s="787" t="s">
        <v>283</v>
      </c>
      <c r="E59" s="788" t="s">
        <v>284</v>
      </c>
      <c r="F59" s="788" t="s">
        <v>285</v>
      </c>
      <c r="G59" s="788" t="s">
        <v>286</v>
      </c>
      <c r="H59" s="788" t="s">
        <v>287</v>
      </c>
      <c r="I59" s="789" t="s">
        <v>288</v>
      </c>
      <c r="J59" s="790" t="s">
        <v>322</v>
      </c>
      <c r="K59" s="4048"/>
      <c r="L59" s="635"/>
      <c r="N59" s="635"/>
      <c r="O59" s="689" t="s">
        <v>1755</v>
      </c>
      <c r="P59" s="657" t="str">
        <f t="shared" si="12"/>
        <v>billion $</v>
      </c>
      <c r="Q59" s="658">
        <f t="shared" si="13"/>
        <v>53.924472375389399</v>
      </c>
      <c r="R59" s="659">
        <f t="shared" si="14"/>
        <v>128.47939444229644</v>
      </c>
      <c r="S59" s="659">
        <f t="shared" si="15"/>
        <v>198.15453194596523</v>
      </c>
      <c r="T59" s="659">
        <f t="shared" si="16"/>
        <v>312.08726748378541</v>
      </c>
      <c r="U59" s="659">
        <f t="shared" si="17"/>
        <v>326.91661673666187</v>
      </c>
      <c r="V59" s="660">
        <f t="shared" si="18"/>
        <v>258.08124581349733</v>
      </c>
      <c r="W59" s="635"/>
      <c r="X59" s="635"/>
      <c r="Y59" s="636"/>
      <c r="Z59" s="635"/>
      <c r="AA59" s="635"/>
      <c r="AB59" s="635"/>
      <c r="AC59" s="635"/>
      <c r="AD59" s="635"/>
      <c r="AE59" s="635"/>
      <c r="AF59" s="635"/>
    </row>
    <row r="60" spans="1:32" ht="15" customHeight="1" x14ac:dyDescent="0.3">
      <c r="A60" s="4051"/>
      <c r="B60" s="791" t="s">
        <v>323</v>
      </c>
      <c r="C60" s="644" t="s">
        <v>292</v>
      </c>
      <c r="D60" s="651">
        <v>1509.9118726073698</v>
      </c>
      <c r="E60" s="652">
        <v>2202.8647945966745</v>
      </c>
      <c r="F60" s="652">
        <v>2136.8779526637682</v>
      </c>
      <c r="G60" s="652">
        <v>1505.3722040372159</v>
      </c>
      <c r="H60" s="652">
        <v>2092.6464435791149</v>
      </c>
      <c r="I60" s="653">
        <v>2350.2920189223964</v>
      </c>
      <c r="J60" s="654">
        <v>11797.965286406541</v>
      </c>
      <c r="K60" s="4048"/>
      <c r="L60" s="635"/>
      <c r="N60" s="635"/>
      <c r="O60" s="771" t="s">
        <v>1756</v>
      </c>
      <c r="P60" s="772" t="str">
        <f t="shared" si="12"/>
        <v>billion $</v>
      </c>
      <c r="Q60" s="773">
        <f t="shared" si="13"/>
        <v>0</v>
      </c>
      <c r="R60" s="774">
        <f t="shared" si="14"/>
        <v>0</v>
      </c>
      <c r="S60" s="774">
        <f t="shared" si="15"/>
        <v>0</v>
      </c>
      <c r="T60" s="774">
        <f t="shared" si="16"/>
        <v>0</v>
      </c>
      <c r="U60" s="774">
        <f t="shared" si="17"/>
        <v>0</v>
      </c>
      <c r="V60" s="775">
        <f t="shared" si="18"/>
        <v>0</v>
      </c>
      <c r="W60" s="635"/>
      <c r="X60" s="635"/>
      <c r="Y60" s="636"/>
      <c r="Z60" s="635"/>
      <c r="AA60" s="635"/>
      <c r="AB60" s="635"/>
      <c r="AC60" s="635"/>
      <c r="AD60" s="635"/>
      <c r="AE60" s="635"/>
      <c r="AF60" s="635"/>
    </row>
    <row r="61" spans="1:32" ht="15" customHeight="1" x14ac:dyDescent="0.3">
      <c r="A61" s="4051"/>
      <c r="B61" s="792" t="s">
        <v>324</v>
      </c>
      <c r="C61" s="793" t="s">
        <v>292</v>
      </c>
      <c r="D61" s="677">
        <v>547.50984170135382</v>
      </c>
      <c r="E61" s="678">
        <v>880.74316562059823</v>
      </c>
      <c r="F61" s="678">
        <v>823.86284961034744</v>
      </c>
      <c r="G61" s="678">
        <v>588.21534441506719</v>
      </c>
      <c r="H61" s="678">
        <v>1068.3666410724168</v>
      </c>
      <c r="I61" s="679">
        <v>1233.6261180163258</v>
      </c>
      <c r="J61" s="680">
        <v>5142.3239604361097</v>
      </c>
      <c r="K61" s="4048"/>
      <c r="L61" s="635"/>
      <c r="N61" s="635"/>
      <c r="O61" s="849" t="s">
        <v>1757</v>
      </c>
      <c r="P61" s="850" t="str">
        <f t="shared" si="12"/>
        <v>billion $</v>
      </c>
      <c r="Q61" s="851">
        <f t="shared" si="13"/>
        <v>-856.49537442079236</v>
      </c>
      <c r="R61" s="852">
        <f t="shared" si="14"/>
        <v>-2961.2973887913954</v>
      </c>
      <c r="S61" s="852">
        <f t="shared" si="15"/>
        <v>-4696.8938879345924</v>
      </c>
      <c r="T61" s="852">
        <f t="shared" si="16"/>
        <v>-5517.646783252254</v>
      </c>
      <c r="U61" s="852">
        <f t="shared" si="17"/>
        <v>-5463.6540621982858</v>
      </c>
      <c r="V61" s="851">
        <f t="shared" si="18"/>
        <v>-4798.8944564779185</v>
      </c>
      <c r="W61" s="635"/>
      <c r="X61" s="635"/>
      <c r="Y61" s="636"/>
      <c r="Z61" s="635"/>
      <c r="AA61" s="635"/>
      <c r="AB61" s="635"/>
      <c r="AC61" s="635"/>
      <c r="AD61" s="635"/>
      <c r="AE61" s="635"/>
      <c r="AF61" s="635"/>
    </row>
    <row r="62" spans="1:32" ht="15" customHeight="1" x14ac:dyDescent="0.3">
      <c r="A62" s="4051"/>
      <c r="B62" s="795" t="s">
        <v>325</v>
      </c>
      <c r="C62" s="796" t="s">
        <v>292</v>
      </c>
      <c r="D62" s="665">
        <v>89.520012614316883</v>
      </c>
      <c r="E62" s="666">
        <v>90.64500634444272</v>
      </c>
      <c r="F62" s="666">
        <v>101.76687746673711</v>
      </c>
      <c r="G62" s="666">
        <v>119.63678341621979</v>
      </c>
      <c r="H62" s="666">
        <v>95.094204233326238</v>
      </c>
      <c r="I62" s="667">
        <v>130.89532403880057</v>
      </c>
      <c r="J62" s="668">
        <v>627.55820811384331</v>
      </c>
      <c r="K62" s="4048"/>
      <c r="L62" s="635"/>
      <c r="N62" s="635"/>
      <c r="O62" s="854" t="s">
        <v>1758</v>
      </c>
      <c r="P62" s="855" t="str">
        <f t="shared" si="12"/>
        <v>billion $</v>
      </c>
      <c r="Q62" s="856">
        <f t="shared" si="13"/>
        <v>87.316042049022045</v>
      </c>
      <c r="R62" s="857">
        <f t="shared" si="14"/>
        <v>187.87271446241101</v>
      </c>
      <c r="S62" s="857">
        <f t="shared" si="15"/>
        <v>249.02640678057136</v>
      </c>
      <c r="T62" s="857">
        <f t="shared" si="16"/>
        <v>342.58259578588428</v>
      </c>
      <c r="U62" s="857">
        <f t="shared" si="17"/>
        <v>340.06448749415949</v>
      </c>
      <c r="V62" s="856">
        <f t="shared" si="18"/>
        <v>251.12069383274115</v>
      </c>
      <c r="W62" s="635"/>
      <c r="X62" s="635"/>
      <c r="Y62" s="636"/>
      <c r="Z62" s="635"/>
      <c r="AA62" s="635"/>
      <c r="AB62" s="635"/>
      <c r="AC62" s="635"/>
      <c r="AD62" s="635"/>
      <c r="AE62" s="635"/>
      <c r="AF62" s="635"/>
    </row>
    <row r="63" spans="1:32" ht="15" customHeight="1" x14ac:dyDescent="0.3">
      <c r="A63" s="4051"/>
      <c r="B63" s="795" t="s">
        <v>326</v>
      </c>
      <c r="C63" s="796" t="s">
        <v>292</v>
      </c>
      <c r="D63" s="665">
        <v>723.666324173097</v>
      </c>
      <c r="E63" s="666">
        <v>1146.2528077753309</v>
      </c>
      <c r="F63" s="666">
        <v>1211.2482255866837</v>
      </c>
      <c r="G63" s="666">
        <v>797.52007620592894</v>
      </c>
      <c r="H63" s="666">
        <v>929.18559827337208</v>
      </c>
      <c r="I63" s="667">
        <v>985.77057686727028</v>
      </c>
      <c r="J63" s="668">
        <v>5793.6436088816827</v>
      </c>
      <c r="K63" s="4048"/>
      <c r="L63" s="635"/>
      <c r="N63" s="635"/>
      <c r="O63" s="859" t="s">
        <v>1759</v>
      </c>
      <c r="P63" s="860" t="str">
        <f t="shared" si="12"/>
        <v>billion $</v>
      </c>
      <c r="Q63" s="861">
        <f t="shared" si="13"/>
        <v>-769.17933237177033</v>
      </c>
      <c r="R63" s="862">
        <f t="shared" si="14"/>
        <v>-2773.4246743289846</v>
      </c>
      <c r="S63" s="862">
        <f t="shared" si="15"/>
        <v>-4447.8674811540213</v>
      </c>
      <c r="T63" s="862">
        <f t="shared" si="16"/>
        <v>-5175.0641874663697</v>
      </c>
      <c r="U63" s="862">
        <f t="shared" si="17"/>
        <v>-5123.5895747041268</v>
      </c>
      <c r="V63" s="861">
        <f t="shared" si="18"/>
        <v>-4547.7737626451772</v>
      </c>
      <c r="W63" s="635"/>
      <c r="X63" s="635"/>
      <c r="Y63" s="636"/>
      <c r="Z63" s="635"/>
      <c r="AA63" s="635"/>
      <c r="AB63" s="635"/>
      <c r="AC63" s="635"/>
      <c r="AD63" s="635"/>
      <c r="AE63" s="635"/>
      <c r="AF63" s="635"/>
    </row>
    <row r="64" spans="1:32" ht="15" customHeight="1" thickBot="1" x14ac:dyDescent="0.35">
      <c r="A64" s="4051"/>
      <c r="B64" s="798" t="s">
        <v>327</v>
      </c>
      <c r="C64" s="799" t="s">
        <v>292</v>
      </c>
      <c r="D64" s="800">
        <v>149.21569411860219</v>
      </c>
      <c r="E64" s="801">
        <v>85.223814856302241</v>
      </c>
      <c r="F64" s="801">
        <v>0</v>
      </c>
      <c r="G64" s="801">
        <v>0</v>
      </c>
      <c r="H64" s="801">
        <v>0</v>
      </c>
      <c r="I64" s="802">
        <v>0</v>
      </c>
      <c r="J64" s="803">
        <v>234.43950897490441</v>
      </c>
      <c r="K64" s="4048"/>
      <c r="L64" s="635"/>
      <c r="N64" s="635"/>
      <c r="O64" s="864" t="s">
        <v>348</v>
      </c>
      <c r="P64" s="778">
        <f t="shared" si="12"/>
        <v>0</v>
      </c>
      <c r="Q64" s="865" t="str">
        <f t="shared" si="13"/>
        <v>2021-2025</v>
      </c>
      <c r="R64" s="866" t="str">
        <f t="shared" si="14"/>
        <v>2026-2030</v>
      </c>
      <c r="S64" s="866" t="str">
        <f t="shared" si="15"/>
        <v>2031-2035</v>
      </c>
      <c r="T64" s="866" t="str">
        <f t="shared" si="16"/>
        <v>2036-2040</v>
      </c>
      <c r="U64" s="866" t="str">
        <f t="shared" si="17"/>
        <v>2041-2045</v>
      </c>
      <c r="V64" s="867" t="str">
        <f t="shared" si="18"/>
        <v>2046-2050</v>
      </c>
      <c r="W64" s="635"/>
      <c r="X64" s="635"/>
      <c r="Y64" s="636"/>
      <c r="Z64" s="635"/>
      <c r="AA64" s="635"/>
      <c r="AB64" s="635"/>
      <c r="AC64" s="635"/>
      <c r="AD64" s="635"/>
      <c r="AE64" s="635"/>
      <c r="AF64" s="635"/>
    </row>
    <row r="65" spans="1:32" ht="15" customHeight="1" x14ac:dyDescent="0.3">
      <c r="A65" s="4051"/>
      <c r="B65" s="791" t="s">
        <v>328</v>
      </c>
      <c r="C65" s="644" t="s">
        <v>307</v>
      </c>
      <c r="D65" s="651">
        <v>301.98237452147396</v>
      </c>
      <c r="E65" s="652">
        <v>440.57295891933489</v>
      </c>
      <c r="F65" s="652">
        <v>427.37559053275362</v>
      </c>
      <c r="G65" s="652">
        <v>301.07444080744318</v>
      </c>
      <c r="H65" s="652">
        <v>418.52928871582299</v>
      </c>
      <c r="I65" s="653">
        <v>470.05840378447931</v>
      </c>
      <c r="J65" s="654">
        <v>2359.5930572813081</v>
      </c>
      <c r="K65" s="4048"/>
      <c r="L65" s="635"/>
      <c r="N65" s="635"/>
      <c r="O65" s="868" t="s">
        <v>1760</v>
      </c>
      <c r="P65" s="869" t="str">
        <f t="shared" si="12"/>
        <v>billion $</v>
      </c>
      <c r="Q65" s="870">
        <f t="shared" si="13"/>
        <v>7530.7299411239965</v>
      </c>
      <c r="R65" s="871">
        <f t="shared" si="14"/>
        <v>11116.759308605944</v>
      </c>
      <c r="S65" s="871">
        <f t="shared" si="15"/>
        <v>11202.68014091566</v>
      </c>
      <c r="T65" s="871">
        <f t="shared" si="16"/>
        <v>9745.466698811686</v>
      </c>
      <c r="U65" s="871">
        <f t="shared" si="17"/>
        <v>10225.70738118848</v>
      </c>
      <c r="V65" s="872">
        <f t="shared" si="18"/>
        <v>10216.845820987699</v>
      </c>
      <c r="W65" s="635"/>
      <c r="X65" s="635"/>
      <c r="Y65" s="636"/>
      <c r="Z65" s="635"/>
      <c r="AA65" s="635"/>
      <c r="AB65" s="635"/>
      <c r="AC65" s="635"/>
      <c r="AD65" s="635"/>
      <c r="AE65" s="635"/>
      <c r="AF65" s="635"/>
    </row>
    <row r="66" spans="1:32" ht="15" customHeight="1" x14ac:dyDescent="0.3">
      <c r="A66" s="4051"/>
      <c r="B66" s="804" t="s">
        <v>329</v>
      </c>
      <c r="C66" s="692" t="s">
        <v>292</v>
      </c>
      <c r="D66" s="699">
        <v>315.71671691231353</v>
      </c>
      <c r="E66" s="700">
        <v>366.3511685625823</v>
      </c>
      <c r="F66" s="700">
        <v>553.1829105040631</v>
      </c>
      <c r="G66" s="700">
        <v>390.49271095911422</v>
      </c>
      <c r="H66" s="700">
        <v>454.59969940256781</v>
      </c>
      <c r="I66" s="701">
        <v>524.7634380996044</v>
      </c>
      <c r="J66" s="702">
        <v>11797.965286406541</v>
      </c>
      <c r="K66" s="4048"/>
      <c r="L66" s="635"/>
      <c r="N66" s="635"/>
      <c r="O66" s="874" t="s">
        <v>319</v>
      </c>
      <c r="P66" s="875" t="str">
        <f t="shared" si="12"/>
        <v>billion $/a</v>
      </c>
      <c r="Q66" s="781">
        <f t="shared" si="13"/>
        <v>1506.1459882247993</v>
      </c>
      <c r="R66" s="782">
        <f t="shared" si="14"/>
        <v>2223.3518617211889</v>
      </c>
      <c r="S66" s="782">
        <f t="shared" si="15"/>
        <v>2240.5360281831317</v>
      </c>
      <c r="T66" s="782">
        <f t="shared" si="16"/>
        <v>1949.0933397623371</v>
      </c>
      <c r="U66" s="782">
        <f t="shared" si="17"/>
        <v>2045.141476237696</v>
      </c>
      <c r="V66" s="783">
        <f t="shared" si="18"/>
        <v>2043.3691641975397</v>
      </c>
      <c r="W66" s="635"/>
      <c r="X66" s="635"/>
      <c r="Y66" s="636"/>
      <c r="Z66" s="635"/>
      <c r="AA66" s="635"/>
      <c r="AB66" s="635"/>
      <c r="AC66" s="635"/>
      <c r="AD66" s="635"/>
      <c r="AE66" s="635"/>
      <c r="AF66" s="635"/>
    </row>
    <row r="67" spans="1:32" ht="15" customHeight="1" x14ac:dyDescent="0.3">
      <c r="A67" s="4051"/>
      <c r="B67" s="805" t="s">
        <v>324</v>
      </c>
      <c r="C67" s="806" t="s">
        <v>292</v>
      </c>
      <c r="D67" s="723">
        <v>64.856925123887748</v>
      </c>
      <c r="E67" s="724">
        <v>70.602933708355096</v>
      </c>
      <c r="F67" s="724">
        <v>170.13957806571</v>
      </c>
      <c r="G67" s="724">
        <v>27.311522151049772</v>
      </c>
      <c r="H67" s="724">
        <v>108.98807233811155</v>
      </c>
      <c r="I67" s="725">
        <v>87.965936602316773</v>
      </c>
      <c r="J67" s="726">
        <v>5142.3239604361097</v>
      </c>
      <c r="K67" s="4048"/>
      <c r="L67" s="635"/>
      <c r="N67" s="635"/>
      <c r="O67" s="876" t="s">
        <v>1761</v>
      </c>
      <c r="P67" s="877" t="str">
        <f t="shared" si="12"/>
        <v>billion $</v>
      </c>
      <c r="Q67" s="878">
        <f t="shared" si="13"/>
        <v>4521.7799430133009</v>
      </c>
      <c r="R67" s="879">
        <f t="shared" si="14"/>
        <v>7339.4877430966917</v>
      </c>
      <c r="S67" s="879">
        <f t="shared" si="15"/>
        <v>6770.1208391940963</v>
      </c>
      <c r="T67" s="879">
        <f t="shared" si="16"/>
        <v>5541.1336131582611</v>
      </c>
      <c r="U67" s="879">
        <f t="shared" si="17"/>
        <v>6236.7076309294243</v>
      </c>
      <c r="V67" s="880">
        <f t="shared" si="18"/>
        <v>5689.5441574139759</v>
      </c>
      <c r="W67" s="635"/>
      <c r="X67" s="635"/>
      <c r="Y67" s="636"/>
      <c r="Z67" s="635"/>
      <c r="AA67" s="635"/>
      <c r="AB67" s="635"/>
      <c r="AC67" s="635"/>
      <c r="AD67" s="635"/>
      <c r="AE67" s="635"/>
      <c r="AF67" s="635"/>
    </row>
    <row r="68" spans="1:32" ht="15" customHeight="1" thickBot="1" x14ac:dyDescent="0.35">
      <c r="A68" s="4051"/>
      <c r="B68" s="807" t="s">
        <v>325</v>
      </c>
      <c r="C68" s="808" t="s">
        <v>292</v>
      </c>
      <c r="D68" s="711">
        <v>2.1906031962734276</v>
      </c>
      <c r="E68" s="712">
        <v>1.7624515880936096</v>
      </c>
      <c r="F68" s="712">
        <v>6.5711451607071378</v>
      </c>
      <c r="G68" s="712">
        <v>4.4416954269654489</v>
      </c>
      <c r="H68" s="712">
        <v>3.1207368096549222</v>
      </c>
      <c r="I68" s="713">
        <v>2.6773457454170826</v>
      </c>
      <c r="J68" s="714">
        <v>627.55820811384331</v>
      </c>
      <c r="K68" s="4048"/>
      <c r="L68" s="635"/>
      <c r="N68" s="635"/>
      <c r="O68" s="882" t="s">
        <v>319</v>
      </c>
      <c r="P68" s="883" t="str">
        <f t="shared" si="12"/>
        <v>billion $/a</v>
      </c>
      <c r="Q68" s="884">
        <f t="shared" si="13"/>
        <v>904.3559886026602</v>
      </c>
      <c r="R68" s="885">
        <f t="shared" si="14"/>
        <v>1467.8975486193383</v>
      </c>
      <c r="S68" s="885">
        <f t="shared" si="15"/>
        <v>1354.0241678388193</v>
      </c>
      <c r="T68" s="885">
        <f t="shared" si="16"/>
        <v>1108.2267226316521</v>
      </c>
      <c r="U68" s="885">
        <f t="shared" si="17"/>
        <v>1247.341526185885</v>
      </c>
      <c r="V68" s="886">
        <f t="shared" si="18"/>
        <v>1137.9088314827952</v>
      </c>
      <c r="W68" s="635"/>
      <c r="X68" s="635"/>
      <c r="Y68" s="636"/>
      <c r="Z68" s="635"/>
      <c r="AA68" s="635"/>
      <c r="AB68" s="635"/>
      <c r="AC68" s="635"/>
      <c r="AD68" s="635"/>
      <c r="AE68" s="635"/>
      <c r="AF68" s="635"/>
    </row>
    <row r="69" spans="1:32" ht="15" customHeight="1" x14ac:dyDescent="0.3">
      <c r="A69" s="4051"/>
      <c r="B69" s="807" t="s">
        <v>326</v>
      </c>
      <c r="C69" s="808" t="s">
        <v>292</v>
      </c>
      <c r="D69" s="711">
        <v>139.21331593658968</v>
      </c>
      <c r="E69" s="712">
        <v>192.36276106836695</v>
      </c>
      <c r="F69" s="712">
        <v>301.5820295439965</v>
      </c>
      <c r="G69" s="712">
        <v>252.59930016568529</v>
      </c>
      <c r="H69" s="712">
        <v>258.56687794421538</v>
      </c>
      <c r="I69" s="713">
        <v>330.57978944734191</v>
      </c>
      <c r="J69" s="714">
        <v>5793.6436088816827</v>
      </c>
      <c r="K69" s="4048"/>
      <c r="L69" s="635"/>
      <c r="N69" s="635"/>
      <c r="O69" s="824" t="s">
        <v>1762</v>
      </c>
      <c r="P69" s="793" t="str">
        <f t="shared" si="12"/>
        <v>billion $</v>
      </c>
      <c r="Q69" s="677">
        <f t="shared" si="13"/>
        <v>12014.043008805203</v>
      </c>
      <c r="R69" s="678">
        <f t="shared" si="14"/>
        <v>8758.5965301750275</v>
      </c>
      <c r="S69" s="678">
        <f t="shared" si="15"/>
        <v>5612.6577559521111</v>
      </c>
      <c r="T69" s="678">
        <f t="shared" si="16"/>
        <v>3285.5912514631545</v>
      </c>
      <c r="U69" s="678">
        <f t="shared" si="17"/>
        <v>1258.5740943914784</v>
      </c>
      <c r="V69" s="679">
        <f t="shared" si="18"/>
        <v>205.37288924761148</v>
      </c>
      <c r="W69" s="635"/>
      <c r="X69" s="635"/>
      <c r="Y69" s="636"/>
      <c r="Z69" s="635"/>
      <c r="AA69" s="635"/>
      <c r="AB69" s="635"/>
      <c r="AC69" s="635"/>
      <c r="AD69" s="635"/>
      <c r="AE69" s="635"/>
      <c r="AF69" s="635"/>
    </row>
    <row r="70" spans="1:32" ht="15" customHeight="1" x14ac:dyDescent="0.3">
      <c r="A70" s="4051"/>
      <c r="B70" s="809" t="s">
        <v>327</v>
      </c>
      <c r="C70" s="810" t="s">
        <v>292</v>
      </c>
      <c r="D70" s="811">
        <v>109.45587265556266</v>
      </c>
      <c r="E70" s="812">
        <v>101.62302219776664</v>
      </c>
      <c r="F70" s="812">
        <v>74.89015773364946</v>
      </c>
      <c r="G70" s="812">
        <v>106.1401932154137</v>
      </c>
      <c r="H70" s="812">
        <v>83.924012310585965</v>
      </c>
      <c r="I70" s="813">
        <v>103.54036630452858</v>
      </c>
      <c r="J70" s="814">
        <v>234.43950897490441</v>
      </c>
      <c r="K70" s="4048"/>
      <c r="L70" s="635"/>
      <c r="N70" s="635"/>
      <c r="O70" s="888" t="s">
        <v>319</v>
      </c>
      <c r="P70" s="799" t="str">
        <f t="shared" si="12"/>
        <v>billion $/a</v>
      </c>
      <c r="Q70" s="800">
        <f t="shared" si="13"/>
        <v>2402.8086017610408</v>
      </c>
      <c r="R70" s="801">
        <f t="shared" si="14"/>
        <v>1751.7193060350055</v>
      </c>
      <c r="S70" s="801">
        <f t="shared" si="15"/>
        <v>1122.5315511904223</v>
      </c>
      <c r="T70" s="801">
        <f t="shared" si="16"/>
        <v>657.11825029263093</v>
      </c>
      <c r="U70" s="801">
        <f t="shared" si="17"/>
        <v>251.71481887829569</v>
      </c>
      <c r="V70" s="802">
        <f t="shared" si="18"/>
        <v>41.074577849522299</v>
      </c>
      <c r="W70" s="635"/>
      <c r="X70" s="635"/>
      <c r="Y70" s="636"/>
      <c r="Z70" s="635"/>
      <c r="AA70" s="635"/>
      <c r="AB70" s="635"/>
      <c r="AC70" s="635"/>
      <c r="AD70" s="635"/>
      <c r="AE70" s="635"/>
      <c r="AF70" s="635"/>
    </row>
    <row r="71" spans="1:32" ht="15" customHeight="1" x14ac:dyDescent="0.3">
      <c r="A71" s="4051"/>
      <c r="B71" s="804" t="s">
        <v>328</v>
      </c>
      <c r="C71" s="692" t="s">
        <v>307</v>
      </c>
      <c r="D71" s="699">
        <v>301.98237452147396</v>
      </c>
      <c r="E71" s="700">
        <v>440.57295891933489</v>
      </c>
      <c r="F71" s="700">
        <v>427.37559053275362</v>
      </c>
      <c r="G71" s="700">
        <v>301.07444080744318</v>
      </c>
      <c r="H71" s="700">
        <v>418.52928871582299</v>
      </c>
      <c r="I71" s="701">
        <v>470.05840378447931</v>
      </c>
      <c r="J71" s="702">
        <v>2359.5930572813081</v>
      </c>
      <c r="K71" s="4048"/>
      <c r="L71" s="635"/>
      <c r="N71" s="635"/>
      <c r="O71" s="824" t="s">
        <v>1763</v>
      </c>
      <c r="P71" s="793" t="str">
        <f t="shared" si="12"/>
        <v>billion $</v>
      </c>
      <c r="Q71" s="677">
        <f t="shared" si="13"/>
        <v>3254.1368349932663</v>
      </c>
      <c r="R71" s="678">
        <f t="shared" si="14"/>
        <v>3844.6856763607411</v>
      </c>
      <c r="S71" s="678">
        <f t="shared" si="15"/>
        <v>4131.4935279913707</v>
      </c>
      <c r="T71" s="678">
        <f t="shared" si="16"/>
        <v>4316.178819454597</v>
      </c>
      <c r="U71" s="678">
        <f t="shared" si="17"/>
        <v>4169.6199737021398</v>
      </c>
      <c r="V71" s="679">
        <f t="shared" si="18"/>
        <v>3439.6472405716704</v>
      </c>
      <c r="W71" s="635"/>
      <c r="X71" s="635"/>
      <c r="Y71" s="636"/>
      <c r="Z71" s="635"/>
      <c r="AA71" s="635"/>
      <c r="AB71" s="635"/>
      <c r="AC71" s="635"/>
      <c r="AD71" s="635"/>
      <c r="AE71" s="635"/>
      <c r="AF71" s="635"/>
    </row>
    <row r="72" spans="1:32" ht="15" customHeight="1" x14ac:dyDescent="0.3">
      <c r="A72" s="4051"/>
      <c r="B72" s="3706" t="s">
        <v>330</v>
      </c>
      <c r="C72" s="3707" t="s">
        <v>282</v>
      </c>
      <c r="D72" s="3708" t="s">
        <v>283</v>
      </c>
      <c r="E72" s="3709" t="s">
        <v>284</v>
      </c>
      <c r="F72" s="3709" t="s">
        <v>285</v>
      </c>
      <c r="G72" s="3709" t="s">
        <v>286</v>
      </c>
      <c r="H72" s="3709" t="s">
        <v>287</v>
      </c>
      <c r="I72" s="3710" t="s">
        <v>288</v>
      </c>
      <c r="J72" s="3711" t="s">
        <v>322</v>
      </c>
      <c r="K72" s="4048"/>
      <c r="L72" s="3784"/>
      <c r="N72" s="635"/>
      <c r="O72" s="888" t="s">
        <v>319</v>
      </c>
      <c r="P72" s="799" t="str">
        <f t="shared" si="12"/>
        <v>billion $/a</v>
      </c>
      <c r="Q72" s="800">
        <f t="shared" si="13"/>
        <v>650.82736699865325</v>
      </c>
      <c r="R72" s="801">
        <f t="shared" si="14"/>
        <v>768.93713527214823</v>
      </c>
      <c r="S72" s="801">
        <f t="shared" si="15"/>
        <v>826.29870559827418</v>
      </c>
      <c r="T72" s="801">
        <f t="shared" si="16"/>
        <v>863.23576389091943</v>
      </c>
      <c r="U72" s="801">
        <f t="shared" si="17"/>
        <v>833.92399474042793</v>
      </c>
      <c r="V72" s="802">
        <f t="shared" si="18"/>
        <v>687.92944811433404</v>
      </c>
      <c r="W72" s="635"/>
      <c r="X72" s="635"/>
      <c r="Y72" s="636"/>
      <c r="Z72" s="635"/>
      <c r="AA72" s="635"/>
      <c r="AB72" s="635"/>
      <c r="AC72" s="635"/>
      <c r="AD72" s="635"/>
      <c r="AE72" s="635"/>
      <c r="AF72" s="635"/>
    </row>
    <row r="73" spans="1:32" ht="20.100000000000001" customHeight="1" x14ac:dyDescent="0.3">
      <c r="A73" s="4051"/>
      <c r="B73" s="816" t="s">
        <v>331</v>
      </c>
      <c r="C73" s="817" t="s">
        <v>310</v>
      </c>
      <c r="D73" s="759">
        <v>1677.5120904667881</v>
      </c>
      <c r="E73" s="760">
        <v>2447.3827867969048</v>
      </c>
      <c r="F73" s="760">
        <v>2374.0714054094465</v>
      </c>
      <c r="G73" s="760">
        <v>1672.4685186853469</v>
      </c>
      <c r="H73" s="760">
        <v>2324.930198816397</v>
      </c>
      <c r="I73" s="761">
        <v>2611.1744330227825</v>
      </c>
      <c r="J73" s="762">
        <v>13107.539433197666</v>
      </c>
      <c r="K73" s="4048"/>
      <c r="L73" s="635"/>
      <c r="N73" s="635"/>
      <c r="O73" s="824" t="s">
        <v>1764</v>
      </c>
      <c r="P73" s="793" t="str">
        <f t="shared" si="12"/>
        <v>billion $</v>
      </c>
      <c r="Q73" s="677">
        <f t="shared" si="13"/>
        <v>15268.179843798469</v>
      </c>
      <c r="R73" s="678">
        <f t="shared" si="14"/>
        <v>12603.282206535769</v>
      </c>
      <c r="S73" s="678">
        <f t="shared" si="15"/>
        <v>9744.1512839434818</v>
      </c>
      <c r="T73" s="678">
        <f t="shared" si="16"/>
        <v>7601.7700709177516</v>
      </c>
      <c r="U73" s="678">
        <f t="shared" si="17"/>
        <v>5428.1940680936186</v>
      </c>
      <c r="V73" s="679">
        <f t="shared" si="18"/>
        <v>3645.0201298192819</v>
      </c>
      <c r="W73" s="635"/>
      <c r="X73" s="635"/>
      <c r="Y73" s="636"/>
      <c r="Z73" s="635"/>
      <c r="AA73" s="635"/>
      <c r="AB73" s="635"/>
      <c r="AC73" s="635"/>
      <c r="AD73" s="635"/>
      <c r="AE73" s="635"/>
      <c r="AF73" s="635"/>
    </row>
    <row r="74" spans="1:32" ht="15" customHeight="1" thickBot="1" x14ac:dyDescent="0.35">
      <c r="A74" s="4051"/>
      <c r="B74" s="745" t="s">
        <v>332</v>
      </c>
      <c r="C74" s="746" t="s">
        <v>310</v>
      </c>
      <c r="D74" s="747">
        <v>350.76127248958034</v>
      </c>
      <c r="E74" s="748">
        <v>407.01614827302893</v>
      </c>
      <c r="F74" s="748">
        <v>614.58621357001414</v>
      </c>
      <c r="G74" s="748">
        <v>433.83740187557589</v>
      </c>
      <c r="H74" s="748">
        <v>505.06026603625281</v>
      </c>
      <c r="I74" s="749">
        <v>583.0121797286605</v>
      </c>
      <c r="J74" s="750">
        <v>2894.2734819731127</v>
      </c>
      <c r="K74" s="4048"/>
      <c r="L74" s="635"/>
      <c r="N74" s="635"/>
      <c r="O74" s="889" t="s">
        <v>319</v>
      </c>
      <c r="P74" s="890" t="str">
        <f t="shared" si="12"/>
        <v>billion $/a</v>
      </c>
      <c r="Q74" s="828">
        <f t="shared" si="13"/>
        <v>3053.6359687596937</v>
      </c>
      <c r="R74" s="829">
        <f t="shared" si="14"/>
        <v>2520.6564413071537</v>
      </c>
      <c r="S74" s="829">
        <f t="shared" si="15"/>
        <v>1948.8302567886963</v>
      </c>
      <c r="T74" s="829">
        <f t="shared" si="16"/>
        <v>1520.3540141835504</v>
      </c>
      <c r="U74" s="829">
        <f t="shared" si="17"/>
        <v>1085.6388136187238</v>
      </c>
      <c r="V74" s="830">
        <f t="shared" si="18"/>
        <v>729.00402596385641</v>
      </c>
      <c r="W74" s="635"/>
      <c r="X74" s="635"/>
      <c r="Y74" s="636"/>
      <c r="Z74" s="635"/>
      <c r="AA74" s="635"/>
      <c r="AB74" s="635"/>
      <c r="AC74" s="635"/>
      <c r="AD74" s="635"/>
      <c r="AE74" s="635"/>
      <c r="AF74" s="635"/>
    </row>
    <row r="75" spans="1:32" ht="15" customHeight="1" x14ac:dyDescent="0.3">
      <c r="A75" s="4051"/>
      <c r="B75" s="818" t="s">
        <v>312</v>
      </c>
      <c r="C75" s="819" t="s">
        <v>310</v>
      </c>
      <c r="D75" s="820">
        <v>1326.7508179772078</v>
      </c>
      <c r="E75" s="821">
        <v>2040.366638523876</v>
      </c>
      <c r="F75" s="821">
        <v>1759.4851918394324</v>
      </c>
      <c r="G75" s="821">
        <v>1238.6311168097709</v>
      </c>
      <c r="H75" s="821">
        <v>1819.8699327801442</v>
      </c>
      <c r="I75" s="822">
        <v>2028.1622532941219</v>
      </c>
      <c r="J75" s="823">
        <v>10213.265951224554</v>
      </c>
      <c r="K75" s="4048"/>
      <c r="L75" s="635"/>
      <c r="N75" s="635"/>
      <c r="O75" s="891" t="s">
        <v>354</v>
      </c>
      <c r="P75" s="892" t="str">
        <f t="shared" si="12"/>
        <v>billion $</v>
      </c>
      <c r="Q75" s="893">
        <f t="shared" si="13"/>
        <v>1854.6954787815394</v>
      </c>
      <c r="R75" s="894">
        <f t="shared" si="14"/>
        <v>6007.289255886164</v>
      </c>
      <c r="S75" s="894">
        <f t="shared" si="15"/>
        <v>10203.194930456804</v>
      </c>
      <c r="T75" s="894">
        <f t="shared" si="16"/>
        <v>13453.531348779517</v>
      </c>
      <c r="U75" s="894">
        <f t="shared" si="17"/>
        <v>14692.254205603103</v>
      </c>
      <c r="V75" s="895">
        <f t="shared" si="18"/>
        <v>14074.735438654438</v>
      </c>
      <c r="W75" s="635"/>
      <c r="X75" s="635"/>
      <c r="Y75" s="636"/>
      <c r="Z75" s="635"/>
      <c r="AA75" s="635"/>
      <c r="AB75" s="635"/>
      <c r="AC75" s="635"/>
      <c r="AD75" s="635"/>
      <c r="AE75" s="635"/>
      <c r="AF75" s="635"/>
    </row>
    <row r="76" spans="1:32" ht="14.4" thickBot="1" x14ac:dyDescent="0.35">
      <c r="A76" s="4051"/>
      <c r="B76" s="824" t="s">
        <v>324</v>
      </c>
      <c r="C76" s="793" t="s">
        <v>310</v>
      </c>
      <c r="D76" s="677">
        <v>608.28343413020411</v>
      </c>
      <c r="E76" s="678">
        <v>978.50565700448465</v>
      </c>
      <c r="F76" s="678">
        <v>915.31162591709597</v>
      </c>
      <c r="G76" s="678">
        <v>653.50724764513961</v>
      </c>
      <c r="H76" s="678">
        <v>1186.955338231455</v>
      </c>
      <c r="I76" s="679">
        <v>1370.5586171161378</v>
      </c>
      <c r="J76" s="680">
        <v>5713.1219200445166</v>
      </c>
      <c r="K76" s="4048"/>
      <c r="L76" s="635"/>
      <c r="N76" s="635"/>
      <c r="O76" s="897" t="s">
        <v>319</v>
      </c>
      <c r="P76" s="898" t="str">
        <f t="shared" si="12"/>
        <v>billion $/a</v>
      </c>
      <c r="Q76" s="899">
        <f t="shared" si="13"/>
        <v>370.93909575630789</v>
      </c>
      <c r="R76" s="900">
        <f t="shared" si="14"/>
        <v>1201.4578511772329</v>
      </c>
      <c r="S76" s="900">
        <f t="shared" si="15"/>
        <v>2040.6389860913609</v>
      </c>
      <c r="T76" s="900">
        <f t="shared" si="16"/>
        <v>2690.7062697559036</v>
      </c>
      <c r="U76" s="900">
        <f t="shared" si="17"/>
        <v>2938.4508411206207</v>
      </c>
      <c r="V76" s="901">
        <f t="shared" si="18"/>
        <v>2814.9470877308877</v>
      </c>
      <c r="W76" s="635"/>
      <c r="X76" s="635"/>
      <c r="Y76" s="636"/>
      <c r="Z76" s="635"/>
      <c r="AA76" s="635"/>
      <c r="AB76" s="635"/>
      <c r="AC76" s="635"/>
      <c r="AD76" s="635"/>
      <c r="AE76" s="635"/>
      <c r="AF76" s="635"/>
    </row>
    <row r="77" spans="1:32" x14ac:dyDescent="0.3">
      <c r="A77" s="4051"/>
      <c r="B77" s="825" t="s">
        <v>325</v>
      </c>
      <c r="C77" s="796" t="s">
        <v>310</v>
      </c>
      <c r="D77" s="665">
        <v>99.456734014506054</v>
      </c>
      <c r="E77" s="666">
        <v>100.70660204867586</v>
      </c>
      <c r="F77" s="666">
        <v>113.06300086554494</v>
      </c>
      <c r="G77" s="666">
        <v>132.91646637542019</v>
      </c>
      <c r="H77" s="666">
        <v>105.64966090322545</v>
      </c>
      <c r="I77" s="667">
        <v>145.42470500710743</v>
      </c>
      <c r="J77" s="668">
        <v>697.21716921448001</v>
      </c>
      <c r="K77" s="4048"/>
      <c r="L77" s="635"/>
      <c r="N77" s="635"/>
      <c r="W77" s="635"/>
      <c r="X77" s="635"/>
      <c r="Y77" s="636"/>
      <c r="Z77" s="635"/>
      <c r="AA77" s="635"/>
      <c r="AB77" s="635"/>
      <c r="AC77" s="635"/>
      <c r="AD77" s="635"/>
      <c r="AE77" s="635"/>
      <c r="AF77" s="635"/>
    </row>
    <row r="78" spans="1:32" x14ac:dyDescent="0.3">
      <c r="A78" s="4051"/>
      <c r="B78" s="825" t="s">
        <v>326</v>
      </c>
      <c r="C78" s="796" t="s">
        <v>310</v>
      </c>
      <c r="D78" s="665">
        <v>803.99328615631077</v>
      </c>
      <c r="E78" s="666">
        <v>1273.4868694383927</v>
      </c>
      <c r="F78" s="666">
        <v>1345.6967786268056</v>
      </c>
      <c r="G78" s="666">
        <v>886.04480466478708</v>
      </c>
      <c r="H78" s="666">
        <v>1032.3251996817164</v>
      </c>
      <c r="I78" s="667">
        <v>1095.1911108995373</v>
      </c>
      <c r="J78" s="668">
        <v>6436.738049467549</v>
      </c>
      <c r="K78" s="4048"/>
      <c r="O78" s="909" t="s">
        <v>319</v>
      </c>
      <c r="P78" s="910" t="str">
        <f t="shared" ref="P78:V79" si="19">C111</f>
        <v>billion $/a</v>
      </c>
      <c r="Q78" s="911">
        <f t="shared" si="19"/>
        <v>-533.41689284635231</v>
      </c>
      <c r="R78" s="912">
        <f t="shared" si="19"/>
        <v>-266.43969744210551</v>
      </c>
      <c r="S78" s="912">
        <f t="shared" si="19"/>
        <v>686.61481825254157</v>
      </c>
      <c r="T78" s="912">
        <f t="shared" si="19"/>
        <v>1582.4795471242512</v>
      </c>
      <c r="U78" s="912">
        <f t="shared" si="19"/>
        <v>1691.1093149347357</v>
      </c>
      <c r="V78" s="913">
        <f t="shared" si="19"/>
        <v>1677.0382562480925</v>
      </c>
    </row>
    <row r="79" spans="1:32" x14ac:dyDescent="0.3">
      <c r="A79" s="4051"/>
      <c r="B79" s="826" t="s">
        <v>327</v>
      </c>
      <c r="C79" s="799" t="s">
        <v>310</v>
      </c>
      <c r="D79" s="800">
        <v>165.77863616576704</v>
      </c>
      <c r="E79" s="801">
        <v>94.683658305351784</v>
      </c>
      <c r="F79" s="801">
        <v>0</v>
      </c>
      <c r="G79" s="801">
        <v>0</v>
      </c>
      <c r="H79" s="801">
        <v>0</v>
      </c>
      <c r="I79" s="802">
        <v>0</v>
      </c>
      <c r="J79" s="803">
        <v>260.46229447111881</v>
      </c>
      <c r="K79" s="4048"/>
      <c r="O79" s="635">
        <v>0</v>
      </c>
      <c r="P79" s="635">
        <f t="shared" si="19"/>
        <v>0</v>
      </c>
      <c r="Q79" s="635">
        <f t="shared" si="19"/>
        <v>0</v>
      </c>
      <c r="R79" s="635">
        <f t="shared" si="19"/>
        <v>0</v>
      </c>
      <c r="S79" s="635">
        <f t="shared" si="19"/>
        <v>0</v>
      </c>
      <c r="T79" s="635">
        <f t="shared" si="19"/>
        <v>0</v>
      </c>
      <c r="U79" s="635">
        <f t="shared" si="19"/>
        <v>0</v>
      </c>
      <c r="V79" s="635">
        <f t="shared" si="19"/>
        <v>0</v>
      </c>
    </row>
    <row r="80" spans="1:32" ht="20.100000000000001" customHeight="1" x14ac:dyDescent="0.3">
      <c r="A80" s="4051"/>
      <c r="B80" s="816" t="s">
        <v>328</v>
      </c>
      <c r="C80" s="817" t="s">
        <v>313</v>
      </c>
      <c r="D80" s="759">
        <v>335.50241809335762</v>
      </c>
      <c r="E80" s="760">
        <v>489.47655735938099</v>
      </c>
      <c r="F80" s="760">
        <v>474.81428108188931</v>
      </c>
      <c r="G80" s="760">
        <v>334.49370373706938</v>
      </c>
      <c r="H80" s="760">
        <v>464.98603976327939</v>
      </c>
      <c r="I80" s="761">
        <v>522.23488660455655</v>
      </c>
      <c r="J80" s="762">
        <v>2621.5078866395334</v>
      </c>
      <c r="K80" s="4048"/>
      <c r="O80" s="926"/>
      <c r="P80" s="926"/>
      <c r="Q80" s="926"/>
    </row>
    <row r="81" spans="1:17" x14ac:dyDescent="0.3">
      <c r="A81" s="4052"/>
      <c r="B81" s="763" t="s">
        <v>333</v>
      </c>
      <c r="C81" s="688" t="s">
        <v>310</v>
      </c>
      <c r="D81" s="658">
        <v>4039.6470159113082</v>
      </c>
      <c r="E81" s="659">
        <v>3060.1216638337046</v>
      </c>
      <c r="F81" s="659">
        <v>2074.4637249042262</v>
      </c>
      <c r="G81" s="659">
        <v>1234.1565520092634</v>
      </c>
      <c r="H81" s="659">
        <v>465.00585741586292</v>
      </c>
      <c r="I81" s="660">
        <v>73.46803045053305</v>
      </c>
      <c r="J81" s="661">
        <v>10946.862844524898</v>
      </c>
      <c r="K81" s="4048"/>
      <c r="O81" s="926"/>
      <c r="P81" s="926"/>
      <c r="Q81" s="926"/>
    </row>
    <row r="82" spans="1:17" x14ac:dyDescent="0.3">
      <c r="A82" s="4052"/>
      <c r="B82" s="681" t="s">
        <v>334</v>
      </c>
      <c r="C82" s="827" t="s">
        <v>310</v>
      </c>
      <c r="D82" s="828">
        <v>2298.556552355752</v>
      </c>
      <c r="E82" s="829">
        <v>2259.4250821591163</v>
      </c>
      <c r="F82" s="829">
        <v>2147.9165796752864</v>
      </c>
      <c r="G82" s="829">
        <v>2041.6468650844472</v>
      </c>
      <c r="H82" s="829">
        <v>1789.7844192843165</v>
      </c>
      <c r="I82" s="830">
        <v>1299.7546881795515</v>
      </c>
      <c r="J82" s="831">
        <v>11837.08418673847</v>
      </c>
      <c r="K82" s="4048"/>
      <c r="O82" s="926"/>
      <c r="P82" s="926"/>
      <c r="Q82" s="926"/>
    </row>
    <row r="83" spans="1:17" x14ac:dyDescent="0.3">
      <c r="A83" s="4052"/>
      <c r="B83" s="832" t="s">
        <v>335</v>
      </c>
      <c r="C83" s="833" t="s">
        <v>310</v>
      </c>
      <c r="D83" s="834">
        <v>4884.6400702468445</v>
      </c>
      <c r="E83" s="835">
        <v>5380.8161417527826</v>
      </c>
      <c r="F83" s="835">
        <v>5880.860168499712</v>
      </c>
      <c r="G83" s="835">
        <v>6365.3436164432296</v>
      </c>
      <c r="H83" s="835">
        <v>6045.1278069851596</v>
      </c>
      <c r="I83" s="836">
        <v>5201.3207964678104</v>
      </c>
      <c r="J83" s="837">
        <v>33758.108600395535</v>
      </c>
      <c r="K83" s="4048"/>
      <c r="O83" s="926"/>
      <c r="P83" s="926"/>
      <c r="Q83" s="926"/>
    </row>
    <row r="84" spans="1:17" x14ac:dyDescent="0.3">
      <c r="A84" s="4052"/>
      <c r="B84" s="765" t="s">
        <v>336</v>
      </c>
      <c r="C84" s="766" t="s">
        <v>310</v>
      </c>
      <c r="D84" s="767">
        <v>2250.2740637698626</v>
      </c>
      <c r="E84" s="768">
        <v>2253.7334364987173</v>
      </c>
      <c r="F84" s="768">
        <v>2195.1705293940595</v>
      </c>
      <c r="G84" s="768">
        <v>2083.9459082081958</v>
      </c>
      <c r="H84" s="768">
        <v>1871.0523633140808</v>
      </c>
      <c r="I84" s="838">
        <v>1588.2195792464045</v>
      </c>
      <c r="J84" s="776">
        <v>12242.395880431319</v>
      </c>
      <c r="K84" s="4048"/>
      <c r="O84" s="926"/>
      <c r="P84" s="926"/>
      <c r="Q84" s="926"/>
    </row>
    <row r="85" spans="1:17" ht="27.6" x14ac:dyDescent="0.3">
      <c r="A85" s="4052"/>
      <c r="B85" s="839" t="s">
        <v>337</v>
      </c>
      <c r="C85" s="840" t="s">
        <v>310</v>
      </c>
      <c r="D85" s="841">
        <v>796.71056574964678</v>
      </c>
      <c r="E85" s="842">
        <v>2315.0028322586795</v>
      </c>
      <c r="F85" s="842">
        <v>3853.6503933142594</v>
      </c>
      <c r="G85" s="842">
        <v>5173.4861075577146</v>
      </c>
      <c r="H85" s="842">
        <v>5661.389893599061</v>
      </c>
      <c r="I85" s="843">
        <v>5416.3176570841306</v>
      </c>
      <c r="J85" s="844">
        <v>23216.557449563494</v>
      </c>
      <c r="K85" s="4048"/>
      <c r="O85" s="926"/>
      <c r="P85" s="926"/>
      <c r="Q85" s="926"/>
    </row>
    <row r="86" spans="1:17" ht="20.100000000000001" customHeight="1" x14ac:dyDescent="0.3">
      <c r="A86" s="4052"/>
      <c r="B86" s="779" t="s">
        <v>319</v>
      </c>
      <c r="C86" s="780" t="s">
        <v>313</v>
      </c>
      <c r="D86" s="781">
        <v>159.34211314992936</v>
      </c>
      <c r="E86" s="782">
        <v>463.00056645173589</v>
      </c>
      <c r="F86" s="782">
        <v>770.73007866285184</v>
      </c>
      <c r="G86" s="782">
        <v>1034.6972215115429</v>
      </c>
      <c r="H86" s="782">
        <v>1132.2779787198122</v>
      </c>
      <c r="I86" s="783">
        <v>1083.263531416826</v>
      </c>
      <c r="J86" s="784">
        <v>773.88524831878317</v>
      </c>
      <c r="K86" s="4048"/>
      <c r="O86" s="926"/>
      <c r="P86" s="926"/>
      <c r="Q86" s="926"/>
    </row>
    <row r="87" spans="1:17" ht="13.05" customHeight="1" x14ac:dyDescent="0.3">
      <c r="A87" s="4053" t="s">
        <v>87</v>
      </c>
      <c r="B87" s="845" t="s">
        <v>87</v>
      </c>
      <c r="C87" s="845"/>
      <c r="D87" s="846" t="s">
        <v>283</v>
      </c>
      <c r="E87" s="847" t="s">
        <v>284</v>
      </c>
      <c r="F87" s="847" t="s">
        <v>285</v>
      </c>
      <c r="G87" s="847" t="s">
        <v>286</v>
      </c>
      <c r="H87" s="847" t="s">
        <v>287</v>
      </c>
      <c r="I87" s="845" t="s">
        <v>288</v>
      </c>
      <c r="J87" s="848" t="s">
        <v>322</v>
      </c>
      <c r="K87" s="4048"/>
      <c r="O87" s="926"/>
      <c r="P87" s="926"/>
      <c r="Q87" s="926"/>
    </row>
    <row r="88" spans="1:17" x14ac:dyDescent="0.3">
      <c r="A88" s="4054"/>
      <c r="B88" s="689" t="s">
        <v>338</v>
      </c>
      <c r="C88" s="657" t="s">
        <v>310</v>
      </c>
      <c r="D88" s="658">
        <v>4491.0869087986066</v>
      </c>
      <c r="E88" s="659">
        <v>2723.5106830929176</v>
      </c>
      <c r="F88" s="659">
        <v>1198.9539241503196</v>
      </c>
      <c r="G88" s="659">
        <v>419.04844341096782</v>
      </c>
      <c r="H88" s="659">
        <v>95.37753676293633</v>
      </c>
      <c r="I88" s="660">
        <v>9.3843298963987802</v>
      </c>
      <c r="J88" s="661">
        <v>8937.3618261121464</v>
      </c>
      <c r="K88" s="4048"/>
      <c r="O88" s="926"/>
      <c r="P88" s="926"/>
      <c r="Q88" s="926"/>
    </row>
    <row r="89" spans="1:17" x14ac:dyDescent="0.3">
      <c r="A89" s="4054"/>
      <c r="B89" s="765" t="s">
        <v>339</v>
      </c>
      <c r="C89" s="766" t="s">
        <v>310</v>
      </c>
      <c r="D89" s="767">
        <v>5347.582283219399</v>
      </c>
      <c r="E89" s="768">
        <v>5684.808071884313</v>
      </c>
      <c r="F89" s="768">
        <v>5895.8478120849122</v>
      </c>
      <c r="G89" s="768">
        <v>5936.6952266632215</v>
      </c>
      <c r="H89" s="768">
        <v>5559.0315989612218</v>
      </c>
      <c r="I89" s="769">
        <v>4808.278786374317</v>
      </c>
      <c r="J89" s="770">
        <v>33232.243779187382</v>
      </c>
      <c r="K89" s="4048"/>
      <c r="O89" s="926"/>
      <c r="P89" s="926"/>
      <c r="Q89" s="926"/>
    </row>
    <row r="90" spans="1:17" ht="13.05" customHeight="1" x14ac:dyDescent="0.3">
      <c r="A90" s="4054"/>
      <c r="B90" s="689" t="s">
        <v>340</v>
      </c>
      <c r="C90" s="657" t="s">
        <v>310</v>
      </c>
      <c r="D90" s="658">
        <v>82.938053236573339</v>
      </c>
      <c r="E90" s="659">
        <v>115.09436824599177</v>
      </c>
      <c r="F90" s="659">
        <v>112.23516381766947</v>
      </c>
      <c r="G90" s="659">
        <v>94.747653798928823</v>
      </c>
      <c r="H90" s="659">
        <v>78.579231880129157</v>
      </c>
      <c r="I90" s="660">
        <v>61.657934412724707</v>
      </c>
      <c r="J90" s="661">
        <v>545.25240539201729</v>
      </c>
      <c r="K90" s="4048"/>
      <c r="O90" s="926"/>
      <c r="P90" s="926"/>
      <c r="Q90" s="926"/>
    </row>
    <row r="91" spans="1:17" ht="13.05" customHeight="1" x14ac:dyDescent="0.3">
      <c r="A91" s="4054"/>
      <c r="B91" s="765" t="s">
        <v>341</v>
      </c>
      <c r="C91" s="766" t="s">
        <v>310</v>
      </c>
      <c r="D91" s="767">
        <v>49.546483562940679</v>
      </c>
      <c r="E91" s="768">
        <v>55.701048225877216</v>
      </c>
      <c r="F91" s="768">
        <v>61.363288983063306</v>
      </c>
      <c r="G91" s="768">
        <v>64.252325496829954</v>
      </c>
      <c r="H91" s="768">
        <v>65.431361122631557</v>
      </c>
      <c r="I91" s="769">
        <v>68.618486393480921</v>
      </c>
      <c r="J91" s="770">
        <v>364.91299378482358</v>
      </c>
      <c r="K91" s="4048"/>
      <c r="O91" s="926"/>
      <c r="P91" s="926"/>
      <c r="Q91" s="926"/>
    </row>
    <row r="92" spans="1:17" ht="15" x14ac:dyDescent="0.3">
      <c r="A92" s="4054"/>
      <c r="B92" s="689" t="s">
        <v>342</v>
      </c>
      <c r="C92" s="657" t="s">
        <v>310</v>
      </c>
      <c r="D92" s="658">
        <v>53.924472375389399</v>
      </c>
      <c r="E92" s="659">
        <v>128.47939444229644</v>
      </c>
      <c r="F92" s="659">
        <v>198.15453194596523</v>
      </c>
      <c r="G92" s="659">
        <v>312.08726748378541</v>
      </c>
      <c r="H92" s="659">
        <v>326.91661673666187</v>
      </c>
      <c r="I92" s="660">
        <v>258.08124581349733</v>
      </c>
      <c r="J92" s="661">
        <v>1277.6435287975958</v>
      </c>
      <c r="K92" s="4048"/>
      <c r="O92" s="926"/>
      <c r="P92" s="926"/>
      <c r="Q92" s="926"/>
    </row>
    <row r="93" spans="1:17" ht="15" x14ac:dyDescent="0.3">
      <c r="A93" s="4054"/>
      <c r="B93" s="771" t="s">
        <v>343</v>
      </c>
      <c r="C93" s="772" t="s">
        <v>310</v>
      </c>
      <c r="D93" s="773">
        <v>0</v>
      </c>
      <c r="E93" s="774">
        <v>0</v>
      </c>
      <c r="F93" s="774">
        <v>0</v>
      </c>
      <c r="G93" s="774">
        <v>0</v>
      </c>
      <c r="H93" s="774">
        <v>0</v>
      </c>
      <c r="I93" s="775">
        <v>0</v>
      </c>
      <c r="J93" s="776">
        <v>0</v>
      </c>
      <c r="K93" s="4048"/>
      <c r="O93" s="926"/>
      <c r="P93" s="926"/>
      <c r="Q93" s="926"/>
    </row>
    <row r="94" spans="1:17" ht="13.05" customHeight="1" x14ac:dyDescent="0.3">
      <c r="A94" s="4054"/>
      <c r="B94" s="849" t="s">
        <v>344</v>
      </c>
      <c r="C94" s="850" t="s">
        <v>310</v>
      </c>
      <c r="D94" s="851">
        <v>-856.49537442079236</v>
      </c>
      <c r="E94" s="852">
        <v>-2961.2973887913954</v>
      </c>
      <c r="F94" s="852">
        <v>-4696.8938879345924</v>
      </c>
      <c r="G94" s="852">
        <v>-5517.646783252254</v>
      </c>
      <c r="H94" s="852">
        <v>-5463.6540621982858</v>
      </c>
      <c r="I94" s="851">
        <v>-4798.8944564779185</v>
      </c>
      <c r="J94" s="853">
        <v>-24294.881953075241</v>
      </c>
      <c r="K94" s="4048"/>
      <c r="O94" s="926"/>
      <c r="P94" s="926"/>
      <c r="Q94" s="926"/>
    </row>
    <row r="95" spans="1:17" ht="13.05" customHeight="1" x14ac:dyDescent="0.3">
      <c r="A95" s="4054"/>
      <c r="B95" s="854" t="s">
        <v>345</v>
      </c>
      <c r="C95" s="855" t="s">
        <v>310</v>
      </c>
      <c r="D95" s="856">
        <v>87.316042049022045</v>
      </c>
      <c r="E95" s="857">
        <v>187.87271446241101</v>
      </c>
      <c r="F95" s="857">
        <v>249.02640678057136</v>
      </c>
      <c r="G95" s="857">
        <v>342.58259578588428</v>
      </c>
      <c r="H95" s="857">
        <v>340.06448749415949</v>
      </c>
      <c r="I95" s="856">
        <v>251.12069383274115</v>
      </c>
      <c r="J95" s="858">
        <v>1457.9829404047894</v>
      </c>
      <c r="K95" s="4048"/>
      <c r="O95" s="926"/>
      <c r="P95" s="926"/>
      <c r="Q95" s="926"/>
    </row>
    <row r="96" spans="1:17" ht="27.6" x14ac:dyDescent="0.3">
      <c r="A96" s="4054"/>
      <c r="B96" s="859" t="s">
        <v>346</v>
      </c>
      <c r="C96" s="860" t="s">
        <v>310</v>
      </c>
      <c r="D96" s="861">
        <v>-769.17933237177033</v>
      </c>
      <c r="E96" s="862">
        <v>-2773.4246743289846</v>
      </c>
      <c r="F96" s="862">
        <v>-4447.8674811540213</v>
      </c>
      <c r="G96" s="862">
        <v>-5175.0641874663697</v>
      </c>
      <c r="H96" s="862">
        <v>-5123.5895747041268</v>
      </c>
      <c r="I96" s="861">
        <v>-4547.7737626451772</v>
      </c>
      <c r="J96" s="863">
        <v>-22836.899012670452</v>
      </c>
      <c r="K96" s="4048"/>
      <c r="O96" s="926"/>
      <c r="P96" s="926"/>
      <c r="Q96" s="926"/>
    </row>
    <row r="97" spans="1:17" ht="15.6" customHeight="1" thickBot="1" x14ac:dyDescent="0.35">
      <c r="A97" s="4055" t="s">
        <v>347</v>
      </c>
      <c r="B97" s="864" t="s">
        <v>348</v>
      </c>
      <c r="C97" s="778"/>
      <c r="D97" s="865" t="s">
        <v>283</v>
      </c>
      <c r="E97" s="866" t="s">
        <v>284</v>
      </c>
      <c r="F97" s="866" t="s">
        <v>285</v>
      </c>
      <c r="G97" s="866" t="s">
        <v>286</v>
      </c>
      <c r="H97" s="866" t="s">
        <v>287</v>
      </c>
      <c r="I97" s="867" t="s">
        <v>288</v>
      </c>
      <c r="J97" s="744" t="s">
        <v>322</v>
      </c>
      <c r="K97" s="4049"/>
      <c r="O97" s="926"/>
      <c r="P97" s="926"/>
      <c r="Q97" s="926"/>
    </row>
    <row r="98" spans="1:17" ht="20.100000000000001" customHeight="1" x14ac:dyDescent="0.3">
      <c r="A98" s="4056"/>
      <c r="B98" s="868" t="s">
        <v>349</v>
      </c>
      <c r="C98" s="869" t="s">
        <v>310</v>
      </c>
      <c r="D98" s="870">
        <v>7530.7299411239965</v>
      </c>
      <c r="E98" s="871">
        <v>11116.759308605944</v>
      </c>
      <c r="F98" s="871">
        <v>11202.68014091566</v>
      </c>
      <c r="G98" s="871">
        <v>9745.466698811686</v>
      </c>
      <c r="H98" s="871">
        <v>10225.70738118848</v>
      </c>
      <c r="I98" s="872">
        <v>10216.845820987699</v>
      </c>
      <c r="J98" s="873">
        <v>60038.189291633462</v>
      </c>
      <c r="K98" s="4049"/>
      <c r="O98" s="926"/>
      <c r="P98" s="926"/>
      <c r="Q98" s="926"/>
    </row>
    <row r="99" spans="1:17" ht="20.100000000000001" customHeight="1" x14ac:dyDescent="0.3">
      <c r="A99" s="4056"/>
      <c r="B99" s="874" t="s">
        <v>319</v>
      </c>
      <c r="C99" s="875" t="s">
        <v>313</v>
      </c>
      <c r="D99" s="781">
        <v>1506.1459882247993</v>
      </c>
      <c r="E99" s="782">
        <v>2223.3518617211889</v>
      </c>
      <c r="F99" s="782">
        <v>2240.5360281831317</v>
      </c>
      <c r="G99" s="782">
        <v>1949.0933397623371</v>
      </c>
      <c r="H99" s="782">
        <v>2045.141476237696</v>
      </c>
      <c r="I99" s="783">
        <v>2043.3691641975397</v>
      </c>
      <c r="J99" s="784">
        <v>2001.2729763877821</v>
      </c>
      <c r="K99" s="4049"/>
      <c r="O99" s="926"/>
      <c r="P99" s="926"/>
      <c r="Q99" s="926"/>
    </row>
    <row r="100" spans="1:17" x14ac:dyDescent="0.3">
      <c r="A100" s="4056"/>
      <c r="B100" s="876" t="s">
        <v>350</v>
      </c>
      <c r="C100" s="877" t="s">
        <v>310</v>
      </c>
      <c r="D100" s="878">
        <v>4521.7799430133009</v>
      </c>
      <c r="E100" s="879">
        <v>7339.4877430966917</v>
      </c>
      <c r="F100" s="879">
        <v>6770.1208391940963</v>
      </c>
      <c r="G100" s="879">
        <v>5541.1336131582611</v>
      </c>
      <c r="H100" s="879">
        <v>6236.7076309294243</v>
      </c>
      <c r="I100" s="880">
        <v>5689.5441574139759</v>
      </c>
      <c r="J100" s="881">
        <v>36098.773926805748</v>
      </c>
      <c r="K100" s="4049"/>
      <c r="O100" s="926"/>
      <c r="P100" s="926"/>
      <c r="Q100" s="926"/>
    </row>
    <row r="101" spans="1:17" ht="14.4" thickBot="1" x14ac:dyDescent="0.35">
      <c r="A101" s="4056"/>
      <c r="B101" s="882" t="s">
        <v>319</v>
      </c>
      <c r="C101" s="883" t="s">
        <v>313</v>
      </c>
      <c r="D101" s="884">
        <v>904.3559886026602</v>
      </c>
      <c r="E101" s="885">
        <v>1467.8975486193383</v>
      </c>
      <c r="F101" s="885">
        <v>1354.0241678388193</v>
      </c>
      <c r="G101" s="885">
        <v>1108.2267226316521</v>
      </c>
      <c r="H101" s="885">
        <v>1247.341526185885</v>
      </c>
      <c r="I101" s="886">
        <v>1137.9088314827952</v>
      </c>
      <c r="J101" s="887">
        <v>1203.2924642268583</v>
      </c>
      <c r="K101" s="4049"/>
      <c r="O101" s="926"/>
      <c r="P101" s="926"/>
      <c r="Q101" s="926"/>
    </row>
    <row r="102" spans="1:17" x14ac:dyDescent="0.3">
      <c r="A102" s="4056"/>
      <c r="B102" s="824" t="s">
        <v>351</v>
      </c>
      <c r="C102" s="793" t="s">
        <v>310</v>
      </c>
      <c r="D102" s="677">
        <v>12014.043008805203</v>
      </c>
      <c r="E102" s="678">
        <v>8758.5965301750275</v>
      </c>
      <c r="F102" s="678">
        <v>5612.6577559521111</v>
      </c>
      <c r="G102" s="678">
        <v>3285.5912514631545</v>
      </c>
      <c r="H102" s="678">
        <v>1258.5740943914784</v>
      </c>
      <c r="I102" s="679">
        <v>205.37288924761148</v>
      </c>
      <c r="J102" s="680">
        <v>31134.835530034583</v>
      </c>
      <c r="K102" s="4049"/>
    </row>
    <row r="103" spans="1:17" x14ac:dyDescent="0.3">
      <c r="A103" s="4056"/>
      <c r="B103" s="888" t="s">
        <v>319</v>
      </c>
      <c r="C103" s="799" t="s">
        <v>313</v>
      </c>
      <c r="D103" s="800">
        <v>2402.8086017610408</v>
      </c>
      <c r="E103" s="801">
        <v>1751.7193060350055</v>
      </c>
      <c r="F103" s="801">
        <v>1122.5315511904223</v>
      </c>
      <c r="G103" s="801">
        <v>657.11825029263093</v>
      </c>
      <c r="H103" s="801">
        <v>251.71481887829569</v>
      </c>
      <c r="I103" s="802">
        <v>41.074577849522299</v>
      </c>
      <c r="J103" s="803">
        <v>1037.8278510011528</v>
      </c>
      <c r="K103" s="4049"/>
    </row>
    <row r="104" spans="1:17" x14ac:dyDescent="0.3">
      <c r="A104" s="4056"/>
      <c r="B104" s="824" t="s">
        <v>352</v>
      </c>
      <c r="C104" s="793" t="s">
        <v>310</v>
      </c>
      <c r="D104" s="677">
        <v>3254.1368349932663</v>
      </c>
      <c r="E104" s="678">
        <v>3844.6856763607411</v>
      </c>
      <c r="F104" s="678">
        <v>4131.4935279913707</v>
      </c>
      <c r="G104" s="678">
        <v>4316.178819454597</v>
      </c>
      <c r="H104" s="678">
        <v>4169.6199737021398</v>
      </c>
      <c r="I104" s="679">
        <v>3439.6472405716704</v>
      </c>
      <c r="J104" s="680">
        <v>23155.762073073784</v>
      </c>
      <c r="K104" s="4049"/>
    </row>
    <row r="105" spans="1:17" x14ac:dyDescent="0.3">
      <c r="A105" s="4056"/>
      <c r="B105" s="888" t="s">
        <v>319</v>
      </c>
      <c r="C105" s="799" t="s">
        <v>313</v>
      </c>
      <c r="D105" s="800">
        <v>650.82736699865325</v>
      </c>
      <c r="E105" s="801">
        <v>768.93713527214823</v>
      </c>
      <c r="F105" s="801">
        <v>826.29870559827418</v>
      </c>
      <c r="G105" s="801">
        <v>863.23576389091943</v>
      </c>
      <c r="H105" s="801">
        <v>833.92399474042793</v>
      </c>
      <c r="I105" s="802">
        <v>687.92944811433404</v>
      </c>
      <c r="J105" s="803">
        <v>771.85873576912616</v>
      </c>
      <c r="K105" s="4049"/>
    </row>
    <row r="106" spans="1:17" x14ac:dyDescent="0.3">
      <c r="A106" s="4056"/>
      <c r="B106" s="824" t="s">
        <v>353</v>
      </c>
      <c r="C106" s="793" t="s">
        <v>310</v>
      </c>
      <c r="D106" s="677">
        <v>15268.179843798469</v>
      </c>
      <c r="E106" s="678">
        <v>12603.282206535769</v>
      </c>
      <c r="F106" s="678">
        <v>9744.1512839434818</v>
      </c>
      <c r="G106" s="678">
        <v>7601.7700709177516</v>
      </c>
      <c r="H106" s="678">
        <v>5428.1940680936186</v>
      </c>
      <c r="I106" s="679">
        <v>3645.0201298192819</v>
      </c>
      <c r="J106" s="680">
        <v>54290.59760310837</v>
      </c>
      <c r="K106" s="4049"/>
    </row>
    <row r="107" spans="1:17" ht="14.4" thickBot="1" x14ac:dyDescent="0.35">
      <c r="A107" s="4056"/>
      <c r="B107" s="889" t="s">
        <v>319</v>
      </c>
      <c r="C107" s="890" t="s">
        <v>313</v>
      </c>
      <c r="D107" s="828">
        <v>3053.6359687596937</v>
      </c>
      <c r="E107" s="829">
        <v>2520.6564413071537</v>
      </c>
      <c r="F107" s="829">
        <v>1948.8302567886963</v>
      </c>
      <c r="G107" s="829">
        <v>1520.3540141835504</v>
      </c>
      <c r="H107" s="829">
        <v>1085.6388136187238</v>
      </c>
      <c r="I107" s="830">
        <v>729.00402596385641</v>
      </c>
      <c r="J107" s="831">
        <v>1809.6865867702791</v>
      </c>
      <c r="K107" s="4049"/>
    </row>
    <row r="108" spans="1:17" ht="27.6" x14ac:dyDescent="0.3">
      <c r="A108" s="4056"/>
      <c r="B108" s="891" t="s">
        <v>354</v>
      </c>
      <c r="C108" s="892" t="s">
        <v>310</v>
      </c>
      <c r="D108" s="893">
        <v>1854.6954787815394</v>
      </c>
      <c r="E108" s="894">
        <v>6007.289255886164</v>
      </c>
      <c r="F108" s="894">
        <v>10203.194930456804</v>
      </c>
      <c r="G108" s="894">
        <v>13453.531348779517</v>
      </c>
      <c r="H108" s="894">
        <v>14692.254205603103</v>
      </c>
      <c r="I108" s="895">
        <v>14074.735438654438</v>
      </c>
      <c r="J108" s="896">
        <v>60285.700658161571</v>
      </c>
      <c r="K108" s="4049"/>
    </row>
    <row r="109" spans="1:17" ht="14.4" thickBot="1" x14ac:dyDescent="0.35">
      <c r="A109" s="4056"/>
      <c r="B109" s="897" t="s">
        <v>319</v>
      </c>
      <c r="C109" s="898" t="s">
        <v>313</v>
      </c>
      <c r="D109" s="899">
        <v>370.93909575630789</v>
      </c>
      <c r="E109" s="900">
        <v>1201.4578511772329</v>
      </c>
      <c r="F109" s="900">
        <v>2040.6389860913609</v>
      </c>
      <c r="G109" s="900">
        <v>2690.7062697559036</v>
      </c>
      <c r="H109" s="900">
        <v>2938.4508411206207</v>
      </c>
      <c r="I109" s="901">
        <v>2814.9470877308877</v>
      </c>
      <c r="J109" s="902">
        <v>2009.5233552720524</v>
      </c>
      <c r="K109" s="4049"/>
    </row>
    <row r="110" spans="1:17" ht="20.100000000000001" customHeight="1" x14ac:dyDescent="0.3">
      <c r="A110" s="4056"/>
      <c r="B110" s="903" t="s">
        <v>355</v>
      </c>
      <c r="C110" s="904" t="s">
        <v>310</v>
      </c>
      <c r="D110" s="905">
        <v>-2667.0844642317616</v>
      </c>
      <c r="E110" s="906">
        <v>-1332.1984872105277</v>
      </c>
      <c r="F110" s="906">
        <v>3433.074091262708</v>
      </c>
      <c r="G110" s="906">
        <v>7912.3977356212563</v>
      </c>
      <c r="H110" s="906">
        <v>8455.5465746736791</v>
      </c>
      <c r="I110" s="907">
        <v>8385.1912812404626</v>
      </c>
      <c r="J110" s="908">
        <v>24186.926731355816</v>
      </c>
      <c r="K110" s="4049"/>
    </row>
    <row r="111" spans="1:17" ht="20.100000000000001" customHeight="1" thickBot="1" x14ac:dyDescent="0.35">
      <c r="A111" s="4057"/>
      <c r="B111" s="909" t="s">
        <v>319</v>
      </c>
      <c r="C111" s="910" t="s">
        <v>313</v>
      </c>
      <c r="D111" s="911">
        <v>-533.41689284635231</v>
      </c>
      <c r="E111" s="912">
        <v>-266.43969744210551</v>
      </c>
      <c r="F111" s="912">
        <v>686.61481825254157</v>
      </c>
      <c r="G111" s="912">
        <v>1582.4795471242512</v>
      </c>
      <c r="H111" s="912">
        <v>1691.1093149347357</v>
      </c>
      <c r="I111" s="913">
        <v>1677.0382562480925</v>
      </c>
      <c r="J111" s="914">
        <v>806.23089104519386</v>
      </c>
      <c r="K111" s="4049"/>
    </row>
    <row r="112" spans="1:17" ht="20.100000000000001" customHeight="1" x14ac:dyDescent="0.3">
      <c r="A112" s="915"/>
      <c r="B112" s="916"/>
      <c r="C112" s="916"/>
      <c r="D112" s="917"/>
      <c r="E112" s="917"/>
      <c r="F112" s="917"/>
      <c r="G112" s="917"/>
      <c r="H112" s="917"/>
      <c r="I112" s="917"/>
      <c r="J112" s="917"/>
      <c r="K112" s="918"/>
    </row>
    <row r="113" spans="1:14" ht="34.049999999999997" customHeight="1" x14ac:dyDescent="0.3">
      <c r="A113" s="919"/>
      <c r="B113" s="922" t="s">
        <v>259</v>
      </c>
      <c r="C113" s="921"/>
      <c r="D113" s="922"/>
      <c r="E113" s="922"/>
      <c r="F113" s="922"/>
      <c r="G113" s="922"/>
      <c r="H113" s="922"/>
      <c r="I113" s="922"/>
      <c r="J113" s="923" t="s">
        <v>356</v>
      </c>
      <c r="K113" s="924"/>
    </row>
    <row r="114" spans="1:14" ht="18" x14ac:dyDescent="0.3">
      <c r="A114" s="4040" t="s">
        <v>357</v>
      </c>
      <c r="B114" s="3716" t="s">
        <v>184</v>
      </c>
      <c r="C114" s="3714"/>
      <c r="D114" s="3714" t="s">
        <v>283</v>
      </c>
      <c r="E114" s="3714" t="s">
        <v>284</v>
      </c>
      <c r="F114" s="3714" t="s">
        <v>285</v>
      </c>
      <c r="G114" s="3714" t="s">
        <v>286</v>
      </c>
      <c r="H114" s="3714" t="s">
        <v>287</v>
      </c>
      <c r="I114" s="3714" t="s">
        <v>288</v>
      </c>
      <c r="J114" s="3717" t="s">
        <v>322</v>
      </c>
      <c r="K114" s="925"/>
      <c r="L114" s="926"/>
      <c r="M114" s="926"/>
      <c r="N114" s="926"/>
    </row>
    <row r="115" spans="1:14" x14ac:dyDescent="0.3">
      <c r="A115" s="4041"/>
      <c r="B115" s="927" t="s">
        <v>358</v>
      </c>
      <c r="C115" s="928" t="s">
        <v>359</v>
      </c>
      <c r="D115" s="929">
        <v>1506.1459882247993</v>
      </c>
      <c r="E115" s="930">
        <v>2223.3518617211889</v>
      </c>
      <c r="F115" s="931">
        <v>2240.5360281831317</v>
      </c>
      <c r="G115" s="930">
        <v>1949.0933397623371</v>
      </c>
      <c r="H115" s="930">
        <v>2045.141476237696</v>
      </c>
      <c r="I115" s="932">
        <v>2043.3691641975397</v>
      </c>
      <c r="J115" s="933">
        <v>2001.2729763877821</v>
      </c>
      <c r="K115" s="925"/>
      <c r="L115" s="926"/>
      <c r="M115" s="926"/>
      <c r="N115" s="926"/>
    </row>
    <row r="116" spans="1:14" x14ac:dyDescent="0.3">
      <c r="A116" s="4041"/>
      <c r="B116" s="934" t="s">
        <v>360</v>
      </c>
      <c r="C116" s="935" t="s">
        <v>359</v>
      </c>
      <c r="D116" s="936">
        <v>497.02817611418379</v>
      </c>
      <c r="E116" s="937">
        <v>733.70611436799243</v>
      </c>
      <c r="F116" s="935">
        <v>739.3768893004335</v>
      </c>
      <c r="G116" s="937">
        <v>643.20080212157131</v>
      </c>
      <c r="H116" s="937">
        <v>674.8966871584397</v>
      </c>
      <c r="I116" s="938">
        <v>674.31182418518813</v>
      </c>
      <c r="J116" s="939">
        <v>660.42008220796822</v>
      </c>
      <c r="K116" s="925"/>
      <c r="L116" s="926"/>
      <c r="M116" s="926"/>
      <c r="N116" s="926"/>
    </row>
    <row r="117" spans="1:14" x14ac:dyDescent="0.3">
      <c r="A117" s="4041"/>
      <c r="B117" s="927" t="s">
        <v>361</v>
      </c>
      <c r="C117" s="928" t="s">
        <v>359</v>
      </c>
      <c r="D117" s="162">
        <v>67.730613298593354</v>
      </c>
      <c r="E117" s="940">
        <v>66.641227433354985</v>
      </c>
      <c r="F117" s="161">
        <v>31.158819542935994</v>
      </c>
      <c r="G117" s="940">
        <v>13.183448926824312</v>
      </c>
      <c r="H117" s="940">
        <v>6.217420613510197</v>
      </c>
      <c r="I117" s="161">
        <v>2.939873686802863</v>
      </c>
      <c r="J117" s="941">
        <v>31.311900583670283</v>
      </c>
      <c r="K117" s="925"/>
      <c r="L117" s="926"/>
      <c r="M117" s="926"/>
      <c r="N117" s="926"/>
    </row>
    <row r="118" spans="1:14" ht="14.4" thickBot="1" x14ac:dyDescent="0.35">
      <c r="A118" s="4041"/>
      <c r="B118" s="942" t="s">
        <v>362</v>
      </c>
      <c r="C118" s="943" t="s">
        <v>359</v>
      </c>
      <c r="D118" s="944">
        <v>22.351102388535807</v>
      </c>
      <c r="E118" s="945">
        <v>21.991605053007145</v>
      </c>
      <c r="F118" s="943">
        <v>10.282410449168879</v>
      </c>
      <c r="G118" s="945">
        <v>4.3505381458520231</v>
      </c>
      <c r="H118" s="945">
        <v>2.051748802458365</v>
      </c>
      <c r="I118" s="946">
        <v>0.97015831664494478</v>
      </c>
      <c r="J118" s="947">
        <v>10.332927192611194</v>
      </c>
      <c r="K118" s="925"/>
      <c r="L118" s="926"/>
      <c r="M118" s="926"/>
      <c r="N118" s="926"/>
    </row>
    <row r="119" spans="1:14" ht="18" x14ac:dyDescent="0.3">
      <c r="A119" s="4041"/>
      <c r="B119" s="948" t="s">
        <v>213</v>
      </c>
      <c r="C119" s="949"/>
      <c r="D119" s="212" t="s">
        <v>283</v>
      </c>
      <c r="E119" s="950" t="s">
        <v>284</v>
      </c>
      <c r="F119" s="212" t="s">
        <v>285</v>
      </c>
      <c r="G119" s="212" t="s">
        <v>286</v>
      </c>
      <c r="H119" s="950" t="s">
        <v>287</v>
      </c>
      <c r="I119" s="212" t="s">
        <v>288</v>
      </c>
      <c r="J119" s="951" t="s">
        <v>322</v>
      </c>
      <c r="K119" s="925"/>
      <c r="L119" s="926"/>
      <c r="M119" s="926"/>
      <c r="N119" s="926"/>
    </row>
    <row r="120" spans="1:14" x14ac:dyDescent="0.3">
      <c r="A120" s="4041"/>
      <c r="B120" s="952" t="s">
        <v>363</v>
      </c>
      <c r="C120" s="953" t="s">
        <v>359</v>
      </c>
      <c r="D120" s="178">
        <v>1076.3860709440191</v>
      </c>
      <c r="E120" s="954">
        <v>1642.526853882958</v>
      </c>
      <c r="F120" s="954">
        <v>1730.3251418835234</v>
      </c>
      <c r="G120" s="954">
        <v>1612.5962412352337</v>
      </c>
      <c r="H120" s="954">
        <v>1588.9933049497272</v>
      </c>
      <c r="I120" s="955">
        <v>1531.8358936132176</v>
      </c>
      <c r="J120" s="956">
        <v>1530.4439177514466</v>
      </c>
      <c r="K120" s="925"/>
      <c r="L120" s="926"/>
      <c r="M120" s="926"/>
      <c r="N120" s="926"/>
    </row>
    <row r="121" spans="1:14" x14ac:dyDescent="0.3">
      <c r="A121" s="4041"/>
      <c r="B121" s="957" t="s">
        <v>364</v>
      </c>
      <c r="C121" s="958" t="s">
        <v>359</v>
      </c>
      <c r="D121" s="959">
        <v>355.20740341152634</v>
      </c>
      <c r="E121" s="960">
        <v>542.03386178137612</v>
      </c>
      <c r="F121" s="960">
        <v>571.0072968215627</v>
      </c>
      <c r="G121" s="960">
        <v>532.15675960762712</v>
      </c>
      <c r="H121" s="960">
        <v>524.36779063340998</v>
      </c>
      <c r="I121" s="961">
        <v>505.50584489236184</v>
      </c>
      <c r="J121" s="962">
        <v>505.0464928579774</v>
      </c>
      <c r="K121" s="925"/>
      <c r="L121" s="926"/>
      <c r="M121" s="926"/>
      <c r="N121" s="926"/>
    </row>
    <row r="122" spans="1:14" x14ac:dyDescent="0.3">
      <c r="A122" s="4041"/>
      <c r="B122" s="952" t="s">
        <v>365</v>
      </c>
      <c r="C122" s="953" t="s">
        <v>359</v>
      </c>
      <c r="D122" s="963">
        <v>22.415880557650983</v>
      </c>
      <c r="E122" s="181">
        <v>23.575556668372119</v>
      </c>
      <c r="F122" s="181">
        <v>12.494253165281815</v>
      </c>
      <c r="G122" s="181">
        <v>4.4002270254556048</v>
      </c>
      <c r="H122" s="181">
        <v>1.5413180286574388</v>
      </c>
      <c r="I122" s="964">
        <v>0.38563655368052524</v>
      </c>
      <c r="J122" s="965">
        <v>324.06435999549245</v>
      </c>
      <c r="K122" s="925"/>
      <c r="L122" s="926"/>
      <c r="M122" s="926"/>
      <c r="N122" s="926"/>
    </row>
    <row r="123" spans="1:14" ht="14.4" thickBot="1" x14ac:dyDescent="0.35">
      <c r="A123" s="4041"/>
      <c r="B123" s="966" t="s">
        <v>366</v>
      </c>
      <c r="C123" s="967" t="s">
        <v>359</v>
      </c>
      <c r="D123" s="968">
        <v>7.397240584024825</v>
      </c>
      <c r="E123" s="969">
        <v>7.7799337005627995</v>
      </c>
      <c r="F123" s="970">
        <v>4.1231035445429995</v>
      </c>
      <c r="G123" s="970">
        <v>1.4520749184003496</v>
      </c>
      <c r="H123" s="970">
        <v>0.50863494945695487</v>
      </c>
      <c r="I123" s="971">
        <v>0.12726006271457332</v>
      </c>
      <c r="J123" s="972">
        <v>3.5647079599504168</v>
      </c>
      <c r="K123" s="925"/>
      <c r="L123" s="926"/>
      <c r="M123" s="926"/>
      <c r="N123" s="926"/>
    </row>
    <row r="124" spans="1:14" ht="18" x14ac:dyDescent="0.3">
      <c r="A124" s="4041"/>
      <c r="B124" s="973" t="s">
        <v>219</v>
      </c>
      <c r="C124" s="974"/>
      <c r="D124" s="273" t="s">
        <v>283</v>
      </c>
      <c r="E124" s="273" t="s">
        <v>284</v>
      </c>
      <c r="F124" s="273" t="s">
        <v>285</v>
      </c>
      <c r="G124" s="273" t="s">
        <v>286</v>
      </c>
      <c r="H124" s="273" t="s">
        <v>287</v>
      </c>
      <c r="I124" s="273" t="s">
        <v>288</v>
      </c>
      <c r="J124" s="975" t="s">
        <v>322</v>
      </c>
      <c r="K124" s="925"/>
      <c r="L124" s="926"/>
      <c r="M124" s="926"/>
      <c r="N124" s="926"/>
    </row>
    <row r="125" spans="1:14" x14ac:dyDescent="0.3">
      <c r="A125" s="4041"/>
      <c r="B125" s="976" t="s">
        <v>367</v>
      </c>
      <c r="C125" s="977" t="s">
        <v>359</v>
      </c>
      <c r="D125" s="978">
        <v>27.372505122392546</v>
      </c>
      <c r="E125" s="979">
        <v>48.714752537657645</v>
      </c>
      <c r="F125" s="979">
        <v>62.077939152726934</v>
      </c>
      <c r="G125" s="979">
        <v>81.36698425654285</v>
      </c>
      <c r="H125" s="979">
        <v>81.099169723358202</v>
      </c>
      <c r="I125" s="980">
        <v>63.947836045244415</v>
      </c>
      <c r="J125" s="981">
        <v>60.763197806320427</v>
      </c>
      <c r="K125" s="925"/>
      <c r="L125" s="926"/>
      <c r="M125" s="926"/>
      <c r="N125" s="926"/>
    </row>
    <row r="126" spans="1:14" x14ac:dyDescent="0.3">
      <c r="A126" s="4041"/>
      <c r="B126" s="982" t="s">
        <v>368</v>
      </c>
      <c r="C126" s="983" t="s">
        <v>359</v>
      </c>
      <c r="D126" s="984">
        <v>9.0329266903895409</v>
      </c>
      <c r="E126" s="985">
        <v>16.075868337427025</v>
      </c>
      <c r="F126" s="985">
        <v>20.485719920399887</v>
      </c>
      <c r="G126" s="985">
        <v>26.851104804659141</v>
      </c>
      <c r="H126" s="985">
        <v>26.762726008708206</v>
      </c>
      <c r="I126" s="986">
        <v>21.102785894930658</v>
      </c>
      <c r="J126" s="987">
        <v>20.051855276085746</v>
      </c>
      <c r="K126" s="925"/>
      <c r="L126" s="926"/>
      <c r="M126" s="926"/>
      <c r="N126" s="926"/>
    </row>
    <row r="127" spans="1:14" x14ac:dyDescent="0.3">
      <c r="A127" s="4041"/>
      <c r="B127" s="976" t="s">
        <v>369</v>
      </c>
      <c r="C127" s="977" t="s">
        <v>359</v>
      </c>
      <c r="D127" s="988">
        <v>8.2972905341742127</v>
      </c>
      <c r="E127" s="989">
        <v>40.080117273250494</v>
      </c>
      <c r="F127" s="989">
        <v>125.28834614667426</v>
      </c>
      <c r="G127" s="989">
        <v>193.75124774686725</v>
      </c>
      <c r="H127" s="989">
        <v>215.95845528026732</v>
      </c>
      <c r="I127" s="990">
        <v>202.8473721236364</v>
      </c>
      <c r="J127" s="991">
        <v>131.03713818414499</v>
      </c>
      <c r="K127" s="925"/>
      <c r="L127" s="926"/>
      <c r="M127" s="926"/>
      <c r="N127" s="926"/>
    </row>
    <row r="128" spans="1:14" ht="14.4" thickBot="1" x14ac:dyDescent="0.35">
      <c r="A128" s="4041"/>
      <c r="B128" s="992" t="s">
        <v>370</v>
      </c>
      <c r="C128" s="993" t="s">
        <v>359</v>
      </c>
      <c r="D128" s="994">
        <v>2.7381058762774901</v>
      </c>
      <c r="E128" s="995">
        <v>13.226438700172663</v>
      </c>
      <c r="F128" s="995">
        <v>41.345154228402507</v>
      </c>
      <c r="G128" s="995">
        <v>63.937911756466193</v>
      </c>
      <c r="H128" s="995">
        <v>71.266290242488211</v>
      </c>
      <c r="I128" s="996">
        <v>66.939632800800013</v>
      </c>
      <c r="J128" s="997">
        <v>43.242255600767841</v>
      </c>
      <c r="K128" s="925"/>
      <c r="L128" s="926"/>
      <c r="M128" s="926"/>
      <c r="N128" s="926"/>
    </row>
    <row r="129" spans="1:14" ht="18" x14ac:dyDescent="0.3">
      <c r="A129" s="4041"/>
      <c r="B129" s="998" t="s">
        <v>249</v>
      </c>
      <c r="C129" s="999"/>
      <c r="D129" s="413" t="s">
        <v>283</v>
      </c>
      <c r="E129" s="413" t="s">
        <v>284</v>
      </c>
      <c r="F129" s="413" t="s">
        <v>285</v>
      </c>
      <c r="G129" s="413" t="s">
        <v>286</v>
      </c>
      <c r="H129" s="413" t="s">
        <v>287</v>
      </c>
      <c r="I129" s="413" t="s">
        <v>288</v>
      </c>
      <c r="J129" s="1000" t="s">
        <v>322</v>
      </c>
      <c r="K129" s="925"/>
      <c r="L129" s="926"/>
      <c r="M129" s="926"/>
      <c r="N129" s="926"/>
    </row>
    <row r="130" spans="1:14" x14ac:dyDescent="0.3">
      <c r="A130" s="4041"/>
      <c r="B130" s="1001" t="s">
        <v>358</v>
      </c>
      <c r="C130" s="1002" t="s">
        <v>359</v>
      </c>
      <c r="D130" s="1003">
        <v>403.10303102968834</v>
      </c>
      <c r="E130" s="1004">
        <v>644.26964134326772</v>
      </c>
      <c r="F130" s="1004">
        <v>699.04746285400211</v>
      </c>
      <c r="G130" s="1004">
        <v>672.92085072369377</v>
      </c>
      <c r="H130" s="1004">
        <v>773.64657397981853</v>
      </c>
      <c r="I130" s="1005">
        <v>853.22343444373837</v>
      </c>
      <c r="J130" s="1006">
        <v>674.36849906236819</v>
      </c>
      <c r="K130" s="925"/>
      <c r="L130" s="926"/>
      <c r="M130" s="926"/>
      <c r="N130" s="926"/>
    </row>
    <row r="131" spans="1:14" x14ac:dyDescent="0.3">
      <c r="A131" s="4041"/>
      <c r="B131" s="1007" t="s">
        <v>371</v>
      </c>
      <c r="C131" s="1008" t="s">
        <v>359</v>
      </c>
      <c r="D131" s="1009">
        <v>133.02400023979715</v>
      </c>
      <c r="E131" s="1010">
        <v>212.60898164327836</v>
      </c>
      <c r="F131" s="1010">
        <v>230.68566274182069</v>
      </c>
      <c r="G131" s="1010">
        <v>222.06388073881897</v>
      </c>
      <c r="H131" s="1010">
        <v>255.30336941334014</v>
      </c>
      <c r="I131" s="1011">
        <v>281.56373336643367</v>
      </c>
      <c r="J131" s="1012">
        <v>222.54160469058152</v>
      </c>
      <c r="K131" s="925"/>
      <c r="L131" s="926"/>
      <c r="M131" s="926"/>
      <c r="N131" s="926"/>
    </row>
    <row r="132" spans="1:14" x14ac:dyDescent="0.3">
      <c r="A132" s="4041"/>
      <c r="B132" s="1001" t="s">
        <v>361</v>
      </c>
      <c r="C132" s="1002" t="s">
        <v>359</v>
      </c>
      <c r="D132" s="1013">
        <v>52.224913250426468</v>
      </c>
      <c r="E132" s="1014">
        <v>81.217885237910792</v>
      </c>
      <c r="F132" s="1014">
        <v>79.592078317125583</v>
      </c>
      <c r="G132" s="1014">
        <v>69.714838801542058</v>
      </c>
      <c r="H132" s="1014">
        <v>65.907035843331315</v>
      </c>
      <c r="I132" s="1015">
        <v>65.457567562026</v>
      </c>
      <c r="J132" s="1016">
        <v>69.019053168727027</v>
      </c>
      <c r="K132" s="925"/>
      <c r="L132" s="926"/>
      <c r="M132" s="926"/>
      <c r="N132" s="926"/>
    </row>
    <row r="133" spans="1:14" ht="14.4" thickBot="1" x14ac:dyDescent="0.35">
      <c r="A133" s="4041"/>
      <c r="B133" s="1017" t="s">
        <v>372</v>
      </c>
      <c r="C133" s="1018" t="s">
        <v>359</v>
      </c>
      <c r="D133" s="1019">
        <v>17.234221372640736</v>
      </c>
      <c r="E133" s="1020">
        <v>26.801902128510562</v>
      </c>
      <c r="F133" s="1020">
        <v>26.265385844651444</v>
      </c>
      <c r="G133" s="1020">
        <v>23.005896804508879</v>
      </c>
      <c r="H133" s="1020">
        <v>21.749321828299333</v>
      </c>
      <c r="I133" s="1021">
        <v>21.600997295468581</v>
      </c>
      <c r="J133" s="1022">
        <v>22.776287545679921</v>
      </c>
      <c r="K133" s="925"/>
      <c r="L133" s="926"/>
      <c r="M133" s="926"/>
      <c r="N133" s="926"/>
    </row>
    <row r="134" spans="1:14" ht="18" x14ac:dyDescent="0.3">
      <c r="A134" s="4041"/>
      <c r="B134" s="1023" t="s">
        <v>262</v>
      </c>
      <c r="C134" s="1024"/>
      <c r="D134" s="1025" t="s">
        <v>283</v>
      </c>
      <c r="E134" s="1025" t="s">
        <v>284</v>
      </c>
      <c r="F134" s="1025" t="s">
        <v>285</v>
      </c>
      <c r="G134" s="1025" t="s">
        <v>286</v>
      </c>
      <c r="H134" s="1025" t="s">
        <v>287</v>
      </c>
      <c r="I134" s="1025" t="s">
        <v>288</v>
      </c>
      <c r="J134" s="1026" t="s">
        <v>322</v>
      </c>
      <c r="K134" s="925"/>
      <c r="L134" s="926"/>
      <c r="M134" s="926"/>
      <c r="N134" s="926"/>
    </row>
    <row r="135" spans="1:14" x14ac:dyDescent="0.3">
      <c r="A135" s="4041"/>
      <c r="B135" s="952" t="s">
        <v>358</v>
      </c>
      <c r="C135" s="953" t="s">
        <v>359</v>
      </c>
      <c r="D135" s="178">
        <v>144.86538248153781</v>
      </c>
      <c r="E135" s="575">
        <v>221.24011637080676</v>
      </c>
      <c r="F135" s="575">
        <v>224.8985271334131</v>
      </c>
      <c r="G135" s="575">
        <v>208.99858534146412</v>
      </c>
      <c r="H135" s="575">
        <v>233.13008367291977</v>
      </c>
      <c r="I135" s="955">
        <v>241.07802062199022</v>
      </c>
      <c r="J135" s="956">
        <v>212.36845260368861</v>
      </c>
      <c r="K135" s="925"/>
      <c r="L135" s="926"/>
      <c r="M135" s="926"/>
      <c r="N135" s="926"/>
    </row>
    <row r="136" spans="1:14" ht="14.4" thickBot="1" x14ac:dyDescent="0.35">
      <c r="A136" s="4041"/>
      <c r="B136" s="957" t="s">
        <v>373</v>
      </c>
      <c r="C136" s="958" t="s">
        <v>359</v>
      </c>
      <c r="D136" s="1027">
        <v>47.805576218907476</v>
      </c>
      <c r="E136" s="1028">
        <v>73.009238402366236</v>
      </c>
      <c r="F136" s="1028">
        <v>74.216513954026325</v>
      </c>
      <c r="G136" s="1028">
        <v>68.969533162683163</v>
      </c>
      <c r="H136" s="1028">
        <v>76.932927612063523</v>
      </c>
      <c r="I136" s="1029">
        <v>79.555746805256774</v>
      </c>
      <c r="J136" s="1030">
        <v>70.081589359217247</v>
      </c>
      <c r="K136" s="925"/>
      <c r="L136" s="926"/>
      <c r="M136" s="926"/>
      <c r="N136" s="926"/>
    </row>
    <row r="137" spans="1:14" x14ac:dyDescent="0.3">
      <c r="A137" s="4041"/>
      <c r="B137" s="1031" t="s">
        <v>361</v>
      </c>
      <c r="C137" s="1032" t="s">
        <v>359</v>
      </c>
      <c r="D137" s="963">
        <v>19.796126000050535</v>
      </c>
      <c r="E137" s="181">
        <v>23.584865726476128</v>
      </c>
      <c r="F137" s="181">
        <v>19.171763396370263</v>
      </c>
      <c r="G137" s="181">
        <v>14.368285694708186</v>
      </c>
      <c r="H137" s="181">
        <v>11.703103339581496</v>
      </c>
      <c r="I137" s="964">
        <v>9.9007148937944915</v>
      </c>
      <c r="J137" s="965">
        <v>16.420809841830181</v>
      </c>
      <c r="K137" s="925"/>
      <c r="L137" s="926"/>
      <c r="M137" s="926"/>
      <c r="N137" s="926"/>
    </row>
    <row r="138" spans="1:14" x14ac:dyDescent="0.3">
      <c r="A138" s="4041"/>
      <c r="B138" s="957" t="s">
        <v>374</v>
      </c>
      <c r="C138" s="958" t="s">
        <v>359</v>
      </c>
      <c r="D138" s="959">
        <v>6.5327215800166769</v>
      </c>
      <c r="E138" s="960">
        <v>7.7830056897371227</v>
      </c>
      <c r="F138" s="960">
        <v>6.3266819208021872</v>
      </c>
      <c r="G138" s="960">
        <v>4.7415342792537016</v>
      </c>
      <c r="H138" s="960">
        <v>3.8620241020618939</v>
      </c>
      <c r="I138" s="961">
        <v>3.2672359149521824</v>
      </c>
      <c r="J138" s="962">
        <v>5.4188672478039619</v>
      </c>
      <c r="K138" s="925"/>
      <c r="L138" s="926"/>
      <c r="M138" s="926"/>
      <c r="N138" s="926"/>
    </row>
    <row r="139" spans="1:14" ht="31.5" customHeight="1" x14ac:dyDescent="0.3">
      <c r="A139" s="4042"/>
      <c r="B139" s="1033"/>
      <c r="C139" s="1034"/>
      <c r="D139" s="1034"/>
      <c r="E139" s="1034"/>
      <c r="F139" s="1034"/>
      <c r="G139" s="1034"/>
      <c r="H139" s="1034"/>
      <c r="I139" s="1035"/>
      <c r="J139" s="1035"/>
      <c r="K139" s="1036"/>
      <c r="L139" s="926"/>
      <c r="M139" s="926"/>
      <c r="N139" s="926"/>
    </row>
    <row r="140" spans="1:14" ht="14.4" thickBot="1" x14ac:dyDescent="0.35">
      <c r="A140" s="1037"/>
      <c r="B140" s="1038"/>
      <c r="C140" s="1039"/>
      <c r="D140" s="1040"/>
      <c r="E140" s="1040"/>
      <c r="F140" s="1040"/>
      <c r="G140" s="1040"/>
      <c r="H140" s="1040"/>
      <c r="I140" s="1040"/>
      <c r="J140" s="1040"/>
      <c r="K140" s="1041"/>
    </row>
    <row r="141" spans="1:14" ht="27.6" x14ac:dyDescent="0.3">
      <c r="A141" s="1037"/>
      <c r="B141" s="1042" t="s">
        <v>375</v>
      </c>
      <c r="C141" s="4018"/>
      <c r="D141" s="4003"/>
      <c r="E141" s="955"/>
      <c r="F141" s="4019" t="s">
        <v>376</v>
      </c>
      <c r="G141" s="4020"/>
      <c r="H141" s="4020"/>
      <c r="I141" s="4020"/>
      <c r="J141" s="4021"/>
      <c r="K141" s="1041"/>
    </row>
    <row r="142" spans="1:14" ht="14.4" x14ac:dyDescent="0.3">
      <c r="A142" s="1037"/>
      <c r="B142" s="1044" t="s">
        <v>7</v>
      </c>
      <c r="C142" s="1045" t="s">
        <v>263</v>
      </c>
      <c r="D142" s="1046"/>
      <c r="E142" s="1047" t="s">
        <v>377</v>
      </c>
      <c r="F142" s="4022" t="s">
        <v>378</v>
      </c>
      <c r="G142" s="4023"/>
      <c r="H142" s="4023"/>
      <c r="I142" s="4024"/>
      <c r="J142" s="1048" t="s">
        <v>379</v>
      </c>
      <c r="K142" s="1041"/>
    </row>
    <row r="143" spans="1:14" ht="14.4" x14ac:dyDescent="0.3">
      <c r="A143" s="1037"/>
      <c r="B143" s="1049" t="s">
        <v>380</v>
      </c>
      <c r="C143" s="4025" t="s">
        <v>192</v>
      </c>
      <c r="D143" s="4026"/>
      <c r="E143" s="1051">
        <v>0.33</v>
      </c>
      <c r="F143" s="1052" t="s">
        <v>381</v>
      </c>
      <c r="G143" s="1053" t="s">
        <v>382</v>
      </c>
      <c r="H143" s="1053" t="s">
        <v>87</v>
      </c>
      <c r="I143" s="1054"/>
      <c r="J143" s="1055" t="s">
        <v>383</v>
      </c>
      <c r="K143" s="1041"/>
    </row>
    <row r="144" spans="1:14" ht="15" thickBot="1" x14ac:dyDescent="0.35">
      <c r="A144" s="1037"/>
      <c r="B144" s="1056" t="s">
        <v>384</v>
      </c>
      <c r="C144" s="4027" t="s">
        <v>195</v>
      </c>
      <c r="D144" s="4028"/>
      <c r="E144" s="1051">
        <v>0.33</v>
      </c>
      <c r="F144" s="1057">
        <v>0.33</v>
      </c>
      <c r="G144" s="1058">
        <v>0.33</v>
      </c>
      <c r="H144" s="1058">
        <v>0.33</v>
      </c>
      <c r="I144" s="1059"/>
      <c r="J144" s="1060">
        <v>0.33</v>
      </c>
      <c r="K144" s="1041"/>
    </row>
    <row r="145" spans="1:11" x14ac:dyDescent="0.3">
      <c r="A145" s="1061"/>
      <c r="B145" s="1061"/>
      <c r="C145" s="1062"/>
      <c r="D145" s="1061"/>
      <c r="E145" s="1061"/>
      <c r="F145" s="1061"/>
      <c r="G145" s="1061"/>
      <c r="H145" s="1061"/>
      <c r="I145" s="1061"/>
      <c r="J145" s="1061"/>
      <c r="K145" s="1061"/>
    </row>
  </sheetData>
  <mergeCells count="15">
    <mergeCell ref="N36:N41"/>
    <mergeCell ref="N35:O35"/>
    <mergeCell ref="N42:N47"/>
    <mergeCell ref="N48:N50"/>
    <mergeCell ref="A114:A139"/>
    <mergeCell ref="A4:A58"/>
    <mergeCell ref="K4:K111"/>
    <mergeCell ref="A59:A86"/>
    <mergeCell ref="A87:A96"/>
    <mergeCell ref="A97:A111"/>
    <mergeCell ref="C141:D141"/>
    <mergeCell ref="F141:J141"/>
    <mergeCell ref="F142:I142"/>
    <mergeCell ref="C143:D143"/>
    <mergeCell ref="C144:D144"/>
  </mergeCells>
  <pageMargins left="0.70866141732283472" right="0.70866141732283472" top="0.74803149606299213" bottom="0.74803149606299213" header="0.31496062992125984" footer="0.31496062992125984"/>
  <pageSetup paperSize="8"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L145"/>
  <sheetViews>
    <sheetView zoomScale="70" zoomScaleNormal="70" workbookViewId="0">
      <selection activeCell="F50" sqref="F50"/>
    </sheetView>
  </sheetViews>
  <sheetFormatPr defaultColWidth="11.44140625" defaultRowHeight="13.8" x14ac:dyDescent="0.3"/>
  <cols>
    <col min="1" max="1" width="11.44140625" style="637" customWidth="1"/>
    <col min="2" max="2" width="72.44140625" style="637" customWidth="1"/>
    <col min="3" max="3" width="12.44140625" style="1063" customWidth="1"/>
    <col min="4" max="9" width="13.21875" style="637" customWidth="1"/>
    <col min="10" max="10" width="17.21875" style="637" customWidth="1"/>
    <col min="11" max="18" width="10.77734375" style="637" customWidth="1"/>
    <col min="19" max="20" width="5.21875" style="637" customWidth="1"/>
    <col min="21" max="21" width="12.21875" style="637" customWidth="1"/>
    <col min="22" max="22" width="27.77734375" style="637" customWidth="1"/>
    <col min="23" max="23" width="12.21875" style="637" customWidth="1"/>
    <col min="24" max="24" width="6" style="637" customWidth="1"/>
    <col min="25" max="263" width="11.44140625" style="637"/>
    <col min="264" max="264" width="37.21875" style="637" bestFit="1" customWidth="1"/>
    <col min="265" max="265" width="9.21875" style="637" bestFit="1" customWidth="1"/>
    <col min="266" max="266" width="17.77734375" style="637" bestFit="1" customWidth="1"/>
    <col min="267" max="267" width="18.21875" style="637" bestFit="1" customWidth="1"/>
    <col min="268" max="274" width="11.44140625" style="637"/>
    <col min="275" max="275" width="17.21875" style="637" bestFit="1" customWidth="1"/>
    <col min="276" max="519" width="11.44140625" style="637"/>
    <col min="520" max="520" width="37.21875" style="637" bestFit="1" customWidth="1"/>
    <col min="521" max="521" width="9.21875" style="637" bestFit="1" customWidth="1"/>
    <col min="522" max="522" width="17.77734375" style="637" bestFit="1" customWidth="1"/>
    <col min="523" max="523" width="18.21875" style="637" bestFit="1" customWidth="1"/>
    <col min="524" max="530" width="11.44140625" style="637"/>
    <col min="531" max="531" width="17.21875" style="637" bestFit="1" customWidth="1"/>
    <col min="532" max="775" width="11.44140625" style="637"/>
    <col min="776" max="776" width="37.21875" style="637" bestFit="1" customWidth="1"/>
    <col min="777" max="777" width="9.21875" style="637" bestFit="1" customWidth="1"/>
    <col min="778" max="778" width="17.77734375" style="637" bestFit="1" customWidth="1"/>
    <col min="779" max="779" width="18.21875" style="637" bestFit="1" customWidth="1"/>
    <col min="780" max="786" width="11.44140625" style="637"/>
    <col min="787" max="787" width="17.21875" style="637" bestFit="1" customWidth="1"/>
    <col min="788" max="1031" width="11.44140625" style="637"/>
    <col min="1032" max="1032" width="37.21875" style="637" bestFit="1" customWidth="1"/>
    <col min="1033" max="1033" width="9.21875" style="637" bestFit="1" customWidth="1"/>
    <col min="1034" max="1034" width="17.77734375" style="637" bestFit="1" customWidth="1"/>
    <col min="1035" max="1035" width="18.21875" style="637" bestFit="1" customWidth="1"/>
    <col min="1036" max="1042" width="11.44140625" style="637"/>
    <col min="1043" max="1043" width="17.21875" style="637" bestFit="1" customWidth="1"/>
    <col min="1044" max="1287" width="11.44140625" style="637"/>
    <col min="1288" max="1288" width="37.21875" style="637" bestFit="1" customWidth="1"/>
    <col min="1289" max="1289" width="9.21875" style="637" bestFit="1" customWidth="1"/>
    <col min="1290" max="1290" width="17.77734375" style="637" bestFit="1" customWidth="1"/>
    <col min="1291" max="1291" width="18.21875" style="637" bestFit="1" customWidth="1"/>
    <col min="1292" max="1298" width="11.44140625" style="637"/>
    <col min="1299" max="1299" width="17.21875" style="637" bestFit="1" customWidth="1"/>
    <col min="1300" max="1543" width="11.44140625" style="637"/>
    <col min="1544" max="1544" width="37.21875" style="637" bestFit="1" customWidth="1"/>
    <col min="1545" max="1545" width="9.21875" style="637" bestFit="1" customWidth="1"/>
    <col min="1546" max="1546" width="17.77734375" style="637" bestFit="1" customWidth="1"/>
    <col min="1547" max="1547" width="18.21875" style="637" bestFit="1" customWidth="1"/>
    <col min="1548" max="1554" width="11.44140625" style="637"/>
    <col min="1555" max="1555" width="17.21875" style="637" bestFit="1" customWidth="1"/>
    <col min="1556" max="1799" width="11.44140625" style="637"/>
    <col min="1800" max="1800" width="37.21875" style="637" bestFit="1" customWidth="1"/>
    <col min="1801" max="1801" width="9.21875" style="637" bestFit="1" customWidth="1"/>
    <col min="1802" max="1802" width="17.77734375" style="637" bestFit="1" customWidth="1"/>
    <col min="1803" max="1803" width="18.21875" style="637" bestFit="1" customWidth="1"/>
    <col min="1804" max="1810" width="11.44140625" style="637"/>
    <col min="1811" max="1811" width="17.21875" style="637" bestFit="1" customWidth="1"/>
    <col min="1812" max="2055" width="11.44140625" style="637"/>
    <col min="2056" max="2056" width="37.21875" style="637" bestFit="1" customWidth="1"/>
    <col min="2057" max="2057" width="9.21875" style="637" bestFit="1" customWidth="1"/>
    <col min="2058" max="2058" width="17.77734375" style="637" bestFit="1" customWidth="1"/>
    <col min="2059" max="2059" width="18.21875" style="637" bestFit="1" customWidth="1"/>
    <col min="2060" max="2066" width="11.44140625" style="637"/>
    <col min="2067" max="2067" width="17.21875" style="637" bestFit="1" customWidth="1"/>
    <col min="2068" max="2311" width="11.44140625" style="637"/>
    <col min="2312" max="2312" width="37.21875" style="637" bestFit="1" customWidth="1"/>
    <col min="2313" max="2313" width="9.21875" style="637" bestFit="1" customWidth="1"/>
    <col min="2314" max="2314" width="17.77734375" style="637" bestFit="1" customWidth="1"/>
    <col min="2315" max="2315" width="18.21875" style="637" bestFit="1" customWidth="1"/>
    <col min="2316" max="2322" width="11.44140625" style="637"/>
    <col min="2323" max="2323" width="17.21875" style="637" bestFit="1" customWidth="1"/>
    <col min="2324" max="2567" width="11.44140625" style="637"/>
    <col min="2568" max="2568" width="37.21875" style="637" bestFit="1" customWidth="1"/>
    <col min="2569" max="2569" width="9.21875" style="637" bestFit="1" customWidth="1"/>
    <col min="2570" max="2570" width="17.77734375" style="637" bestFit="1" customWidth="1"/>
    <col min="2571" max="2571" width="18.21875" style="637" bestFit="1" customWidth="1"/>
    <col min="2572" max="2578" width="11.44140625" style="637"/>
    <col min="2579" max="2579" width="17.21875" style="637" bestFit="1" customWidth="1"/>
    <col min="2580" max="2823" width="11.44140625" style="637"/>
    <col min="2824" max="2824" width="37.21875" style="637" bestFit="1" customWidth="1"/>
    <col min="2825" max="2825" width="9.21875" style="637" bestFit="1" customWidth="1"/>
    <col min="2826" max="2826" width="17.77734375" style="637" bestFit="1" customWidth="1"/>
    <col min="2827" max="2827" width="18.21875" style="637" bestFit="1" customWidth="1"/>
    <col min="2828" max="2834" width="11.44140625" style="637"/>
    <col min="2835" max="2835" width="17.21875" style="637" bestFit="1" customWidth="1"/>
    <col min="2836" max="3079" width="11.44140625" style="637"/>
    <col min="3080" max="3080" width="37.21875" style="637" bestFit="1" customWidth="1"/>
    <col min="3081" max="3081" width="9.21875" style="637" bestFit="1" customWidth="1"/>
    <col min="3082" max="3082" width="17.77734375" style="637" bestFit="1" customWidth="1"/>
    <col min="3083" max="3083" width="18.21875" style="637" bestFit="1" customWidth="1"/>
    <col min="3084" max="3090" width="11.44140625" style="637"/>
    <col min="3091" max="3091" width="17.21875" style="637" bestFit="1" customWidth="1"/>
    <col min="3092" max="3335" width="11.44140625" style="637"/>
    <col min="3336" max="3336" width="37.21875" style="637" bestFit="1" customWidth="1"/>
    <col min="3337" max="3337" width="9.21875" style="637" bestFit="1" customWidth="1"/>
    <col min="3338" max="3338" width="17.77734375" style="637" bestFit="1" customWidth="1"/>
    <col min="3339" max="3339" width="18.21875" style="637" bestFit="1" customWidth="1"/>
    <col min="3340" max="3346" width="11.44140625" style="637"/>
    <col min="3347" max="3347" width="17.21875" style="637" bestFit="1" customWidth="1"/>
    <col min="3348" max="3591" width="11.44140625" style="637"/>
    <col min="3592" max="3592" width="37.21875" style="637" bestFit="1" customWidth="1"/>
    <col min="3593" max="3593" width="9.21875" style="637" bestFit="1" customWidth="1"/>
    <col min="3594" max="3594" width="17.77734375" style="637" bestFit="1" customWidth="1"/>
    <col min="3595" max="3595" width="18.21875" style="637" bestFit="1" customWidth="1"/>
    <col min="3596" max="3602" width="11.44140625" style="637"/>
    <col min="3603" max="3603" width="17.21875" style="637" bestFit="1" customWidth="1"/>
    <col min="3604" max="3847" width="11.44140625" style="637"/>
    <col min="3848" max="3848" width="37.21875" style="637" bestFit="1" customWidth="1"/>
    <col min="3849" max="3849" width="9.21875" style="637" bestFit="1" customWidth="1"/>
    <col min="3850" max="3850" width="17.77734375" style="637" bestFit="1" customWidth="1"/>
    <col min="3851" max="3851" width="18.21875" style="637" bestFit="1" customWidth="1"/>
    <col min="3852" max="3858" width="11.44140625" style="637"/>
    <col min="3859" max="3859" width="17.21875" style="637" bestFit="1" customWidth="1"/>
    <col min="3860" max="4103" width="11.44140625" style="637"/>
    <col min="4104" max="4104" width="37.21875" style="637" bestFit="1" customWidth="1"/>
    <col min="4105" max="4105" width="9.21875" style="637" bestFit="1" customWidth="1"/>
    <col min="4106" max="4106" width="17.77734375" style="637" bestFit="1" customWidth="1"/>
    <col min="4107" max="4107" width="18.21875" style="637" bestFit="1" customWidth="1"/>
    <col min="4108" max="4114" width="11.44140625" style="637"/>
    <col min="4115" max="4115" width="17.21875" style="637" bestFit="1" customWidth="1"/>
    <col min="4116" max="4359" width="11.44140625" style="637"/>
    <col min="4360" max="4360" width="37.21875" style="637" bestFit="1" customWidth="1"/>
    <col min="4361" max="4361" width="9.21875" style="637" bestFit="1" customWidth="1"/>
    <col min="4362" max="4362" width="17.77734375" style="637" bestFit="1" customWidth="1"/>
    <col min="4363" max="4363" width="18.21875" style="637" bestFit="1" customWidth="1"/>
    <col min="4364" max="4370" width="11.44140625" style="637"/>
    <col min="4371" max="4371" width="17.21875" style="637" bestFit="1" customWidth="1"/>
    <col min="4372" max="4615" width="11.44140625" style="637"/>
    <col min="4616" max="4616" width="37.21875" style="637" bestFit="1" customWidth="1"/>
    <col min="4617" max="4617" width="9.21875" style="637" bestFit="1" customWidth="1"/>
    <col min="4618" max="4618" width="17.77734375" style="637" bestFit="1" customWidth="1"/>
    <col min="4619" max="4619" width="18.21875" style="637" bestFit="1" customWidth="1"/>
    <col min="4620" max="4626" width="11.44140625" style="637"/>
    <col min="4627" max="4627" width="17.21875" style="637" bestFit="1" customWidth="1"/>
    <col min="4628" max="4871" width="11.44140625" style="637"/>
    <col min="4872" max="4872" width="37.21875" style="637" bestFit="1" customWidth="1"/>
    <col min="4873" max="4873" width="9.21875" style="637" bestFit="1" customWidth="1"/>
    <col min="4874" max="4874" width="17.77734375" style="637" bestFit="1" customWidth="1"/>
    <col min="4875" max="4875" width="18.21875" style="637" bestFit="1" customWidth="1"/>
    <col min="4876" max="4882" width="11.44140625" style="637"/>
    <col min="4883" max="4883" width="17.21875" style="637" bestFit="1" customWidth="1"/>
    <col min="4884" max="5127" width="11.44140625" style="637"/>
    <col min="5128" max="5128" width="37.21875" style="637" bestFit="1" customWidth="1"/>
    <col min="5129" max="5129" width="9.21875" style="637" bestFit="1" customWidth="1"/>
    <col min="5130" max="5130" width="17.77734375" style="637" bestFit="1" customWidth="1"/>
    <col min="5131" max="5131" width="18.21875" style="637" bestFit="1" customWidth="1"/>
    <col min="5132" max="5138" width="11.44140625" style="637"/>
    <col min="5139" max="5139" width="17.21875" style="637" bestFit="1" customWidth="1"/>
    <col min="5140" max="5383" width="11.44140625" style="637"/>
    <col min="5384" max="5384" width="37.21875" style="637" bestFit="1" customWidth="1"/>
    <col min="5385" max="5385" width="9.21875" style="637" bestFit="1" customWidth="1"/>
    <col min="5386" max="5386" width="17.77734375" style="637" bestFit="1" customWidth="1"/>
    <col min="5387" max="5387" width="18.21875" style="637" bestFit="1" customWidth="1"/>
    <col min="5388" max="5394" width="11.44140625" style="637"/>
    <col min="5395" max="5395" width="17.21875" style="637" bestFit="1" customWidth="1"/>
    <col min="5396" max="5639" width="11.44140625" style="637"/>
    <col min="5640" max="5640" width="37.21875" style="637" bestFit="1" customWidth="1"/>
    <col min="5641" max="5641" width="9.21875" style="637" bestFit="1" customWidth="1"/>
    <col min="5642" max="5642" width="17.77734375" style="637" bestFit="1" customWidth="1"/>
    <col min="5643" max="5643" width="18.21875" style="637" bestFit="1" customWidth="1"/>
    <col min="5644" max="5650" width="11.44140625" style="637"/>
    <col min="5651" max="5651" width="17.21875" style="637" bestFit="1" customWidth="1"/>
    <col min="5652" max="5895" width="11.44140625" style="637"/>
    <col min="5896" max="5896" width="37.21875" style="637" bestFit="1" customWidth="1"/>
    <col min="5897" max="5897" width="9.21875" style="637" bestFit="1" customWidth="1"/>
    <col min="5898" max="5898" width="17.77734375" style="637" bestFit="1" customWidth="1"/>
    <col min="5899" max="5899" width="18.21875" style="637" bestFit="1" customWidth="1"/>
    <col min="5900" max="5906" width="11.44140625" style="637"/>
    <col min="5907" max="5907" width="17.21875" style="637" bestFit="1" customWidth="1"/>
    <col min="5908" max="6151" width="11.44140625" style="637"/>
    <col min="6152" max="6152" width="37.21875" style="637" bestFit="1" customWidth="1"/>
    <col min="6153" max="6153" width="9.21875" style="637" bestFit="1" customWidth="1"/>
    <col min="6154" max="6154" width="17.77734375" style="637" bestFit="1" customWidth="1"/>
    <col min="6155" max="6155" width="18.21875" style="637" bestFit="1" customWidth="1"/>
    <col min="6156" max="6162" width="11.44140625" style="637"/>
    <col min="6163" max="6163" width="17.21875" style="637" bestFit="1" customWidth="1"/>
    <col min="6164" max="6407" width="11.44140625" style="637"/>
    <col min="6408" max="6408" width="37.21875" style="637" bestFit="1" customWidth="1"/>
    <col min="6409" max="6409" width="9.21875" style="637" bestFit="1" customWidth="1"/>
    <col min="6410" max="6410" width="17.77734375" style="637" bestFit="1" customWidth="1"/>
    <col min="6411" max="6411" width="18.21875" style="637" bestFit="1" customWidth="1"/>
    <col min="6412" max="6418" width="11.44140625" style="637"/>
    <col min="6419" max="6419" width="17.21875" style="637" bestFit="1" customWidth="1"/>
    <col min="6420" max="6663" width="11.44140625" style="637"/>
    <col min="6664" max="6664" width="37.21875" style="637" bestFit="1" customWidth="1"/>
    <col min="6665" max="6665" width="9.21875" style="637" bestFit="1" customWidth="1"/>
    <col min="6666" max="6666" width="17.77734375" style="637" bestFit="1" customWidth="1"/>
    <col min="6667" max="6667" width="18.21875" style="637" bestFit="1" customWidth="1"/>
    <col min="6668" max="6674" width="11.44140625" style="637"/>
    <col min="6675" max="6675" width="17.21875" style="637" bestFit="1" customWidth="1"/>
    <col min="6676" max="6919" width="11.44140625" style="637"/>
    <col min="6920" max="6920" width="37.21875" style="637" bestFit="1" customWidth="1"/>
    <col min="6921" max="6921" width="9.21875" style="637" bestFit="1" customWidth="1"/>
    <col min="6922" max="6922" width="17.77734375" style="637" bestFit="1" customWidth="1"/>
    <col min="6923" max="6923" width="18.21875" style="637" bestFit="1" customWidth="1"/>
    <col min="6924" max="6930" width="11.44140625" style="637"/>
    <col min="6931" max="6931" width="17.21875" style="637" bestFit="1" customWidth="1"/>
    <col min="6932" max="7175" width="11.44140625" style="637"/>
    <col min="7176" max="7176" width="37.21875" style="637" bestFit="1" customWidth="1"/>
    <col min="7177" max="7177" width="9.21875" style="637" bestFit="1" customWidth="1"/>
    <col min="7178" max="7178" width="17.77734375" style="637" bestFit="1" customWidth="1"/>
    <col min="7179" max="7179" width="18.21875" style="637" bestFit="1" customWidth="1"/>
    <col min="7180" max="7186" width="11.44140625" style="637"/>
    <col min="7187" max="7187" width="17.21875" style="637" bestFit="1" customWidth="1"/>
    <col min="7188" max="7431" width="11.44140625" style="637"/>
    <col min="7432" max="7432" width="37.21875" style="637" bestFit="1" customWidth="1"/>
    <col min="7433" max="7433" width="9.21875" style="637" bestFit="1" customWidth="1"/>
    <col min="7434" max="7434" width="17.77734375" style="637" bestFit="1" customWidth="1"/>
    <col min="7435" max="7435" width="18.21875" style="637" bestFit="1" customWidth="1"/>
    <col min="7436" max="7442" width="11.44140625" style="637"/>
    <col min="7443" max="7443" width="17.21875" style="637" bestFit="1" customWidth="1"/>
    <col min="7444" max="7687" width="11.44140625" style="637"/>
    <col min="7688" max="7688" width="37.21875" style="637" bestFit="1" customWidth="1"/>
    <col min="7689" max="7689" width="9.21875" style="637" bestFit="1" customWidth="1"/>
    <col min="7690" max="7690" width="17.77734375" style="637" bestFit="1" customWidth="1"/>
    <col min="7691" max="7691" width="18.21875" style="637" bestFit="1" customWidth="1"/>
    <col min="7692" max="7698" width="11.44140625" style="637"/>
    <col min="7699" max="7699" width="17.21875" style="637" bestFit="1" customWidth="1"/>
    <col min="7700" max="7943" width="11.44140625" style="637"/>
    <col min="7944" max="7944" width="37.21875" style="637" bestFit="1" customWidth="1"/>
    <col min="7945" max="7945" width="9.21875" style="637" bestFit="1" customWidth="1"/>
    <col min="7946" max="7946" width="17.77734375" style="637" bestFit="1" customWidth="1"/>
    <col min="7947" max="7947" width="18.21875" style="637" bestFit="1" customWidth="1"/>
    <col min="7948" max="7954" width="11.44140625" style="637"/>
    <col min="7955" max="7955" width="17.21875" style="637" bestFit="1" customWidth="1"/>
    <col min="7956" max="8199" width="11.44140625" style="637"/>
    <col min="8200" max="8200" width="37.21875" style="637" bestFit="1" customWidth="1"/>
    <col min="8201" max="8201" width="9.21875" style="637" bestFit="1" customWidth="1"/>
    <col min="8202" max="8202" width="17.77734375" style="637" bestFit="1" customWidth="1"/>
    <col min="8203" max="8203" width="18.21875" style="637" bestFit="1" customWidth="1"/>
    <col min="8204" max="8210" width="11.44140625" style="637"/>
    <col min="8211" max="8211" width="17.21875" style="637" bestFit="1" customWidth="1"/>
    <col min="8212" max="8455" width="11.44140625" style="637"/>
    <col min="8456" max="8456" width="37.21875" style="637" bestFit="1" customWidth="1"/>
    <col min="8457" max="8457" width="9.21875" style="637" bestFit="1" customWidth="1"/>
    <col min="8458" max="8458" width="17.77734375" style="637" bestFit="1" customWidth="1"/>
    <col min="8459" max="8459" width="18.21875" style="637" bestFit="1" customWidth="1"/>
    <col min="8460" max="8466" width="11.44140625" style="637"/>
    <col min="8467" max="8467" width="17.21875" style="637" bestFit="1" customWidth="1"/>
    <col min="8468" max="8711" width="11.44140625" style="637"/>
    <col min="8712" max="8712" width="37.21875" style="637" bestFit="1" customWidth="1"/>
    <col min="8713" max="8713" width="9.21875" style="637" bestFit="1" customWidth="1"/>
    <col min="8714" max="8714" width="17.77734375" style="637" bestFit="1" customWidth="1"/>
    <col min="8715" max="8715" width="18.21875" style="637" bestFit="1" customWidth="1"/>
    <col min="8716" max="8722" width="11.44140625" style="637"/>
    <col min="8723" max="8723" width="17.21875" style="637" bestFit="1" customWidth="1"/>
    <col min="8724" max="8967" width="11.44140625" style="637"/>
    <col min="8968" max="8968" width="37.21875" style="637" bestFit="1" customWidth="1"/>
    <col min="8969" max="8969" width="9.21875" style="637" bestFit="1" customWidth="1"/>
    <col min="8970" max="8970" width="17.77734375" style="637" bestFit="1" customWidth="1"/>
    <col min="8971" max="8971" width="18.21875" style="637" bestFit="1" customWidth="1"/>
    <col min="8972" max="8978" width="11.44140625" style="637"/>
    <col min="8979" max="8979" width="17.21875" style="637" bestFit="1" customWidth="1"/>
    <col min="8980" max="9223" width="11.44140625" style="637"/>
    <col min="9224" max="9224" width="37.21875" style="637" bestFit="1" customWidth="1"/>
    <col min="9225" max="9225" width="9.21875" style="637" bestFit="1" customWidth="1"/>
    <col min="9226" max="9226" width="17.77734375" style="637" bestFit="1" customWidth="1"/>
    <col min="9227" max="9227" width="18.21875" style="637" bestFit="1" customWidth="1"/>
    <col min="9228" max="9234" width="11.44140625" style="637"/>
    <col min="9235" max="9235" width="17.21875" style="637" bestFit="1" customWidth="1"/>
    <col min="9236" max="9479" width="11.44140625" style="637"/>
    <col min="9480" max="9480" width="37.21875" style="637" bestFit="1" customWidth="1"/>
    <col min="9481" max="9481" width="9.21875" style="637" bestFit="1" customWidth="1"/>
    <col min="9482" max="9482" width="17.77734375" style="637" bestFit="1" customWidth="1"/>
    <col min="9483" max="9483" width="18.21875" style="637" bestFit="1" customWidth="1"/>
    <col min="9484" max="9490" width="11.44140625" style="637"/>
    <col min="9491" max="9491" width="17.21875" style="637" bestFit="1" customWidth="1"/>
    <col min="9492" max="9735" width="11.44140625" style="637"/>
    <col min="9736" max="9736" width="37.21875" style="637" bestFit="1" customWidth="1"/>
    <col min="9737" max="9737" width="9.21875" style="637" bestFit="1" customWidth="1"/>
    <col min="9738" max="9738" width="17.77734375" style="637" bestFit="1" customWidth="1"/>
    <col min="9739" max="9739" width="18.21875" style="637" bestFit="1" customWidth="1"/>
    <col min="9740" max="9746" width="11.44140625" style="637"/>
    <col min="9747" max="9747" width="17.21875" style="637" bestFit="1" customWidth="1"/>
    <col min="9748" max="9991" width="11.44140625" style="637"/>
    <col min="9992" max="9992" width="37.21875" style="637" bestFit="1" customWidth="1"/>
    <col min="9993" max="9993" width="9.21875" style="637" bestFit="1" customWidth="1"/>
    <col min="9994" max="9994" width="17.77734375" style="637" bestFit="1" customWidth="1"/>
    <col min="9995" max="9995" width="18.21875" style="637" bestFit="1" customWidth="1"/>
    <col min="9996" max="10002" width="11.44140625" style="637"/>
    <col min="10003" max="10003" width="17.21875" style="637" bestFit="1" customWidth="1"/>
    <col min="10004" max="10247" width="11.44140625" style="637"/>
    <col min="10248" max="10248" width="37.21875" style="637" bestFit="1" customWidth="1"/>
    <col min="10249" max="10249" width="9.21875" style="637" bestFit="1" customWidth="1"/>
    <col min="10250" max="10250" width="17.77734375" style="637" bestFit="1" customWidth="1"/>
    <col min="10251" max="10251" width="18.21875" style="637" bestFit="1" customWidth="1"/>
    <col min="10252" max="10258" width="11.44140625" style="637"/>
    <col min="10259" max="10259" width="17.21875" style="637" bestFit="1" customWidth="1"/>
    <col min="10260" max="10503" width="11.44140625" style="637"/>
    <col min="10504" max="10504" width="37.21875" style="637" bestFit="1" customWidth="1"/>
    <col min="10505" max="10505" width="9.21875" style="637" bestFit="1" customWidth="1"/>
    <col min="10506" max="10506" width="17.77734375" style="637" bestFit="1" customWidth="1"/>
    <col min="10507" max="10507" width="18.21875" style="637" bestFit="1" customWidth="1"/>
    <col min="10508" max="10514" width="11.44140625" style="637"/>
    <col min="10515" max="10515" width="17.21875" style="637" bestFit="1" customWidth="1"/>
    <col min="10516" max="10759" width="11.44140625" style="637"/>
    <col min="10760" max="10760" width="37.21875" style="637" bestFit="1" customWidth="1"/>
    <col min="10761" max="10761" width="9.21875" style="637" bestFit="1" customWidth="1"/>
    <col min="10762" max="10762" width="17.77734375" style="637" bestFit="1" customWidth="1"/>
    <col min="10763" max="10763" width="18.21875" style="637" bestFit="1" customWidth="1"/>
    <col min="10764" max="10770" width="11.44140625" style="637"/>
    <col min="10771" max="10771" width="17.21875" style="637" bestFit="1" customWidth="1"/>
    <col min="10772" max="11015" width="11.44140625" style="637"/>
    <col min="11016" max="11016" width="37.21875" style="637" bestFit="1" customWidth="1"/>
    <col min="11017" max="11017" width="9.21875" style="637" bestFit="1" customWidth="1"/>
    <col min="11018" max="11018" width="17.77734375" style="637" bestFit="1" customWidth="1"/>
    <col min="11019" max="11019" width="18.21875" style="637" bestFit="1" customWidth="1"/>
    <col min="11020" max="11026" width="11.44140625" style="637"/>
    <col min="11027" max="11027" width="17.21875" style="637" bestFit="1" customWidth="1"/>
    <col min="11028" max="11271" width="11.44140625" style="637"/>
    <col min="11272" max="11272" width="37.21875" style="637" bestFit="1" customWidth="1"/>
    <col min="11273" max="11273" width="9.21875" style="637" bestFit="1" customWidth="1"/>
    <col min="11274" max="11274" width="17.77734375" style="637" bestFit="1" customWidth="1"/>
    <col min="11275" max="11275" width="18.21875" style="637" bestFit="1" customWidth="1"/>
    <col min="11276" max="11282" width="11.44140625" style="637"/>
    <col min="11283" max="11283" width="17.21875" style="637" bestFit="1" customWidth="1"/>
    <col min="11284" max="11527" width="11.44140625" style="637"/>
    <col min="11528" max="11528" width="37.21875" style="637" bestFit="1" customWidth="1"/>
    <col min="11529" max="11529" width="9.21875" style="637" bestFit="1" customWidth="1"/>
    <col min="11530" max="11530" width="17.77734375" style="637" bestFit="1" customWidth="1"/>
    <col min="11531" max="11531" width="18.21875" style="637" bestFit="1" customWidth="1"/>
    <col min="11532" max="11538" width="11.44140625" style="637"/>
    <col min="11539" max="11539" width="17.21875" style="637" bestFit="1" customWidth="1"/>
    <col min="11540" max="11783" width="11.44140625" style="637"/>
    <col min="11784" max="11784" width="37.21875" style="637" bestFit="1" customWidth="1"/>
    <col min="11785" max="11785" width="9.21875" style="637" bestFit="1" customWidth="1"/>
    <col min="11786" max="11786" width="17.77734375" style="637" bestFit="1" customWidth="1"/>
    <col min="11787" max="11787" width="18.21875" style="637" bestFit="1" customWidth="1"/>
    <col min="11788" max="11794" width="11.44140625" style="637"/>
    <col min="11795" max="11795" width="17.21875" style="637" bestFit="1" customWidth="1"/>
    <col min="11796" max="12039" width="11.44140625" style="637"/>
    <col min="12040" max="12040" width="37.21875" style="637" bestFit="1" customWidth="1"/>
    <col min="12041" max="12041" width="9.21875" style="637" bestFit="1" customWidth="1"/>
    <col min="12042" max="12042" width="17.77734375" style="637" bestFit="1" customWidth="1"/>
    <col min="12043" max="12043" width="18.21875" style="637" bestFit="1" customWidth="1"/>
    <col min="12044" max="12050" width="11.44140625" style="637"/>
    <col min="12051" max="12051" width="17.21875" style="637" bestFit="1" customWidth="1"/>
    <col min="12052" max="12295" width="11.44140625" style="637"/>
    <col min="12296" max="12296" width="37.21875" style="637" bestFit="1" customWidth="1"/>
    <col min="12297" max="12297" width="9.21875" style="637" bestFit="1" customWidth="1"/>
    <col min="12298" max="12298" width="17.77734375" style="637" bestFit="1" customWidth="1"/>
    <col min="12299" max="12299" width="18.21875" style="637" bestFit="1" customWidth="1"/>
    <col min="12300" max="12306" width="11.44140625" style="637"/>
    <col min="12307" max="12307" width="17.21875" style="637" bestFit="1" customWidth="1"/>
    <col min="12308" max="12551" width="11.44140625" style="637"/>
    <col min="12552" max="12552" width="37.21875" style="637" bestFit="1" customWidth="1"/>
    <col min="12553" max="12553" width="9.21875" style="637" bestFit="1" customWidth="1"/>
    <col min="12554" max="12554" width="17.77734375" style="637" bestFit="1" customWidth="1"/>
    <col min="12555" max="12555" width="18.21875" style="637" bestFit="1" customWidth="1"/>
    <col min="12556" max="12562" width="11.44140625" style="637"/>
    <col min="12563" max="12563" width="17.21875" style="637" bestFit="1" customWidth="1"/>
    <col min="12564" max="12807" width="11.44140625" style="637"/>
    <col min="12808" max="12808" width="37.21875" style="637" bestFit="1" customWidth="1"/>
    <col min="12809" max="12809" width="9.21875" style="637" bestFit="1" customWidth="1"/>
    <col min="12810" max="12810" width="17.77734375" style="637" bestFit="1" customWidth="1"/>
    <col min="12811" max="12811" width="18.21875" style="637" bestFit="1" customWidth="1"/>
    <col min="12812" max="12818" width="11.44140625" style="637"/>
    <col min="12819" max="12819" width="17.21875" style="637" bestFit="1" customWidth="1"/>
    <col min="12820" max="13063" width="11.44140625" style="637"/>
    <col min="13064" max="13064" width="37.21875" style="637" bestFit="1" customWidth="1"/>
    <col min="13065" max="13065" width="9.21875" style="637" bestFit="1" customWidth="1"/>
    <col min="13066" max="13066" width="17.77734375" style="637" bestFit="1" customWidth="1"/>
    <col min="13067" max="13067" width="18.21875" style="637" bestFit="1" customWidth="1"/>
    <col min="13068" max="13074" width="11.44140625" style="637"/>
    <col min="13075" max="13075" width="17.21875" style="637" bestFit="1" customWidth="1"/>
    <col min="13076" max="13319" width="11.44140625" style="637"/>
    <col min="13320" max="13320" width="37.21875" style="637" bestFit="1" customWidth="1"/>
    <col min="13321" max="13321" width="9.21875" style="637" bestFit="1" customWidth="1"/>
    <col min="13322" max="13322" width="17.77734375" style="637" bestFit="1" customWidth="1"/>
    <col min="13323" max="13323" width="18.21875" style="637" bestFit="1" customWidth="1"/>
    <col min="13324" max="13330" width="11.44140625" style="637"/>
    <col min="13331" max="13331" width="17.21875" style="637" bestFit="1" customWidth="1"/>
    <col min="13332" max="13575" width="11.44140625" style="637"/>
    <col min="13576" max="13576" width="37.21875" style="637" bestFit="1" customWidth="1"/>
    <col min="13577" max="13577" width="9.21875" style="637" bestFit="1" customWidth="1"/>
    <col min="13578" max="13578" width="17.77734375" style="637" bestFit="1" customWidth="1"/>
    <col min="13579" max="13579" width="18.21875" style="637" bestFit="1" customWidth="1"/>
    <col min="13580" max="13586" width="11.44140625" style="637"/>
    <col min="13587" max="13587" width="17.21875" style="637" bestFit="1" customWidth="1"/>
    <col min="13588" max="13831" width="11.44140625" style="637"/>
    <col min="13832" max="13832" width="37.21875" style="637" bestFit="1" customWidth="1"/>
    <col min="13833" max="13833" width="9.21875" style="637" bestFit="1" customWidth="1"/>
    <col min="13834" max="13834" width="17.77734375" style="637" bestFit="1" customWidth="1"/>
    <col min="13835" max="13835" width="18.21875" style="637" bestFit="1" customWidth="1"/>
    <col min="13836" max="13842" width="11.44140625" style="637"/>
    <col min="13843" max="13843" width="17.21875" style="637" bestFit="1" customWidth="1"/>
    <col min="13844" max="14087" width="11.44140625" style="637"/>
    <col min="14088" max="14088" width="37.21875" style="637" bestFit="1" customWidth="1"/>
    <col min="14089" max="14089" width="9.21875" style="637" bestFit="1" customWidth="1"/>
    <col min="14090" max="14090" width="17.77734375" style="637" bestFit="1" customWidth="1"/>
    <col min="14091" max="14091" width="18.21875" style="637" bestFit="1" customWidth="1"/>
    <col min="14092" max="14098" width="11.44140625" style="637"/>
    <col min="14099" max="14099" width="17.21875" style="637" bestFit="1" customWidth="1"/>
    <col min="14100" max="14343" width="11.44140625" style="637"/>
    <col min="14344" max="14344" width="37.21875" style="637" bestFit="1" customWidth="1"/>
    <col min="14345" max="14345" width="9.21875" style="637" bestFit="1" customWidth="1"/>
    <col min="14346" max="14346" width="17.77734375" style="637" bestFit="1" customWidth="1"/>
    <col min="14347" max="14347" width="18.21875" style="637" bestFit="1" customWidth="1"/>
    <col min="14348" max="14354" width="11.44140625" style="637"/>
    <col min="14355" max="14355" width="17.21875" style="637" bestFit="1" customWidth="1"/>
    <col min="14356" max="14599" width="11.44140625" style="637"/>
    <col min="14600" max="14600" width="37.21875" style="637" bestFit="1" customWidth="1"/>
    <col min="14601" max="14601" width="9.21875" style="637" bestFit="1" customWidth="1"/>
    <col min="14602" max="14602" width="17.77734375" style="637" bestFit="1" customWidth="1"/>
    <col min="14603" max="14603" width="18.21875" style="637" bestFit="1" customWidth="1"/>
    <col min="14604" max="14610" width="11.44140625" style="637"/>
    <col min="14611" max="14611" width="17.21875" style="637" bestFit="1" customWidth="1"/>
    <col min="14612" max="14855" width="11.44140625" style="637"/>
    <col min="14856" max="14856" width="37.21875" style="637" bestFit="1" customWidth="1"/>
    <col min="14857" max="14857" width="9.21875" style="637" bestFit="1" customWidth="1"/>
    <col min="14858" max="14858" width="17.77734375" style="637" bestFit="1" customWidth="1"/>
    <col min="14859" max="14859" width="18.21875" style="637" bestFit="1" customWidth="1"/>
    <col min="14860" max="14866" width="11.44140625" style="637"/>
    <col min="14867" max="14867" width="17.21875" style="637" bestFit="1" customWidth="1"/>
    <col min="14868" max="15111" width="11.44140625" style="637"/>
    <col min="15112" max="15112" width="37.21875" style="637" bestFit="1" customWidth="1"/>
    <col min="15113" max="15113" width="9.21875" style="637" bestFit="1" customWidth="1"/>
    <col min="15114" max="15114" width="17.77734375" style="637" bestFit="1" customWidth="1"/>
    <col min="15115" max="15115" width="18.21875" style="637" bestFit="1" customWidth="1"/>
    <col min="15116" max="15122" width="11.44140625" style="637"/>
    <col min="15123" max="15123" width="17.21875" style="637" bestFit="1" customWidth="1"/>
    <col min="15124" max="15367" width="11.44140625" style="637"/>
    <col min="15368" max="15368" width="37.21875" style="637" bestFit="1" customWidth="1"/>
    <col min="15369" max="15369" width="9.21875" style="637" bestFit="1" customWidth="1"/>
    <col min="15370" max="15370" width="17.77734375" style="637" bestFit="1" customWidth="1"/>
    <col min="15371" max="15371" width="18.21875" style="637" bestFit="1" customWidth="1"/>
    <col min="15372" max="15378" width="11.44140625" style="637"/>
    <col min="15379" max="15379" width="17.21875" style="637" bestFit="1" customWidth="1"/>
    <col min="15380" max="15623" width="11.44140625" style="637"/>
    <col min="15624" max="15624" width="37.21875" style="637" bestFit="1" customWidth="1"/>
    <col min="15625" max="15625" width="9.21875" style="637" bestFit="1" customWidth="1"/>
    <col min="15626" max="15626" width="17.77734375" style="637" bestFit="1" customWidth="1"/>
    <col min="15627" max="15627" width="18.21875" style="637" bestFit="1" customWidth="1"/>
    <col min="15628" max="15634" width="11.44140625" style="637"/>
    <col min="15635" max="15635" width="17.21875" style="637" bestFit="1" customWidth="1"/>
    <col min="15636" max="15879" width="11.44140625" style="637"/>
    <col min="15880" max="15880" width="37.21875" style="637" bestFit="1" customWidth="1"/>
    <col min="15881" max="15881" width="9.21875" style="637" bestFit="1" customWidth="1"/>
    <col min="15882" max="15882" width="17.77734375" style="637" bestFit="1" customWidth="1"/>
    <col min="15883" max="15883" width="18.21875" style="637" bestFit="1" customWidth="1"/>
    <col min="15884" max="15890" width="11.44140625" style="637"/>
    <col min="15891" max="15891" width="17.21875" style="637" bestFit="1" customWidth="1"/>
    <col min="15892" max="16135" width="11.44140625" style="637"/>
    <col min="16136" max="16136" width="37.21875" style="637" bestFit="1" customWidth="1"/>
    <col min="16137" max="16137" width="9.21875" style="637" bestFit="1" customWidth="1"/>
    <col min="16138" max="16138" width="17.77734375" style="637" bestFit="1" customWidth="1"/>
    <col min="16139" max="16139" width="18.21875" style="637" bestFit="1" customWidth="1"/>
    <col min="16140" max="16146" width="11.44140625" style="637"/>
    <col min="16147" max="16147" width="17.21875" style="637" bestFit="1" customWidth="1"/>
    <col min="16148" max="16384" width="11.44140625" style="637"/>
  </cols>
  <sheetData>
    <row r="1" spans="1:38" s="101" customFormat="1" ht="21.75" customHeight="1" x14ac:dyDescent="0.3">
      <c r="A1" s="630" t="s">
        <v>172</v>
      </c>
      <c r="B1" s="97"/>
      <c r="C1" s="97"/>
      <c r="D1" s="97"/>
      <c r="E1" s="97"/>
      <c r="F1" s="97"/>
      <c r="G1" s="98"/>
      <c r="H1" s="97"/>
      <c r="I1" s="97"/>
      <c r="J1" s="97"/>
      <c r="K1" s="97"/>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row>
    <row r="2" spans="1:38" s="101" customFormat="1" ht="24" customHeight="1" thickBot="1" x14ac:dyDescent="0.35">
      <c r="A2" s="102" t="s">
        <v>173</v>
      </c>
      <c r="B2" s="103" t="s">
        <v>177</v>
      </c>
      <c r="C2" s="104" t="s">
        <v>174</v>
      </c>
      <c r="D2" s="105" t="s">
        <v>1542</v>
      </c>
      <c r="E2" s="105"/>
      <c r="F2" s="105"/>
      <c r="G2" s="105"/>
      <c r="H2" s="103"/>
      <c r="I2" s="103"/>
      <c r="J2" s="103"/>
      <c r="K2" s="103"/>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row>
    <row r="3" spans="1:38" ht="18" customHeight="1" thickBot="1" x14ac:dyDescent="0.35">
      <c r="A3" s="631"/>
      <c r="B3" s="632"/>
      <c r="C3" s="632"/>
      <c r="D3" s="632"/>
      <c r="E3" s="633"/>
      <c r="F3" s="633"/>
      <c r="G3" s="633"/>
      <c r="H3" s="633"/>
      <c r="I3" s="633"/>
      <c r="J3" s="634" t="s">
        <v>279</v>
      </c>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row>
    <row r="4" spans="1:38" ht="21.6" hidden="1" customHeight="1" x14ac:dyDescent="0.3">
      <c r="A4" s="4043" t="s">
        <v>280</v>
      </c>
      <c r="B4" s="638" t="s">
        <v>281</v>
      </c>
      <c r="C4" s="639" t="s">
        <v>282</v>
      </c>
      <c r="D4" s="638" t="s">
        <v>283</v>
      </c>
      <c r="E4" s="640" t="s">
        <v>284</v>
      </c>
      <c r="F4" s="640" t="s">
        <v>285</v>
      </c>
      <c r="G4" s="640" t="s">
        <v>286</v>
      </c>
      <c r="H4" s="640" t="s">
        <v>287</v>
      </c>
      <c r="I4" s="641" t="s">
        <v>288</v>
      </c>
      <c r="J4" s="642" t="s">
        <v>289</v>
      </c>
      <c r="K4" s="4047" t="s">
        <v>290</v>
      </c>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row>
    <row r="5" spans="1:38" ht="15" hidden="1" customHeight="1" x14ac:dyDescent="0.3">
      <c r="A5" s="4044"/>
      <c r="B5" s="643" t="s">
        <v>291</v>
      </c>
      <c r="C5" s="644" t="s">
        <v>292</v>
      </c>
      <c r="D5" s="645">
        <v>650.64288989234319</v>
      </c>
      <c r="E5" s="646">
        <v>861.09673597122048</v>
      </c>
      <c r="F5" s="646">
        <v>924.22555344285149</v>
      </c>
      <c r="G5" s="646">
        <v>687.4473654578502</v>
      </c>
      <c r="H5" s="646">
        <v>715.52526717498154</v>
      </c>
      <c r="I5" s="647">
        <v>755.81453531793545</v>
      </c>
      <c r="J5" s="648">
        <v>4594.752347257182</v>
      </c>
      <c r="K5" s="4048"/>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row>
    <row r="6" spans="1:38" s="655" customFormat="1" ht="15" hidden="1" customHeight="1" x14ac:dyDescent="0.3">
      <c r="A6" s="4044"/>
      <c r="B6" s="649" t="s">
        <v>293</v>
      </c>
      <c r="C6" s="650" t="s">
        <v>292</v>
      </c>
      <c r="D6" s="651">
        <v>7.0119314712285803</v>
      </c>
      <c r="E6" s="652">
        <v>34.18471016312192</v>
      </c>
      <c r="F6" s="652">
        <v>22.006804818566017</v>
      </c>
      <c r="G6" s="652">
        <v>0</v>
      </c>
      <c r="H6" s="652">
        <v>34.00449300628155</v>
      </c>
      <c r="I6" s="653">
        <v>54.042061736666795</v>
      </c>
      <c r="J6" s="654">
        <v>151.25000119586485</v>
      </c>
      <c r="K6" s="4048"/>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row>
    <row r="7" spans="1:38" ht="15" hidden="1" customHeight="1" x14ac:dyDescent="0.3">
      <c r="A7" s="4044"/>
      <c r="B7" s="656" t="s">
        <v>294</v>
      </c>
      <c r="C7" s="657" t="s">
        <v>292</v>
      </c>
      <c r="D7" s="658">
        <v>32.781825468517027</v>
      </c>
      <c r="E7" s="659">
        <v>13.121688698303627</v>
      </c>
      <c r="F7" s="659">
        <v>50.086276888162125</v>
      </c>
      <c r="G7" s="659">
        <v>0.89923168768128225</v>
      </c>
      <c r="H7" s="659">
        <v>2.6195811951173145</v>
      </c>
      <c r="I7" s="660">
        <v>0</v>
      </c>
      <c r="J7" s="661">
        <v>99.508603937781388</v>
      </c>
      <c r="K7" s="4048"/>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row>
    <row r="8" spans="1:38" ht="15" hidden="1" customHeight="1" x14ac:dyDescent="0.3">
      <c r="A8" s="4044"/>
      <c r="B8" s="663" t="s">
        <v>295</v>
      </c>
      <c r="C8" s="664" t="s">
        <v>292</v>
      </c>
      <c r="D8" s="665">
        <v>22.339331230113405</v>
      </c>
      <c r="E8" s="666">
        <v>10.878351742498715</v>
      </c>
      <c r="F8" s="666">
        <v>35.079623057213659</v>
      </c>
      <c r="G8" s="666">
        <v>0</v>
      </c>
      <c r="H8" s="666">
        <v>0.90970220785522748</v>
      </c>
      <c r="I8" s="667">
        <v>0</v>
      </c>
      <c r="J8" s="668">
        <v>69.207008237681023</v>
      </c>
      <c r="K8" s="4048"/>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row>
    <row r="9" spans="1:38" ht="15" hidden="1" customHeight="1" x14ac:dyDescent="0.3">
      <c r="A9" s="4044"/>
      <c r="B9" s="663" t="s">
        <v>296</v>
      </c>
      <c r="C9" s="664" t="s">
        <v>292</v>
      </c>
      <c r="D9" s="665">
        <v>9.8056942202122226</v>
      </c>
      <c r="E9" s="666">
        <v>1.808708371960738</v>
      </c>
      <c r="F9" s="666">
        <v>5.683088127639941</v>
      </c>
      <c r="G9" s="666">
        <v>0.89923168768128225</v>
      </c>
      <c r="H9" s="666">
        <v>1.7098789872620868</v>
      </c>
      <c r="I9" s="667">
        <v>0</v>
      </c>
      <c r="J9" s="668">
        <v>19.906601394756272</v>
      </c>
      <c r="K9" s="4048"/>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row>
    <row r="10" spans="1:38" ht="15" hidden="1" customHeight="1" x14ac:dyDescent="0.3">
      <c r="A10" s="4044"/>
      <c r="B10" s="669" t="s">
        <v>297</v>
      </c>
      <c r="C10" s="670" t="s">
        <v>292</v>
      </c>
      <c r="D10" s="671">
        <v>0.63680001819139775</v>
      </c>
      <c r="E10" s="672">
        <v>0.43462858384417441</v>
      </c>
      <c r="F10" s="672">
        <v>9.3235657033085264</v>
      </c>
      <c r="G10" s="672">
        <v>0</v>
      </c>
      <c r="H10" s="672">
        <v>0</v>
      </c>
      <c r="I10" s="673">
        <v>0</v>
      </c>
      <c r="J10" s="674">
        <v>10.394994305344099</v>
      </c>
      <c r="K10" s="4048"/>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row>
    <row r="11" spans="1:38" ht="15" hidden="1" customHeight="1" x14ac:dyDescent="0.3">
      <c r="A11" s="4044"/>
      <c r="B11" s="675" t="s">
        <v>298</v>
      </c>
      <c r="C11" s="676" t="s">
        <v>292</v>
      </c>
      <c r="D11" s="677">
        <v>0</v>
      </c>
      <c r="E11" s="678">
        <v>0</v>
      </c>
      <c r="F11" s="678">
        <v>1.3505868479207448</v>
      </c>
      <c r="G11" s="678">
        <v>0</v>
      </c>
      <c r="H11" s="678">
        <v>0</v>
      </c>
      <c r="I11" s="679">
        <v>0</v>
      </c>
      <c r="J11" s="680">
        <v>1.3505868479207448</v>
      </c>
      <c r="K11" s="4048"/>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row>
    <row r="12" spans="1:38" ht="15" hidden="1" customHeight="1" x14ac:dyDescent="0.3">
      <c r="A12" s="4044"/>
      <c r="B12" s="681" t="s">
        <v>299</v>
      </c>
      <c r="C12" s="682" t="s">
        <v>292</v>
      </c>
      <c r="D12" s="683">
        <v>558.73574706190072</v>
      </c>
      <c r="E12" s="684">
        <v>720.47690815131045</v>
      </c>
      <c r="F12" s="684">
        <v>791.22876054781318</v>
      </c>
      <c r="G12" s="684">
        <v>647.0778924193304</v>
      </c>
      <c r="H12" s="684">
        <v>609.59580120448834</v>
      </c>
      <c r="I12" s="685">
        <v>626.47774469537978</v>
      </c>
      <c r="J12" s="686">
        <v>3953.5928540802233</v>
      </c>
      <c r="K12" s="4048"/>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row>
    <row r="13" spans="1:38" ht="15" hidden="1" customHeight="1" x14ac:dyDescent="0.3">
      <c r="A13" s="4044"/>
      <c r="B13" s="687" t="s">
        <v>300</v>
      </c>
      <c r="C13" s="688" t="s">
        <v>292</v>
      </c>
      <c r="D13" s="658">
        <v>52.113385890696925</v>
      </c>
      <c r="E13" s="659">
        <v>93.313428958484408</v>
      </c>
      <c r="F13" s="659">
        <v>59.553124340389459</v>
      </c>
      <c r="G13" s="659">
        <v>39.470241350838521</v>
      </c>
      <c r="H13" s="659">
        <v>69.305391769094285</v>
      </c>
      <c r="I13" s="660">
        <v>75.294728885888887</v>
      </c>
      <c r="J13" s="661">
        <v>389.05030119539254</v>
      </c>
      <c r="K13" s="4048"/>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row>
    <row r="14" spans="1:38" ht="15" hidden="1" customHeight="1" x14ac:dyDescent="0.3">
      <c r="A14" s="4044"/>
      <c r="B14" s="663" t="s">
        <v>301</v>
      </c>
      <c r="C14" s="664" t="s">
        <v>292</v>
      </c>
      <c r="D14" s="665">
        <v>38.799352058522139</v>
      </c>
      <c r="E14" s="666">
        <v>76.392110950365549</v>
      </c>
      <c r="F14" s="666">
        <v>41.426294350450526</v>
      </c>
      <c r="G14" s="666">
        <v>24.998754945106572</v>
      </c>
      <c r="H14" s="666">
        <v>45.616240981414997</v>
      </c>
      <c r="I14" s="667">
        <v>62.298483649919056</v>
      </c>
      <c r="J14" s="668">
        <v>289.53123693577885</v>
      </c>
      <c r="K14" s="4048"/>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row>
    <row r="15" spans="1:38" ht="15" hidden="1" customHeight="1" x14ac:dyDescent="0.3">
      <c r="A15" s="4044"/>
      <c r="B15" s="663" t="s">
        <v>302</v>
      </c>
      <c r="C15" s="664" t="s">
        <v>292</v>
      </c>
      <c r="D15" s="665">
        <v>12.463632768671337</v>
      </c>
      <c r="E15" s="666">
        <v>15.661265727157744</v>
      </c>
      <c r="F15" s="666">
        <v>13.743899832900567</v>
      </c>
      <c r="G15" s="666">
        <v>13.961020923316799</v>
      </c>
      <c r="H15" s="666">
        <v>22.185104864194646</v>
      </c>
      <c r="I15" s="667">
        <v>11.46334121916148</v>
      </c>
      <c r="J15" s="668">
        <v>89.478265335402568</v>
      </c>
      <c r="K15" s="4048"/>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row>
    <row r="16" spans="1:38" ht="15" hidden="1" customHeight="1" x14ac:dyDescent="0.3">
      <c r="A16" s="4044"/>
      <c r="B16" s="669" t="s">
        <v>303</v>
      </c>
      <c r="C16" s="670" t="s">
        <v>292</v>
      </c>
      <c r="D16" s="671">
        <v>0.85040106350344646</v>
      </c>
      <c r="E16" s="672">
        <v>1.2600522809611181</v>
      </c>
      <c r="F16" s="672">
        <v>4.3829301570383681</v>
      </c>
      <c r="G16" s="672">
        <v>0.51046548241515111</v>
      </c>
      <c r="H16" s="672">
        <v>1.5040459234846399</v>
      </c>
      <c r="I16" s="673">
        <v>1.5329040168083448</v>
      </c>
      <c r="J16" s="674">
        <v>10.040798924211069</v>
      </c>
      <c r="K16" s="4048"/>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row>
    <row r="17" spans="1:38" ht="15" hidden="1" customHeight="1" x14ac:dyDescent="0.3">
      <c r="A17" s="4044"/>
      <c r="B17" s="689" t="s">
        <v>304</v>
      </c>
      <c r="C17" s="657" t="s">
        <v>292</v>
      </c>
      <c r="D17" s="658">
        <v>565.74767853312926</v>
      </c>
      <c r="E17" s="659">
        <v>754.66161831443242</v>
      </c>
      <c r="F17" s="659">
        <v>813.23556536637921</v>
      </c>
      <c r="G17" s="659">
        <v>647.0778924193304</v>
      </c>
      <c r="H17" s="659">
        <v>643.6002942107699</v>
      </c>
      <c r="I17" s="660">
        <v>680.51980643204661</v>
      </c>
      <c r="J17" s="661">
        <v>4104.842855276087</v>
      </c>
      <c r="K17" s="4048"/>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row>
    <row r="18" spans="1:38" ht="15" hidden="1" customHeight="1" x14ac:dyDescent="0.3">
      <c r="A18" s="4044"/>
      <c r="B18" s="690" t="s">
        <v>305</v>
      </c>
      <c r="C18" s="670" t="s">
        <v>292</v>
      </c>
      <c r="D18" s="671">
        <v>84.89521135921396</v>
      </c>
      <c r="E18" s="672">
        <v>106.43511765678804</v>
      </c>
      <c r="F18" s="672">
        <v>109.63940122855158</v>
      </c>
      <c r="G18" s="672">
        <v>40.3694730385198</v>
      </c>
      <c r="H18" s="672">
        <v>71.924972964211605</v>
      </c>
      <c r="I18" s="673">
        <v>75.294728885888887</v>
      </c>
      <c r="J18" s="674">
        <v>488.55890513317394</v>
      </c>
      <c r="K18" s="4048"/>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row>
    <row r="19" spans="1:38" ht="15" hidden="1" customHeight="1" x14ac:dyDescent="0.3">
      <c r="A19" s="4044"/>
      <c r="B19" s="690" t="s">
        <v>306</v>
      </c>
      <c r="C19" s="670" t="s">
        <v>307</v>
      </c>
      <c r="D19" s="671">
        <v>130.12857797846863</v>
      </c>
      <c r="E19" s="672">
        <v>172.21934719424411</v>
      </c>
      <c r="F19" s="672">
        <v>184.84511068857029</v>
      </c>
      <c r="G19" s="672">
        <v>137.48947309157003</v>
      </c>
      <c r="H19" s="672">
        <v>143.10505343499631</v>
      </c>
      <c r="I19" s="673">
        <v>151.16290706358708</v>
      </c>
      <c r="J19" s="674">
        <v>918.95046945143645</v>
      </c>
      <c r="K19" s="4048"/>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row>
    <row r="20" spans="1:38" ht="15" hidden="1" customHeight="1" x14ac:dyDescent="0.3">
      <c r="A20" s="4044"/>
      <c r="B20" s="691" t="s">
        <v>308</v>
      </c>
      <c r="C20" s="692" t="s">
        <v>292</v>
      </c>
      <c r="D20" s="693">
        <v>296.76461913946076</v>
      </c>
      <c r="E20" s="694">
        <v>381.99775148439193</v>
      </c>
      <c r="F20" s="694">
        <v>448.55164066067448</v>
      </c>
      <c r="G20" s="694">
        <v>293.6505003624078</v>
      </c>
      <c r="H20" s="694">
        <v>380.97627678563367</v>
      </c>
      <c r="I20" s="695">
        <v>386.71347218384045</v>
      </c>
      <c r="J20" s="696">
        <v>4594.752347257182</v>
      </c>
      <c r="K20" s="4048"/>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row>
    <row r="21" spans="1:38" s="655" customFormat="1" ht="15" hidden="1" customHeight="1" x14ac:dyDescent="0.3">
      <c r="A21" s="4044"/>
      <c r="B21" s="697" t="s">
        <v>293</v>
      </c>
      <c r="C21" s="698" t="s">
        <v>292</v>
      </c>
      <c r="D21" s="699">
        <v>55.921966184101649</v>
      </c>
      <c r="E21" s="700">
        <v>47.887307567335057</v>
      </c>
      <c r="F21" s="700">
        <v>77.721073473565227</v>
      </c>
      <c r="G21" s="700">
        <v>57.92127484394971</v>
      </c>
      <c r="H21" s="700">
        <v>120.8269447277423</v>
      </c>
      <c r="I21" s="701">
        <v>61.474589648993437</v>
      </c>
      <c r="J21" s="702">
        <v>151.25000119586485</v>
      </c>
      <c r="K21" s="4048"/>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row>
    <row r="22" spans="1:38" ht="15" hidden="1" customHeight="1" x14ac:dyDescent="0.3">
      <c r="A22" s="4044"/>
      <c r="B22" s="703" t="s">
        <v>294</v>
      </c>
      <c r="C22" s="704" t="s">
        <v>292</v>
      </c>
      <c r="D22" s="705">
        <v>32.781825468517027</v>
      </c>
      <c r="E22" s="706">
        <v>13.121688698303627</v>
      </c>
      <c r="F22" s="706">
        <v>50.086276888162125</v>
      </c>
      <c r="G22" s="706">
        <v>0.89923168768128225</v>
      </c>
      <c r="H22" s="706">
        <v>2.6195811951173145</v>
      </c>
      <c r="I22" s="707">
        <v>0</v>
      </c>
      <c r="J22" s="708">
        <v>99.508603937781388</v>
      </c>
      <c r="K22" s="4048"/>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row>
    <row r="23" spans="1:38" ht="15" hidden="1" customHeight="1" x14ac:dyDescent="0.3">
      <c r="A23" s="4044"/>
      <c r="B23" s="709" t="s">
        <v>295</v>
      </c>
      <c r="C23" s="710" t="s">
        <v>292</v>
      </c>
      <c r="D23" s="711">
        <v>31.657385973698215</v>
      </c>
      <c r="E23" s="712">
        <v>15.78198910319421</v>
      </c>
      <c r="F23" s="712">
        <v>6.1236616925946281</v>
      </c>
      <c r="G23" s="712">
        <v>23.384593494350455</v>
      </c>
      <c r="H23" s="712">
        <v>8.0663612318444429</v>
      </c>
      <c r="I23" s="713">
        <v>0</v>
      </c>
      <c r="J23" s="714">
        <v>69.207008237681023</v>
      </c>
      <c r="K23" s="4048"/>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row>
    <row r="24" spans="1:38" ht="15" hidden="1" customHeight="1" x14ac:dyDescent="0.3">
      <c r="A24" s="4044"/>
      <c r="B24" s="709" t="s">
        <v>296</v>
      </c>
      <c r="C24" s="710" t="s">
        <v>292</v>
      </c>
      <c r="D24" s="711">
        <v>4.7387734652149165</v>
      </c>
      <c r="E24" s="712">
        <v>5.1207780648131775</v>
      </c>
      <c r="F24" s="712">
        <v>1.5231444896895456</v>
      </c>
      <c r="G24" s="712">
        <v>12.678100705322002</v>
      </c>
      <c r="H24" s="712">
        <v>0</v>
      </c>
      <c r="I24" s="713">
        <v>0.48770285183938245</v>
      </c>
      <c r="J24" s="714">
        <v>19.906601394756272</v>
      </c>
      <c r="K24" s="4048"/>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row>
    <row r="25" spans="1:38" ht="15" hidden="1" customHeight="1" x14ac:dyDescent="0.3">
      <c r="A25" s="4044"/>
      <c r="B25" s="715" t="s">
        <v>297</v>
      </c>
      <c r="C25" s="716" t="s">
        <v>292</v>
      </c>
      <c r="D25" s="717">
        <v>3.8341239459425753</v>
      </c>
      <c r="E25" s="718">
        <v>0.33822588882171045</v>
      </c>
      <c r="F25" s="718">
        <v>0.23766429213587961</v>
      </c>
      <c r="G25" s="718">
        <v>0</v>
      </c>
      <c r="H25" s="718">
        <v>0</v>
      </c>
      <c r="I25" s="719">
        <v>0</v>
      </c>
      <c r="J25" s="720">
        <v>10.394994305344099</v>
      </c>
      <c r="K25" s="4048"/>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row>
    <row r="26" spans="1:38" ht="15" hidden="1" customHeight="1" x14ac:dyDescent="0.3">
      <c r="A26" s="4044"/>
      <c r="B26" s="721" t="s">
        <v>298</v>
      </c>
      <c r="C26" s="722" t="s">
        <v>292</v>
      </c>
      <c r="D26" s="723">
        <v>22.109332519255165</v>
      </c>
      <c r="E26" s="724">
        <v>20.372997504653977</v>
      </c>
      <c r="F26" s="724">
        <v>67.582928103631758</v>
      </c>
      <c r="G26" s="724">
        <v>63.462017853410359</v>
      </c>
      <c r="H26" s="724">
        <v>64.731688756802498</v>
      </c>
      <c r="I26" s="725">
        <v>53.319502691844775</v>
      </c>
      <c r="J26" s="726">
        <v>1.3505868479207448</v>
      </c>
      <c r="K26" s="4048"/>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row>
    <row r="27" spans="1:38" ht="15" hidden="1" customHeight="1" x14ac:dyDescent="0.3">
      <c r="A27" s="4044"/>
      <c r="B27" s="727" t="s">
        <v>299</v>
      </c>
      <c r="C27" s="728" t="s">
        <v>292</v>
      </c>
      <c r="D27" s="729">
        <v>155.94744159614515</v>
      </c>
      <c r="E27" s="730">
        <v>227.67532626026886</v>
      </c>
      <c r="F27" s="730">
        <v>261.19116595855769</v>
      </c>
      <c r="G27" s="730">
        <v>195.35975247993827</v>
      </c>
      <c r="H27" s="730">
        <v>188.22435909367974</v>
      </c>
      <c r="I27" s="731">
        <v>249.94415364895809</v>
      </c>
      <c r="J27" s="732">
        <v>3953.5928540802233</v>
      </c>
      <c r="K27" s="404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row>
    <row r="28" spans="1:38" ht="15" hidden="1" customHeight="1" x14ac:dyDescent="0.3">
      <c r="A28" s="4044"/>
      <c r="B28" s="733" t="s">
        <v>300</v>
      </c>
      <c r="C28" s="734" t="s">
        <v>292</v>
      </c>
      <c r="D28" s="705">
        <v>52.113385890696925</v>
      </c>
      <c r="E28" s="706">
        <v>93.313428958484408</v>
      </c>
      <c r="F28" s="706">
        <v>59.553124340389459</v>
      </c>
      <c r="G28" s="706">
        <v>39.470241350838521</v>
      </c>
      <c r="H28" s="706">
        <v>69.305391769094285</v>
      </c>
      <c r="I28" s="707">
        <v>75.294728885888887</v>
      </c>
      <c r="J28" s="708">
        <v>389.05030119539254</v>
      </c>
      <c r="K28" s="4048"/>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row>
    <row r="29" spans="1:38" ht="15" hidden="1" customHeight="1" x14ac:dyDescent="0.3">
      <c r="A29" s="4044"/>
      <c r="B29" s="709" t="s">
        <v>301</v>
      </c>
      <c r="C29" s="710" t="s">
        <v>292</v>
      </c>
      <c r="D29" s="711">
        <v>11.569761842636073</v>
      </c>
      <c r="E29" s="712">
        <v>20.509632481460159</v>
      </c>
      <c r="F29" s="712">
        <v>15.903388589739874</v>
      </c>
      <c r="G29" s="712">
        <v>9.8781713618357934</v>
      </c>
      <c r="H29" s="712">
        <v>12.242133613552907</v>
      </c>
      <c r="I29" s="713">
        <v>11.916424818522581</v>
      </c>
      <c r="J29" s="714">
        <v>289.53123693577885</v>
      </c>
      <c r="K29" s="4048"/>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row>
    <row r="30" spans="1:38" ht="15" hidden="1" customHeight="1" x14ac:dyDescent="0.3">
      <c r="A30" s="4044"/>
      <c r="B30" s="709" t="s">
        <v>302</v>
      </c>
      <c r="C30" s="710" t="s">
        <v>292</v>
      </c>
      <c r="D30" s="711">
        <v>1.9510997052620282</v>
      </c>
      <c r="E30" s="712">
        <v>3.24761262094701</v>
      </c>
      <c r="F30" s="712">
        <v>1.8634158237115306</v>
      </c>
      <c r="G30" s="712">
        <v>2.3700991168604126</v>
      </c>
      <c r="H30" s="712">
        <v>0.68402013159501185</v>
      </c>
      <c r="I30" s="713">
        <v>1.2877268233367913</v>
      </c>
      <c r="J30" s="714">
        <v>89.478265335402568</v>
      </c>
      <c r="K30" s="4048"/>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row>
    <row r="31" spans="1:38" ht="15" hidden="1" customHeight="1" x14ac:dyDescent="0.3">
      <c r="A31" s="4044"/>
      <c r="B31" s="715" t="s">
        <v>303</v>
      </c>
      <c r="C31" s="716" t="s">
        <v>292</v>
      </c>
      <c r="D31" s="717">
        <v>0.99755537065427846</v>
      </c>
      <c r="E31" s="718">
        <v>0.86561175537749635</v>
      </c>
      <c r="F31" s="718">
        <v>0.94827717772628128</v>
      </c>
      <c r="G31" s="718">
        <v>1.4919405470673908E-7</v>
      </c>
      <c r="H31" s="718">
        <v>0.11084545212301983</v>
      </c>
      <c r="I31" s="719">
        <v>0.11328483874224504</v>
      </c>
      <c r="J31" s="720">
        <v>10.040798924211069</v>
      </c>
      <c r="K31" s="4048"/>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row>
    <row r="32" spans="1:38" ht="15" hidden="1" customHeight="1" x14ac:dyDescent="0.3">
      <c r="A32" s="4044"/>
      <c r="B32" s="735" t="s">
        <v>304</v>
      </c>
      <c r="C32" s="704" t="s">
        <v>292</v>
      </c>
      <c r="D32" s="705">
        <v>565.74767853312926</v>
      </c>
      <c r="E32" s="706">
        <v>754.66161831443242</v>
      </c>
      <c r="F32" s="706">
        <v>813.23556536637921</v>
      </c>
      <c r="G32" s="706">
        <v>647.0778924193304</v>
      </c>
      <c r="H32" s="706">
        <v>643.6002942107699</v>
      </c>
      <c r="I32" s="707">
        <v>680.51980643204661</v>
      </c>
      <c r="J32" s="708">
        <v>4104.842855276087</v>
      </c>
      <c r="K32" s="4048"/>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row>
    <row r="33" spans="1:38" ht="15" hidden="1" customHeight="1" x14ac:dyDescent="0.3">
      <c r="A33" s="4044"/>
      <c r="B33" s="736" t="s">
        <v>305</v>
      </c>
      <c r="C33" s="716" t="s">
        <v>292</v>
      </c>
      <c r="D33" s="717">
        <v>84.89521135921396</v>
      </c>
      <c r="E33" s="718">
        <v>106.43511765678804</v>
      </c>
      <c r="F33" s="718">
        <v>109.63940122855158</v>
      </c>
      <c r="G33" s="718">
        <v>40.3694730385198</v>
      </c>
      <c r="H33" s="718">
        <v>71.924972964211605</v>
      </c>
      <c r="I33" s="719">
        <v>75.294728885888887</v>
      </c>
      <c r="J33" s="720">
        <v>488.55890513317394</v>
      </c>
      <c r="K33" s="4048"/>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row>
    <row r="34" spans="1:38" ht="15" hidden="1" customHeight="1" x14ac:dyDescent="0.3">
      <c r="A34" s="4044"/>
      <c r="B34" s="736" t="s">
        <v>306</v>
      </c>
      <c r="C34" s="716" t="s">
        <v>307</v>
      </c>
      <c r="D34" s="717">
        <v>130.12857797846863</v>
      </c>
      <c r="E34" s="718">
        <v>172.21934719424411</v>
      </c>
      <c r="F34" s="718">
        <v>184.84511068857029</v>
      </c>
      <c r="G34" s="718">
        <v>137.48947309157003</v>
      </c>
      <c r="H34" s="718">
        <v>143.10505343499631</v>
      </c>
      <c r="I34" s="719">
        <v>151.16290706358708</v>
      </c>
      <c r="J34" s="720">
        <v>918.95046945143645</v>
      </c>
      <c r="K34" s="4048"/>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row>
    <row r="35" spans="1:38" ht="15" customHeight="1" x14ac:dyDescent="0.3">
      <c r="A35" s="4044"/>
      <c r="B35" s="737" t="s">
        <v>281</v>
      </c>
      <c r="C35" s="738" t="s">
        <v>282</v>
      </c>
      <c r="D35" s="638" t="s">
        <v>283</v>
      </c>
      <c r="E35" s="640" t="s">
        <v>284</v>
      </c>
      <c r="F35" s="640" t="s">
        <v>285</v>
      </c>
      <c r="G35" s="640" t="s">
        <v>286</v>
      </c>
      <c r="H35" s="640" t="s">
        <v>287</v>
      </c>
      <c r="I35" s="641" t="s">
        <v>288</v>
      </c>
      <c r="J35" s="642" t="s">
        <v>289</v>
      </c>
      <c r="K35" s="4048"/>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row>
    <row r="36" spans="1:38" ht="15" customHeight="1" x14ac:dyDescent="0.3">
      <c r="A36" s="4044"/>
      <c r="B36" s="739" t="s">
        <v>309</v>
      </c>
      <c r="C36" s="740" t="s">
        <v>310</v>
      </c>
      <c r="D36" s="741">
        <v>804.19461190693619</v>
      </c>
      <c r="E36" s="742">
        <v>1064.3155656604285</v>
      </c>
      <c r="F36" s="742">
        <v>1142.3427840553645</v>
      </c>
      <c r="G36" s="742">
        <v>849.68494370590281</v>
      </c>
      <c r="H36" s="742">
        <v>884.38923022827714</v>
      </c>
      <c r="I36" s="743">
        <v>934.18676565296823</v>
      </c>
      <c r="J36" s="744">
        <v>5679.1139012098774</v>
      </c>
      <c r="K36" s="4048"/>
      <c r="L36" s="635"/>
      <c r="M36" s="635"/>
      <c r="N36" s="635"/>
      <c r="O36" s="635"/>
      <c r="P36" s="635"/>
      <c r="Q36" s="635"/>
      <c r="R36" s="635"/>
      <c r="S36" s="635"/>
      <c r="T36" s="635"/>
      <c r="U36" s="635"/>
      <c r="V36" s="662"/>
      <c r="W36" s="635"/>
      <c r="X36" s="635"/>
      <c r="Y36" s="635"/>
      <c r="Z36" s="635"/>
      <c r="AA36" s="635"/>
      <c r="AB36" s="635"/>
      <c r="AC36" s="635"/>
      <c r="AD36" s="635"/>
      <c r="AE36" s="635"/>
      <c r="AF36" s="635"/>
      <c r="AG36" s="635"/>
    </row>
    <row r="37" spans="1:38" ht="15" customHeight="1" x14ac:dyDescent="0.3">
      <c r="A37" s="4044"/>
      <c r="B37" s="745" t="s">
        <v>311</v>
      </c>
      <c r="C37" s="746" t="s">
        <v>310</v>
      </c>
      <c r="D37" s="747">
        <v>366.80106925637352</v>
      </c>
      <c r="E37" s="748">
        <v>472.14922083470844</v>
      </c>
      <c r="F37" s="748">
        <v>554.40982785659367</v>
      </c>
      <c r="G37" s="748">
        <v>362.95201844793604</v>
      </c>
      <c r="H37" s="748">
        <v>470.88667810704322</v>
      </c>
      <c r="I37" s="749">
        <v>477.97785161922678</v>
      </c>
      <c r="J37" s="750">
        <v>2705.1766661218817</v>
      </c>
      <c r="K37" s="4048"/>
      <c r="L37" s="635"/>
      <c r="M37" s="635"/>
      <c r="N37" s="635"/>
      <c r="O37" s="635"/>
      <c r="P37" s="635"/>
      <c r="Q37" s="635"/>
      <c r="R37" s="635"/>
      <c r="S37" s="635"/>
      <c r="T37" s="635"/>
      <c r="U37" s="635"/>
      <c r="V37" s="662"/>
      <c r="W37" s="635"/>
      <c r="X37" s="635"/>
      <c r="Y37" s="635"/>
      <c r="Z37" s="635"/>
      <c r="AA37" s="635"/>
      <c r="AB37" s="635"/>
      <c r="AC37" s="635"/>
      <c r="AD37" s="635"/>
      <c r="AE37" s="635"/>
      <c r="AF37" s="635"/>
      <c r="AG37" s="635"/>
    </row>
    <row r="38" spans="1:38" ht="15" customHeight="1" x14ac:dyDescent="0.3">
      <c r="A38" s="4044"/>
      <c r="B38" s="751" t="s">
        <v>312</v>
      </c>
      <c r="C38" s="752" t="s">
        <v>310</v>
      </c>
      <c r="D38" s="753">
        <v>437.39354265056267</v>
      </c>
      <c r="E38" s="754">
        <v>592.1663448257201</v>
      </c>
      <c r="F38" s="754">
        <v>587.93295619877085</v>
      </c>
      <c r="G38" s="754">
        <v>486.73292525796677</v>
      </c>
      <c r="H38" s="754">
        <v>413.50255212123392</v>
      </c>
      <c r="I38" s="755">
        <v>456.20891403374145</v>
      </c>
      <c r="J38" s="756">
        <v>2973.9372350879958</v>
      </c>
      <c r="K38" s="4048"/>
      <c r="L38" s="635"/>
      <c r="M38" s="635"/>
      <c r="N38" s="635"/>
      <c r="O38" s="635"/>
      <c r="P38" s="635"/>
      <c r="Q38" s="635"/>
      <c r="R38" s="635"/>
      <c r="S38" s="635"/>
      <c r="T38" s="635"/>
      <c r="U38" s="635"/>
      <c r="V38" s="662"/>
      <c r="W38" s="635"/>
      <c r="X38" s="635"/>
      <c r="Y38" s="635"/>
      <c r="Z38" s="635"/>
      <c r="AA38" s="635"/>
      <c r="AB38" s="635"/>
      <c r="AC38" s="635"/>
      <c r="AD38" s="635"/>
      <c r="AE38" s="635"/>
      <c r="AF38" s="635"/>
      <c r="AG38" s="635"/>
    </row>
    <row r="39" spans="1:38" ht="15" customHeight="1" x14ac:dyDescent="0.3">
      <c r="A39" s="4044"/>
      <c r="B39" s="649" t="s">
        <v>293</v>
      </c>
      <c r="C39" s="650" t="s">
        <v>310</v>
      </c>
      <c r="D39" s="651">
        <v>8.6667472984385245</v>
      </c>
      <c r="E39" s="652">
        <v>42.252301761618696</v>
      </c>
      <c r="F39" s="652">
        <v>27.200410755747598</v>
      </c>
      <c r="G39" s="652">
        <v>0</v>
      </c>
      <c r="H39" s="652">
        <v>42.029553355763994</v>
      </c>
      <c r="I39" s="653">
        <v>66.795988306520158</v>
      </c>
      <c r="J39" s="654">
        <v>186.94500147808895</v>
      </c>
      <c r="K39" s="4048"/>
      <c r="L39" s="635"/>
      <c r="M39" s="635"/>
      <c r="N39" s="635"/>
      <c r="O39" s="635"/>
      <c r="P39" s="635"/>
      <c r="Q39" s="635"/>
      <c r="R39" s="635"/>
      <c r="S39" s="635"/>
      <c r="T39" s="635"/>
      <c r="U39" s="635"/>
      <c r="V39" s="662"/>
      <c r="W39" s="635"/>
      <c r="X39" s="635"/>
      <c r="Y39" s="635"/>
      <c r="Z39" s="635"/>
      <c r="AA39" s="635"/>
      <c r="AB39" s="635"/>
      <c r="AC39" s="635"/>
      <c r="AD39" s="635"/>
      <c r="AE39" s="635"/>
      <c r="AF39" s="635"/>
      <c r="AG39" s="635"/>
    </row>
    <row r="40" spans="1:38" ht="15" customHeight="1" x14ac:dyDescent="0.3">
      <c r="A40" s="4044"/>
      <c r="B40" s="656" t="s">
        <v>294</v>
      </c>
      <c r="C40" s="657" t="s">
        <v>310</v>
      </c>
      <c r="D40" s="658">
        <v>40.518336279087045</v>
      </c>
      <c r="E40" s="659">
        <v>16.218407231103281</v>
      </c>
      <c r="F40" s="659">
        <v>61.906638233768383</v>
      </c>
      <c r="G40" s="659">
        <v>1.1114503659740649</v>
      </c>
      <c r="H40" s="659">
        <v>3.2378023571650005</v>
      </c>
      <c r="I40" s="660">
        <v>0</v>
      </c>
      <c r="J40" s="661">
        <v>122.99263446709777</v>
      </c>
      <c r="K40" s="4048"/>
      <c r="L40" s="635"/>
      <c r="M40" s="635"/>
      <c r="N40" s="635"/>
      <c r="O40" s="635"/>
      <c r="P40" s="635"/>
      <c r="Q40" s="635"/>
      <c r="R40" s="635"/>
      <c r="S40" s="635"/>
      <c r="T40" s="635"/>
      <c r="U40" s="635"/>
      <c r="V40" s="662"/>
      <c r="W40" s="635"/>
      <c r="X40" s="635"/>
      <c r="Y40" s="635"/>
      <c r="Z40" s="635"/>
      <c r="AA40" s="635"/>
      <c r="AB40" s="635"/>
      <c r="AC40" s="635"/>
      <c r="AD40" s="635"/>
      <c r="AE40" s="635"/>
      <c r="AF40" s="635"/>
      <c r="AG40" s="635"/>
    </row>
    <row r="41" spans="1:38" ht="15" customHeight="1" x14ac:dyDescent="0.3">
      <c r="A41" s="4044"/>
      <c r="B41" s="663" t="s">
        <v>295</v>
      </c>
      <c r="C41" s="664" t="s">
        <v>310</v>
      </c>
      <c r="D41" s="665">
        <v>27.611413400420169</v>
      </c>
      <c r="E41" s="666">
        <v>13.445642753728412</v>
      </c>
      <c r="F41" s="666">
        <v>43.358414098716082</v>
      </c>
      <c r="G41" s="666">
        <v>0</v>
      </c>
      <c r="H41" s="666">
        <v>1.1243919289090611</v>
      </c>
      <c r="I41" s="667">
        <v>0</v>
      </c>
      <c r="J41" s="668">
        <v>85.539862181773728</v>
      </c>
      <c r="K41" s="4048"/>
      <c r="L41" s="635"/>
      <c r="M41" s="635"/>
      <c r="N41" s="635"/>
      <c r="O41" s="635"/>
      <c r="P41" s="635"/>
      <c r="Q41" s="635"/>
      <c r="R41" s="635"/>
      <c r="S41" s="635"/>
      <c r="T41" s="635"/>
      <c r="U41" s="635"/>
      <c r="V41" s="662"/>
      <c r="W41" s="635"/>
      <c r="X41" s="635"/>
      <c r="Y41" s="635"/>
      <c r="Z41" s="635"/>
      <c r="AA41" s="635"/>
      <c r="AB41" s="635"/>
      <c r="AC41" s="635"/>
      <c r="AD41" s="635"/>
      <c r="AE41" s="635"/>
      <c r="AF41" s="635"/>
      <c r="AG41" s="635"/>
    </row>
    <row r="42" spans="1:38" ht="15" customHeight="1" x14ac:dyDescent="0.3">
      <c r="A42" s="4044"/>
      <c r="B42" s="663" t="s">
        <v>296</v>
      </c>
      <c r="C42" s="664" t="s">
        <v>310</v>
      </c>
      <c r="D42" s="665">
        <v>12.119838056182306</v>
      </c>
      <c r="E42" s="666">
        <v>2.2355635477434723</v>
      </c>
      <c r="F42" s="666">
        <v>7.0242969257629673</v>
      </c>
      <c r="G42" s="666">
        <v>1.1114503659740649</v>
      </c>
      <c r="H42" s="666">
        <v>2.1134104282559392</v>
      </c>
      <c r="I42" s="667">
        <v>0</v>
      </c>
      <c r="J42" s="668">
        <v>24.60455932391875</v>
      </c>
      <c r="K42" s="4048"/>
      <c r="L42" s="635"/>
      <c r="M42" s="635"/>
      <c r="N42" s="635"/>
      <c r="O42" s="635"/>
      <c r="P42" s="635"/>
      <c r="Q42" s="635"/>
      <c r="R42" s="635"/>
      <c r="S42" s="635"/>
      <c r="T42" s="635"/>
      <c r="U42" s="635"/>
      <c r="V42" s="662"/>
      <c r="W42" s="635"/>
      <c r="X42" s="635"/>
      <c r="Y42" s="635"/>
      <c r="Z42" s="635"/>
      <c r="AA42" s="635"/>
      <c r="AB42" s="635"/>
      <c r="AC42" s="635"/>
      <c r="AD42" s="635"/>
      <c r="AE42" s="635"/>
      <c r="AF42" s="635"/>
      <c r="AG42" s="635"/>
    </row>
    <row r="43" spans="1:38" ht="15" customHeight="1" x14ac:dyDescent="0.3">
      <c r="A43" s="4044"/>
      <c r="B43" s="669" t="s">
        <v>297</v>
      </c>
      <c r="C43" s="670" t="s">
        <v>310</v>
      </c>
      <c r="D43" s="671">
        <v>0.78708482248456757</v>
      </c>
      <c r="E43" s="672">
        <v>0.53720092963139954</v>
      </c>
      <c r="F43" s="672">
        <v>11.523927209289338</v>
      </c>
      <c r="G43" s="672">
        <v>0</v>
      </c>
      <c r="H43" s="672">
        <v>0</v>
      </c>
      <c r="I43" s="673">
        <v>0</v>
      </c>
      <c r="J43" s="674">
        <v>12.848212961405306</v>
      </c>
      <c r="K43" s="4048"/>
      <c r="L43" s="635"/>
      <c r="M43" s="635"/>
      <c r="N43" s="635"/>
      <c r="O43" s="635"/>
      <c r="P43" s="635"/>
      <c r="Q43" s="635"/>
      <c r="R43" s="635"/>
      <c r="S43" s="635"/>
      <c r="T43" s="635"/>
      <c r="U43" s="635"/>
      <c r="V43" s="662"/>
      <c r="W43" s="635"/>
      <c r="X43" s="635"/>
      <c r="Y43" s="635"/>
      <c r="Z43" s="635"/>
      <c r="AA43" s="635"/>
      <c r="AB43" s="635"/>
      <c r="AC43" s="635"/>
      <c r="AD43" s="635"/>
      <c r="AE43" s="635"/>
      <c r="AF43" s="635"/>
      <c r="AG43" s="635"/>
    </row>
    <row r="44" spans="1:38" ht="15" customHeight="1" x14ac:dyDescent="0.3">
      <c r="A44" s="4044"/>
      <c r="B44" s="675" t="s">
        <v>298</v>
      </c>
      <c r="C44" s="676" t="s">
        <v>310</v>
      </c>
      <c r="D44" s="677">
        <v>0</v>
      </c>
      <c r="E44" s="678">
        <v>0</v>
      </c>
      <c r="F44" s="678">
        <v>1.6693253440300406</v>
      </c>
      <c r="G44" s="678">
        <v>0</v>
      </c>
      <c r="H44" s="678">
        <v>0</v>
      </c>
      <c r="I44" s="679">
        <v>0</v>
      </c>
      <c r="J44" s="680">
        <v>1.6693253440300406</v>
      </c>
      <c r="K44" s="4048"/>
      <c r="L44" s="635"/>
      <c r="M44" s="635"/>
      <c r="N44" s="635"/>
      <c r="O44" s="635"/>
      <c r="P44" s="635"/>
      <c r="Q44" s="635"/>
      <c r="R44" s="635"/>
      <c r="S44" s="635"/>
      <c r="T44" s="635"/>
      <c r="U44" s="635"/>
      <c r="V44" s="662"/>
      <c r="W44" s="635"/>
      <c r="X44" s="635"/>
      <c r="Y44" s="635"/>
      <c r="Z44" s="635"/>
      <c r="AA44" s="635"/>
      <c r="AB44" s="635"/>
      <c r="AC44" s="635"/>
      <c r="AD44" s="635"/>
      <c r="AE44" s="635"/>
      <c r="AF44" s="635"/>
      <c r="AG44" s="635"/>
    </row>
    <row r="45" spans="1:38" ht="15" customHeight="1" x14ac:dyDescent="0.3">
      <c r="A45" s="4044"/>
      <c r="B45" s="681" t="s">
        <v>299</v>
      </c>
      <c r="C45" s="682" t="s">
        <v>310</v>
      </c>
      <c r="D45" s="683">
        <v>690.59738336850933</v>
      </c>
      <c r="E45" s="684">
        <v>890.50945847501976</v>
      </c>
      <c r="F45" s="684">
        <v>977.95874803709705</v>
      </c>
      <c r="G45" s="684">
        <v>799.78827503029231</v>
      </c>
      <c r="H45" s="684">
        <v>753.46041028874754</v>
      </c>
      <c r="I45" s="685">
        <v>774.32649244348943</v>
      </c>
      <c r="J45" s="686">
        <v>4886.6407676431563</v>
      </c>
      <c r="K45" s="4048"/>
      <c r="L45" s="635"/>
      <c r="M45" s="635"/>
      <c r="N45" s="635"/>
      <c r="O45" s="635"/>
      <c r="P45" s="635"/>
      <c r="Q45" s="635"/>
      <c r="R45" s="635"/>
      <c r="S45" s="635"/>
      <c r="T45" s="635"/>
      <c r="U45" s="635"/>
      <c r="V45" s="662"/>
      <c r="W45" s="635"/>
      <c r="X45" s="635"/>
      <c r="Y45" s="635"/>
      <c r="Z45" s="635"/>
      <c r="AA45" s="635"/>
      <c r="AB45" s="635"/>
      <c r="AC45" s="635"/>
      <c r="AD45" s="635"/>
      <c r="AE45" s="635"/>
      <c r="AF45" s="635"/>
      <c r="AG45" s="635"/>
    </row>
    <row r="46" spans="1:38" ht="15" customHeight="1" x14ac:dyDescent="0.3">
      <c r="A46" s="4044"/>
      <c r="B46" s="687" t="s">
        <v>300</v>
      </c>
      <c r="C46" s="688" t="s">
        <v>310</v>
      </c>
      <c r="D46" s="658">
        <v>64.412144960901401</v>
      </c>
      <c r="E46" s="659">
        <v>115.33539819268672</v>
      </c>
      <c r="F46" s="659">
        <v>73.607661684721364</v>
      </c>
      <c r="G46" s="659">
        <v>48.785218309636413</v>
      </c>
      <c r="H46" s="659">
        <v>85.661464226600529</v>
      </c>
      <c r="I46" s="660">
        <v>93.064284902958661</v>
      </c>
      <c r="J46" s="661">
        <v>480.86617227750509</v>
      </c>
      <c r="K46" s="4048"/>
      <c r="L46" s="635"/>
      <c r="M46" s="635"/>
      <c r="N46" s="635"/>
      <c r="O46" s="635"/>
      <c r="P46" s="635"/>
      <c r="Q46" s="635"/>
      <c r="R46" s="635"/>
      <c r="S46" s="635"/>
      <c r="T46" s="635"/>
      <c r="U46" s="635"/>
      <c r="V46" s="662"/>
      <c r="W46" s="635"/>
      <c r="X46" s="635"/>
      <c r="Y46" s="635"/>
      <c r="Z46" s="635"/>
      <c r="AA46" s="635"/>
      <c r="AB46" s="635"/>
      <c r="AC46" s="635"/>
      <c r="AD46" s="635"/>
      <c r="AE46" s="635"/>
      <c r="AF46" s="635"/>
      <c r="AG46" s="635"/>
    </row>
    <row r="47" spans="1:38" ht="15" customHeight="1" x14ac:dyDescent="0.3">
      <c r="A47" s="4044"/>
      <c r="B47" s="663" t="s">
        <v>301</v>
      </c>
      <c r="C47" s="664" t="s">
        <v>310</v>
      </c>
      <c r="D47" s="665">
        <v>47.955999144333362</v>
      </c>
      <c r="E47" s="666">
        <v>94.420649134651811</v>
      </c>
      <c r="F47" s="666">
        <v>51.202899817156847</v>
      </c>
      <c r="G47" s="666">
        <v>30.898461112151722</v>
      </c>
      <c r="H47" s="666">
        <v>56.381673853028936</v>
      </c>
      <c r="I47" s="667">
        <v>77.000925791299949</v>
      </c>
      <c r="J47" s="668">
        <v>357.86060885262259</v>
      </c>
      <c r="K47" s="4048"/>
      <c r="L47" s="635"/>
      <c r="M47" s="635"/>
      <c r="N47" s="635"/>
      <c r="O47" s="635"/>
      <c r="P47" s="635"/>
      <c r="Q47" s="635"/>
      <c r="R47" s="635"/>
      <c r="S47" s="635"/>
      <c r="T47" s="635"/>
      <c r="U47" s="635"/>
      <c r="V47" s="662"/>
      <c r="W47" s="635"/>
      <c r="X47" s="635"/>
      <c r="Y47" s="635"/>
      <c r="Z47" s="635"/>
      <c r="AA47" s="635"/>
      <c r="AB47" s="635"/>
      <c r="AC47" s="635"/>
      <c r="AD47" s="635"/>
      <c r="AE47" s="635"/>
      <c r="AF47" s="635"/>
      <c r="AG47" s="635"/>
    </row>
    <row r="48" spans="1:38" ht="15" customHeight="1" x14ac:dyDescent="0.3">
      <c r="A48" s="4044"/>
      <c r="B48" s="663" t="s">
        <v>302</v>
      </c>
      <c r="C48" s="664" t="s">
        <v>310</v>
      </c>
      <c r="D48" s="665">
        <v>15.405050102077773</v>
      </c>
      <c r="E48" s="666">
        <v>19.357324438766973</v>
      </c>
      <c r="F48" s="666">
        <v>16.9874601934651</v>
      </c>
      <c r="G48" s="666">
        <v>17.255821861219562</v>
      </c>
      <c r="H48" s="666">
        <v>27.420789612144581</v>
      </c>
      <c r="I48" s="667">
        <v>14.168689746883588</v>
      </c>
      <c r="J48" s="668">
        <v>110.59513595455758</v>
      </c>
      <c r="K48" s="4048"/>
      <c r="L48" s="635"/>
      <c r="M48" s="635"/>
      <c r="N48" s="635"/>
      <c r="O48" s="635"/>
      <c r="P48" s="635"/>
      <c r="Q48" s="635"/>
      <c r="R48" s="635"/>
      <c r="S48" s="635"/>
      <c r="T48" s="635"/>
      <c r="U48" s="635"/>
      <c r="V48" s="662"/>
      <c r="W48" s="635"/>
      <c r="X48" s="635"/>
      <c r="Y48" s="635"/>
      <c r="Z48" s="635"/>
      <c r="AA48" s="635"/>
      <c r="AB48" s="635"/>
      <c r="AC48" s="635"/>
      <c r="AD48" s="635"/>
      <c r="AE48" s="635"/>
      <c r="AF48" s="635"/>
      <c r="AG48" s="635"/>
    </row>
    <row r="49" spans="1:33" ht="15" customHeight="1" x14ac:dyDescent="0.3">
      <c r="A49" s="4044"/>
      <c r="B49" s="669" t="s">
        <v>303</v>
      </c>
      <c r="C49" s="670" t="s">
        <v>310</v>
      </c>
      <c r="D49" s="671">
        <v>1.0510957144902597</v>
      </c>
      <c r="E49" s="672">
        <v>1.557424619267942</v>
      </c>
      <c r="F49" s="672">
        <v>5.4173016740994226</v>
      </c>
      <c r="G49" s="672">
        <v>0.63093533626512677</v>
      </c>
      <c r="H49" s="672">
        <v>1.859000761427015</v>
      </c>
      <c r="I49" s="673">
        <v>1.8946693647751141</v>
      </c>
      <c r="J49" s="674">
        <v>12.41042747032488</v>
      </c>
      <c r="K49" s="4048"/>
      <c r="L49" s="635"/>
      <c r="M49" s="635"/>
      <c r="N49" s="635"/>
      <c r="O49" s="635"/>
      <c r="P49" s="635"/>
      <c r="Q49" s="635"/>
      <c r="R49" s="635"/>
      <c r="S49" s="635"/>
      <c r="T49" s="635"/>
      <c r="U49" s="635"/>
      <c r="V49" s="662"/>
      <c r="W49" s="635"/>
      <c r="X49" s="635"/>
      <c r="Y49" s="635"/>
      <c r="Z49" s="635"/>
      <c r="AA49" s="635"/>
      <c r="AB49" s="635"/>
      <c r="AC49" s="635"/>
      <c r="AD49" s="635"/>
      <c r="AE49" s="635"/>
      <c r="AF49" s="635"/>
      <c r="AG49" s="635"/>
    </row>
    <row r="50" spans="1:33" ht="15" customHeight="1" x14ac:dyDescent="0.3">
      <c r="A50" s="4044"/>
      <c r="B50" s="689" t="s">
        <v>304</v>
      </c>
      <c r="C50" s="657" t="s">
        <v>310</v>
      </c>
      <c r="D50" s="658">
        <v>699.26413066694772</v>
      </c>
      <c r="E50" s="659">
        <v>932.76176023663845</v>
      </c>
      <c r="F50" s="659">
        <v>1005.1591587928447</v>
      </c>
      <c r="G50" s="659">
        <v>799.78827503029231</v>
      </c>
      <c r="H50" s="659">
        <v>795.48996364451159</v>
      </c>
      <c r="I50" s="660">
        <v>841.12248075000957</v>
      </c>
      <c r="J50" s="661">
        <v>5073.5857691212441</v>
      </c>
      <c r="K50" s="4048"/>
      <c r="L50" s="635"/>
      <c r="N50" s="635"/>
      <c r="O50" s="635"/>
      <c r="P50" s="635"/>
      <c r="Q50" s="635"/>
      <c r="R50" s="635"/>
      <c r="S50" s="635"/>
      <c r="T50" s="635"/>
      <c r="U50" s="635"/>
      <c r="V50" s="662"/>
      <c r="W50" s="635"/>
      <c r="X50" s="635"/>
      <c r="Y50" s="635"/>
      <c r="Z50" s="635"/>
      <c r="AA50" s="635"/>
      <c r="AB50" s="635"/>
      <c r="AC50" s="635"/>
      <c r="AD50" s="635"/>
      <c r="AE50" s="635"/>
      <c r="AF50" s="635"/>
      <c r="AG50" s="635"/>
    </row>
    <row r="51" spans="1:33" ht="15" customHeight="1" x14ac:dyDescent="0.3">
      <c r="A51" s="4044"/>
      <c r="B51" s="690" t="s">
        <v>305</v>
      </c>
      <c r="C51" s="670" t="s">
        <v>310</v>
      </c>
      <c r="D51" s="671">
        <v>104.93048123998845</v>
      </c>
      <c r="E51" s="672">
        <v>131.55380542379001</v>
      </c>
      <c r="F51" s="672">
        <v>135.51429991848974</v>
      </c>
      <c r="G51" s="672">
        <v>49.896668675610471</v>
      </c>
      <c r="H51" s="672">
        <v>88.899266583765538</v>
      </c>
      <c r="I51" s="673">
        <v>93.064284902958661</v>
      </c>
      <c r="J51" s="674">
        <v>603.85880674460293</v>
      </c>
      <c r="K51" s="4048"/>
      <c r="L51" s="635"/>
      <c r="N51" s="635"/>
      <c r="O51" s="635"/>
      <c r="P51" s="635"/>
      <c r="Q51" s="635"/>
      <c r="R51" s="635"/>
      <c r="S51" s="635"/>
      <c r="T51" s="635"/>
      <c r="U51" s="635"/>
      <c r="V51" s="662"/>
      <c r="W51" s="635"/>
      <c r="X51" s="635"/>
      <c r="Y51" s="635"/>
      <c r="Z51" s="635"/>
      <c r="AA51" s="635"/>
      <c r="AB51" s="635"/>
      <c r="AC51" s="635"/>
      <c r="AD51" s="635"/>
      <c r="AE51" s="635"/>
      <c r="AF51" s="635"/>
      <c r="AG51" s="635"/>
    </row>
    <row r="52" spans="1:33" ht="20.100000000000001" customHeight="1" x14ac:dyDescent="0.3">
      <c r="A52" s="4044"/>
      <c r="B52" s="757" t="s">
        <v>306</v>
      </c>
      <c r="C52" s="758" t="s">
        <v>313</v>
      </c>
      <c r="D52" s="759">
        <v>160.83892238138722</v>
      </c>
      <c r="E52" s="760">
        <v>212.86311313208572</v>
      </c>
      <c r="F52" s="760">
        <v>228.46855681107289</v>
      </c>
      <c r="G52" s="760">
        <v>169.93698874118056</v>
      </c>
      <c r="H52" s="760">
        <v>176.87784604565545</v>
      </c>
      <c r="I52" s="761">
        <v>186.83735313059364</v>
      </c>
      <c r="J52" s="762">
        <v>189.30379670699591</v>
      </c>
      <c r="K52" s="4048"/>
      <c r="L52" s="635"/>
      <c r="N52" s="635"/>
      <c r="O52" s="635"/>
      <c r="P52" s="635"/>
      <c r="Q52" s="635"/>
      <c r="R52" s="635"/>
      <c r="S52" s="635"/>
      <c r="T52" s="635"/>
      <c r="U52" s="635"/>
      <c r="V52" s="662"/>
      <c r="W52" s="635"/>
      <c r="X52" s="635"/>
      <c r="Y52" s="635"/>
      <c r="Z52" s="635"/>
      <c r="AA52" s="635"/>
      <c r="AB52" s="635"/>
      <c r="AC52" s="635"/>
      <c r="AD52" s="635"/>
      <c r="AE52" s="635"/>
      <c r="AF52" s="635"/>
      <c r="AG52" s="635"/>
    </row>
    <row r="53" spans="1:33" ht="15" customHeight="1" x14ac:dyDescent="0.3">
      <c r="A53" s="4045"/>
      <c r="B53" s="763" t="s">
        <v>314</v>
      </c>
      <c r="C53" s="688" t="s">
        <v>310</v>
      </c>
      <c r="D53" s="645">
        <v>403.83300105399081</v>
      </c>
      <c r="E53" s="646">
        <v>367.69206514843791</v>
      </c>
      <c r="F53" s="646">
        <v>324.79135689159307</v>
      </c>
      <c r="G53" s="646">
        <v>214.45137301905095</v>
      </c>
      <c r="H53" s="646">
        <v>83.395632886106867</v>
      </c>
      <c r="I53" s="647">
        <v>15.848159069262106</v>
      </c>
      <c r="J53" s="648">
        <v>1410.0115880684414</v>
      </c>
      <c r="K53" s="4048"/>
      <c r="L53" s="635"/>
      <c r="N53" s="635"/>
      <c r="O53" s="635"/>
      <c r="P53" s="635"/>
      <c r="Q53" s="635"/>
      <c r="R53" s="635"/>
      <c r="S53" s="635"/>
      <c r="T53" s="635"/>
      <c r="U53" s="635"/>
      <c r="V53" s="662"/>
      <c r="W53" s="635"/>
      <c r="X53" s="635"/>
      <c r="Y53" s="635"/>
      <c r="Z53" s="635"/>
      <c r="AA53" s="635"/>
      <c r="AB53" s="635"/>
      <c r="AC53" s="635"/>
      <c r="AD53" s="635"/>
      <c r="AE53" s="635"/>
      <c r="AF53" s="635"/>
      <c r="AG53" s="635"/>
    </row>
    <row r="54" spans="1:33" ht="15" customHeight="1" x14ac:dyDescent="0.3">
      <c r="A54" s="4045"/>
      <c r="B54" s="764" t="s">
        <v>315</v>
      </c>
      <c r="C54" s="664" t="s">
        <v>310</v>
      </c>
      <c r="D54" s="665">
        <v>231.72849769307999</v>
      </c>
      <c r="E54" s="666">
        <v>318.22109708350268</v>
      </c>
      <c r="F54" s="666">
        <v>344.97036137872647</v>
      </c>
      <c r="G54" s="666">
        <v>336.90962791064885</v>
      </c>
      <c r="H54" s="666">
        <v>308.21057634364581</v>
      </c>
      <c r="I54" s="667">
        <v>265.03669082276576</v>
      </c>
      <c r="J54" s="668">
        <v>1805.0768512323693</v>
      </c>
      <c r="K54" s="4048"/>
      <c r="L54" s="635"/>
      <c r="N54" s="635"/>
      <c r="O54" s="635"/>
      <c r="P54" s="635"/>
      <c r="Q54" s="635"/>
      <c r="R54" s="635"/>
      <c r="S54" s="635"/>
      <c r="T54" s="635"/>
      <c r="U54" s="635"/>
      <c r="V54" s="662"/>
      <c r="W54" s="635"/>
      <c r="X54" s="635"/>
      <c r="Y54" s="635"/>
      <c r="Z54" s="635"/>
      <c r="AA54" s="635"/>
      <c r="AB54" s="635"/>
      <c r="AC54" s="635"/>
      <c r="AD54" s="635"/>
      <c r="AE54" s="635"/>
      <c r="AF54" s="635"/>
      <c r="AG54" s="635"/>
    </row>
    <row r="55" spans="1:33" ht="15" customHeight="1" x14ac:dyDescent="0.3">
      <c r="A55" s="4045"/>
      <c r="B55" s="765" t="s">
        <v>316</v>
      </c>
      <c r="C55" s="766" t="s">
        <v>310</v>
      </c>
      <c r="D55" s="767">
        <v>542.70271626276565</v>
      </c>
      <c r="E55" s="768">
        <v>613.85773946989468</v>
      </c>
      <c r="F55" s="768">
        <v>678.44978293507916</v>
      </c>
      <c r="G55" s="768">
        <v>749.55617316298981</v>
      </c>
      <c r="H55" s="768">
        <v>711.57523269551552</v>
      </c>
      <c r="I55" s="769">
        <v>601.79254078010786</v>
      </c>
      <c r="J55" s="770">
        <v>3897.9341853063524</v>
      </c>
      <c r="K55" s="4048"/>
      <c r="L55" s="635"/>
      <c r="N55" s="635"/>
      <c r="O55" s="635"/>
      <c r="P55" s="635"/>
      <c r="Q55" s="635"/>
      <c r="R55" s="635"/>
      <c r="S55" s="635"/>
      <c r="T55" s="635"/>
      <c r="U55" s="635"/>
      <c r="V55" s="662"/>
      <c r="W55" s="635"/>
      <c r="X55" s="635"/>
      <c r="Y55" s="635"/>
      <c r="Z55" s="635"/>
      <c r="AA55" s="635"/>
      <c r="AB55" s="635"/>
      <c r="AC55" s="635"/>
      <c r="AD55" s="635"/>
      <c r="AE55" s="635"/>
      <c r="AF55" s="635"/>
      <c r="AG55" s="635"/>
    </row>
    <row r="56" spans="1:33" ht="15" customHeight="1" x14ac:dyDescent="0.3">
      <c r="A56" s="4045"/>
      <c r="B56" s="771" t="s">
        <v>317</v>
      </c>
      <c r="C56" s="772" t="s">
        <v>310</v>
      </c>
      <c r="D56" s="773">
        <v>157.41985265694899</v>
      </c>
      <c r="E56" s="774">
        <v>169.4706339336789</v>
      </c>
      <c r="F56" s="774">
        <v>173.35474130046964</v>
      </c>
      <c r="G56" s="774">
        <v>171.09417242564672</v>
      </c>
      <c r="H56" s="774">
        <v>162.67545485038593</v>
      </c>
      <c r="I56" s="775">
        <v>151.02979859184438</v>
      </c>
      <c r="J56" s="776">
        <v>985.04465375897462</v>
      </c>
      <c r="K56" s="4048"/>
      <c r="L56" s="635"/>
      <c r="N56" s="635"/>
      <c r="O56" s="635"/>
      <c r="P56" s="635"/>
      <c r="Q56" s="635"/>
      <c r="R56" s="635"/>
      <c r="S56" s="635"/>
      <c r="T56" s="635"/>
      <c r="U56" s="635"/>
      <c r="V56" s="662"/>
      <c r="W56" s="635"/>
      <c r="X56" s="635"/>
      <c r="Y56" s="635"/>
      <c r="Z56" s="635"/>
      <c r="AA56" s="635"/>
      <c r="AB56" s="635"/>
      <c r="AC56" s="635"/>
      <c r="AD56" s="635"/>
      <c r="AE56" s="635"/>
      <c r="AF56" s="635"/>
      <c r="AG56" s="635"/>
    </row>
    <row r="57" spans="1:33" ht="27.6" x14ac:dyDescent="0.3">
      <c r="A57" s="4045"/>
      <c r="B57" s="777" t="s">
        <v>318</v>
      </c>
      <c r="C57" s="778" t="s">
        <v>310</v>
      </c>
      <c r="D57" s="741">
        <v>64.561070172643895</v>
      </c>
      <c r="E57" s="742">
        <v>97.415211171633018</v>
      </c>
      <c r="F57" s="742">
        <v>182.04280596522926</v>
      </c>
      <c r="G57" s="742">
        <v>369.28934465893678</v>
      </c>
      <c r="H57" s="742">
        <v>482.64447831614876</v>
      </c>
      <c r="I57" s="743">
        <v>471.93748947992435</v>
      </c>
      <c r="J57" s="744">
        <v>1667.8903997645161</v>
      </c>
      <c r="K57" s="4048"/>
      <c r="L57" s="635"/>
      <c r="N57" s="635"/>
      <c r="O57" s="635"/>
      <c r="P57" s="635"/>
      <c r="Q57" s="635"/>
      <c r="R57" s="635"/>
      <c r="S57" s="635"/>
      <c r="T57" s="635"/>
      <c r="U57" s="635"/>
      <c r="V57" s="662"/>
      <c r="W57" s="635"/>
      <c r="X57" s="635"/>
      <c r="Y57" s="635"/>
      <c r="Z57" s="635"/>
      <c r="AA57" s="635"/>
      <c r="AB57" s="635"/>
      <c r="AC57" s="635"/>
      <c r="AD57" s="635"/>
      <c r="AE57" s="635"/>
      <c r="AF57" s="635"/>
      <c r="AG57" s="635"/>
    </row>
    <row r="58" spans="1:33" ht="20.100000000000001" customHeight="1" x14ac:dyDescent="0.3">
      <c r="A58" s="4046"/>
      <c r="B58" s="779" t="s">
        <v>319</v>
      </c>
      <c r="C58" s="780" t="s">
        <v>313</v>
      </c>
      <c r="D58" s="781">
        <v>12.912214034528779</v>
      </c>
      <c r="E58" s="782">
        <v>19.483042234326604</v>
      </c>
      <c r="F58" s="782">
        <v>36.408561193045855</v>
      </c>
      <c r="G58" s="782">
        <v>73.857868931787351</v>
      </c>
      <c r="H58" s="782">
        <v>96.528895663229747</v>
      </c>
      <c r="I58" s="783">
        <v>94.387497895984865</v>
      </c>
      <c r="J58" s="784">
        <v>55.596346658817204</v>
      </c>
      <c r="K58" s="4048"/>
      <c r="L58" s="635"/>
      <c r="N58" s="635"/>
      <c r="O58" s="635"/>
      <c r="P58" s="635"/>
      <c r="Q58" s="635"/>
      <c r="R58" s="635"/>
      <c r="S58" s="635"/>
      <c r="T58" s="635"/>
      <c r="U58" s="635"/>
      <c r="V58" s="662"/>
      <c r="W58" s="635"/>
      <c r="X58" s="635"/>
      <c r="Y58" s="635"/>
      <c r="Z58" s="635"/>
      <c r="AA58" s="635"/>
      <c r="AB58" s="635"/>
      <c r="AC58" s="635"/>
      <c r="AD58" s="635"/>
      <c r="AE58" s="635"/>
      <c r="AF58" s="635"/>
      <c r="AG58" s="635"/>
    </row>
    <row r="59" spans="1:33" ht="15" hidden="1" customHeight="1" x14ac:dyDescent="0.3">
      <c r="A59" s="4050" t="s">
        <v>320</v>
      </c>
      <c r="B59" s="785" t="s">
        <v>321</v>
      </c>
      <c r="C59" s="786" t="s">
        <v>282</v>
      </c>
      <c r="D59" s="787" t="s">
        <v>283</v>
      </c>
      <c r="E59" s="788" t="s">
        <v>284</v>
      </c>
      <c r="F59" s="788" t="s">
        <v>285</v>
      </c>
      <c r="G59" s="788" t="s">
        <v>286</v>
      </c>
      <c r="H59" s="788" t="s">
        <v>287</v>
      </c>
      <c r="I59" s="789" t="s">
        <v>288</v>
      </c>
      <c r="J59" s="790" t="s">
        <v>322</v>
      </c>
      <c r="K59" s="4048"/>
      <c r="L59" s="635"/>
      <c r="N59" s="635"/>
      <c r="O59" s="635"/>
      <c r="P59" s="635"/>
      <c r="Q59" s="635"/>
      <c r="R59" s="635"/>
      <c r="S59" s="635"/>
      <c r="T59" s="635"/>
      <c r="U59" s="635"/>
      <c r="V59" s="662"/>
      <c r="W59" s="635"/>
      <c r="X59" s="635"/>
      <c r="Y59" s="635"/>
      <c r="Z59" s="635"/>
      <c r="AA59" s="635"/>
      <c r="AB59" s="635"/>
      <c r="AC59" s="635"/>
      <c r="AD59" s="635"/>
      <c r="AE59" s="635"/>
      <c r="AF59" s="635"/>
      <c r="AG59" s="635"/>
    </row>
    <row r="60" spans="1:33" ht="15" hidden="1" customHeight="1" x14ac:dyDescent="0.3">
      <c r="A60" s="4051"/>
      <c r="B60" s="791" t="s">
        <v>323</v>
      </c>
      <c r="C60" s="644" t="s">
        <v>292</v>
      </c>
      <c r="D60" s="651">
        <v>287.7607754321279</v>
      </c>
      <c r="E60" s="652">
        <v>251.37990431131988</v>
      </c>
      <c r="F60" s="652">
        <v>243.84161510034022</v>
      </c>
      <c r="G60" s="652">
        <v>280.85612152306311</v>
      </c>
      <c r="H60" s="652">
        <v>357.96785278211314</v>
      </c>
      <c r="I60" s="653">
        <v>274.40946557132406</v>
      </c>
      <c r="J60" s="654">
        <v>1696.2157347202883</v>
      </c>
      <c r="K60" s="4048"/>
      <c r="L60" s="635"/>
      <c r="N60" s="635"/>
      <c r="O60" s="635"/>
      <c r="P60" s="635"/>
      <c r="Q60" s="635"/>
      <c r="R60" s="635"/>
      <c r="S60" s="635"/>
      <c r="T60" s="635"/>
      <c r="U60" s="635"/>
      <c r="V60" s="662"/>
      <c r="W60" s="635"/>
      <c r="X60" s="635"/>
      <c r="Y60" s="635"/>
      <c r="Z60" s="635"/>
      <c r="AA60" s="635"/>
      <c r="AB60" s="635"/>
      <c r="AC60" s="635"/>
      <c r="AD60" s="635"/>
      <c r="AE60" s="635"/>
      <c r="AF60" s="635"/>
      <c r="AG60" s="635"/>
    </row>
    <row r="61" spans="1:33" ht="15" hidden="1" customHeight="1" x14ac:dyDescent="0.3">
      <c r="A61" s="4051"/>
      <c r="B61" s="792" t="s">
        <v>324</v>
      </c>
      <c r="C61" s="793" t="s">
        <v>292</v>
      </c>
      <c r="D61" s="677">
        <v>144.78769479677285</v>
      </c>
      <c r="E61" s="678">
        <v>161.28772594633483</v>
      </c>
      <c r="F61" s="678">
        <v>142.90422587936166</v>
      </c>
      <c r="G61" s="678">
        <v>180.33707944208203</v>
      </c>
      <c r="H61" s="678">
        <v>233.08481430572937</v>
      </c>
      <c r="I61" s="679">
        <v>195.05730905357862</v>
      </c>
      <c r="J61" s="680">
        <v>1057.4588494238594</v>
      </c>
      <c r="K61" s="4048"/>
      <c r="L61" s="635"/>
      <c r="N61" s="635"/>
      <c r="O61" s="635"/>
      <c r="P61" s="635"/>
      <c r="Q61" s="635"/>
      <c r="R61" s="635"/>
      <c r="S61" s="635"/>
      <c r="T61" s="794"/>
      <c r="U61" s="794"/>
      <c r="V61" s="662"/>
      <c r="W61" s="635"/>
      <c r="X61" s="635"/>
      <c r="Y61" s="635"/>
      <c r="Z61" s="635"/>
      <c r="AA61" s="635"/>
      <c r="AB61" s="635"/>
      <c r="AC61" s="635"/>
      <c r="AD61" s="635"/>
      <c r="AE61" s="635"/>
      <c r="AF61" s="635"/>
      <c r="AG61" s="635"/>
    </row>
    <row r="62" spans="1:33" ht="15" hidden="1" customHeight="1" x14ac:dyDescent="0.3">
      <c r="A62" s="4051"/>
      <c r="B62" s="795" t="s">
        <v>325</v>
      </c>
      <c r="C62" s="796" t="s">
        <v>292</v>
      </c>
      <c r="D62" s="665">
        <v>9.8621187546362687</v>
      </c>
      <c r="E62" s="666">
        <v>0.63541342523784117</v>
      </c>
      <c r="F62" s="666">
        <v>10.297070324364444</v>
      </c>
      <c r="G62" s="666">
        <v>0</v>
      </c>
      <c r="H62" s="666">
        <v>0</v>
      </c>
      <c r="I62" s="667">
        <v>0</v>
      </c>
      <c r="J62" s="668">
        <v>20.794602504238554</v>
      </c>
      <c r="K62" s="4048"/>
      <c r="L62" s="635"/>
      <c r="N62" s="635"/>
      <c r="O62" s="635"/>
      <c r="P62" s="635"/>
      <c r="Q62" s="635"/>
      <c r="R62" s="635"/>
      <c r="S62" s="635"/>
      <c r="T62" s="797"/>
      <c r="U62" s="797"/>
      <c r="V62" s="662"/>
      <c r="W62" s="635"/>
      <c r="X62" s="635"/>
      <c r="Y62" s="635"/>
      <c r="Z62" s="635"/>
      <c r="AA62" s="635"/>
      <c r="AB62" s="635"/>
      <c r="AC62" s="635"/>
      <c r="AD62" s="635"/>
      <c r="AE62" s="635"/>
      <c r="AF62" s="635"/>
      <c r="AG62" s="635"/>
    </row>
    <row r="63" spans="1:33" ht="15" hidden="1" customHeight="1" x14ac:dyDescent="0.3">
      <c r="A63" s="4051"/>
      <c r="B63" s="795" t="s">
        <v>326</v>
      </c>
      <c r="C63" s="796" t="s">
        <v>292</v>
      </c>
      <c r="D63" s="665">
        <v>132.74157639570336</v>
      </c>
      <c r="E63" s="666">
        <v>89.456764939747231</v>
      </c>
      <c r="F63" s="666">
        <v>85.390336920838877</v>
      </c>
      <c r="G63" s="666">
        <v>98.086661923218855</v>
      </c>
      <c r="H63" s="666">
        <v>124.88303847638377</v>
      </c>
      <c r="I63" s="667">
        <v>79.352156517745456</v>
      </c>
      <c r="J63" s="668">
        <v>609.91053517363753</v>
      </c>
      <c r="K63" s="4048"/>
      <c r="L63" s="635"/>
      <c r="N63" s="635"/>
      <c r="O63" s="635"/>
      <c r="P63" s="635"/>
      <c r="Q63" s="635"/>
      <c r="R63" s="635"/>
      <c r="S63" s="635"/>
      <c r="T63" s="797"/>
      <c r="U63" s="797"/>
      <c r="V63" s="662"/>
      <c r="W63" s="635"/>
      <c r="X63" s="635"/>
      <c r="Y63" s="635"/>
      <c r="Z63" s="635"/>
      <c r="AA63" s="635"/>
      <c r="AB63" s="635"/>
      <c r="AC63" s="635"/>
      <c r="AD63" s="635"/>
      <c r="AE63" s="635"/>
      <c r="AF63" s="635"/>
      <c r="AG63" s="635"/>
    </row>
    <row r="64" spans="1:33" ht="15" hidden="1" customHeight="1" x14ac:dyDescent="0.3">
      <c r="A64" s="4051"/>
      <c r="B64" s="798" t="s">
        <v>327</v>
      </c>
      <c r="C64" s="799" t="s">
        <v>292</v>
      </c>
      <c r="D64" s="800">
        <v>0.36938548501541396</v>
      </c>
      <c r="E64" s="801">
        <v>0</v>
      </c>
      <c r="F64" s="801">
        <v>5.2499819757752366</v>
      </c>
      <c r="G64" s="801">
        <v>2.4323801577621977</v>
      </c>
      <c r="H64" s="801">
        <v>0</v>
      </c>
      <c r="I64" s="802">
        <v>0</v>
      </c>
      <c r="J64" s="803">
        <v>8.0517476185528487</v>
      </c>
      <c r="K64" s="4048"/>
      <c r="L64" s="635"/>
      <c r="N64" s="635"/>
      <c r="O64" s="635"/>
      <c r="P64" s="635"/>
      <c r="Q64" s="635"/>
      <c r="R64" s="635"/>
      <c r="S64" s="635"/>
      <c r="T64" s="797"/>
      <c r="U64" s="797"/>
      <c r="V64" s="662"/>
      <c r="W64" s="635"/>
      <c r="X64" s="635"/>
      <c r="Y64" s="635"/>
      <c r="Z64" s="635"/>
      <c r="AA64" s="635"/>
      <c r="AB64" s="635"/>
      <c r="AC64" s="635"/>
      <c r="AD64" s="635"/>
      <c r="AE64" s="635"/>
      <c r="AF64" s="635"/>
      <c r="AG64" s="635"/>
    </row>
    <row r="65" spans="1:33" ht="15" hidden="1" customHeight="1" x14ac:dyDescent="0.3">
      <c r="A65" s="4051"/>
      <c r="B65" s="791" t="s">
        <v>328</v>
      </c>
      <c r="C65" s="644" t="s">
        <v>307</v>
      </c>
      <c r="D65" s="651">
        <v>57.552155086425579</v>
      </c>
      <c r="E65" s="652">
        <v>50.275980862263978</v>
      </c>
      <c r="F65" s="652">
        <v>48.768323020068046</v>
      </c>
      <c r="G65" s="652">
        <v>56.171224304612622</v>
      </c>
      <c r="H65" s="652">
        <v>71.593570556422634</v>
      </c>
      <c r="I65" s="653">
        <v>54.881893114264813</v>
      </c>
      <c r="J65" s="654">
        <v>339.24314694405768</v>
      </c>
      <c r="K65" s="4048"/>
      <c r="L65" s="635"/>
      <c r="N65" s="635"/>
      <c r="O65" s="635"/>
      <c r="P65" s="635"/>
      <c r="Q65" s="635"/>
      <c r="R65" s="635"/>
      <c r="S65" s="635"/>
      <c r="T65" s="797"/>
      <c r="U65" s="797"/>
      <c r="V65" s="662"/>
      <c r="W65" s="635"/>
      <c r="X65" s="635"/>
      <c r="Y65" s="635"/>
      <c r="Z65" s="635"/>
      <c r="AA65" s="635"/>
      <c r="AB65" s="635"/>
      <c r="AC65" s="635"/>
      <c r="AD65" s="635"/>
      <c r="AE65" s="635"/>
      <c r="AF65" s="635"/>
      <c r="AG65" s="635"/>
    </row>
    <row r="66" spans="1:33" ht="15" hidden="1" customHeight="1" x14ac:dyDescent="0.3">
      <c r="A66" s="4051"/>
      <c r="B66" s="804" t="s">
        <v>329</v>
      </c>
      <c r="C66" s="692" t="s">
        <v>292</v>
      </c>
      <c r="D66" s="699">
        <v>114.31432114919434</v>
      </c>
      <c r="E66" s="700">
        <v>113.90743937258549</v>
      </c>
      <c r="F66" s="700">
        <v>61.883701186300911</v>
      </c>
      <c r="G66" s="700">
        <v>62.047186730244803</v>
      </c>
      <c r="H66" s="700">
        <v>66.037292661472677</v>
      </c>
      <c r="I66" s="701">
        <v>60.947496606817587</v>
      </c>
      <c r="J66" s="702">
        <v>1696.2157347202883</v>
      </c>
      <c r="K66" s="4048"/>
      <c r="L66" s="635"/>
      <c r="N66" s="635"/>
      <c r="O66" s="635"/>
      <c r="P66" s="635"/>
      <c r="Q66" s="635"/>
      <c r="R66" s="635"/>
      <c r="S66" s="635"/>
      <c r="T66" s="635"/>
      <c r="U66" s="635"/>
      <c r="V66" s="662"/>
      <c r="W66" s="635"/>
      <c r="X66" s="635"/>
      <c r="Y66" s="635"/>
      <c r="Z66" s="635"/>
      <c r="AA66" s="635"/>
      <c r="AB66" s="635"/>
      <c r="AC66" s="635"/>
      <c r="AD66" s="635"/>
      <c r="AE66" s="635"/>
      <c r="AF66" s="635"/>
      <c r="AG66" s="635"/>
    </row>
    <row r="67" spans="1:33" ht="15" hidden="1" customHeight="1" x14ac:dyDescent="0.3">
      <c r="A67" s="4051"/>
      <c r="B67" s="805" t="s">
        <v>324</v>
      </c>
      <c r="C67" s="806" t="s">
        <v>292</v>
      </c>
      <c r="D67" s="723">
        <v>21.437756503986463</v>
      </c>
      <c r="E67" s="724">
        <v>22.504958646301272</v>
      </c>
      <c r="F67" s="724">
        <v>32.447672339608303</v>
      </c>
      <c r="G67" s="724">
        <v>25.061198980788227</v>
      </c>
      <c r="H67" s="724">
        <v>36.166492818724215</v>
      </c>
      <c r="I67" s="725">
        <v>24.361065901600394</v>
      </c>
      <c r="J67" s="726">
        <v>1057.4588494238594</v>
      </c>
      <c r="K67" s="4048"/>
      <c r="L67" s="635"/>
      <c r="N67" s="635"/>
      <c r="O67" s="635"/>
      <c r="P67" s="635"/>
      <c r="Q67" s="635"/>
      <c r="R67" s="635"/>
      <c r="S67" s="635"/>
      <c r="T67" s="794"/>
      <c r="U67" s="794"/>
      <c r="V67" s="662"/>
      <c r="W67" s="635"/>
      <c r="X67" s="635"/>
      <c r="Y67" s="635"/>
      <c r="Z67" s="635"/>
      <c r="AA67" s="635"/>
      <c r="AB67" s="635"/>
      <c r="AC67" s="635"/>
      <c r="AD67" s="635"/>
      <c r="AE67" s="635"/>
      <c r="AF67" s="635"/>
      <c r="AG67" s="635"/>
    </row>
    <row r="68" spans="1:33" ht="15" hidden="1" customHeight="1" x14ac:dyDescent="0.3">
      <c r="A68" s="4051"/>
      <c r="B68" s="807" t="s">
        <v>325</v>
      </c>
      <c r="C68" s="808" t="s">
        <v>292</v>
      </c>
      <c r="D68" s="711">
        <v>0.65804961034321952</v>
      </c>
      <c r="E68" s="712">
        <v>4.4737875955265569E-15</v>
      </c>
      <c r="F68" s="712">
        <v>5.633741273779731</v>
      </c>
      <c r="G68" s="712">
        <v>0</v>
      </c>
      <c r="H68" s="712">
        <v>0</v>
      </c>
      <c r="I68" s="713">
        <v>0</v>
      </c>
      <c r="J68" s="714">
        <v>20.794602504238554</v>
      </c>
      <c r="K68" s="4048"/>
      <c r="L68" s="635"/>
      <c r="N68" s="635"/>
      <c r="O68" s="635"/>
      <c r="P68" s="635"/>
      <c r="Q68" s="635"/>
      <c r="R68" s="635"/>
      <c r="S68" s="635"/>
      <c r="T68" s="797"/>
      <c r="U68" s="797"/>
      <c r="V68" s="662"/>
      <c r="W68" s="635"/>
      <c r="X68" s="635"/>
      <c r="Y68" s="635"/>
      <c r="Z68" s="635"/>
      <c r="AA68" s="635"/>
      <c r="AB68" s="635"/>
      <c r="AC68" s="635"/>
      <c r="AD68" s="635"/>
      <c r="AE68" s="635"/>
      <c r="AF68" s="635"/>
      <c r="AG68" s="635"/>
    </row>
    <row r="69" spans="1:33" ht="15" hidden="1" customHeight="1" x14ac:dyDescent="0.3">
      <c r="A69" s="4051"/>
      <c r="B69" s="807" t="s">
        <v>326</v>
      </c>
      <c r="C69" s="808" t="s">
        <v>292</v>
      </c>
      <c r="D69" s="711">
        <v>12.517213809526988</v>
      </c>
      <c r="E69" s="712">
        <v>12.540894214977362</v>
      </c>
      <c r="F69" s="712">
        <v>18.163224178981714</v>
      </c>
      <c r="G69" s="712">
        <v>23.82601139311295</v>
      </c>
      <c r="H69" s="712">
        <v>11.765731817508451</v>
      </c>
      <c r="I69" s="713">
        <v>18.934177647287143</v>
      </c>
      <c r="J69" s="714">
        <v>609.91053517363753</v>
      </c>
      <c r="K69" s="4048"/>
      <c r="L69" s="635"/>
      <c r="N69" s="635"/>
      <c r="O69" s="635"/>
      <c r="P69" s="635"/>
      <c r="Q69" s="635"/>
      <c r="R69" s="635"/>
      <c r="S69" s="635"/>
      <c r="T69" s="797"/>
      <c r="U69" s="797"/>
      <c r="V69" s="662"/>
      <c r="W69" s="635"/>
      <c r="X69" s="635"/>
      <c r="Y69" s="635"/>
      <c r="Z69" s="635"/>
      <c r="AA69" s="635"/>
      <c r="AB69" s="635"/>
      <c r="AC69" s="635"/>
      <c r="AD69" s="635"/>
      <c r="AE69" s="635"/>
      <c r="AF69" s="635"/>
      <c r="AG69" s="635"/>
    </row>
    <row r="70" spans="1:33" ht="15" hidden="1" customHeight="1" x14ac:dyDescent="0.3">
      <c r="A70" s="4051"/>
      <c r="B70" s="809" t="s">
        <v>327</v>
      </c>
      <c r="C70" s="810" t="s">
        <v>292</v>
      </c>
      <c r="D70" s="811">
        <v>79.701301225337673</v>
      </c>
      <c r="E70" s="812">
        <v>78.861586511306854</v>
      </c>
      <c r="F70" s="812">
        <v>5.6390633939311563</v>
      </c>
      <c r="G70" s="812">
        <v>13.159976356343623</v>
      </c>
      <c r="H70" s="812">
        <v>18.105068025240005</v>
      </c>
      <c r="I70" s="813">
        <v>17.652253057930047</v>
      </c>
      <c r="J70" s="814">
        <v>8.0517476185528487</v>
      </c>
      <c r="K70" s="4048"/>
      <c r="L70" s="635"/>
      <c r="N70" s="635"/>
      <c r="O70" s="635"/>
      <c r="P70" s="635"/>
      <c r="Q70" s="635"/>
      <c r="R70" s="635"/>
      <c r="S70" s="635"/>
      <c r="T70" s="797"/>
      <c r="U70" s="797"/>
      <c r="V70" s="662"/>
      <c r="W70" s="635"/>
      <c r="X70" s="635"/>
      <c r="Y70" s="635"/>
      <c r="Z70" s="635"/>
      <c r="AA70" s="635"/>
      <c r="AB70" s="635"/>
      <c r="AC70" s="635"/>
      <c r="AD70" s="635"/>
      <c r="AE70" s="635"/>
      <c r="AF70" s="635"/>
      <c r="AG70" s="635"/>
    </row>
    <row r="71" spans="1:33" ht="15" hidden="1" customHeight="1" x14ac:dyDescent="0.3">
      <c r="A71" s="4051"/>
      <c r="B71" s="804" t="s">
        <v>328</v>
      </c>
      <c r="C71" s="692" t="s">
        <v>307</v>
      </c>
      <c r="D71" s="699">
        <v>57.552155086425579</v>
      </c>
      <c r="E71" s="700">
        <v>50.275980862263978</v>
      </c>
      <c r="F71" s="700">
        <v>48.768323020068046</v>
      </c>
      <c r="G71" s="700">
        <v>56.171224304612622</v>
      </c>
      <c r="H71" s="700">
        <v>71.593570556422634</v>
      </c>
      <c r="I71" s="701">
        <v>54.881893114264813</v>
      </c>
      <c r="J71" s="702">
        <v>339.24314694405768</v>
      </c>
      <c r="K71" s="4048"/>
      <c r="L71" s="635"/>
      <c r="N71" s="635"/>
      <c r="O71" s="635"/>
      <c r="P71" s="635"/>
      <c r="Q71" s="635"/>
      <c r="R71" s="635"/>
      <c r="S71" s="635"/>
      <c r="T71" s="797"/>
      <c r="U71" s="797"/>
      <c r="V71" s="662"/>
      <c r="W71" s="635"/>
      <c r="X71" s="635"/>
      <c r="Y71" s="635"/>
      <c r="Z71" s="635"/>
      <c r="AA71" s="635"/>
      <c r="AB71" s="635"/>
      <c r="AC71" s="635"/>
      <c r="AD71" s="635"/>
      <c r="AE71" s="635"/>
      <c r="AF71" s="635"/>
      <c r="AG71" s="635"/>
    </row>
    <row r="72" spans="1:33" ht="15" customHeight="1" x14ac:dyDescent="0.3">
      <c r="A72" s="4051"/>
      <c r="B72" s="3706" t="s">
        <v>330</v>
      </c>
      <c r="C72" s="3707" t="s">
        <v>282</v>
      </c>
      <c r="D72" s="3708" t="s">
        <v>283</v>
      </c>
      <c r="E72" s="3709" t="s">
        <v>284</v>
      </c>
      <c r="F72" s="3709" t="s">
        <v>285</v>
      </c>
      <c r="G72" s="3709" t="s">
        <v>286</v>
      </c>
      <c r="H72" s="3709" t="s">
        <v>287</v>
      </c>
      <c r="I72" s="3710" t="s">
        <v>288</v>
      </c>
      <c r="J72" s="3711" t="s">
        <v>322</v>
      </c>
      <c r="K72" s="4048"/>
      <c r="L72" s="635"/>
      <c r="N72" s="635"/>
      <c r="O72" s="635"/>
      <c r="P72" s="635"/>
      <c r="Q72" s="635"/>
      <c r="R72" s="635"/>
      <c r="S72" s="635"/>
      <c r="T72" s="815"/>
      <c r="U72" s="815"/>
      <c r="V72" s="636"/>
      <c r="W72" s="635"/>
      <c r="X72" s="635"/>
      <c r="Y72" s="635"/>
      <c r="Z72" s="635"/>
      <c r="AA72" s="635"/>
      <c r="AB72" s="635"/>
      <c r="AC72" s="635"/>
      <c r="AD72" s="635"/>
      <c r="AE72" s="635"/>
      <c r="AF72" s="635"/>
      <c r="AG72" s="635"/>
    </row>
    <row r="73" spans="1:33" ht="20.100000000000001" customHeight="1" x14ac:dyDescent="0.3">
      <c r="A73" s="4051"/>
      <c r="B73" s="816" t="s">
        <v>331</v>
      </c>
      <c r="C73" s="817" t="s">
        <v>310</v>
      </c>
      <c r="D73" s="759">
        <v>355.67231843411014</v>
      </c>
      <c r="E73" s="760">
        <v>310.70556172879139</v>
      </c>
      <c r="F73" s="760">
        <v>301.38823626402046</v>
      </c>
      <c r="G73" s="760">
        <v>347.138166202506</v>
      </c>
      <c r="H73" s="760">
        <v>442.44826603869183</v>
      </c>
      <c r="I73" s="761">
        <v>339.17009944615654</v>
      </c>
      <c r="J73" s="762">
        <v>2096.5226481142763</v>
      </c>
      <c r="K73" s="4048"/>
      <c r="L73" s="635"/>
      <c r="N73" s="635"/>
      <c r="O73" s="635"/>
      <c r="P73" s="635"/>
      <c r="Q73" s="635"/>
      <c r="R73" s="635"/>
      <c r="S73" s="635"/>
      <c r="T73" s="635"/>
      <c r="U73" s="635"/>
      <c r="V73" s="635"/>
      <c r="W73" s="635"/>
      <c r="X73" s="635"/>
      <c r="Y73" s="635"/>
      <c r="Z73" s="635"/>
      <c r="AA73" s="635"/>
      <c r="AB73" s="635"/>
      <c r="AC73" s="635"/>
      <c r="AD73" s="635"/>
      <c r="AE73" s="635"/>
      <c r="AF73" s="635"/>
      <c r="AG73" s="635"/>
    </row>
    <row r="74" spans="1:33" ht="15" customHeight="1" x14ac:dyDescent="0.3">
      <c r="A74" s="4051"/>
      <c r="B74" s="745" t="s">
        <v>332</v>
      </c>
      <c r="C74" s="746" t="s">
        <v>310</v>
      </c>
      <c r="D74" s="747">
        <v>141.29250094040421</v>
      </c>
      <c r="E74" s="748">
        <v>140.78959506451565</v>
      </c>
      <c r="F74" s="748">
        <v>76.48825466626792</v>
      </c>
      <c r="G74" s="748">
        <v>76.690322798582571</v>
      </c>
      <c r="H74" s="748">
        <v>81.622093729580229</v>
      </c>
      <c r="I74" s="749">
        <v>75.331105806026542</v>
      </c>
      <c r="J74" s="750">
        <v>592.2138730053772</v>
      </c>
      <c r="K74" s="4048"/>
      <c r="L74" s="635"/>
      <c r="N74" s="635"/>
      <c r="O74" s="635"/>
      <c r="P74" s="635"/>
      <c r="Q74" s="635"/>
      <c r="R74" s="635"/>
      <c r="S74" s="635"/>
      <c r="T74" s="635"/>
      <c r="U74" s="635"/>
      <c r="V74" s="662"/>
      <c r="W74" s="635"/>
      <c r="X74" s="635"/>
      <c r="Y74" s="635"/>
      <c r="Z74" s="635"/>
      <c r="AA74" s="635"/>
      <c r="AB74" s="635"/>
      <c r="AC74" s="635"/>
      <c r="AD74" s="635"/>
      <c r="AE74" s="635"/>
      <c r="AF74" s="635"/>
      <c r="AG74" s="635"/>
    </row>
    <row r="75" spans="1:33" ht="15" customHeight="1" x14ac:dyDescent="0.3">
      <c r="A75" s="4051"/>
      <c r="B75" s="818" t="s">
        <v>312</v>
      </c>
      <c r="C75" s="819" t="s">
        <v>310</v>
      </c>
      <c r="D75" s="820">
        <v>214.37981749370593</v>
      </c>
      <c r="E75" s="821">
        <v>169.91596666427574</v>
      </c>
      <c r="F75" s="821">
        <v>224.89998159775254</v>
      </c>
      <c r="G75" s="821">
        <v>270.44784340392346</v>
      </c>
      <c r="H75" s="821">
        <v>360.8261723091116</v>
      </c>
      <c r="I75" s="822">
        <v>263.83899364013001</v>
      </c>
      <c r="J75" s="823">
        <v>1504.3087751088992</v>
      </c>
      <c r="K75" s="4048"/>
      <c r="L75" s="635"/>
      <c r="N75" s="635"/>
      <c r="O75" s="635"/>
      <c r="P75" s="635"/>
      <c r="Q75" s="635"/>
      <c r="R75" s="635"/>
      <c r="S75" s="635"/>
      <c r="T75" s="635"/>
      <c r="U75" s="635"/>
      <c r="V75" s="662"/>
      <c r="W75" s="635"/>
      <c r="X75" s="635"/>
      <c r="Y75" s="635"/>
      <c r="Z75" s="635"/>
      <c r="AA75" s="635"/>
      <c r="AB75" s="635"/>
      <c r="AC75" s="635"/>
      <c r="AD75" s="635"/>
      <c r="AE75" s="635"/>
      <c r="AF75" s="635"/>
      <c r="AG75" s="635"/>
    </row>
    <row r="76" spans="1:33" x14ac:dyDescent="0.3">
      <c r="A76" s="4051"/>
      <c r="B76" s="824" t="s">
        <v>324</v>
      </c>
      <c r="C76" s="793" t="s">
        <v>310</v>
      </c>
      <c r="D76" s="677">
        <v>178.95759076881126</v>
      </c>
      <c r="E76" s="678">
        <v>199.35162926966984</v>
      </c>
      <c r="F76" s="678">
        <v>176.62962318689102</v>
      </c>
      <c r="G76" s="678">
        <v>222.89663019041339</v>
      </c>
      <c r="H76" s="678">
        <v>288.09283048188149</v>
      </c>
      <c r="I76" s="679">
        <v>241.09083399022316</v>
      </c>
      <c r="J76" s="680">
        <v>1307.0191378878901</v>
      </c>
      <c r="K76" s="4048"/>
      <c r="L76" s="635"/>
      <c r="N76" s="635"/>
      <c r="O76" s="635"/>
      <c r="P76" s="635"/>
      <c r="Q76" s="635"/>
      <c r="R76" s="635"/>
      <c r="S76" s="635"/>
      <c r="T76" s="635"/>
      <c r="U76" s="635"/>
      <c r="V76" s="635"/>
      <c r="W76" s="635"/>
      <c r="X76" s="635"/>
      <c r="Y76" s="635"/>
      <c r="Z76" s="635"/>
      <c r="AA76" s="635"/>
      <c r="AB76" s="635"/>
      <c r="AC76" s="635"/>
      <c r="AD76" s="635"/>
      <c r="AE76" s="635"/>
      <c r="AF76" s="635"/>
      <c r="AG76" s="635"/>
    </row>
    <row r="77" spans="1:33" x14ac:dyDescent="0.3">
      <c r="A77" s="4051"/>
      <c r="B77" s="825" t="s">
        <v>325</v>
      </c>
      <c r="C77" s="796" t="s">
        <v>310</v>
      </c>
      <c r="D77" s="665">
        <v>12.189578780730429</v>
      </c>
      <c r="E77" s="666">
        <v>0.78537099359397167</v>
      </c>
      <c r="F77" s="666">
        <v>12.727178920914453</v>
      </c>
      <c r="G77" s="666">
        <v>0</v>
      </c>
      <c r="H77" s="666">
        <v>0</v>
      </c>
      <c r="I77" s="667">
        <v>0</v>
      </c>
      <c r="J77" s="668">
        <v>25.702128695238855</v>
      </c>
      <c r="K77" s="4048"/>
      <c r="L77" s="635"/>
      <c r="N77" s="635"/>
      <c r="O77" s="635"/>
      <c r="P77" s="635"/>
      <c r="Q77" s="635"/>
      <c r="R77" s="635"/>
      <c r="S77" s="635"/>
      <c r="T77" s="635"/>
      <c r="U77" s="635"/>
      <c r="V77" s="635"/>
      <c r="W77" s="635"/>
      <c r="X77" s="635"/>
      <c r="Y77" s="635"/>
      <c r="Z77" s="635"/>
      <c r="AA77" s="635"/>
      <c r="AB77" s="635"/>
      <c r="AC77" s="635"/>
      <c r="AD77" s="635"/>
      <c r="AE77" s="635"/>
      <c r="AF77" s="635"/>
      <c r="AG77" s="635"/>
    </row>
    <row r="78" spans="1:33" x14ac:dyDescent="0.3">
      <c r="A78" s="4051"/>
      <c r="B78" s="825" t="s">
        <v>326</v>
      </c>
      <c r="C78" s="796" t="s">
        <v>310</v>
      </c>
      <c r="D78" s="665">
        <v>164.06858842508936</v>
      </c>
      <c r="E78" s="666">
        <v>110.56856146552758</v>
      </c>
      <c r="F78" s="666">
        <v>105.54245643415685</v>
      </c>
      <c r="G78" s="666">
        <v>121.23511413709851</v>
      </c>
      <c r="H78" s="666">
        <v>154.35543555681033</v>
      </c>
      <c r="I78" s="667">
        <v>98.079265455933381</v>
      </c>
      <c r="J78" s="668">
        <v>753.84942147461607</v>
      </c>
      <c r="K78" s="4048"/>
    </row>
    <row r="79" spans="1:33" x14ac:dyDescent="0.3">
      <c r="A79" s="4051"/>
      <c r="B79" s="826" t="s">
        <v>327</v>
      </c>
      <c r="C79" s="799" t="s">
        <v>310</v>
      </c>
      <c r="D79" s="800">
        <v>0.45656045947905166</v>
      </c>
      <c r="E79" s="801">
        <v>0</v>
      </c>
      <c r="F79" s="801">
        <v>6.4889777220581921</v>
      </c>
      <c r="G79" s="801">
        <v>3.0064218749940763</v>
      </c>
      <c r="H79" s="801">
        <v>0</v>
      </c>
      <c r="I79" s="802">
        <v>0</v>
      </c>
      <c r="J79" s="803">
        <v>9.9519600565313198</v>
      </c>
      <c r="K79" s="4048"/>
    </row>
    <row r="80" spans="1:33" ht="20.100000000000001" customHeight="1" x14ac:dyDescent="0.3">
      <c r="A80" s="4051"/>
      <c r="B80" s="816" t="s">
        <v>328</v>
      </c>
      <c r="C80" s="817" t="s">
        <v>313</v>
      </c>
      <c r="D80" s="759">
        <v>71.134463686822031</v>
      </c>
      <c r="E80" s="760">
        <v>62.14111234575828</v>
      </c>
      <c r="F80" s="760">
        <v>60.277647252804094</v>
      </c>
      <c r="G80" s="760">
        <v>69.427633240501194</v>
      </c>
      <c r="H80" s="760">
        <v>88.489653207738371</v>
      </c>
      <c r="I80" s="761">
        <v>67.834019889231314</v>
      </c>
      <c r="J80" s="762">
        <v>419.30452962285528</v>
      </c>
      <c r="K80" s="4048"/>
    </row>
    <row r="81" spans="1:11" x14ac:dyDescent="0.3">
      <c r="A81" s="4052"/>
      <c r="B81" s="763" t="s">
        <v>333</v>
      </c>
      <c r="C81" s="688" t="s">
        <v>310</v>
      </c>
      <c r="D81" s="658">
        <v>621.535082639866</v>
      </c>
      <c r="E81" s="659">
        <v>427.92410333231288</v>
      </c>
      <c r="F81" s="659">
        <v>279.35658329617542</v>
      </c>
      <c r="G81" s="659">
        <v>176.11616084341526</v>
      </c>
      <c r="H81" s="659">
        <v>73.691340500391576</v>
      </c>
      <c r="I81" s="660">
        <v>14.305877519336516</v>
      </c>
      <c r="J81" s="661">
        <v>1592.9291481314974</v>
      </c>
      <c r="K81" s="4048"/>
    </row>
    <row r="82" spans="1:11" x14ac:dyDescent="0.3">
      <c r="A82" s="4052"/>
      <c r="B82" s="681" t="s">
        <v>334</v>
      </c>
      <c r="C82" s="827" t="s">
        <v>310</v>
      </c>
      <c r="D82" s="828">
        <v>174.18293605254541</v>
      </c>
      <c r="E82" s="829">
        <v>146.79789910301417</v>
      </c>
      <c r="F82" s="829">
        <v>150.99927127305779</v>
      </c>
      <c r="G82" s="829">
        <v>170.27303419115464</v>
      </c>
      <c r="H82" s="829">
        <v>169.71862679398362</v>
      </c>
      <c r="I82" s="830">
        <v>145.17617327936989</v>
      </c>
      <c r="J82" s="831">
        <v>957.14794069312552</v>
      </c>
      <c r="K82" s="4048"/>
    </row>
    <row r="83" spans="1:11" x14ac:dyDescent="0.3">
      <c r="A83" s="4052"/>
      <c r="B83" s="832" t="s">
        <v>335</v>
      </c>
      <c r="C83" s="833" t="s">
        <v>310</v>
      </c>
      <c r="D83" s="834">
        <v>789.801274741989</v>
      </c>
      <c r="E83" s="835">
        <v>822.45847383823047</v>
      </c>
      <c r="F83" s="835">
        <v>847.70533957733176</v>
      </c>
      <c r="G83" s="835">
        <v>870.07986400679079</v>
      </c>
      <c r="H83" s="835">
        <v>770.792330546166</v>
      </c>
      <c r="I83" s="836">
        <v>609.28481746088426</v>
      </c>
      <c r="J83" s="837">
        <v>4710.122100171393</v>
      </c>
      <c r="K83" s="4048"/>
    </row>
    <row r="84" spans="1:11" x14ac:dyDescent="0.3">
      <c r="A84" s="4052"/>
      <c r="B84" s="765" t="s">
        <v>336</v>
      </c>
      <c r="C84" s="766" t="s">
        <v>310</v>
      </c>
      <c r="D84" s="767">
        <v>196.80729087864609</v>
      </c>
      <c r="E84" s="768">
        <v>203.12935309302571</v>
      </c>
      <c r="F84" s="768">
        <v>202.40488043151828</v>
      </c>
      <c r="G84" s="768">
        <v>195.31337947300773</v>
      </c>
      <c r="H84" s="768">
        <v>177.36390992776916</v>
      </c>
      <c r="I84" s="838">
        <v>151.11930145131723</v>
      </c>
      <c r="J84" s="776">
        <v>1126.138115255284</v>
      </c>
      <c r="K84" s="4048"/>
    </row>
    <row r="85" spans="1:11" ht="27.6" x14ac:dyDescent="0.3">
      <c r="A85" s="4052"/>
      <c r="B85" s="839" t="s">
        <v>337</v>
      </c>
      <c r="C85" s="840" t="s">
        <v>310</v>
      </c>
      <c r="D85" s="841">
        <v>190.89054692822367</v>
      </c>
      <c r="E85" s="842">
        <v>450.86582449592902</v>
      </c>
      <c r="F85" s="842">
        <v>619.75436543961689</v>
      </c>
      <c r="G85" s="842">
        <v>719.00404844522859</v>
      </c>
      <c r="H85" s="842">
        <v>704.74627317956003</v>
      </c>
      <c r="I85" s="843">
        <v>600.92206811349513</v>
      </c>
      <c r="J85" s="844">
        <v>3286.1831266020536</v>
      </c>
      <c r="K85" s="4048"/>
    </row>
    <row r="86" spans="1:11" ht="20.100000000000001" customHeight="1" x14ac:dyDescent="0.3">
      <c r="A86" s="4052"/>
      <c r="B86" s="779" t="s">
        <v>319</v>
      </c>
      <c r="C86" s="780" t="s">
        <v>313</v>
      </c>
      <c r="D86" s="781">
        <v>38.178109385644731</v>
      </c>
      <c r="E86" s="782">
        <v>90.173164899185807</v>
      </c>
      <c r="F86" s="782">
        <v>123.95087308792338</v>
      </c>
      <c r="G86" s="782">
        <v>143.80080968904571</v>
      </c>
      <c r="H86" s="782">
        <v>140.94925463591201</v>
      </c>
      <c r="I86" s="783">
        <v>120.18441362269903</v>
      </c>
      <c r="J86" s="784">
        <v>109.53943755340178</v>
      </c>
      <c r="K86" s="4048"/>
    </row>
    <row r="87" spans="1:11" ht="13.05" customHeight="1" x14ac:dyDescent="0.3">
      <c r="A87" s="4053" t="s">
        <v>87</v>
      </c>
      <c r="B87" s="845" t="s">
        <v>87</v>
      </c>
      <c r="C87" s="845"/>
      <c r="D87" s="846" t="s">
        <v>283</v>
      </c>
      <c r="E87" s="847" t="s">
        <v>284</v>
      </c>
      <c r="F87" s="847" t="s">
        <v>285</v>
      </c>
      <c r="G87" s="847" t="s">
        <v>286</v>
      </c>
      <c r="H87" s="847" t="s">
        <v>287</v>
      </c>
      <c r="I87" s="845" t="s">
        <v>288</v>
      </c>
      <c r="J87" s="848" t="s">
        <v>322</v>
      </c>
      <c r="K87" s="4048"/>
    </row>
    <row r="88" spans="1:11" x14ac:dyDescent="0.3">
      <c r="A88" s="4054"/>
      <c r="B88" s="689" t="s">
        <v>338</v>
      </c>
      <c r="C88" s="657" t="s">
        <v>310</v>
      </c>
      <c r="D88" s="658">
        <v>571.42090206290459</v>
      </c>
      <c r="E88" s="659">
        <v>256.22791314089869</v>
      </c>
      <c r="F88" s="659">
        <v>83.30627056995678</v>
      </c>
      <c r="G88" s="659">
        <v>30.367099316984888</v>
      </c>
      <c r="H88" s="659">
        <v>5.2582757140233785</v>
      </c>
      <c r="I88" s="660">
        <v>3.9642830708910642E-2</v>
      </c>
      <c r="J88" s="661">
        <v>946.62010363547711</v>
      </c>
      <c r="K88" s="4048"/>
    </row>
    <row r="89" spans="1:11" x14ac:dyDescent="0.3">
      <c r="A89" s="4054"/>
      <c r="B89" s="765" t="s">
        <v>339</v>
      </c>
      <c r="C89" s="766" t="s">
        <v>310</v>
      </c>
      <c r="D89" s="767">
        <v>755.2819609323833</v>
      </c>
      <c r="E89" s="768">
        <v>738.81007281453708</v>
      </c>
      <c r="F89" s="768">
        <v>705.01376453941202</v>
      </c>
      <c r="G89" s="768">
        <v>656.68048790117314</v>
      </c>
      <c r="H89" s="768">
        <v>576.57528067221278</v>
      </c>
      <c r="I89" s="769">
        <v>478.03762348202429</v>
      </c>
      <c r="J89" s="770">
        <v>3910.3991903417427</v>
      </c>
      <c r="K89" s="4048"/>
    </row>
    <row r="90" spans="1:11" ht="13.05" customHeight="1" x14ac:dyDescent="0.3">
      <c r="A90" s="4054"/>
      <c r="B90" s="689" t="s">
        <v>340</v>
      </c>
      <c r="C90" s="657" t="s">
        <v>310</v>
      </c>
      <c r="D90" s="658">
        <v>8.3690420426700189</v>
      </c>
      <c r="E90" s="659">
        <v>7.7875500813964473</v>
      </c>
      <c r="F90" s="659">
        <v>6.1624502877445089</v>
      </c>
      <c r="G90" s="659">
        <v>4.2011340312626686</v>
      </c>
      <c r="H90" s="659">
        <v>1.7925872785950825</v>
      </c>
      <c r="I90" s="660">
        <v>0.77125111502535715</v>
      </c>
      <c r="J90" s="661">
        <v>29.084014836694084</v>
      </c>
      <c r="K90" s="4048"/>
    </row>
    <row r="91" spans="1:11" ht="13.05" customHeight="1" x14ac:dyDescent="0.3">
      <c r="A91" s="4054"/>
      <c r="B91" s="765" t="s">
        <v>341</v>
      </c>
      <c r="C91" s="766" t="s">
        <v>310</v>
      </c>
      <c r="D91" s="767">
        <v>10.408538330534439</v>
      </c>
      <c r="E91" s="768">
        <v>11.383549381871289</v>
      </c>
      <c r="F91" s="768">
        <v>12.205853017516754</v>
      </c>
      <c r="G91" s="768">
        <v>12.573574473080981</v>
      </c>
      <c r="H91" s="768">
        <v>12.541239381908881</v>
      </c>
      <c r="I91" s="769">
        <v>12.019850424130501</v>
      </c>
      <c r="J91" s="770">
        <v>71.132605009042848</v>
      </c>
      <c r="K91" s="4048"/>
    </row>
    <row r="92" spans="1:11" ht="15" x14ac:dyDescent="0.3">
      <c r="A92" s="4054"/>
      <c r="B92" s="689" t="s">
        <v>342</v>
      </c>
      <c r="C92" s="657" t="s">
        <v>310</v>
      </c>
      <c r="D92" s="658">
        <v>6.4894402343175486</v>
      </c>
      <c r="E92" s="659">
        <v>29.422147540520257</v>
      </c>
      <c r="F92" s="659">
        <v>43.873057103599258</v>
      </c>
      <c r="G92" s="659">
        <v>52.653225775452938</v>
      </c>
      <c r="H92" s="659">
        <v>48.447421764414337</v>
      </c>
      <c r="I92" s="660">
        <v>36.833940656480962</v>
      </c>
      <c r="J92" s="661">
        <v>217.71923307478531</v>
      </c>
      <c r="K92" s="4048"/>
    </row>
    <row r="93" spans="1:11" ht="15" x14ac:dyDescent="0.3">
      <c r="A93" s="4054"/>
      <c r="B93" s="771" t="s">
        <v>343</v>
      </c>
      <c r="C93" s="772" t="s">
        <v>310</v>
      </c>
      <c r="D93" s="773">
        <v>0</v>
      </c>
      <c r="E93" s="774">
        <v>0</v>
      </c>
      <c r="F93" s="774">
        <v>0</v>
      </c>
      <c r="G93" s="774">
        <v>0</v>
      </c>
      <c r="H93" s="774">
        <v>0</v>
      </c>
      <c r="I93" s="775">
        <v>0</v>
      </c>
      <c r="J93" s="776">
        <v>0</v>
      </c>
      <c r="K93" s="4048"/>
    </row>
    <row r="94" spans="1:11" ht="13.05" customHeight="1" x14ac:dyDescent="0.3">
      <c r="A94" s="4054"/>
      <c r="B94" s="849" t="s">
        <v>344</v>
      </c>
      <c r="C94" s="850" t="s">
        <v>310</v>
      </c>
      <c r="D94" s="851">
        <v>-183.86105886947871</v>
      </c>
      <c r="E94" s="852">
        <v>-482.58215967363839</v>
      </c>
      <c r="F94" s="852">
        <v>-621.7074939694553</v>
      </c>
      <c r="G94" s="852">
        <v>-626.31338858418826</v>
      </c>
      <c r="H94" s="852">
        <v>-571.31700495818939</v>
      </c>
      <c r="I94" s="851">
        <v>-477.9979806513154</v>
      </c>
      <c r="J94" s="853">
        <v>-2963.7790867062658</v>
      </c>
      <c r="K94" s="4048"/>
    </row>
    <row r="95" spans="1:11" ht="13.05" customHeight="1" x14ac:dyDescent="0.3">
      <c r="A95" s="4054"/>
      <c r="B95" s="854" t="s">
        <v>345</v>
      </c>
      <c r="C95" s="855" t="s">
        <v>310</v>
      </c>
      <c r="D95" s="856">
        <v>4.4499439464531285</v>
      </c>
      <c r="E95" s="857">
        <v>25.826148240045413</v>
      </c>
      <c r="F95" s="857">
        <v>37.829654373827019</v>
      </c>
      <c r="G95" s="857">
        <v>44.280785333634626</v>
      </c>
      <c r="H95" s="857">
        <v>37.698769661100542</v>
      </c>
      <c r="I95" s="856">
        <v>25.585341347375817</v>
      </c>
      <c r="J95" s="858">
        <v>175.67064290243653</v>
      </c>
      <c r="K95" s="4048"/>
    </row>
    <row r="96" spans="1:11" ht="27.6" x14ac:dyDescent="0.3">
      <c r="A96" s="4054"/>
      <c r="B96" s="859" t="s">
        <v>346</v>
      </c>
      <c r="C96" s="860" t="s">
        <v>310</v>
      </c>
      <c r="D96" s="861">
        <v>-179.41111492302559</v>
      </c>
      <c r="E96" s="862">
        <v>-456.75601143359296</v>
      </c>
      <c r="F96" s="862">
        <v>-583.8778395956283</v>
      </c>
      <c r="G96" s="862">
        <v>-582.03260325055362</v>
      </c>
      <c r="H96" s="862">
        <v>-533.61823529708886</v>
      </c>
      <c r="I96" s="861">
        <v>-452.41263930393961</v>
      </c>
      <c r="J96" s="863">
        <v>-2788.1084438038288</v>
      </c>
      <c r="K96" s="4048"/>
    </row>
    <row r="97" spans="1:11" ht="15.6" customHeight="1" thickBot="1" x14ac:dyDescent="0.35">
      <c r="A97" s="4055" t="s">
        <v>347</v>
      </c>
      <c r="B97" s="864" t="s">
        <v>348</v>
      </c>
      <c r="C97" s="778"/>
      <c r="D97" s="865" t="s">
        <v>283</v>
      </c>
      <c r="E97" s="866" t="s">
        <v>284</v>
      </c>
      <c r="F97" s="866" t="s">
        <v>285</v>
      </c>
      <c r="G97" s="866" t="s">
        <v>286</v>
      </c>
      <c r="H97" s="866" t="s">
        <v>287</v>
      </c>
      <c r="I97" s="867" t="s">
        <v>288</v>
      </c>
      <c r="J97" s="744" t="s">
        <v>322</v>
      </c>
      <c r="K97" s="4049"/>
    </row>
    <row r="98" spans="1:11" ht="20.100000000000001" customHeight="1" x14ac:dyDescent="0.3">
      <c r="A98" s="4056"/>
      <c r="B98" s="868" t="s">
        <v>349</v>
      </c>
      <c r="C98" s="869" t="s">
        <v>310</v>
      </c>
      <c r="D98" s="870">
        <v>1159.8669303410463</v>
      </c>
      <c r="E98" s="871">
        <v>1375.0211273892201</v>
      </c>
      <c r="F98" s="871">
        <v>1443.7310203193849</v>
      </c>
      <c r="G98" s="871">
        <v>1196.8231099084087</v>
      </c>
      <c r="H98" s="871">
        <v>1326.8374962669691</v>
      </c>
      <c r="I98" s="872">
        <v>1273.3568650991247</v>
      </c>
      <c r="J98" s="873">
        <v>7775.6365493241528</v>
      </c>
      <c r="K98" s="4049"/>
    </row>
    <row r="99" spans="1:11" ht="20.100000000000001" customHeight="1" x14ac:dyDescent="0.3">
      <c r="A99" s="4056"/>
      <c r="B99" s="874" t="s">
        <v>319</v>
      </c>
      <c r="C99" s="875" t="s">
        <v>313</v>
      </c>
      <c r="D99" s="781">
        <v>231.97338606820927</v>
      </c>
      <c r="E99" s="782">
        <v>275.00422547784399</v>
      </c>
      <c r="F99" s="782">
        <v>288.74620406387697</v>
      </c>
      <c r="G99" s="782">
        <v>239.36462198168175</v>
      </c>
      <c r="H99" s="782">
        <v>265.36749925339382</v>
      </c>
      <c r="I99" s="783">
        <v>254.67137301982493</v>
      </c>
      <c r="J99" s="784">
        <v>259.18788497747175</v>
      </c>
      <c r="K99" s="4049"/>
    </row>
    <row r="100" spans="1:11" x14ac:dyDescent="0.3">
      <c r="A100" s="4056"/>
      <c r="B100" s="876" t="s">
        <v>350</v>
      </c>
      <c r="C100" s="877" t="s">
        <v>310</v>
      </c>
      <c r="D100" s="878">
        <v>651.77336014426862</v>
      </c>
      <c r="E100" s="879">
        <v>762.08231148999585</v>
      </c>
      <c r="F100" s="879">
        <v>812.83293779652342</v>
      </c>
      <c r="G100" s="879">
        <v>757.18076866189017</v>
      </c>
      <c r="H100" s="879">
        <v>774.32872443034557</v>
      </c>
      <c r="I100" s="880">
        <v>720.04790767387146</v>
      </c>
      <c r="J100" s="881">
        <v>4478.2460101968945</v>
      </c>
      <c r="K100" s="4049"/>
    </row>
    <row r="101" spans="1:11" ht="14.4" thickBot="1" x14ac:dyDescent="0.35">
      <c r="A101" s="4056"/>
      <c r="B101" s="882" t="s">
        <v>319</v>
      </c>
      <c r="C101" s="883" t="s">
        <v>313</v>
      </c>
      <c r="D101" s="884">
        <v>130.35467202885371</v>
      </c>
      <c r="E101" s="885">
        <v>152.41646229799917</v>
      </c>
      <c r="F101" s="885">
        <v>162.56658755930468</v>
      </c>
      <c r="G101" s="885">
        <v>151.43615373237805</v>
      </c>
      <c r="H101" s="885">
        <v>154.86574488606911</v>
      </c>
      <c r="I101" s="886">
        <v>144.0095815347743</v>
      </c>
      <c r="J101" s="887">
        <v>149.27486700656314</v>
      </c>
      <c r="K101" s="4049"/>
    </row>
    <row r="102" spans="1:11" x14ac:dyDescent="0.3">
      <c r="A102" s="4056"/>
      <c r="B102" s="824" t="s">
        <v>351</v>
      </c>
      <c r="C102" s="793" t="s">
        <v>310</v>
      </c>
      <c r="D102" s="677">
        <v>1596.7889857567613</v>
      </c>
      <c r="E102" s="678">
        <v>1051.8440816216494</v>
      </c>
      <c r="F102" s="678">
        <v>687.45421075772515</v>
      </c>
      <c r="G102" s="678">
        <v>420.93463317945111</v>
      </c>
      <c r="H102" s="678">
        <v>162.34524910052181</v>
      </c>
      <c r="I102" s="679">
        <v>30.193679419307532</v>
      </c>
      <c r="J102" s="680">
        <v>3949.5608398354166</v>
      </c>
      <c r="K102" s="4049"/>
    </row>
    <row r="103" spans="1:11" x14ac:dyDescent="0.3">
      <c r="A103" s="4056"/>
      <c r="B103" s="888" t="s">
        <v>319</v>
      </c>
      <c r="C103" s="799" t="s">
        <v>313</v>
      </c>
      <c r="D103" s="800">
        <v>319.35779715135226</v>
      </c>
      <c r="E103" s="801">
        <v>210.36881632432988</v>
      </c>
      <c r="F103" s="801">
        <v>137.49084215154502</v>
      </c>
      <c r="G103" s="801">
        <v>84.186926635890217</v>
      </c>
      <c r="H103" s="801">
        <v>32.46904982010436</v>
      </c>
      <c r="I103" s="802">
        <v>6.0387358838615066</v>
      </c>
      <c r="J103" s="803">
        <v>131.65202799451387</v>
      </c>
      <c r="K103" s="4049"/>
    </row>
    <row r="104" spans="1:11" x14ac:dyDescent="0.3">
      <c r="A104" s="4056"/>
      <c r="B104" s="824" t="s">
        <v>352</v>
      </c>
      <c r="C104" s="793" t="s">
        <v>310</v>
      </c>
      <c r="D104" s="677">
        <v>420.76991602261296</v>
      </c>
      <c r="E104" s="678">
        <v>502.22869380843355</v>
      </c>
      <c r="F104" s="678">
        <v>546.00514004312799</v>
      </c>
      <c r="G104" s="678">
        <v>564.03702190851914</v>
      </c>
      <c r="H104" s="678">
        <v>528.16921218063885</v>
      </c>
      <c r="I104" s="679">
        <v>447.81805587364192</v>
      </c>
      <c r="J104" s="680">
        <v>3009.0280398369741</v>
      </c>
      <c r="K104" s="4049"/>
    </row>
    <row r="105" spans="1:11" x14ac:dyDescent="0.3">
      <c r="A105" s="4056"/>
      <c r="B105" s="888" t="s">
        <v>319</v>
      </c>
      <c r="C105" s="799" t="s">
        <v>313</v>
      </c>
      <c r="D105" s="800">
        <v>84.153983204522589</v>
      </c>
      <c r="E105" s="801">
        <v>100.44573876168671</v>
      </c>
      <c r="F105" s="801">
        <v>109.2010280086256</v>
      </c>
      <c r="G105" s="801">
        <v>112.80740438170383</v>
      </c>
      <c r="H105" s="801">
        <v>105.63384243612776</v>
      </c>
      <c r="I105" s="802">
        <v>89.563611174728379</v>
      </c>
      <c r="J105" s="803">
        <v>100.30093466123247</v>
      </c>
      <c r="K105" s="4049"/>
    </row>
    <row r="106" spans="1:11" x14ac:dyDescent="0.3">
      <c r="A106" s="4056"/>
      <c r="B106" s="824" t="s">
        <v>353</v>
      </c>
      <c r="C106" s="793" t="s">
        <v>310</v>
      </c>
      <c r="D106" s="677">
        <v>2017.5589017793743</v>
      </c>
      <c r="E106" s="678">
        <v>1554.0727754300829</v>
      </c>
      <c r="F106" s="678">
        <v>1233.4593508008531</v>
      </c>
      <c r="G106" s="678">
        <v>984.97165508797025</v>
      </c>
      <c r="H106" s="678">
        <v>690.51446128116072</v>
      </c>
      <c r="I106" s="679">
        <v>478.01173529294948</v>
      </c>
      <c r="J106" s="680">
        <v>6958.5888796723902</v>
      </c>
      <c r="K106" s="4049"/>
    </row>
    <row r="107" spans="1:11" ht="14.4" thickBot="1" x14ac:dyDescent="0.35">
      <c r="A107" s="4056"/>
      <c r="B107" s="889" t="s">
        <v>319</v>
      </c>
      <c r="C107" s="890" t="s">
        <v>313</v>
      </c>
      <c r="D107" s="828">
        <v>403.51178035587486</v>
      </c>
      <c r="E107" s="829">
        <v>310.81455508601658</v>
      </c>
      <c r="F107" s="829">
        <v>246.69187016017062</v>
      </c>
      <c r="G107" s="829">
        <v>196.99433101759405</v>
      </c>
      <c r="H107" s="829">
        <v>138.10289225623214</v>
      </c>
      <c r="I107" s="830">
        <v>95.602347058589899</v>
      </c>
      <c r="J107" s="831">
        <v>231.95296265574635</v>
      </c>
      <c r="K107" s="4049"/>
    </row>
    <row r="108" spans="1:11" ht="27.6" x14ac:dyDescent="0.3">
      <c r="A108" s="4056"/>
      <c r="B108" s="891" t="s">
        <v>354</v>
      </c>
      <c r="C108" s="892" t="s">
        <v>310</v>
      </c>
      <c r="D108" s="893">
        <v>434.86273202389339</v>
      </c>
      <c r="E108" s="894">
        <v>1005.0370471011554</v>
      </c>
      <c r="F108" s="894">
        <v>1385.6750110004743</v>
      </c>
      <c r="G108" s="894">
        <v>1670.3259963547189</v>
      </c>
      <c r="H108" s="894">
        <v>1721.0089867927977</v>
      </c>
      <c r="I108" s="895">
        <v>1525.2721968973592</v>
      </c>
      <c r="J108" s="896">
        <v>7742.1819701703998</v>
      </c>
      <c r="K108" s="4049"/>
    </row>
    <row r="109" spans="1:11" ht="14.4" thickBot="1" x14ac:dyDescent="0.35">
      <c r="A109" s="4056"/>
      <c r="B109" s="897" t="s">
        <v>319</v>
      </c>
      <c r="C109" s="898" t="s">
        <v>313</v>
      </c>
      <c r="D109" s="899">
        <v>86.972546404778683</v>
      </c>
      <c r="E109" s="900">
        <v>201.00740942023108</v>
      </c>
      <c r="F109" s="900">
        <v>277.13500220009485</v>
      </c>
      <c r="G109" s="900">
        <v>334.06519927094376</v>
      </c>
      <c r="H109" s="900">
        <v>344.20179735855953</v>
      </c>
      <c r="I109" s="901">
        <v>305.05443937947183</v>
      </c>
      <c r="J109" s="902">
        <v>258.07273233901333</v>
      </c>
      <c r="K109" s="4049"/>
    </row>
    <row r="110" spans="1:11" ht="20.100000000000001" customHeight="1" x14ac:dyDescent="0.3">
      <c r="A110" s="4056"/>
      <c r="B110" s="903" t="s">
        <v>355</v>
      </c>
      <c r="C110" s="904" t="s">
        <v>310</v>
      </c>
      <c r="D110" s="905">
        <v>-216.91062812037524</v>
      </c>
      <c r="E110" s="906">
        <v>242.95473561115955</v>
      </c>
      <c r="F110" s="906">
        <v>572.84207320395092</v>
      </c>
      <c r="G110" s="906">
        <v>913.14522769282871</v>
      </c>
      <c r="H110" s="906">
        <v>946.68026236245214</v>
      </c>
      <c r="I110" s="907">
        <v>805.22428922348774</v>
      </c>
      <c r="J110" s="908">
        <v>3263.9359599735039</v>
      </c>
      <c r="K110" s="4049"/>
    </row>
    <row r="111" spans="1:11" ht="20.100000000000001" customHeight="1" thickBot="1" x14ac:dyDescent="0.35">
      <c r="A111" s="4057"/>
      <c r="B111" s="909" t="s">
        <v>319</v>
      </c>
      <c r="C111" s="910" t="s">
        <v>313</v>
      </c>
      <c r="D111" s="911">
        <v>-43.382125624075044</v>
      </c>
      <c r="E111" s="912">
        <v>48.59094712223191</v>
      </c>
      <c r="F111" s="912">
        <v>114.56841464079018</v>
      </c>
      <c r="G111" s="912">
        <v>182.62904553856575</v>
      </c>
      <c r="H111" s="912">
        <v>189.33605247249042</v>
      </c>
      <c r="I111" s="913">
        <v>161.04485784469756</v>
      </c>
      <c r="J111" s="914">
        <v>108.79786533245013</v>
      </c>
      <c r="K111" s="4049"/>
    </row>
    <row r="112" spans="1:11" ht="20.100000000000001" customHeight="1" x14ac:dyDescent="0.3">
      <c r="A112" s="915"/>
      <c r="B112" s="916"/>
      <c r="C112" s="916"/>
      <c r="D112" s="917"/>
      <c r="E112" s="917"/>
      <c r="F112" s="917"/>
      <c r="G112" s="917"/>
      <c r="H112" s="917"/>
      <c r="I112" s="917"/>
      <c r="J112" s="917"/>
      <c r="K112" s="918"/>
    </row>
    <row r="113" spans="1:17" ht="34.049999999999997" customHeight="1" x14ac:dyDescent="0.3">
      <c r="A113" s="919"/>
      <c r="B113" s="920"/>
      <c r="C113" s="921"/>
      <c r="D113" s="922"/>
      <c r="E113" s="922"/>
      <c r="F113" s="922"/>
      <c r="G113" s="922"/>
      <c r="H113" s="922"/>
      <c r="I113" s="922"/>
      <c r="J113" s="923" t="s">
        <v>356</v>
      </c>
      <c r="K113" s="924"/>
    </row>
    <row r="114" spans="1:17" ht="18" x14ac:dyDescent="0.3">
      <c r="A114" s="4040" t="s">
        <v>357</v>
      </c>
      <c r="B114" s="3716" t="s">
        <v>184</v>
      </c>
      <c r="C114" s="3714"/>
      <c r="D114" s="3714" t="s">
        <v>283</v>
      </c>
      <c r="E114" s="3714" t="s">
        <v>284</v>
      </c>
      <c r="F114" s="3714" t="s">
        <v>285</v>
      </c>
      <c r="G114" s="3714" t="s">
        <v>286</v>
      </c>
      <c r="H114" s="3714" t="s">
        <v>287</v>
      </c>
      <c r="I114" s="3714" t="s">
        <v>288</v>
      </c>
      <c r="J114" s="3717" t="s">
        <v>322</v>
      </c>
      <c r="K114" s="925"/>
      <c r="L114" s="926"/>
      <c r="M114" s="926"/>
      <c r="N114" s="926"/>
      <c r="O114" s="926"/>
      <c r="P114" s="926"/>
      <c r="Q114" s="926"/>
    </row>
    <row r="115" spans="1:17" x14ac:dyDescent="0.3">
      <c r="A115" s="4041"/>
      <c r="B115" s="927" t="s">
        <v>358</v>
      </c>
      <c r="C115" s="928" t="s">
        <v>359</v>
      </c>
      <c r="D115" s="929">
        <v>231.97338606820921</v>
      </c>
      <c r="E115" s="930">
        <v>275.00422547784399</v>
      </c>
      <c r="F115" s="931">
        <v>288.74620406387697</v>
      </c>
      <c r="G115" s="930">
        <v>239.36462198168175</v>
      </c>
      <c r="H115" s="930">
        <v>265.36749925339382</v>
      </c>
      <c r="I115" s="932">
        <v>254.67137301982493</v>
      </c>
      <c r="J115" s="933">
        <v>259.18788497747175</v>
      </c>
      <c r="K115" s="925"/>
      <c r="L115" s="926"/>
      <c r="M115" s="926"/>
      <c r="N115" s="926"/>
      <c r="O115" s="926"/>
      <c r="P115" s="926"/>
      <c r="Q115" s="926"/>
    </row>
    <row r="116" spans="1:17" x14ac:dyDescent="0.3">
      <c r="A116" s="4041"/>
      <c r="B116" s="934" t="s">
        <v>360</v>
      </c>
      <c r="C116" s="935" t="s">
        <v>359</v>
      </c>
      <c r="D116" s="936">
        <v>76.551217402509039</v>
      </c>
      <c r="E116" s="937">
        <v>90.751394407688522</v>
      </c>
      <c r="F116" s="935">
        <v>95.286247341079402</v>
      </c>
      <c r="G116" s="937">
        <v>78.990325253954978</v>
      </c>
      <c r="H116" s="937">
        <v>87.57127475361996</v>
      </c>
      <c r="I116" s="938">
        <v>84.041553096542231</v>
      </c>
      <c r="J116" s="939">
        <v>85.532002042565679</v>
      </c>
      <c r="K116" s="925"/>
      <c r="L116" s="926"/>
      <c r="M116" s="926"/>
      <c r="N116" s="926"/>
      <c r="O116" s="926"/>
      <c r="P116" s="926"/>
      <c r="Q116" s="926"/>
    </row>
    <row r="117" spans="1:17" x14ac:dyDescent="0.3">
      <c r="A117" s="4041"/>
      <c r="B117" s="927" t="s">
        <v>361</v>
      </c>
      <c r="C117" s="928" t="s">
        <v>359</v>
      </c>
      <c r="D117" s="162">
        <v>4.8545384444917818</v>
      </c>
      <c r="E117" s="940">
        <v>3.6486999875310069</v>
      </c>
      <c r="F117" s="161">
        <v>1.4083036559208721</v>
      </c>
      <c r="G117" s="940">
        <v>0.57899136262885076</v>
      </c>
      <c r="H117" s="940">
        <v>0.35649764459561745</v>
      </c>
      <c r="I117" s="161">
        <v>0.25396049489090494</v>
      </c>
      <c r="J117" s="941">
        <v>1.8501652650098386</v>
      </c>
      <c r="K117" s="925"/>
      <c r="L117" s="926"/>
      <c r="M117" s="926"/>
      <c r="N117" s="926"/>
      <c r="O117" s="926"/>
      <c r="P117" s="926"/>
      <c r="Q117" s="926"/>
    </row>
    <row r="118" spans="1:17" ht="14.4" thickBot="1" x14ac:dyDescent="0.35">
      <c r="A118" s="4041"/>
      <c r="B118" s="942" t="s">
        <v>362</v>
      </c>
      <c r="C118" s="943" t="s">
        <v>359</v>
      </c>
      <c r="D118" s="944">
        <v>1.601997686682288</v>
      </c>
      <c r="E118" s="945">
        <v>1.2040709958852323</v>
      </c>
      <c r="F118" s="943">
        <v>0.46474020645388781</v>
      </c>
      <c r="G118" s="945">
        <v>0.19106714966752075</v>
      </c>
      <c r="H118" s="945">
        <v>0.11764422271655377</v>
      </c>
      <c r="I118" s="946">
        <v>8.3806963313998631E-2</v>
      </c>
      <c r="J118" s="947">
        <v>0.61055453745324695</v>
      </c>
      <c r="K118" s="925"/>
      <c r="L118" s="926"/>
      <c r="M118" s="926"/>
      <c r="N118" s="926"/>
      <c r="O118" s="926"/>
      <c r="P118" s="926"/>
      <c r="Q118" s="926"/>
    </row>
    <row r="119" spans="1:17" ht="18" x14ac:dyDescent="0.3">
      <c r="A119" s="4041"/>
      <c r="B119" s="948" t="s">
        <v>213</v>
      </c>
      <c r="C119" s="949"/>
      <c r="D119" s="212" t="s">
        <v>283</v>
      </c>
      <c r="E119" s="950" t="s">
        <v>284</v>
      </c>
      <c r="F119" s="212" t="s">
        <v>285</v>
      </c>
      <c r="G119" s="212" t="s">
        <v>286</v>
      </c>
      <c r="H119" s="950" t="s">
        <v>287</v>
      </c>
      <c r="I119" s="212" t="s">
        <v>288</v>
      </c>
      <c r="J119" s="951" t="s">
        <v>322</v>
      </c>
      <c r="K119" s="925"/>
      <c r="L119" s="926"/>
      <c r="M119" s="926"/>
      <c r="N119" s="926"/>
      <c r="O119" s="926"/>
      <c r="P119" s="926"/>
      <c r="Q119" s="926"/>
    </row>
    <row r="120" spans="1:17" x14ac:dyDescent="0.3">
      <c r="A120" s="4041"/>
      <c r="B120" s="952" t="s">
        <v>363</v>
      </c>
      <c r="C120" s="953" t="s">
        <v>359</v>
      </c>
      <c r="D120" s="178">
        <v>143.7185772802209</v>
      </c>
      <c r="E120" s="954">
        <v>196.03190951439913</v>
      </c>
      <c r="F120" s="954">
        <v>220.48259487186311</v>
      </c>
      <c r="G120" s="954">
        <v>166.59720421483539</v>
      </c>
      <c r="H120" s="954">
        <v>175.14152464934793</v>
      </c>
      <c r="I120" s="955">
        <v>186.75784705998393</v>
      </c>
      <c r="J120" s="956">
        <v>181.45494293177509</v>
      </c>
      <c r="K120" s="925"/>
      <c r="L120" s="926"/>
      <c r="M120" s="926"/>
      <c r="N120" s="926"/>
      <c r="O120" s="926"/>
      <c r="P120" s="926"/>
      <c r="Q120" s="926"/>
    </row>
    <row r="121" spans="1:17" x14ac:dyDescent="0.3">
      <c r="A121" s="4041"/>
      <c r="B121" s="957" t="s">
        <v>364</v>
      </c>
      <c r="C121" s="958" t="s">
        <v>359</v>
      </c>
      <c r="D121" s="959">
        <v>47.427130502472899</v>
      </c>
      <c r="E121" s="960">
        <v>64.690530139751715</v>
      </c>
      <c r="F121" s="960">
        <v>72.759256307714836</v>
      </c>
      <c r="G121" s="960">
        <v>54.97707739089568</v>
      </c>
      <c r="H121" s="960">
        <v>57.796703134284819</v>
      </c>
      <c r="I121" s="961">
        <v>61.630089529794702</v>
      </c>
      <c r="J121" s="962">
        <v>59.880131167485779</v>
      </c>
      <c r="K121" s="925"/>
      <c r="L121" s="926"/>
      <c r="M121" s="926"/>
      <c r="N121" s="926"/>
      <c r="O121" s="926"/>
      <c r="P121" s="926"/>
      <c r="Q121" s="926"/>
    </row>
    <row r="122" spans="1:17" x14ac:dyDescent="0.3">
      <c r="A122" s="4041"/>
      <c r="B122" s="952" t="s">
        <v>365</v>
      </c>
      <c r="C122" s="953" t="s">
        <v>359</v>
      </c>
      <c r="D122" s="963">
        <v>2.529558055991588</v>
      </c>
      <c r="E122" s="181">
        <v>2.6758043774434954</v>
      </c>
      <c r="F122" s="181">
        <v>1.7692395322145829</v>
      </c>
      <c r="G122" s="181">
        <v>0.53874895769245013</v>
      </c>
      <c r="H122" s="181">
        <v>0.17840901156514199</v>
      </c>
      <c r="I122" s="964">
        <v>5.0873832319020797E-2</v>
      </c>
      <c r="J122" s="965">
        <v>38.713168836131395</v>
      </c>
      <c r="K122" s="925"/>
      <c r="L122" s="926"/>
      <c r="M122" s="926"/>
      <c r="N122" s="926"/>
      <c r="O122" s="926"/>
      <c r="P122" s="926"/>
      <c r="Q122" s="926"/>
    </row>
    <row r="123" spans="1:17" ht="14.4" thickBot="1" x14ac:dyDescent="0.35">
      <c r="A123" s="4041"/>
      <c r="B123" s="966" t="s">
        <v>366</v>
      </c>
      <c r="C123" s="967" t="s">
        <v>359</v>
      </c>
      <c r="D123" s="968">
        <v>0.83475415847722412</v>
      </c>
      <c r="E123" s="969">
        <v>0.8830154445563535</v>
      </c>
      <c r="F123" s="970">
        <v>0.58384904563081241</v>
      </c>
      <c r="G123" s="970">
        <v>0.17778715603850856</v>
      </c>
      <c r="H123" s="970">
        <v>5.887497381649686E-2</v>
      </c>
      <c r="I123" s="971">
        <v>1.6788364665276865E-2</v>
      </c>
      <c r="J123" s="972">
        <v>0.42584485719744536</v>
      </c>
      <c r="K123" s="925"/>
      <c r="L123" s="926"/>
      <c r="M123" s="926"/>
      <c r="N123" s="926"/>
      <c r="O123" s="926"/>
      <c r="P123" s="926"/>
      <c r="Q123" s="926"/>
    </row>
    <row r="124" spans="1:17" ht="18" x14ac:dyDescent="0.3">
      <c r="A124" s="4041"/>
      <c r="B124" s="973" t="s">
        <v>219</v>
      </c>
      <c r="C124" s="974"/>
      <c r="D124" s="273" t="s">
        <v>283</v>
      </c>
      <c r="E124" s="273" t="s">
        <v>284</v>
      </c>
      <c r="F124" s="273" t="s">
        <v>285</v>
      </c>
      <c r="G124" s="273" t="s">
        <v>286</v>
      </c>
      <c r="H124" s="273" t="s">
        <v>287</v>
      </c>
      <c r="I124" s="273" t="s">
        <v>288</v>
      </c>
      <c r="J124" s="975" t="s">
        <v>322</v>
      </c>
      <c r="K124" s="925"/>
      <c r="L124" s="926"/>
      <c r="M124" s="926"/>
      <c r="N124" s="926"/>
      <c r="O124" s="926"/>
      <c r="P124" s="926"/>
      <c r="Q124" s="926"/>
    </row>
    <row r="125" spans="1:17" x14ac:dyDescent="0.3">
      <c r="A125" s="4041"/>
      <c r="B125" s="976" t="s">
        <v>367</v>
      </c>
      <c r="C125" s="977" t="s">
        <v>359</v>
      </c>
      <c r="D125" s="978">
        <v>2.9716964553975136</v>
      </c>
      <c r="E125" s="979">
        <v>7.4419395243833408</v>
      </c>
      <c r="F125" s="979">
        <v>10.007101478268755</v>
      </c>
      <c r="G125" s="979">
        <v>11.370871961343122</v>
      </c>
      <c r="H125" s="979">
        <v>10.048001808601885</v>
      </c>
      <c r="I125" s="980">
        <v>7.5210383543012638</v>
      </c>
      <c r="J125" s="981">
        <v>8.2267749303826445</v>
      </c>
      <c r="K125" s="925"/>
      <c r="L125" s="926"/>
      <c r="M125" s="926"/>
      <c r="N125" s="926"/>
      <c r="O125" s="926"/>
      <c r="P125" s="926"/>
      <c r="Q125" s="926"/>
    </row>
    <row r="126" spans="1:17" x14ac:dyDescent="0.3">
      <c r="A126" s="4041"/>
      <c r="B126" s="982" t="s">
        <v>368</v>
      </c>
      <c r="C126" s="983" t="s">
        <v>359</v>
      </c>
      <c r="D126" s="984">
        <v>0.98065983028117953</v>
      </c>
      <c r="E126" s="985">
        <v>2.4558400430465026</v>
      </c>
      <c r="F126" s="985">
        <v>3.3023434878286895</v>
      </c>
      <c r="G126" s="985">
        <v>3.7523877472432305</v>
      </c>
      <c r="H126" s="985">
        <v>3.3158405968386222</v>
      </c>
      <c r="I126" s="986">
        <v>2.4819426569194172</v>
      </c>
      <c r="J126" s="987">
        <v>2.7148357270262742</v>
      </c>
      <c r="K126" s="925"/>
      <c r="L126" s="926"/>
      <c r="M126" s="926"/>
      <c r="N126" s="926"/>
      <c r="O126" s="926"/>
      <c r="P126" s="926"/>
      <c r="Q126" s="926"/>
    </row>
    <row r="127" spans="1:17" x14ac:dyDescent="0.3">
      <c r="A127" s="4041"/>
      <c r="B127" s="976" t="s">
        <v>369</v>
      </c>
      <c r="C127" s="977" t="s">
        <v>359</v>
      </c>
      <c r="D127" s="988">
        <v>0.31780079139669082</v>
      </c>
      <c r="E127" s="989">
        <v>7.1565904496266652</v>
      </c>
      <c r="F127" s="989">
        <v>22.458102665802354</v>
      </c>
      <c r="G127" s="989">
        <v>20.461275799965822</v>
      </c>
      <c r="H127" s="989">
        <v>24.297428674950442</v>
      </c>
      <c r="I127" s="990">
        <v>32.921877832755435</v>
      </c>
      <c r="J127" s="991">
        <v>17.935512702416233</v>
      </c>
      <c r="K127" s="925"/>
      <c r="L127" s="926"/>
      <c r="M127" s="926"/>
      <c r="N127" s="926"/>
      <c r="O127" s="926"/>
      <c r="P127" s="926"/>
      <c r="Q127" s="926"/>
    </row>
    <row r="128" spans="1:17" ht="14.4" thickBot="1" x14ac:dyDescent="0.35">
      <c r="A128" s="4041"/>
      <c r="B128" s="992" t="s">
        <v>370</v>
      </c>
      <c r="C128" s="993" t="s">
        <v>359</v>
      </c>
      <c r="D128" s="994">
        <v>0.10487426116090798</v>
      </c>
      <c r="E128" s="995">
        <v>2.3616748483767998</v>
      </c>
      <c r="F128" s="995">
        <v>7.4111738797147773</v>
      </c>
      <c r="G128" s="995">
        <v>6.7522210139887218</v>
      </c>
      <c r="H128" s="995">
        <v>8.0181514627336465</v>
      </c>
      <c r="I128" s="996">
        <v>10.864219684809294</v>
      </c>
      <c r="J128" s="997">
        <v>5.9187191917973578</v>
      </c>
      <c r="K128" s="925"/>
      <c r="L128" s="926"/>
      <c r="M128" s="926"/>
      <c r="N128" s="926"/>
      <c r="O128" s="926"/>
      <c r="P128" s="926"/>
      <c r="Q128" s="926"/>
    </row>
    <row r="129" spans="1:17" ht="18" x14ac:dyDescent="0.3">
      <c r="A129" s="4041"/>
      <c r="B129" s="998" t="s">
        <v>249</v>
      </c>
      <c r="C129" s="999"/>
      <c r="D129" s="413" t="s">
        <v>283</v>
      </c>
      <c r="E129" s="413" t="s">
        <v>284</v>
      </c>
      <c r="F129" s="413" t="s">
        <v>285</v>
      </c>
      <c r="G129" s="413" t="s">
        <v>286</v>
      </c>
      <c r="H129" s="413" t="s">
        <v>287</v>
      </c>
      <c r="I129" s="413" t="s">
        <v>288</v>
      </c>
      <c r="J129" s="1000" t="s">
        <v>322</v>
      </c>
      <c r="K129" s="925"/>
      <c r="L129" s="926"/>
      <c r="M129" s="926"/>
      <c r="N129" s="926"/>
      <c r="O129" s="926"/>
      <c r="P129" s="926"/>
      <c r="Q129" s="926"/>
    </row>
    <row r="130" spans="1:17" x14ac:dyDescent="0.3">
      <c r="A130" s="4041"/>
      <c r="B130" s="1001" t="s">
        <v>358</v>
      </c>
      <c r="C130" s="1002" t="s">
        <v>359</v>
      </c>
      <c r="D130" s="1003">
        <v>74.031088281585809</v>
      </c>
      <c r="E130" s="1004">
        <v>95.835637609012508</v>
      </c>
      <c r="F130" s="1004">
        <v>117.05769941896328</v>
      </c>
      <c r="G130" s="1004">
        <v>101.59110695097493</v>
      </c>
      <c r="H130" s="1004">
        <v>117.50904448592277</v>
      </c>
      <c r="I130" s="1005">
        <v>118.5062122604711</v>
      </c>
      <c r="J130" s="1006">
        <v>104.08846483448842</v>
      </c>
      <c r="K130" s="925"/>
      <c r="L130" s="926"/>
      <c r="M130" s="926"/>
      <c r="N130" s="926"/>
      <c r="O130" s="926"/>
      <c r="P130" s="926"/>
      <c r="Q130" s="926"/>
    </row>
    <row r="131" spans="1:17" x14ac:dyDescent="0.3">
      <c r="A131" s="4041"/>
      <c r="B131" s="1007" t="s">
        <v>371</v>
      </c>
      <c r="C131" s="1008" t="s">
        <v>359</v>
      </c>
      <c r="D131" s="1009">
        <v>24.430259132923318</v>
      </c>
      <c r="E131" s="1010">
        <v>31.625760410974131</v>
      </c>
      <c r="F131" s="1010">
        <v>38.629040808257884</v>
      </c>
      <c r="G131" s="1010">
        <v>33.525065293821733</v>
      </c>
      <c r="H131" s="1010">
        <v>38.777984680354514</v>
      </c>
      <c r="I131" s="1011">
        <v>39.107050045955468</v>
      </c>
      <c r="J131" s="1012">
        <v>34.349193395381171</v>
      </c>
      <c r="K131" s="925"/>
      <c r="L131" s="926"/>
      <c r="M131" s="926"/>
      <c r="N131" s="926"/>
      <c r="O131" s="926"/>
      <c r="P131" s="926"/>
      <c r="Q131" s="926"/>
    </row>
    <row r="132" spans="1:17" x14ac:dyDescent="0.3">
      <c r="A132" s="4041"/>
      <c r="B132" s="1001" t="s">
        <v>361</v>
      </c>
      <c r="C132" s="1002" t="s">
        <v>359</v>
      </c>
      <c r="D132" s="1013">
        <v>7.4595222102051926</v>
      </c>
      <c r="E132" s="1014">
        <v>11.437366754149926</v>
      </c>
      <c r="F132" s="1014">
        <v>13.495659167082577</v>
      </c>
      <c r="G132" s="1014">
        <v>10.30118014805875</v>
      </c>
      <c r="H132" s="1014">
        <v>11.78176821907417</v>
      </c>
      <c r="I132" s="1015">
        <v>14.073994017164788</v>
      </c>
      <c r="J132" s="1016">
        <v>11.424915085955901</v>
      </c>
      <c r="K132" s="925"/>
      <c r="L132" s="926"/>
      <c r="M132" s="926"/>
      <c r="N132" s="926"/>
      <c r="O132" s="926"/>
      <c r="P132" s="926"/>
      <c r="Q132" s="926"/>
    </row>
    <row r="133" spans="1:17" ht="14.4" thickBot="1" x14ac:dyDescent="0.35">
      <c r="A133" s="4041"/>
      <c r="B133" s="1017" t="s">
        <v>372</v>
      </c>
      <c r="C133" s="1018" t="s">
        <v>359</v>
      </c>
      <c r="D133" s="1019">
        <v>2.4616423293677139</v>
      </c>
      <c r="E133" s="1020">
        <v>3.7743310288694758</v>
      </c>
      <c r="F133" s="1020">
        <v>4.4535675251372506</v>
      </c>
      <c r="G133" s="1020">
        <v>3.3993894488593877</v>
      </c>
      <c r="H133" s="1020">
        <v>3.8879835122944764</v>
      </c>
      <c r="I133" s="1021">
        <v>4.6444180256643799</v>
      </c>
      <c r="J133" s="1022">
        <v>3.7702219783654471</v>
      </c>
      <c r="K133" s="925"/>
      <c r="L133" s="926"/>
      <c r="M133" s="926"/>
      <c r="N133" s="926"/>
      <c r="O133" s="926"/>
      <c r="P133" s="926"/>
      <c r="Q133" s="926"/>
    </row>
    <row r="134" spans="1:17" ht="18" x14ac:dyDescent="0.3">
      <c r="A134" s="4041"/>
      <c r="B134" s="1023" t="s">
        <v>262</v>
      </c>
      <c r="C134" s="1024"/>
      <c r="D134" s="1025" t="s">
        <v>283</v>
      </c>
      <c r="E134" s="1025" t="s">
        <v>284</v>
      </c>
      <c r="F134" s="1025" t="s">
        <v>285</v>
      </c>
      <c r="G134" s="1025" t="s">
        <v>286</v>
      </c>
      <c r="H134" s="1025" t="s">
        <v>287</v>
      </c>
      <c r="I134" s="1025" t="s">
        <v>288</v>
      </c>
      <c r="J134" s="1026" t="s">
        <v>322</v>
      </c>
      <c r="K134" s="925"/>
      <c r="L134" s="926"/>
      <c r="M134" s="926"/>
      <c r="N134" s="926"/>
      <c r="O134" s="926"/>
      <c r="P134" s="926"/>
      <c r="Q134" s="926"/>
    </row>
    <row r="135" spans="1:17" x14ac:dyDescent="0.3">
      <c r="A135" s="4041"/>
      <c r="B135" s="952" t="s">
        <v>358</v>
      </c>
      <c r="C135" s="953" t="s">
        <v>359</v>
      </c>
      <c r="D135" s="178">
        <v>19.289365405687651</v>
      </c>
      <c r="E135" s="575">
        <v>24.998889974105996</v>
      </c>
      <c r="F135" s="575">
        <v>28.232456109196779</v>
      </c>
      <c r="G135" s="575">
        <v>24.352514796726346</v>
      </c>
      <c r="H135" s="575">
        <v>28.196248244537145</v>
      </c>
      <c r="I135" s="955">
        <v>27.607357833103162</v>
      </c>
      <c r="J135" s="956">
        <v>25.446138727226181</v>
      </c>
      <c r="K135" s="925"/>
      <c r="L135" s="926"/>
      <c r="M135" s="926"/>
      <c r="N135" s="926"/>
      <c r="O135" s="926"/>
      <c r="P135" s="926"/>
      <c r="Q135" s="926"/>
    </row>
    <row r="136" spans="1:17" ht="14.4" thickBot="1" x14ac:dyDescent="0.35">
      <c r="A136" s="4041"/>
      <c r="B136" s="957" t="s">
        <v>373</v>
      </c>
      <c r="C136" s="958" t="s">
        <v>359</v>
      </c>
      <c r="D136" s="1027">
        <v>6.3654905838769249</v>
      </c>
      <c r="E136" s="1028">
        <v>8.2496336914549797</v>
      </c>
      <c r="F136" s="1028">
        <v>9.3167105160349379</v>
      </c>
      <c r="G136" s="1028">
        <v>8.036329882919695</v>
      </c>
      <c r="H136" s="1028">
        <v>9.304761920697258</v>
      </c>
      <c r="I136" s="1029">
        <v>9.1104280849240435</v>
      </c>
      <c r="J136" s="1030">
        <v>8.3972257799846393</v>
      </c>
      <c r="K136" s="925"/>
      <c r="L136" s="926"/>
      <c r="M136" s="926"/>
      <c r="N136" s="926"/>
      <c r="O136" s="926"/>
      <c r="P136" s="926"/>
      <c r="Q136" s="926"/>
    </row>
    <row r="137" spans="1:17" x14ac:dyDescent="0.3">
      <c r="A137" s="4041"/>
      <c r="B137" s="1031" t="s">
        <v>361</v>
      </c>
      <c r="C137" s="1032" t="s">
        <v>359</v>
      </c>
      <c r="D137" s="963">
        <v>1.6529437152080955</v>
      </c>
      <c r="E137" s="181">
        <v>1.9431557476294856</v>
      </c>
      <c r="F137" s="181">
        <v>1.7605695240148682</v>
      </c>
      <c r="G137" s="181">
        <v>1.1181057956689071</v>
      </c>
      <c r="H137" s="181">
        <v>1.0780224273185885</v>
      </c>
      <c r="I137" s="964">
        <v>1.0794621052190279</v>
      </c>
      <c r="J137" s="965">
        <v>1.438709885843162</v>
      </c>
      <c r="K137" s="925"/>
      <c r="L137" s="926"/>
      <c r="M137" s="926"/>
      <c r="N137" s="926"/>
      <c r="O137" s="926"/>
      <c r="P137" s="926"/>
      <c r="Q137" s="926"/>
    </row>
    <row r="138" spans="1:17" x14ac:dyDescent="0.3">
      <c r="A138" s="4041"/>
      <c r="B138" s="957" t="s">
        <v>374</v>
      </c>
      <c r="C138" s="958" t="s">
        <v>359</v>
      </c>
      <c r="D138" s="959">
        <v>0.54547142601867149</v>
      </c>
      <c r="E138" s="960">
        <v>0.64124139671773028</v>
      </c>
      <c r="F138" s="960">
        <v>0.58098794292490652</v>
      </c>
      <c r="G138" s="960">
        <v>0.36897491257073939</v>
      </c>
      <c r="H138" s="960">
        <v>0.35574740101513425</v>
      </c>
      <c r="I138" s="961">
        <v>0.35622249472227924</v>
      </c>
      <c r="J138" s="962">
        <v>0.47477426232824355</v>
      </c>
      <c r="K138" s="925"/>
      <c r="L138" s="926"/>
      <c r="M138" s="926"/>
      <c r="N138" s="926"/>
      <c r="O138" s="926"/>
      <c r="P138" s="926"/>
      <c r="Q138" s="926"/>
    </row>
    <row r="139" spans="1:17" ht="31.5" customHeight="1" x14ac:dyDescent="0.3">
      <c r="A139" s="4042"/>
      <c r="B139" s="1033"/>
      <c r="C139" s="1034"/>
      <c r="D139" s="1034"/>
      <c r="E139" s="1034"/>
      <c r="F139" s="1034"/>
      <c r="G139" s="1034"/>
      <c r="H139" s="1034"/>
      <c r="I139" s="1035"/>
      <c r="J139" s="1035"/>
      <c r="K139" s="1036"/>
      <c r="L139" s="926"/>
      <c r="M139" s="926"/>
      <c r="N139" s="926"/>
      <c r="O139" s="926"/>
      <c r="P139" s="926"/>
      <c r="Q139" s="926"/>
    </row>
    <row r="140" spans="1:17" ht="14.4" thickBot="1" x14ac:dyDescent="0.35">
      <c r="A140" s="1037"/>
      <c r="B140" s="1038"/>
      <c r="C140" s="1039"/>
      <c r="D140" s="1040"/>
      <c r="E140" s="1040"/>
      <c r="F140" s="1040"/>
      <c r="G140" s="1040"/>
      <c r="H140" s="1040"/>
      <c r="I140" s="1040"/>
      <c r="J140" s="1040"/>
      <c r="K140" s="1041"/>
    </row>
    <row r="141" spans="1:17" ht="27.6" x14ac:dyDescent="0.3">
      <c r="A141" s="1037"/>
      <c r="B141" s="1042" t="s">
        <v>375</v>
      </c>
      <c r="C141" s="4018"/>
      <c r="D141" s="4003"/>
      <c r="E141" s="955"/>
      <c r="F141" s="4019" t="s">
        <v>376</v>
      </c>
      <c r="G141" s="4020"/>
      <c r="H141" s="4020"/>
      <c r="I141" s="4020"/>
      <c r="J141" s="4021"/>
      <c r="K141" s="1041"/>
    </row>
    <row r="142" spans="1:17" ht="14.4" x14ac:dyDescent="0.3">
      <c r="A142" s="1037"/>
      <c r="B142" s="1044" t="s">
        <v>7</v>
      </c>
      <c r="C142" s="1045" t="s">
        <v>263</v>
      </c>
      <c r="D142" s="1046"/>
      <c r="E142" s="1047" t="s">
        <v>377</v>
      </c>
      <c r="F142" s="4022" t="s">
        <v>378</v>
      </c>
      <c r="G142" s="4023"/>
      <c r="H142" s="4023"/>
      <c r="I142" s="4024"/>
      <c r="J142" s="1048" t="s">
        <v>379</v>
      </c>
      <c r="K142" s="1041"/>
    </row>
    <row r="143" spans="1:17" ht="14.4" x14ac:dyDescent="0.3">
      <c r="A143" s="1037"/>
      <c r="B143" s="1049" t="s">
        <v>380</v>
      </c>
      <c r="C143" s="4025" t="s">
        <v>192</v>
      </c>
      <c r="D143" s="4026"/>
      <c r="E143" s="1051">
        <v>0.33</v>
      </c>
      <c r="F143" s="1052" t="s">
        <v>381</v>
      </c>
      <c r="G143" s="1053" t="s">
        <v>382</v>
      </c>
      <c r="H143" s="1053" t="s">
        <v>87</v>
      </c>
      <c r="I143" s="1054"/>
      <c r="J143" s="1055" t="s">
        <v>383</v>
      </c>
      <c r="K143" s="1041"/>
    </row>
    <row r="144" spans="1:17" ht="15" thickBot="1" x14ac:dyDescent="0.35">
      <c r="A144" s="1037"/>
      <c r="B144" s="1056" t="s">
        <v>384</v>
      </c>
      <c r="C144" s="4027" t="s">
        <v>195</v>
      </c>
      <c r="D144" s="4028"/>
      <c r="E144" s="1051">
        <v>0.33</v>
      </c>
      <c r="F144" s="1057">
        <v>0.33</v>
      </c>
      <c r="G144" s="1058">
        <v>0.33</v>
      </c>
      <c r="H144" s="1058">
        <v>0.33</v>
      </c>
      <c r="I144" s="1059"/>
      <c r="J144" s="1060">
        <v>0.33</v>
      </c>
      <c r="K144" s="1041"/>
    </row>
    <row r="145" spans="1:11" x14ac:dyDescent="0.3">
      <c r="A145" s="1061"/>
      <c r="B145" s="1061"/>
      <c r="C145" s="1062"/>
      <c r="D145" s="1061"/>
      <c r="E145" s="1061"/>
      <c r="F145" s="1061"/>
      <c r="G145" s="1061"/>
      <c r="H145" s="1061"/>
      <c r="I145" s="1061"/>
      <c r="J145" s="1061"/>
      <c r="K145" s="1061"/>
    </row>
  </sheetData>
  <mergeCells count="11">
    <mergeCell ref="A114:A139"/>
    <mergeCell ref="A4:A58"/>
    <mergeCell ref="K4:K111"/>
    <mergeCell ref="A59:A86"/>
    <mergeCell ref="A87:A96"/>
    <mergeCell ref="A97:A111"/>
    <mergeCell ref="C141:D141"/>
    <mergeCell ref="F141:J141"/>
    <mergeCell ref="F142:I142"/>
    <mergeCell ref="C143:D143"/>
    <mergeCell ref="C144:D14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L149"/>
  <sheetViews>
    <sheetView topLeftCell="A37" zoomScale="70" zoomScaleNormal="70" workbookViewId="0">
      <selection activeCell="J49" sqref="J49"/>
    </sheetView>
  </sheetViews>
  <sheetFormatPr defaultColWidth="11.44140625" defaultRowHeight="13.8" x14ac:dyDescent="0.3"/>
  <cols>
    <col min="1" max="1" width="11.44140625" style="637" customWidth="1"/>
    <col min="2" max="2" width="72.44140625" style="637" customWidth="1"/>
    <col min="3" max="3" width="12.44140625" style="1063" customWidth="1"/>
    <col min="4" max="9" width="13.21875" style="637" customWidth="1"/>
    <col min="10" max="10" width="17.21875" style="637" customWidth="1"/>
    <col min="11" max="18" width="10.77734375" style="637" customWidth="1"/>
    <col min="19" max="20" width="5.21875" style="637" customWidth="1"/>
    <col min="21" max="21" width="12.21875" style="637" customWidth="1"/>
    <col min="22" max="22" width="27.77734375" style="637" customWidth="1"/>
    <col min="23" max="23" width="12.21875" style="637" customWidth="1"/>
    <col min="24" max="24" width="6" style="637" customWidth="1"/>
    <col min="25" max="263" width="11.44140625" style="637"/>
    <col min="264" max="264" width="37.21875" style="637" bestFit="1" customWidth="1"/>
    <col min="265" max="265" width="9.21875" style="637" bestFit="1" customWidth="1"/>
    <col min="266" max="266" width="17.77734375" style="637" bestFit="1" customWidth="1"/>
    <col min="267" max="267" width="18.21875" style="637" bestFit="1" customWidth="1"/>
    <col min="268" max="274" width="11.44140625" style="637"/>
    <col min="275" max="275" width="17.21875" style="637" bestFit="1" customWidth="1"/>
    <col min="276" max="519" width="11.44140625" style="637"/>
    <col min="520" max="520" width="37.21875" style="637" bestFit="1" customWidth="1"/>
    <col min="521" max="521" width="9.21875" style="637" bestFit="1" customWidth="1"/>
    <col min="522" max="522" width="17.77734375" style="637" bestFit="1" customWidth="1"/>
    <col min="523" max="523" width="18.21875" style="637" bestFit="1" customWidth="1"/>
    <col min="524" max="530" width="11.44140625" style="637"/>
    <col min="531" max="531" width="17.21875" style="637" bestFit="1" customWidth="1"/>
    <col min="532" max="775" width="11.44140625" style="637"/>
    <col min="776" max="776" width="37.21875" style="637" bestFit="1" customWidth="1"/>
    <col min="777" max="777" width="9.21875" style="637" bestFit="1" customWidth="1"/>
    <col min="778" max="778" width="17.77734375" style="637" bestFit="1" customWidth="1"/>
    <col min="779" max="779" width="18.21875" style="637" bestFit="1" customWidth="1"/>
    <col min="780" max="786" width="11.44140625" style="637"/>
    <col min="787" max="787" width="17.21875" style="637" bestFit="1" customWidth="1"/>
    <col min="788" max="1031" width="11.44140625" style="637"/>
    <col min="1032" max="1032" width="37.21875" style="637" bestFit="1" customWidth="1"/>
    <col min="1033" max="1033" width="9.21875" style="637" bestFit="1" customWidth="1"/>
    <col min="1034" max="1034" width="17.77734375" style="637" bestFit="1" customWidth="1"/>
    <col min="1035" max="1035" width="18.21875" style="637" bestFit="1" customWidth="1"/>
    <col min="1036" max="1042" width="11.44140625" style="637"/>
    <col min="1043" max="1043" width="17.21875" style="637" bestFit="1" customWidth="1"/>
    <col min="1044" max="1287" width="11.44140625" style="637"/>
    <col min="1288" max="1288" width="37.21875" style="637" bestFit="1" customWidth="1"/>
    <col min="1289" max="1289" width="9.21875" style="637" bestFit="1" customWidth="1"/>
    <col min="1290" max="1290" width="17.77734375" style="637" bestFit="1" customWidth="1"/>
    <col min="1291" max="1291" width="18.21875" style="637" bestFit="1" customWidth="1"/>
    <col min="1292" max="1298" width="11.44140625" style="637"/>
    <col min="1299" max="1299" width="17.21875" style="637" bestFit="1" customWidth="1"/>
    <col min="1300" max="1543" width="11.44140625" style="637"/>
    <col min="1544" max="1544" width="37.21875" style="637" bestFit="1" customWidth="1"/>
    <col min="1545" max="1545" width="9.21875" style="637" bestFit="1" customWidth="1"/>
    <col min="1546" max="1546" width="17.77734375" style="637" bestFit="1" customWidth="1"/>
    <col min="1547" max="1547" width="18.21875" style="637" bestFit="1" customWidth="1"/>
    <col min="1548" max="1554" width="11.44140625" style="637"/>
    <col min="1555" max="1555" width="17.21875" style="637" bestFit="1" customWidth="1"/>
    <col min="1556" max="1799" width="11.44140625" style="637"/>
    <col min="1800" max="1800" width="37.21875" style="637" bestFit="1" customWidth="1"/>
    <col min="1801" max="1801" width="9.21875" style="637" bestFit="1" customWidth="1"/>
    <col min="1802" max="1802" width="17.77734375" style="637" bestFit="1" customWidth="1"/>
    <col min="1803" max="1803" width="18.21875" style="637" bestFit="1" customWidth="1"/>
    <col min="1804" max="1810" width="11.44140625" style="637"/>
    <col min="1811" max="1811" width="17.21875" style="637" bestFit="1" customWidth="1"/>
    <col min="1812" max="2055" width="11.44140625" style="637"/>
    <col min="2056" max="2056" width="37.21875" style="637" bestFit="1" customWidth="1"/>
    <col min="2057" max="2057" width="9.21875" style="637" bestFit="1" customWidth="1"/>
    <col min="2058" max="2058" width="17.77734375" style="637" bestFit="1" customWidth="1"/>
    <col min="2059" max="2059" width="18.21875" style="637" bestFit="1" customWidth="1"/>
    <col min="2060" max="2066" width="11.44140625" style="637"/>
    <col min="2067" max="2067" width="17.21875" style="637" bestFit="1" customWidth="1"/>
    <col min="2068" max="2311" width="11.44140625" style="637"/>
    <col min="2312" max="2312" width="37.21875" style="637" bestFit="1" customWidth="1"/>
    <col min="2313" max="2313" width="9.21875" style="637" bestFit="1" customWidth="1"/>
    <col min="2314" max="2314" width="17.77734375" style="637" bestFit="1" customWidth="1"/>
    <col min="2315" max="2315" width="18.21875" style="637" bestFit="1" customWidth="1"/>
    <col min="2316" max="2322" width="11.44140625" style="637"/>
    <col min="2323" max="2323" width="17.21875" style="637" bestFit="1" customWidth="1"/>
    <col min="2324" max="2567" width="11.44140625" style="637"/>
    <col min="2568" max="2568" width="37.21875" style="637" bestFit="1" customWidth="1"/>
    <col min="2569" max="2569" width="9.21875" style="637" bestFit="1" customWidth="1"/>
    <col min="2570" max="2570" width="17.77734375" style="637" bestFit="1" customWidth="1"/>
    <col min="2571" max="2571" width="18.21875" style="637" bestFit="1" customWidth="1"/>
    <col min="2572" max="2578" width="11.44140625" style="637"/>
    <col min="2579" max="2579" width="17.21875" style="637" bestFit="1" customWidth="1"/>
    <col min="2580" max="2823" width="11.44140625" style="637"/>
    <col min="2824" max="2824" width="37.21875" style="637" bestFit="1" customWidth="1"/>
    <col min="2825" max="2825" width="9.21875" style="637" bestFit="1" customWidth="1"/>
    <col min="2826" max="2826" width="17.77734375" style="637" bestFit="1" customWidth="1"/>
    <col min="2827" max="2827" width="18.21875" style="637" bestFit="1" customWidth="1"/>
    <col min="2828" max="2834" width="11.44140625" style="637"/>
    <col min="2835" max="2835" width="17.21875" style="637" bestFit="1" customWidth="1"/>
    <col min="2836" max="3079" width="11.44140625" style="637"/>
    <col min="3080" max="3080" width="37.21875" style="637" bestFit="1" customWidth="1"/>
    <col min="3081" max="3081" width="9.21875" style="637" bestFit="1" customWidth="1"/>
    <col min="3082" max="3082" width="17.77734375" style="637" bestFit="1" customWidth="1"/>
    <col min="3083" max="3083" width="18.21875" style="637" bestFit="1" customWidth="1"/>
    <col min="3084" max="3090" width="11.44140625" style="637"/>
    <col min="3091" max="3091" width="17.21875" style="637" bestFit="1" customWidth="1"/>
    <col min="3092" max="3335" width="11.44140625" style="637"/>
    <col min="3336" max="3336" width="37.21875" style="637" bestFit="1" customWidth="1"/>
    <col min="3337" max="3337" width="9.21875" style="637" bestFit="1" customWidth="1"/>
    <col min="3338" max="3338" width="17.77734375" style="637" bestFit="1" customWidth="1"/>
    <col min="3339" max="3339" width="18.21875" style="637" bestFit="1" customWidth="1"/>
    <col min="3340" max="3346" width="11.44140625" style="637"/>
    <col min="3347" max="3347" width="17.21875" style="637" bestFit="1" customWidth="1"/>
    <col min="3348" max="3591" width="11.44140625" style="637"/>
    <col min="3592" max="3592" width="37.21875" style="637" bestFit="1" customWidth="1"/>
    <col min="3593" max="3593" width="9.21875" style="637" bestFit="1" customWidth="1"/>
    <col min="3594" max="3594" width="17.77734375" style="637" bestFit="1" customWidth="1"/>
    <col min="3595" max="3595" width="18.21875" style="637" bestFit="1" customWidth="1"/>
    <col min="3596" max="3602" width="11.44140625" style="637"/>
    <col min="3603" max="3603" width="17.21875" style="637" bestFit="1" customWidth="1"/>
    <col min="3604" max="3847" width="11.44140625" style="637"/>
    <col min="3848" max="3848" width="37.21875" style="637" bestFit="1" customWidth="1"/>
    <col min="3849" max="3849" width="9.21875" style="637" bestFit="1" customWidth="1"/>
    <col min="3850" max="3850" width="17.77734375" style="637" bestFit="1" customWidth="1"/>
    <col min="3851" max="3851" width="18.21875" style="637" bestFit="1" customWidth="1"/>
    <col min="3852" max="3858" width="11.44140625" style="637"/>
    <col min="3859" max="3859" width="17.21875" style="637" bestFit="1" customWidth="1"/>
    <col min="3860" max="4103" width="11.44140625" style="637"/>
    <col min="4104" max="4104" width="37.21875" style="637" bestFit="1" customWidth="1"/>
    <col min="4105" max="4105" width="9.21875" style="637" bestFit="1" customWidth="1"/>
    <col min="4106" max="4106" width="17.77734375" style="637" bestFit="1" customWidth="1"/>
    <col min="4107" max="4107" width="18.21875" style="637" bestFit="1" customWidth="1"/>
    <col min="4108" max="4114" width="11.44140625" style="637"/>
    <col min="4115" max="4115" width="17.21875" style="637" bestFit="1" customWidth="1"/>
    <col min="4116" max="4359" width="11.44140625" style="637"/>
    <col min="4360" max="4360" width="37.21875" style="637" bestFit="1" customWidth="1"/>
    <col min="4361" max="4361" width="9.21875" style="637" bestFit="1" customWidth="1"/>
    <col min="4362" max="4362" width="17.77734375" style="637" bestFit="1" customWidth="1"/>
    <col min="4363" max="4363" width="18.21875" style="637" bestFit="1" customWidth="1"/>
    <col min="4364" max="4370" width="11.44140625" style="637"/>
    <col min="4371" max="4371" width="17.21875" style="637" bestFit="1" customWidth="1"/>
    <col min="4372" max="4615" width="11.44140625" style="637"/>
    <col min="4616" max="4616" width="37.21875" style="637" bestFit="1" customWidth="1"/>
    <col min="4617" max="4617" width="9.21875" style="637" bestFit="1" customWidth="1"/>
    <col min="4618" max="4618" width="17.77734375" style="637" bestFit="1" customWidth="1"/>
    <col min="4619" max="4619" width="18.21875" style="637" bestFit="1" customWidth="1"/>
    <col min="4620" max="4626" width="11.44140625" style="637"/>
    <col min="4627" max="4627" width="17.21875" style="637" bestFit="1" customWidth="1"/>
    <col min="4628" max="4871" width="11.44140625" style="637"/>
    <col min="4872" max="4872" width="37.21875" style="637" bestFit="1" customWidth="1"/>
    <col min="4873" max="4873" width="9.21875" style="637" bestFit="1" customWidth="1"/>
    <col min="4874" max="4874" width="17.77734375" style="637" bestFit="1" customWidth="1"/>
    <col min="4875" max="4875" width="18.21875" style="637" bestFit="1" customWidth="1"/>
    <col min="4876" max="4882" width="11.44140625" style="637"/>
    <col min="4883" max="4883" width="17.21875" style="637" bestFit="1" customWidth="1"/>
    <col min="4884" max="5127" width="11.44140625" style="637"/>
    <col min="5128" max="5128" width="37.21875" style="637" bestFit="1" customWidth="1"/>
    <col min="5129" max="5129" width="9.21875" style="637" bestFit="1" customWidth="1"/>
    <col min="5130" max="5130" width="17.77734375" style="637" bestFit="1" customWidth="1"/>
    <col min="5131" max="5131" width="18.21875" style="637" bestFit="1" customWidth="1"/>
    <col min="5132" max="5138" width="11.44140625" style="637"/>
    <col min="5139" max="5139" width="17.21875" style="637" bestFit="1" customWidth="1"/>
    <col min="5140" max="5383" width="11.44140625" style="637"/>
    <col min="5384" max="5384" width="37.21875" style="637" bestFit="1" customWidth="1"/>
    <col min="5385" max="5385" width="9.21875" style="637" bestFit="1" customWidth="1"/>
    <col min="5386" max="5386" width="17.77734375" style="637" bestFit="1" customWidth="1"/>
    <col min="5387" max="5387" width="18.21875" style="637" bestFit="1" customWidth="1"/>
    <col min="5388" max="5394" width="11.44140625" style="637"/>
    <col min="5395" max="5395" width="17.21875" style="637" bestFit="1" customWidth="1"/>
    <col min="5396" max="5639" width="11.44140625" style="637"/>
    <col min="5640" max="5640" width="37.21875" style="637" bestFit="1" customWidth="1"/>
    <col min="5641" max="5641" width="9.21875" style="637" bestFit="1" customWidth="1"/>
    <col min="5642" max="5642" width="17.77734375" style="637" bestFit="1" customWidth="1"/>
    <col min="5643" max="5643" width="18.21875" style="637" bestFit="1" customWidth="1"/>
    <col min="5644" max="5650" width="11.44140625" style="637"/>
    <col min="5651" max="5651" width="17.21875" style="637" bestFit="1" customWidth="1"/>
    <col min="5652" max="5895" width="11.44140625" style="637"/>
    <col min="5896" max="5896" width="37.21875" style="637" bestFit="1" customWidth="1"/>
    <col min="5897" max="5897" width="9.21875" style="637" bestFit="1" customWidth="1"/>
    <col min="5898" max="5898" width="17.77734375" style="637" bestFit="1" customWidth="1"/>
    <col min="5899" max="5899" width="18.21875" style="637" bestFit="1" customWidth="1"/>
    <col min="5900" max="5906" width="11.44140625" style="637"/>
    <col min="5907" max="5907" width="17.21875" style="637" bestFit="1" customWidth="1"/>
    <col min="5908" max="6151" width="11.44140625" style="637"/>
    <col min="6152" max="6152" width="37.21875" style="637" bestFit="1" customWidth="1"/>
    <col min="6153" max="6153" width="9.21875" style="637" bestFit="1" customWidth="1"/>
    <col min="6154" max="6154" width="17.77734375" style="637" bestFit="1" customWidth="1"/>
    <col min="6155" max="6155" width="18.21875" style="637" bestFit="1" customWidth="1"/>
    <col min="6156" max="6162" width="11.44140625" style="637"/>
    <col min="6163" max="6163" width="17.21875" style="637" bestFit="1" customWidth="1"/>
    <col min="6164" max="6407" width="11.44140625" style="637"/>
    <col min="6408" max="6408" width="37.21875" style="637" bestFit="1" customWidth="1"/>
    <col min="6409" max="6409" width="9.21875" style="637" bestFit="1" customWidth="1"/>
    <col min="6410" max="6410" width="17.77734375" style="637" bestFit="1" customWidth="1"/>
    <col min="6411" max="6411" width="18.21875" style="637" bestFit="1" customWidth="1"/>
    <col min="6412" max="6418" width="11.44140625" style="637"/>
    <col min="6419" max="6419" width="17.21875" style="637" bestFit="1" customWidth="1"/>
    <col min="6420" max="6663" width="11.44140625" style="637"/>
    <col min="6664" max="6664" width="37.21875" style="637" bestFit="1" customWidth="1"/>
    <col min="6665" max="6665" width="9.21875" style="637" bestFit="1" customWidth="1"/>
    <col min="6666" max="6666" width="17.77734375" style="637" bestFit="1" customWidth="1"/>
    <col min="6667" max="6667" width="18.21875" style="637" bestFit="1" customWidth="1"/>
    <col min="6668" max="6674" width="11.44140625" style="637"/>
    <col min="6675" max="6675" width="17.21875" style="637" bestFit="1" customWidth="1"/>
    <col min="6676" max="6919" width="11.44140625" style="637"/>
    <col min="6920" max="6920" width="37.21875" style="637" bestFit="1" customWidth="1"/>
    <col min="6921" max="6921" width="9.21875" style="637" bestFit="1" customWidth="1"/>
    <col min="6922" max="6922" width="17.77734375" style="637" bestFit="1" customWidth="1"/>
    <col min="6923" max="6923" width="18.21875" style="637" bestFit="1" customWidth="1"/>
    <col min="6924" max="6930" width="11.44140625" style="637"/>
    <col min="6931" max="6931" width="17.21875" style="637" bestFit="1" customWidth="1"/>
    <col min="6932" max="7175" width="11.44140625" style="637"/>
    <col min="7176" max="7176" width="37.21875" style="637" bestFit="1" customWidth="1"/>
    <col min="7177" max="7177" width="9.21875" style="637" bestFit="1" customWidth="1"/>
    <col min="7178" max="7178" width="17.77734375" style="637" bestFit="1" customWidth="1"/>
    <col min="7179" max="7179" width="18.21875" style="637" bestFit="1" customWidth="1"/>
    <col min="7180" max="7186" width="11.44140625" style="637"/>
    <col min="7187" max="7187" width="17.21875" style="637" bestFit="1" customWidth="1"/>
    <col min="7188" max="7431" width="11.44140625" style="637"/>
    <col min="7432" max="7432" width="37.21875" style="637" bestFit="1" customWidth="1"/>
    <col min="7433" max="7433" width="9.21875" style="637" bestFit="1" customWidth="1"/>
    <col min="7434" max="7434" width="17.77734375" style="637" bestFit="1" customWidth="1"/>
    <col min="7435" max="7435" width="18.21875" style="637" bestFit="1" customWidth="1"/>
    <col min="7436" max="7442" width="11.44140625" style="637"/>
    <col min="7443" max="7443" width="17.21875" style="637" bestFit="1" customWidth="1"/>
    <col min="7444" max="7687" width="11.44140625" style="637"/>
    <col min="7688" max="7688" width="37.21875" style="637" bestFit="1" customWidth="1"/>
    <col min="7689" max="7689" width="9.21875" style="637" bestFit="1" customWidth="1"/>
    <col min="7690" max="7690" width="17.77734375" style="637" bestFit="1" customWidth="1"/>
    <col min="7691" max="7691" width="18.21875" style="637" bestFit="1" customWidth="1"/>
    <col min="7692" max="7698" width="11.44140625" style="637"/>
    <col min="7699" max="7699" width="17.21875" style="637" bestFit="1" customWidth="1"/>
    <col min="7700" max="7943" width="11.44140625" style="637"/>
    <col min="7944" max="7944" width="37.21875" style="637" bestFit="1" customWidth="1"/>
    <col min="7945" max="7945" width="9.21875" style="637" bestFit="1" customWidth="1"/>
    <col min="7946" max="7946" width="17.77734375" style="637" bestFit="1" customWidth="1"/>
    <col min="7947" max="7947" width="18.21875" style="637" bestFit="1" customWidth="1"/>
    <col min="7948" max="7954" width="11.44140625" style="637"/>
    <col min="7955" max="7955" width="17.21875" style="637" bestFit="1" customWidth="1"/>
    <col min="7956" max="8199" width="11.44140625" style="637"/>
    <col min="8200" max="8200" width="37.21875" style="637" bestFit="1" customWidth="1"/>
    <col min="8201" max="8201" width="9.21875" style="637" bestFit="1" customWidth="1"/>
    <col min="8202" max="8202" width="17.77734375" style="637" bestFit="1" customWidth="1"/>
    <col min="8203" max="8203" width="18.21875" style="637" bestFit="1" customWidth="1"/>
    <col min="8204" max="8210" width="11.44140625" style="637"/>
    <col min="8211" max="8211" width="17.21875" style="637" bestFit="1" customWidth="1"/>
    <col min="8212" max="8455" width="11.44140625" style="637"/>
    <col min="8456" max="8456" width="37.21875" style="637" bestFit="1" customWidth="1"/>
    <col min="8457" max="8457" width="9.21875" style="637" bestFit="1" customWidth="1"/>
    <col min="8458" max="8458" width="17.77734375" style="637" bestFit="1" customWidth="1"/>
    <col min="8459" max="8459" width="18.21875" style="637" bestFit="1" customWidth="1"/>
    <col min="8460" max="8466" width="11.44140625" style="637"/>
    <col min="8467" max="8467" width="17.21875" style="637" bestFit="1" customWidth="1"/>
    <col min="8468" max="8711" width="11.44140625" style="637"/>
    <col min="8712" max="8712" width="37.21875" style="637" bestFit="1" customWidth="1"/>
    <col min="8713" max="8713" width="9.21875" style="637" bestFit="1" customWidth="1"/>
    <col min="8714" max="8714" width="17.77734375" style="637" bestFit="1" customWidth="1"/>
    <col min="8715" max="8715" width="18.21875" style="637" bestFit="1" customWidth="1"/>
    <col min="8716" max="8722" width="11.44140625" style="637"/>
    <col min="8723" max="8723" width="17.21875" style="637" bestFit="1" customWidth="1"/>
    <col min="8724" max="8967" width="11.44140625" style="637"/>
    <col min="8968" max="8968" width="37.21875" style="637" bestFit="1" customWidth="1"/>
    <col min="8969" max="8969" width="9.21875" style="637" bestFit="1" customWidth="1"/>
    <col min="8970" max="8970" width="17.77734375" style="637" bestFit="1" customWidth="1"/>
    <col min="8971" max="8971" width="18.21875" style="637" bestFit="1" customWidth="1"/>
    <col min="8972" max="8978" width="11.44140625" style="637"/>
    <col min="8979" max="8979" width="17.21875" style="637" bestFit="1" customWidth="1"/>
    <col min="8980" max="9223" width="11.44140625" style="637"/>
    <col min="9224" max="9224" width="37.21875" style="637" bestFit="1" customWidth="1"/>
    <col min="9225" max="9225" width="9.21875" style="637" bestFit="1" customWidth="1"/>
    <col min="9226" max="9226" width="17.77734375" style="637" bestFit="1" customWidth="1"/>
    <col min="9227" max="9227" width="18.21875" style="637" bestFit="1" customWidth="1"/>
    <col min="9228" max="9234" width="11.44140625" style="637"/>
    <col min="9235" max="9235" width="17.21875" style="637" bestFit="1" customWidth="1"/>
    <col min="9236" max="9479" width="11.44140625" style="637"/>
    <col min="9480" max="9480" width="37.21875" style="637" bestFit="1" customWidth="1"/>
    <col min="9481" max="9481" width="9.21875" style="637" bestFit="1" customWidth="1"/>
    <col min="9482" max="9482" width="17.77734375" style="637" bestFit="1" customWidth="1"/>
    <col min="9483" max="9483" width="18.21875" style="637" bestFit="1" customWidth="1"/>
    <col min="9484" max="9490" width="11.44140625" style="637"/>
    <col min="9491" max="9491" width="17.21875" style="637" bestFit="1" customWidth="1"/>
    <col min="9492" max="9735" width="11.44140625" style="637"/>
    <col min="9736" max="9736" width="37.21875" style="637" bestFit="1" customWidth="1"/>
    <col min="9737" max="9737" width="9.21875" style="637" bestFit="1" customWidth="1"/>
    <col min="9738" max="9738" width="17.77734375" style="637" bestFit="1" customWidth="1"/>
    <col min="9739" max="9739" width="18.21875" style="637" bestFit="1" customWidth="1"/>
    <col min="9740" max="9746" width="11.44140625" style="637"/>
    <col min="9747" max="9747" width="17.21875" style="637" bestFit="1" customWidth="1"/>
    <col min="9748" max="9991" width="11.44140625" style="637"/>
    <col min="9992" max="9992" width="37.21875" style="637" bestFit="1" customWidth="1"/>
    <col min="9993" max="9993" width="9.21875" style="637" bestFit="1" customWidth="1"/>
    <col min="9994" max="9994" width="17.77734375" style="637" bestFit="1" customWidth="1"/>
    <col min="9995" max="9995" width="18.21875" style="637" bestFit="1" customWidth="1"/>
    <col min="9996" max="10002" width="11.44140625" style="637"/>
    <col min="10003" max="10003" width="17.21875" style="637" bestFit="1" customWidth="1"/>
    <col min="10004" max="10247" width="11.44140625" style="637"/>
    <col min="10248" max="10248" width="37.21875" style="637" bestFit="1" customWidth="1"/>
    <col min="10249" max="10249" width="9.21875" style="637" bestFit="1" customWidth="1"/>
    <col min="10250" max="10250" width="17.77734375" style="637" bestFit="1" customWidth="1"/>
    <col min="10251" max="10251" width="18.21875" style="637" bestFit="1" customWidth="1"/>
    <col min="10252" max="10258" width="11.44140625" style="637"/>
    <col min="10259" max="10259" width="17.21875" style="637" bestFit="1" customWidth="1"/>
    <col min="10260" max="10503" width="11.44140625" style="637"/>
    <col min="10504" max="10504" width="37.21875" style="637" bestFit="1" customWidth="1"/>
    <col min="10505" max="10505" width="9.21875" style="637" bestFit="1" customWidth="1"/>
    <col min="10506" max="10506" width="17.77734375" style="637" bestFit="1" customWidth="1"/>
    <col min="10507" max="10507" width="18.21875" style="637" bestFit="1" customWidth="1"/>
    <col min="10508" max="10514" width="11.44140625" style="637"/>
    <col min="10515" max="10515" width="17.21875" style="637" bestFit="1" customWidth="1"/>
    <col min="10516" max="10759" width="11.44140625" style="637"/>
    <col min="10760" max="10760" width="37.21875" style="637" bestFit="1" customWidth="1"/>
    <col min="10761" max="10761" width="9.21875" style="637" bestFit="1" customWidth="1"/>
    <col min="10762" max="10762" width="17.77734375" style="637" bestFit="1" customWidth="1"/>
    <col min="10763" max="10763" width="18.21875" style="637" bestFit="1" customWidth="1"/>
    <col min="10764" max="10770" width="11.44140625" style="637"/>
    <col min="10771" max="10771" width="17.21875" style="637" bestFit="1" customWidth="1"/>
    <col min="10772" max="11015" width="11.44140625" style="637"/>
    <col min="11016" max="11016" width="37.21875" style="637" bestFit="1" customWidth="1"/>
    <col min="11017" max="11017" width="9.21875" style="637" bestFit="1" customWidth="1"/>
    <col min="11018" max="11018" width="17.77734375" style="637" bestFit="1" customWidth="1"/>
    <col min="11019" max="11019" width="18.21875" style="637" bestFit="1" customWidth="1"/>
    <col min="11020" max="11026" width="11.44140625" style="637"/>
    <col min="11027" max="11027" width="17.21875" style="637" bestFit="1" customWidth="1"/>
    <col min="11028" max="11271" width="11.44140625" style="637"/>
    <col min="11272" max="11272" width="37.21875" style="637" bestFit="1" customWidth="1"/>
    <col min="11273" max="11273" width="9.21875" style="637" bestFit="1" customWidth="1"/>
    <col min="11274" max="11274" width="17.77734375" style="637" bestFit="1" customWidth="1"/>
    <col min="11275" max="11275" width="18.21875" style="637" bestFit="1" customWidth="1"/>
    <col min="11276" max="11282" width="11.44140625" style="637"/>
    <col min="11283" max="11283" width="17.21875" style="637" bestFit="1" customWidth="1"/>
    <col min="11284" max="11527" width="11.44140625" style="637"/>
    <col min="11528" max="11528" width="37.21875" style="637" bestFit="1" customWidth="1"/>
    <col min="11529" max="11529" width="9.21875" style="637" bestFit="1" customWidth="1"/>
    <col min="11530" max="11530" width="17.77734375" style="637" bestFit="1" customWidth="1"/>
    <col min="11531" max="11531" width="18.21875" style="637" bestFit="1" customWidth="1"/>
    <col min="11532" max="11538" width="11.44140625" style="637"/>
    <col min="11539" max="11539" width="17.21875" style="637" bestFit="1" customWidth="1"/>
    <col min="11540" max="11783" width="11.44140625" style="637"/>
    <col min="11784" max="11784" width="37.21875" style="637" bestFit="1" customWidth="1"/>
    <col min="11785" max="11785" width="9.21875" style="637" bestFit="1" customWidth="1"/>
    <col min="11786" max="11786" width="17.77734375" style="637" bestFit="1" customWidth="1"/>
    <col min="11787" max="11787" width="18.21875" style="637" bestFit="1" customWidth="1"/>
    <col min="11788" max="11794" width="11.44140625" style="637"/>
    <col min="11795" max="11795" width="17.21875" style="637" bestFit="1" customWidth="1"/>
    <col min="11796" max="12039" width="11.44140625" style="637"/>
    <col min="12040" max="12040" width="37.21875" style="637" bestFit="1" customWidth="1"/>
    <col min="12041" max="12041" width="9.21875" style="637" bestFit="1" customWidth="1"/>
    <col min="12042" max="12042" width="17.77734375" style="637" bestFit="1" customWidth="1"/>
    <col min="12043" max="12043" width="18.21875" style="637" bestFit="1" customWidth="1"/>
    <col min="12044" max="12050" width="11.44140625" style="637"/>
    <col min="12051" max="12051" width="17.21875" style="637" bestFit="1" customWidth="1"/>
    <col min="12052" max="12295" width="11.44140625" style="637"/>
    <col min="12296" max="12296" width="37.21875" style="637" bestFit="1" customWidth="1"/>
    <col min="12297" max="12297" width="9.21875" style="637" bestFit="1" customWidth="1"/>
    <col min="12298" max="12298" width="17.77734375" style="637" bestFit="1" customWidth="1"/>
    <col min="12299" max="12299" width="18.21875" style="637" bestFit="1" customWidth="1"/>
    <col min="12300" max="12306" width="11.44140625" style="637"/>
    <col min="12307" max="12307" width="17.21875" style="637" bestFit="1" customWidth="1"/>
    <col min="12308" max="12551" width="11.44140625" style="637"/>
    <col min="12552" max="12552" width="37.21875" style="637" bestFit="1" customWidth="1"/>
    <col min="12553" max="12553" width="9.21875" style="637" bestFit="1" customWidth="1"/>
    <col min="12554" max="12554" width="17.77734375" style="637" bestFit="1" customWidth="1"/>
    <col min="12555" max="12555" width="18.21875" style="637" bestFit="1" customWidth="1"/>
    <col min="12556" max="12562" width="11.44140625" style="637"/>
    <col min="12563" max="12563" width="17.21875" style="637" bestFit="1" customWidth="1"/>
    <col min="12564" max="12807" width="11.44140625" style="637"/>
    <col min="12808" max="12808" width="37.21875" style="637" bestFit="1" customWidth="1"/>
    <col min="12809" max="12809" width="9.21875" style="637" bestFit="1" customWidth="1"/>
    <col min="12810" max="12810" width="17.77734375" style="637" bestFit="1" customWidth="1"/>
    <col min="12811" max="12811" width="18.21875" style="637" bestFit="1" customWidth="1"/>
    <col min="12812" max="12818" width="11.44140625" style="637"/>
    <col min="12819" max="12819" width="17.21875" style="637" bestFit="1" customWidth="1"/>
    <col min="12820" max="13063" width="11.44140625" style="637"/>
    <col min="13064" max="13064" width="37.21875" style="637" bestFit="1" customWidth="1"/>
    <col min="13065" max="13065" width="9.21875" style="637" bestFit="1" customWidth="1"/>
    <col min="13066" max="13066" width="17.77734375" style="637" bestFit="1" customWidth="1"/>
    <col min="13067" max="13067" width="18.21875" style="637" bestFit="1" customWidth="1"/>
    <col min="13068" max="13074" width="11.44140625" style="637"/>
    <col min="13075" max="13075" width="17.21875" style="637" bestFit="1" customWidth="1"/>
    <col min="13076" max="13319" width="11.44140625" style="637"/>
    <col min="13320" max="13320" width="37.21875" style="637" bestFit="1" customWidth="1"/>
    <col min="13321" max="13321" width="9.21875" style="637" bestFit="1" customWidth="1"/>
    <col min="13322" max="13322" width="17.77734375" style="637" bestFit="1" customWidth="1"/>
    <col min="13323" max="13323" width="18.21875" style="637" bestFit="1" customWidth="1"/>
    <col min="13324" max="13330" width="11.44140625" style="637"/>
    <col min="13331" max="13331" width="17.21875" style="637" bestFit="1" customWidth="1"/>
    <col min="13332" max="13575" width="11.44140625" style="637"/>
    <col min="13576" max="13576" width="37.21875" style="637" bestFit="1" customWidth="1"/>
    <col min="13577" max="13577" width="9.21875" style="637" bestFit="1" customWidth="1"/>
    <col min="13578" max="13578" width="17.77734375" style="637" bestFit="1" customWidth="1"/>
    <col min="13579" max="13579" width="18.21875" style="637" bestFit="1" customWidth="1"/>
    <col min="13580" max="13586" width="11.44140625" style="637"/>
    <col min="13587" max="13587" width="17.21875" style="637" bestFit="1" customWidth="1"/>
    <col min="13588" max="13831" width="11.44140625" style="637"/>
    <col min="13832" max="13832" width="37.21875" style="637" bestFit="1" customWidth="1"/>
    <col min="13833" max="13833" width="9.21875" style="637" bestFit="1" customWidth="1"/>
    <col min="13834" max="13834" width="17.77734375" style="637" bestFit="1" customWidth="1"/>
    <col min="13835" max="13835" width="18.21875" style="637" bestFit="1" customWidth="1"/>
    <col min="13836" max="13842" width="11.44140625" style="637"/>
    <col min="13843" max="13843" width="17.21875" style="637" bestFit="1" customWidth="1"/>
    <col min="13844" max="14087" width="11.44140625" style="637"/>
    <col min="14088" max="14088" width="37.21875" style="637" bestFit="1" customWidth="1"/>
    <col min="14089" max="14089" width="9.21875" style="637" bestFit="1" customWidth="1"/>
    <col min="14090" max="14090" width="17.77734375" style="637" bestFit="1" customWidth="1"/>
    <col min="14091" max="14091" width="18.21875" style="637" bestFit="1" customWidth="1"/>
    <col min="14092" max="14098" width="11.44140625" style="637"/>
    <col min="14099" max="14099" width="17.21875" style="637" bestFit="1" customWidth="1"/>
    <col min="14100" max="14343" width="11.44140625" style="637"/>
    <col min="14344" max="14344" width="37.21875" style="637" bestFit="1" customWidth="1"/>
    <col min="14345" max="14345" width="9.21875" style="637" bestFit="1" customWidth="1"/>
    <col min="14346" max="14346" width="17.77734375" style="637" bestFit="1" customWidth="1"/>
    <col min="14347" max="14347" width="18.21875" style="637" bestFit="1" customWidth="1"/>
    <col min="14348" max="14354" width="11.44140625" style="637"/>
    <col min="14355" max="14355" width="17.21875" style="637" bestFit="1" customWidth="1"/>
    <col min="14356" max="14599" width="11.44140625" style="637"/>
    <col min="14600" max="14600" width="37.21875" style="637" bestFit="1" customWidth="1"/>
    <col min="14601" max="14601" width="9.21875" style="637" bestFit="1" customWidth="1"/>
    <col min="14602" max="14602" width="17.77734375" style="637" bestFit="1" customWidth="1"/>
    <col min="14603" max="14603" width="18.21875" style="637" bestFit="1" customWidth="1"/>
    <col min="14604" max="14610" width="11.44140625" style="637"/>
    <col min="14611" max="14611" width="17.21875" style="637" bestFit="1" customWidth="1"/>
    <col min="14612" max="14855" width="11.44140625" style="637"/>
    <col min="14856" max="14856" width="37.21875" style="637" bestFit="1" customWidth="1"/>
    <col min="14857" max="14857" width="9.21875" style="637" bestFit="1" customWidth="1"/>
    <col min="14858" max="14858" width="17.77734375" style="637" bestFit="1" customWidth="1"/>
    <col min="14859" max="14859" width="18.21875" style="637" bestFit="1" customWidth="1"/>
    <col min="14860" max="14866" width="11.44140625" style="637"/>
    <col min="14867" max="14867" width="17.21875" style="637" bestFit="1" customWidth="1"/>
    <col min="14868" max="15111" width="11.44140625" style="637"/>
    <col min="15112" max="15112" width="37.21875" style="637" bestFit="1" customWidth="1"/>
    <col min="15113" max="15113" width="9.21875" style="637" bestFit="1" customWidth="1"/>
    <col min="15114" max="15114" width="17.77734375" style="637" bestFit="1" customWidth="1"/>
    <col min="15115" max="15115" width="18.21875" style="637" bestFit="1" customWidth="1"/>
    <col min="15116" max="15122" width="11.44140625" style="637"/>
    <col min="15123" max="15123" width="17.21875" style="637" bestFit="1" customWidth="1"/>
    <col min="15124" max="15367" width="11.44140625" style="637"/>
    <col min="15368" max="15368" width="37.21875" style="637" bestFit="1" customWidth="1"/>
    <col min="15369" max="15369" width="9.21875" style="637" bestFit="1" customWidth="1"/>
    <col min="15370" max="15370" width="17.77734375" style="637" bestFit="1" customWidth="1"/>
    <col min="15371" max="15371" width="18.21875" style="637" bestFit="1" customWidth="1"/>
    <col min="15372" max="15378" width="11.44140625" style="637"/>
    <col min="15379" max="15379" width="17.21875" style="637" bestFit="1" customWidth="1"/>
    <col min="15380" max="15623" width="11.44140625" style="637"/>
    <col min="15624" max="15624" width="37.21875" style="637" bestFit="1" customWidth="1"/>
    <col min="15625" max="15625" width="9.21875" style="637" bestFit="1" customWidth="1"/>
    <col min="15626" max="15626" width="17.77734375" style="637" bestFit="1" customWidth="1"/>
    <col min="15627" max="15627" width="18.21875" style="637" bestFit="1" customWidth="1"/>
    <col min="15628" max="15634" width="11.44140625" style="637"/>
    <col min="15635" max="15635" width="17.21875" style="637" bestFit="1" customWidth="1"/>
    <col min="15636" max="15879" width="11.44140625" style="637"/>
    <col min="15880" max="15880" width="37.21875" style="637" bestFit="1" customWidth="1"/>
    <col min="15881" max="15881" width="9.21875" style="637" bestFit="1" customWidth="1"/>
    <col min="15882" max="15882" width="17.77734375" style="637" bestFit="1" customWidth="1"/>
    <col min="15883" max="15883" width="18.21875" style="637" bestFit="1" customWidth="1"/>
    <col min="15884" max="15890" width="11.44140625" style="637"/>
    <col min="15891" max="15891" width="17.21875" style="637" bestFit="1" customWidth="1"/>
    <col min="15892" max="16135" width="11.44140625" style="637"/>
    <col min="16136" max="16136" width="37.21875" style="637" bestFit="1" customWidth="1"/>
    <col min="16137" max="16137" width="9.21875" style="637" bestFit="1" customWidth="1"/>
    <col min="16138" max="16138" width="17.77734375" style="637" bestFit="1" customWidth="1"/>
    <col min="16139" max="16139" width="18.21875" style="637" bestFit="1" customWidth="1"/>
    <col min="16140" max="16146" width="11.44140625" style="637"/>
    <col min="16147" max="16147" width="17.21875" style="637" bestFit="1" customWidth="1"/>
    <col min="16148" max="16384" width="11.44140625" style="637"/>
  </cols>
  <sheetData>
    <row r="1" spans="1:38" s="101" customFormat="1" ht="21.75" customHeight="1" x14ac:dyDescent="0.3">
      <c r="A1" s="630" t="s">
        <v>172</v>
      </c>
      <c r="B1" s="97"/>
      <c r="C1" s="97"/>
      <c r="D1" s="97"/>
      <c r="E1" s="97"/>
      <c r="F1" s="97"/>
      <c r="G1" s="98"/>
      <c r="H1" s="97"/>
      <c r="I1" s="97"/>
      <c r="J1" s="97"/>
      <c r="K1" s="97"/>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row>
    <row r="2" spans="1:38" s="101" customFormat="1" ht="24" customHeight="1" thickBot="1" x14ac:dyDescent="0.35">
      <c r="A2" s="102" t="s">
        <v>173</v>
      </c>
      <c r="B2" s="103" t="s">
        <v>260</v>
      </c>
      <c r="C2" s="104" t="s">
        <v>174</v>
      </c>
      <c r="D2" s="105" t="s">
        <v>1542</v>
      </c>
      <c r="E2" s="105"/>
      <c r="F2" s="105"/>
      <c r="G2" s="105"/>
      <c r="H2" s="103"/>
      <c r="I2" s="103"/>
      <c r="J2" s="103"/>
      <c r="K2" s="103"/>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row>
    <row r="3" spans="1:38" ht="18" customHeight="1" thickBot="1" x14ac:dyDescent="0.35">
      <c r="A3" s="631"/>
      <c r="B3" s="632"/>
      <c r="C3" s="632"/>
      <c r="D3" s="632"/>
      <c r="E3" s="633"/>
      <c r="F3" s="633"/>
      <c r="G3" s="633"/>
      <c r="H3" s="633"/>
      <c r="I3" s="633"/>
      <c r="J3" s="634" t="s">
        <v>279</v>
      </c>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row>
    <row r="4" spans="1:38" ht="21.6" hidden="1" customHeight="1" x14ac:dyDescent="0.3">
      <c r="A4" s="4043" t="s">
        <v>280</v>
      </c>
      <c r="B4" s="638" t="s">
        <v>281</v>
      </c>
      <c r="C4" s="639" t="s">
        <v>282</v>
      </c>
      <c r="D4" s="638" t="s">
        <v>283</v>
      </c>
      <c r="E4" s="640" t="s">
        <v>284</v>
      </c>
      <c r="F4" s="640" t="s">
        <v>285</v>
      </c>
      <c r="G4" s="640" t="s">
        <v>286</v>
      </c>
      <c r="H4" s="640" t="s">
        <v>287</v>
      </c>
      <c r="I4" s="641" t="s">
        <v>288</v>
      </c>
      <c r="J4" s="642" t="s">
        <v>289</v>
      </c>
      <c r="K4" s="4047" t="s">
        <v>290</v>
      </c>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row>
    <row r="5" spans="1:38" ht="15" hidden="1" customHeight="1" x14ac:dyDescent="0.3">
      <c r="A5" s="4044"/>
      <c r="B5" s="643" t="s">
        <v>291</v>
      </c>
      <c r="C5" s="644" t="s">
        <v>292</v>
      </c>
      <c r="D5" s="645">
        <v>1141.1120695311581</v>
      </c>
      <c r="E5" s="646">
        <v>1701.6360205253231</v>
      </c>
      <c r="F5" s="646">
        <v>848.12895987562285</v>
      </c>
      <c r="G5" s="646">
        <v>833.65275867230366</v>
      </c>
      <c r="H5" s="646">
        <v>1202.8698444552385</v>
      </c>
      <c r="I5" s="647">
        <v>1363.1786929099226</v>
      </c>
      <c r="J5" s="648">
        <v>7090.5783459695685</v>
      </c>
      <c r="K5" s="4048"/>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row>
    <row r="6" spans="1:38" s="655" customFormat="1" ht="15" hidden="1" customHeight="1" x14ac:dyDescent="0.3">
      <c r="A6" s="4044"/>
      <c r="B6" s="649" t="s">
        <v>293</v>
      </c>
      <c r="C6" s="650" t="s">
        <v>292</v>
      </c>
      <c r="D6" s="651">
        <v>0</v>
      </c>
      <c r="E6" s="652">
        <v>28.772569519767611</v>
      </c>
      <c r="F6" s="652">
        <v>38.201882331959133</v>
      </c>
      <c r="G6" s="652">
        <v>101.38503573072927</v>
      </c>
      <c r="H6" s="652">
        <v>115.81698198904805</v>
      </c>
      <c r="I6" s="653">
        <v>212.76266692728043</v>
      </c>
      <c r="J6" s="654">
        <v>496.93913649878448</v>
      </c>
      <c r="K6" s="4048"/>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row>
    <row r="7" spans="1:38" ht="15" hidden="1" customHeight="1" x14ac:dyDescent="0.3">
      <c r="A7" s="4044"/>
      <c r="B7" s="656" t="s">
        <v>294</v>
      </c>
      <c r="C7" s="657" t="s">
        <v>292</v>
      </c>
      <c r="D7" s="658">
        <v>11.807398925893057</v>
      </c>
      <c r="E7" s="659">
        <v>8.1699529845011938</v>
      </c>
      <c r="F7" s="659">
        <v>19.867243189575412</v>
      </c>
      <c r="G7" s="659">
        <v>16.750149583561921</v>
      </c>
      <c r="H7" s="659">
        <v>1.0432349194355102</v>
      </c>
      <c r="I7" s="660">
        <v>0.2922214606605415</v>
      </c>
      <c r="J7" s="661">
        <v>57.930201063627642</v>
      </c>
      <c r="K7" s="4048"/>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row>
    <row r="8" spans="1:38" ht="15" hidden="1" customHeight="1" x14ac:dyDescent="0.3">
      <c r="A8" s="4044"/>
      <c r="B8" s="663" t="s">
        <v>295</v>
      </c>
      <c r="C8" s="664" t="s">
        <v>292</v>
      </c>
      <c r="D8" s="665">
        <v>9.4778127370944034</v>
      </c>
      <c r="E8" s="666">
        <v>4.6829010106487789</v>
      </c>
      <c r="F8" s="666">
        <v>9.8308484002900194</v>
      </c>
      <c r="G8" s="666">
        <v>7.882378640991524</v>
      </c>
      <c r="H8" s="666">
        <v>0.37171835012247684</v>
      </c>
      <c r="I8" s="667">
        <v>0</v>
      </c>
      <c r="J8" s="668">
        <v>32.245659139147207</v>
      </c>
      <c r="K8" s="4048"/>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row>
    <row r="9" spans="1:38" ht="15" hidden="1" customHeight="1" x14ac:dyDescent="0.3">
      <c r="A9" s="4044"/>
      <c r="B9" s="663" t="s">
        <v>296</v>
      </c>
      <c r="C9" s="664" t="s">
        <v>292</v>
      </c>
      <c r="D9" s="665">
        <v>1.130809554404361</v>
      </c>
      <c r="E9" s="666">
        <v>2.3253161803202618</v>
      </c>
      <c r="F9" s="666">
        <v>3.1932553527806316</v>
      </c>
      <c r="G9" s="666">
        <v>8.8677709425703952</v>
      </c>
      <c r="H9" s="666">
        <v>0</v>
      </c>
      <c r="I9" s="667">
        <v>0</v>
      </c>
      <c r="J9" s="668">
        <v>15.51715203007565</v>
      </c>
      <c r="K9" s="4048"/>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row>
    <row r="10" spans="1:38" ht="15" hidden="1" customHeight="1" x14ac:dyDescent="0.3">
      <c r="A10" s="4044"/>
      <c r="B10" s="669" t="s">
        <v>297</v>
      </c>
      <c r="C10" s="670" t="s">
        <v>292</v>
      </c>
      <c r="D10" s="671">
        <v>1.1987766343942916</v>
      </c>
      <c r="E10" s="672">
        <v>1.1617357935321539</v>
      </c>
      <c r="F10" s="672">
        <v>6.843139436504762</v>
      </c>
      <c r="G10" s="672">
        <v>0</v>
      </c>
      <c r="H10" s="672">
        <v>0.67151656931303338</v>
      </c>
      <c r="I10" s="673">
        <v>0.2922214606605415</v>
      </c>
      <c r="J10" s="674">
        <v>10.167389894404783</v>
      </c>
      <c r="K10" s="4048"/>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row>
    <row r="11" spans="1:38" ht="15" hidden="1" customHeight="1" x14ac:dyDescent="0.3">
      <c r="A11" s="4044"/>
      <c r="B11" s="675" t="s">
        <v>298</v>
      </c>
      <c r="C11" s="676" t="s">
        <v>292</v>
      </c>
      <c r="D11" s="677">
        <v>0</v>
      </c>
      <c r="E11" s="678">
        <v>0</v>
      </c>
      <c r="F11" s="678">
        <v>0</v>
      </c>
      <c r="G11" s="678">
        <v>0</v>
      </c>
      <c r="H11" s="678">
        <v>0</v>
      </c>
      <c r="I11" s="679">
        <v>0</v>
      </c>
      <c r="J11" s="680">
        <v>0</v>
      </c>
      <c r="K11" s="4048"/>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row>
    <row r="12" spans="1:38" ht="15" hidden="1" customHeight="1" x14ac:dyDescent="0.3">
      <c r="A12" s="4044"/>
      <c r="B12" s="681" t="s">
        <v>299</v>
      </c>
      <c r="C12" s="682" t="s">
        <v>292</v>
      </c>
      <c r="D12" s="683">
        <v>1111.2939322234572</v>
      </c>
      <c r="E12" s="684">
        <v>1653.3078903448463</v>
      </c>
      <c r="F12" s="684">
        <v>772.32408451242588</v>
      </c>
      <c r="G12" s="684">
        <v>714.01303676257305</v>
      </c>
      <c r="H12" s="684">
        <v>1071.6318241207825</v>
      </c>
      <c r="I12" s="685">
        <v>1137.8814388257106</v>
      </c>
      <c r="J12" s="686">
        <v>6460.452206789796</v>
      </c>
      <c r="K12" s="4048"/>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row>
    <row r="13" spans="1:38" ht="15" hidden="1" customHeight="1" x14ac:dyDescent="0.3">
      <c r="A13" s="4044"/>
      <c r="B13" s="687" t="s">
        <v>300</v>
      </c>
      <c r="C13" s="688" t="s">
        <v>292</v>
      </c>
      <c r="D13" s="658">
        <v>18.010738381807975</v>
      </c>
      <c r="E13" s="659">
        <v>11.385607676208108</v>
      </c>
      <c r="F13" s="659">
        <v>17.735749841662354</v>
      </c>
      <c r="G13" s="659">
        <v>1.504536595439411</v>
      </c>
      <c r="H13" s="659">
        <v>14.377803425972472</v>
      </c>
      <c r="I13" s="660">
        <v>12.24236569627103</v>
      </c>
      <c r="J13" s="661">
        <v>75.256801617361361</v>
      </c>
      <c r="K13" s="4048"/>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row>
    <row r="14" spans="1:38" ht="15" hidden="1" customHeight="1" x14ac:dyDescent="0.3">
      <c r="A14" s="4044"/>
      <c r="B14" s="663" t="s">
        <v>301</v>
      </c>
      <c r="C14" s="664" t="s">
        <v>292</v>
      </c>
      <c r="D14" s="665">
        <v>9.7492920292299559</v>
      </c>
      <c r="E14" s="666">
        <v>7.9788272593883001</v>
      </c>
      <c r="F14" s="666">
        <v>9.9541043648127143</v>
      </c>
      <c r="G14" s="666">
        <v>1.5044203295987637</v>
      </c>
      <c r="H14" s="666">
        <v>9.0308992279014859</v>
      </c>
      <c r="I14" s="667">
        <v>7.5845347391891993</v>
      </c>
      <c r="J14" s="668">
        <v>45.80207795012042</v>
      </c>
      <c r="K14" s="4048"/>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row>
    <row r="15" spans="1:38" ht="15" hidden="1" customHeight="1" x14ac:dyDescent="0.3">
      <c r="A15" s="4044"/>
      <c r="B15" s="663" t="s">
        <v>302</v>
      </c>
      <c r="C15" s="664" t="s">
        <v>292</v>
      </c>
      <c r="D15" s="665">
        <v>6.3961166140803458</v>
      </c>
      <c r="E15" s="666">
        <v>1.6593196300637905</v>
      </c>
      <c r="F15" s="666">
        <v>3.1003488525606162</v>
      </c>
      <c r="G15" s="666">
        <v>1.1482931922279285E-4</v>
      </c>
      <c r="H15" s="666">
        <v>3.3190510532493036</v>
      </c>
      <c r="I15" s="667">
        <v>2.5726180722247323</v>
      </c>
      <c r="J15" s="668">
        <v>17.047569051498012</v>
      </c>
      <c r="K15" s="4048"/>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row>
    <row r="16" spans="1:38" ht="15" hidden="1" customHeight="1" x14ac:dyDescent="0.3">
      <c r="A16" s="4044"/>
      <c r="B16" s="669" t="s">
        <v>303</v>
      </c>
      <c r="C16" s="670" t="s">
        <v>292</v>
      </c>
      <c r="D16" s="671">
        <v>1.8653297384976739</v>
      </c>
      <c r="E16" s="672">
        <v>1.7474607867560163</v>
      </c>
      <c r="F16" s="672">
        <v>4.6812966242890237</v>
      </c>
      <c r="G16" s="672">
        <v>1.4365214245003745E-6</v>
      </c>
      <c r="H16" s="672">
        <v>2.0278531448216826</v>
      </c>
      <c r="I16" s="673">
        <v>2.0852128848570977</v>
      </c>
      <c r="J16" s="674">
        <v>12.407154615742918</v>
      </c>
      <c r="K16" s="4048"/>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row>
    <row r="17" spans="1:38" ht="15" hidden="1" customHeight="1" x14ac:dyDescent="0.3">
      <c r="A17" s="4044"/>
      <c r="B17" s="689" t="s">
        <v>304</v>
      </c>
      <c r="C17" s="657" t="s">
        <v>292</v>
      </c>
      <c r="D17" s="658">
        <v>1111.2939322234572</v>
      </c>
      <c r="E17" s="659">
        <v>1682.0804598646139</v>
      </c>
      <c r="F17" s="659">
        <v>810.52596684438504</v>
      </c>
      <c r="G17" s="659">
        <v>815.39807249330238</v>
      </c>
      <c r="H17" s="659">
        <v>1187.4488061098307</v>
      </c>
      <c r="I17" s="660">
        <v>1350.644105752991</v>
      </c>
      <c r="J17" s="661">
        <v>6957.3913432885802</v>
      </c>
      <c r="K17" s="4048"/>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row>
    <row r="18" spans="1:38" ht="15" hidden="1" customHeight="1" x14ac:dyDescent="0.3">
      <c r="A18" s="4044"/>
      <c r="B18" s="690" t="s">
        <v>305</v>
      </c>
      <c r="C18" s="670" t="s">
        <v>292</v>
      </c>
      <c r="D18" s="671">
        <v>29.818137307701033</v>
      </c>
      <c r="E18" s="672">
        <v>19.555560660709304</v>
      </c>
      <c r="F18" s="672">
        <v>37.602993031237766</v>
      </c>
      <c r="G18" s="672">
        <v>18.254686179001332</v>
      </c>
      <c r="H18" s="672">
        <v>15.421038345407982</v>
      </c>
      <c r="I18" s="673">
        <v>12.534587156931572</v>
      </c>
      <c r="J18" s="674">
        <v>133.187002680989</v>
      </c>
      <c r="K18" s="4048"/>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row>
    <row r="19" spans="1:38" ht="15" hidden="1" customHeight="1" x14ac:dyDescent="0.3">
      <c r="A19" s="4044"/>
      <c r="B19" s="690" t="s">
        <v>306</v>
      </c>
      <c r="C19" s="670" t="s">
        <v>307</v>
      </c>
      <c r="D19" s="671">
        <v>228.22241390623162</v>
      </c>
      <c r="E19" s="672">
        <v>340.32720410506465</v>
      </c>
      <c r="F19" s="672">
        <v>169.62579197512457</v>
      </c>
      <c r="G19" s="672">
        <v>166.73055173446073</v>
      </c>
      <c r="H19" s="672">
        <v>240.57396889104771</v>
      </c>
      <c r="I19" s="673">
        <v>272.63573858198453</v>
      </c>
      <c r="J19" s="674">
        <v>1418.1156691939138</v>
      </c>
      <c r="K19" s="4048"/>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row>
    <row r="20" spans="1:38" ht="15" hidden="1" customHeight="1" x14ac:dyDescent="0.3">
      <c r="A20" s="4044"/>
      <c r="B20" s="691" t="s">
        <v>308</v>
      </c>
      <c r="C20" s="692" t="s">
        <v>292</v>
      </c>
      <c r="D20" s="693">
        <v>297.55813628029659</v>
      </c>
      <c r="E20" s="694">
        <v>355.93475657458669</v>
      </c>
      <c r="F20" s="694">
        <v>468.24641449684134</v>
      </c>
      <c r="G20" s="694">
        <v>489.48193798149049</v>
      </c>
      <c r="H20" s="694">
        <v>468.0181449294343</v>
      </c>
      <c r="I20" s="695">
        <v>519.0640152293978</v>
      </c>
      <c r="J20" s="696">
        <v>7090.5783459695685</v>
      </c>
      <c r="K20" s="4048"/>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row>
    <row r="21" spans="1:38" s="655" customFormat="1" ht="15" hidden="1" customHeight="1" x14ac:dyDescent="0.3">
      <c r="A21" s="4044"/>
      <c r="B21" s="697" t="s">
        <v>293</v>
      </c>
      <c r="C21" s="698" t="s">
        <v>292</v>
      </c>
      <c r="D21" s="699">
        <v>71.362608178504061</v>
      </c>
      <c r="E21" s="700">
        <v>122.34765690193669</v>
      </c>
      <c r="F21" s="700">
        <v>176.26170847630613</v>
      </c>
      <c r="G21" s="700">
        <v>223.52424571144829</v>
      </c>
      <c r="H21" s="700">
        <v>190.08266631417814</v>
      </c>
      <c r="I21" s="701">
        <v>228.56308591186755</v>
      </c>
      <c r="J21" s="702">
        <v>496.93913649878448</v>
      </c>
      <c r="K21" s="4048"/>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row>
    <row r="22" spans="1:38" ht="15" hidden="1" customHeight="1" x14ac:dyDescent="0.3">
      <c r="A22" s="4044"/>
      <c r="B22" s="703" t="s">
        <v>294</v>
      </c>
      <c r="C22" s="704" t="s">
        <v>292</v>
      </c>
      <c r="D22" s="705">
        <v>11.807398925893057</v>
      </c>
      <c r="E22" s="706">
        <v>8.1699529845011938</v>
      </c>
      <c r="F22" s="706">
        <v>19.867243189575412</v>
      </c>
      <c r="G22" s="706">
        <v>16.750149583561921</v>
      </c>
      <c r="H22" s="706">
        <v>1.0432349194355102</v>
      </c>
      <c r="I22" s="707">
        <v>0.2922214606605415</v>
      </c>
      <c r="J22" s="708">
        <v>57.930201063627642</v>
      </c>
      <c r="K22" s="4048"/>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row>
    <row r="23" spans="1:38" ht="15" hidden="1" customHeight="1" x14ac:dyDescent="0.3">
      <c r="A23" s="4044"/>
      <c r="B23" s="709" t="s">
        <v>295</v>
      </c>
      <c r="C23" s="710" t="s">
        <v>292</v>
      </c>
      <c r="D23" s="711">
        <v>5.8545817534860056</v>
      </c>
      <c r="E23" s="712">
        <v>1.7609774134799649</v>
      </c>
      <c r="F23" s="712">
        <v>9.5400884493895326</v>
      </c>
      <c r="G23" s="712">
        <v>9.4165801248422376</v>
      </c>
      <c r="H23" s="712">
        <v>0</v>
      </c>
      <c r="I23" s="713">
        <v>0</v>
      </c>
      <c r="J23" s="714">
        <v>32.245659139147207</v>
      </c>
      <c r="K23" s="4048"/>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row>
    <row r="24" spans="1:38" ht="15" hidden="1" customHeight="1" x14ac:dyDescent="0.3">
      <c r="A24" s="4044"/>
      <c r="B24" s="709" t="s">
        <v>296</v>
      </c>
      <c r="C24" s="710" t="s">
        <v>292</v>
      </c>
      <c r="D24" s="711">
        <v>4.6202845294525305</v>
      </c>
      <c r="E24" s="712">
        <v>3.206189222414157</v>
      </c>
      <c r="F24" s="712">
        <v>8.2486958228447556</v>
      </c>
      <c r="G24" s="712">
        <v>14.102622236378767</v>
      </c>
      <c r="H24" s="712">
        <v>0.69399785049475571</v>
      </c>
      <c r="I24" s="713">
        <v>6.7807752823467779E-2</v>
      </c>
      <c r="J24" s="714">
        <v>15.51715203007565</v>
      </c>
      <c r="K24" s="4048"/>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row>
    <row r="25" spans="1:38" ht="15" hidden="1" customHeight="1" x14ac:dyDescent="0.3">
      <c r="A25" s="4044"/>
      <c r="B25" s="715" t="s">
        <v>297</v>
      </c>
      <c r="C25" s="716" t="s">
        <v>292</v>
      </c>
      <c r="D25" s="717" t="e">
        <v>#DIV/0!</v>
      </c>
      <c r="E25" s="718">
        <v>0.58700200097281829</v>
      </c>
      <c r="F25" s="718">
        <v>3.0635593534245009</v>
      </c>
      <c r="G25" s="718">
        <v>0</v>
      </c>
      <c r="H25" s="718">
        <v>0.11182178058894332</v>
      </c>
      <c r="I25" s="719">
        <v>4.4559454883129533E-2</v>
      </c>
      <c r="J25" s="720">
        <v>10.167389894404783</v>
      </c>
      <c r="K25" s="4048"/>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row>
    <row r="26" spans="1:38" ht="15" hidden="1" customHeight="1" x14ac:dyDescent="0.3">
      <c r="A26" s="4044"/>
      <c r="B26" s="721" t="s">
        <v>298</v>
      </c>
      <c r="C26" s="722" t="s">
        <v>292</v>
      </c>
      <c r="D26" s="723">
        <v>66.446478923632498</v>
      </c>
      <c r="E26" s="724">
        <v>87.38810638404</v>
      </c>
      <c r="F26" s="724">
        <v>74.931414386850022</v>
      </c>
      <c r="G26" s="724">
        <v>70.362425704725013</v>
      </c>
      <c r="H26" s="724">
        <v>68.434520159823265</v>
      </c>
      <c r="I26" s="725">
        <v>74.999794070823171</v>
      </c>
      <c r="J26" s="726">
        <v>0</v>
      </c>
      <c r="K26" s="4048"/>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row>
    <row r="27" spans="1:38" ht="15" hidden="1" customHeight="1" x14ac:dyDescent="0.3">
      <c r="A27" s="4044"/>
      <c r="B27" s="727" t="s">
        <v>299</v>
      </c>
      <c r="C27" s="728" t="s">
        <v>292</v>
      </c>
      <c r="D27" s="729">
        <v>196.37739079409147</v>
      </c>
      <c r="E27" s="730">
        <v>214.03153901194071</v>
      </c>
      <c r="F27" s="730">
        <v>254.3817129892974</v>
      </c>
      <c r="G27" s="730">
        <v>247.70300609104089</v>
      </c>
      <c r="H27" s="730">
        <v>262.51444026984819</v>
      </c>
      <c r="I27" s="731">
        <v>277.96634216059869</v>
      </c>
      <c r="J27" s="732">
        <v>6460.452206789796</v>
      </c>
      <c r="K27" s="404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row>
    <row r="28" spans="1:38" ht="15" hidden="1" customHeight="1" x14ac:dyDescent="0.3">
      <c r="A28" s="4044"/>
      <c r="B28" s="733" t="s">
        <v>300</v>
      </c>
      <c r="C28" s="734" t="s">
        <v>292</v>
      </c>
      <c r="D28" s="705">
        <v>18.010738381807975</v>
      </c>
      <c r="E28" s="706">
        <v>11.385607676208108</v>
      </c>
      <c r="F28" s="706">
        <v>17.735749841662354</v>
      </c>
      <c r="G28" s="706">
        <v>1.504536595439411</v>
      </c>
      <c r="H28" s="706">
        <v>14.377803425972472</v>
      </c>
      <c r="I28" s="707">
        <v>12.24236569627103</v>
      </c>
      <c r="J28" s="708">
        <v>75.256801617361361</v>
      </c>
      <c r="K28" s="4048"/>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row>
    <row r="29" spans="1:38" ht="15" hidden="1" customHeight="1" x14ac:dyDescent="0.3">
      <c r="A29" s="4044"/>
      <c r="B29" s="709" t="s">
        <v>301</v>
      </c>
      <c r="C29" s="710" t="s">
        <v>292</v>
      </c>
      <c r="D29" s="711">
        <v>0.34736573312951691</v>
      </c>
      <c r="E29" s="712">
        <v>0.20125168209348043</v>
      </c>
      <c r="F29" s="712">
        <v>0.41362985354034698</v>
      </c>
      <c r="G29" s="712">
        <v>1.7058361366840912E-8</v>
      </c>
      <c r="H29" s="712">
        <v>0</v>
      </c>
      <c r="I29" s="713">
        <v>0</v>
      </c>
      <c r="J29" s="714">
        <v>45.80207795012042</v>
      </c>
      <c r="K29" s="4048"/>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row>
    <row r="30" spans="1:38" ht="15" hidden="1" customHeight="1" x14ac:dyDescent="0.3">
      <c r="A30" s="4044"/>
      <c r="B30" s="709" t="s">
        <v>302</v>
      </c>
      <c r="C30" s="710" t="s">
        <v>292</v>
      </c>
      <c r="D30" s="711">
        <v>1.7166647604499572</v>
      </c>
      <c r="E30" s="712">
        <v>0.10595930776704539</v>
      </c>
      <c r="F30" s="712">
        <v>2.4691053888137136</v>
      </c>
      <c r="G30" s="712">
        <v>1.2145813084301265</v>
      </c>
      <c r="H30" s="712">
        <v>2.3028529509782802E-2</v>
      </c>
      <c r="I30" s="713">
        <v>1.9273892455797377E-4</v>
      </c>
      <c r="J30" s="714">
        <v>17.047569051498012</v>
      </c>
      <c r="K30" s="4048"/>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row>
    <row r="31" spans="1:38" ht="15" hidden="1" customHeight="1" x14ac:dyDescent="0.3">
      <c r="A31" s="4044"/>
      <c r="B31" s="715" t="s">
        <v>303</v>
      </c>
      <c r="C31" s="716" t="s">
        <v>292</v>
      </c>
      <c r="D31" s="717">
        <v>1.0166374068307895</v>
      </c>
      <c r="E31" s="718">
        <v>1.3651832046875815E-6</v>
      </c>
      <c r="F31" s="718">
        <v>1.2739741405953948</v>
      </c>
      <c r="G31" s="718">
        <v>2.7829811911894143E-6</v>
      </c>
      <c r="H31" s="718">
        <v>4.5847770813031118E-3</v>
      </c>
      <c r="I31" s="719">
        <v>2.1376503835692104E-6</v>
      </c>
      <c r="J31" s="720">
        <v>12.407154615742918</v>
      </c>
      <c r="K31" s="4048"/>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row>
    <row r="32" spans="1:38" ht="15" hidden="1" customHeight="1" x14ac:dyDescent="0.3">
      <c r="A32" s="4044"/>
      <c r="B32" s="735" t="s">
        <v>304</v>
      </c>
      <c r="C32" s="704" t="s">
        <v>292</v>
      </c>
      <c r="D32" s="705">
        <v>1111.2939322234572</v>
      </c>
      <c r="E32" s="706">
        <v>1682.0804598646139</v>
      </c>
      <c r="F32" s="706">
        <v>810.52596684438504</v>
      </c>
      <c r="G32" s="706">
        <v>815.39807249330238</v>
      </c>
      <c r="H32" s="706">
        <v>1187.4488061098307</v>
      </c>
      <c r="I32" s="707">
        <v>1350.644105752991</v>
      </c>
      <c r="J32" s="708">
        <v>6957.3913432885802</v>
      </c>
      <c r="K32" s="4048"/>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row>
    <row r="33" spans="1:38" ht="15" hidden="1" customHeight="1" x14ac:dyDescent="0.3">
      <c r="A33" s="4044"/>
      <c r="B33" s="736" t="s">
        <v>305</v>
      </c>
      <c r="C33" s="716" t="s">
        <v>292</v>
      </c>
      <c r="D33" s="717">
        <v>29.818137307701033</v>
      </c>
      <c r="E33" s="718">
        <v>19.555560660709304</v>
      </c>
      <c r="F33" s="718">
        <v>37.602993031237766</v>
      </c>
      <c r="G33" s="718">
        <v>18.254686179001332</v>
      </c>
      <c r="H33" s="718">
        <v>15.421038345407982</v>
      </c>
      <c r="I33" s="719">
        <v>12.534587156931572</v>
      </c>
      <c r="J33" s="720">
        <v>133.187002680989</v>
      </c>
      <c r="K33" s="4048"/>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row>
    <row r="34" spans="1:38" ht="15" hidden="1" customHeight="1" x14ac:dyDescent="0.3">
      <c r="A34" s="4044"/>
      <c r="B34" s="736" t="s">
        <v>306</v>
      </c>
      <c r="C34" s="716" t="s">
        <v>307</v>
      </c>
      <c r="D34" s="717">
        <v>228.22241390623162</v>
      </c>
      <c r="E34" s="718">
        <v>340.32720410506465</v>
      </c>
      <c r="F34" s="718">
        <v>169.62579197512457</v>
      </c>
      <c r="G34" s="718">
        <v>166.73055173446073</v>
      </c>
      <c r="H34" s="718">
        <v>240.57396889104771</v>
      </c>
      <c r="I34" s="719">
        <v>272.63573858198453</v>
      </c>
      <c r="J34" s="720">
        <v>1418.1156691939138</v>
      </c>
      <c r="K34" s="4048"/>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row>
    <row r="35" spans="1:38" ht="15" customHeight="1" x14ac:dyDescent="0.3">
      <c r="A35" s="4044"/>
      <c r="B35" s="737" t="s">
        <v>281</v>
      </c>
      <c r="C35" s="738" t="s">
        <v>282</v>
      </c>
      <c r="D35" s="638" t="s">
        <v>283</v>
      </c>
      <c r="E35" s="640" t="s">
        <v>284</v>
      </c>
      <c r="F35" s="640" t="s">
        <v>285</v>
      </c>
      <c r="G35" s="640" t="s">
        <v>286</v>
      </c>
      <c r="H35" s="640" t="s">
        <v>287</v>
      </c>
      <c r="I35" s="641" t="s">
        <v>288</v>
      </c>
      <c r="J35" s="642" t="s">
        <v>289</v>
      </c>
      <c r="K35" s="4048"/>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row>
    <row r="36" spans="1:38" ht="15" customHeight="1" x14ac:dyDescent="0.3">
      <c r="A36" s="4044"/>
      <c r="B36" s="739" t="s">
        <v>309</v>
      </c>
      <c r="C36" s="740" t="s">
        <v>310</v>
      </c>
      <c r="D36" s="741">
        <v>1410.4145179405114</v>
      </c>
      <c r="E36" s="742">
        <v>2103.2221213692992</v>
      </c>
      <c r="F36" s="742">
        <v>1048.2873944062699</v>
      </c>
      <c r="G36" s="742">
        <v>1030.3948097189673</v>
      </c>
      <c r="H36" s="742">
        <v>1486.7471277466748</v>
      </c>
      <c r="I36" s="743">
        <v>1684.8888644366643</v>
      </c>
      <c r="J36" s="744">
        <v>8763.9548356183877</v>
      </c>
      <c r="K36" s="4048"/>
      <c r="L36" s="635"/>
      <c r="M36" s="635"/>
      <c r="N36" s="635"/>
      <c r="O36" s="635"/>
      <c r="P36" s="635"/>
      <c r="Q36" s="635"/>
      <c r="R36" s="635"/>
      <c r="S36" s="635"/>
      <c r="T36" s="635"/>
      <c r="U36" s="635"/>
      <c r="V36" s="662"/>
      <c r="W36" s="635"/>
      <c r="X36" s="635"/>
      <c r="Y36" s="635"/>
      <c r="Z36" s="635"/>
      <c r="AA36" s="635"/>
      <c r="AB36" s="635"/>
      <c r="AC36" s="635"/>
      <c r="AD36" s="635"/>
      <c r="AE36" s="635"/>
      <c r="AF36" s="635"/>
      <c r="AG36" s="635"/>
    </row>
    <row r="37" spans="1:38" ht="15" customHeight="1" x14ac:dyDescent="0.3">
      <c r="A37" s="4044"/>
      <c r="B37" s="745" t="s">
        <v>311</v>
      </c>
      <c r="C37" s="746" t="s">
        <v>310</v>
      </c>
      <c r="D37" s="747">
        <v>367.78185644244661</v>
      </c>
      <c r="E37" s="748">
        <v>439.93535912618916</v>
      </c>
      <c r="F37" s="748">
        <v>578.75256831809588</v>
      </c>
      <c r="G37" s="748">
        <v>604.99967534512223</v>
      </c>
      <c r="H37" s="748">
        <v>578.47042713278074</v>
      </c>
      <c r="I37" s="749">
        <v>641.56312282353565</v>
      </c>
      <c r="J37" s="750">
        <v>3211.5030091881704</v>
      </c>
      <c r="K37" s="4048"/>
      <c r="L37" s="635"/>
      <c r="M37" s="635"/>
      <c r="N37" s="635"/>
      <c r="O37" s="635"/>
      <c r="P37" s="635"/>
      <c r="Q37" s="635"/>
      <c r="R37" s="635"/>
      <c r="S37" s="635"/>
      <c r="T37" s="635"/>
      <c r="U37" s="635"/>
      <c r="V37" s="662"/>
      <c r="W37" s="635"/>
      <c r="X37" s="635"/>
      <c r="Y37" s="635"/>
      <c r="Z37" s="635"/>
      <c r="AA37" s="635"/>
      <c r="AB37" s="635"/>
      <c r="AC37" s="635"/>
      <c r="AD37" s="635"/>
      <c r="AE37" s="635"/>
      <c r="AF37" s="635"/>
      <c r="AG37" s="635"/>
    </row>
    <row r="38" spans="1:38" ht="15" customHeight="1" x14ac:dyDescent="0.3">
      <c r="A38" s="4044"/>
      <c r="B38" s="751" t="s">
        <v>312</v>
      </c>
      <c r="C38" s="752" t="s">
        <v>310</v>
      </c>
      <c r="D38" s="753">
        <v>1042.6326614980649</v>
      </c>
      <c r="E38" s="754">
        <v>1663.2867622431099</v>
      </c>
      <c r="F38" s="754">
        <v>469.53482608817399</v>
      </c>
      <c r="G38" s="754">
        <v>425.39513437384505</v>
      </c>
      <c r="H38" s="754">
        <v>908.27670061389404</v>
      </c>
      <c r="I38" s="755">
        <v>1043.3257416131287</v>
      </c>
      <c r="J38" s="756">
        <v>5552.4518264302169</v>
      </c>
      <c r="K38" s="4048"/>
      <c r="L38" s="635"/>
      <c r="M38" s="635"/>
      <c r="N38" s="635"/>
      <c r="O38" s="635"/>
      <c r="P38" s="635"/>
      <c r="Q38" s="635"/>
      <c r="R38" s="635"/>
      <c r="S38" s="635"/>
      <c r="T38" s="635"/>
      <c r="U38" s="635"/>
      <c r="V38" s="662"/>
      <c r="W38" s="635"/>
      <c r="X38" s="635"/>
      <c r="Y38" s="635"/>
      <c r="Z38" s="635"/>
      <c r="AA38" s="635"/>
      <c r="AB38" s="635"/>
      <c r="AC38" s="635"/>
      <c r="AD38" s="635"/>
      <c r="AE38" s="635"/>
      <c r="AF38" s="635"/>
      <c r="AG38" s="635"/>
    </row>
    <row r="39" spans="1:38" ht="15" customHeight="1" x14ac:dyDescent="0.3">
      <c r="A39" s="4044"/>
      <c r="B39" s="649" t="s">
        <v>293</v>
      </c>
      <c r="C39" s="650" t="s">
        <v>310</v>
      </c>
      <c r="D39" s="651">
        <v>0</v>
      </c>
      <c r="E39" s="652">
        <v>35.562895926432766</v>
      </c>
      <c r="F39" s="652">
        <v>47.217526562301487</v>
      </c>
      <c r="G39" s="652">
        <v>125.31190416318138</v>
      </c>
      <c r="H39" s="652">
        <v>143.14978973846337</v>
      </c>
      <c r="I39" s="653">
        <v>262.97465632211862</v>
      </c>
      <c r="J39" s="654">
        <v>614.21677271249769</v>
      </c>
      <c r="K39" s="4048"/>
      <c r="L39" s="635"/>
      <c r="M39" s="635"/>
      <c r="N39" s="635"/>
      <c r="O39" s="635"/>
      <c r="P39" s="635"/>
      <c r="Q39" s="635"/>
      <c r="R39" s="635"/>
      <c r="S39" s="635"/>
      <c r="T39" s="635"/>
      <c r="U39" s="635"/>
      <c r="V39" s="662"/>
      <c r="W39" s="635"/>
      <c r="X39" s="635"/>
      <c r="Y39" s="635"/>
      <c r="Z39" s="635"/>
      <c r="AA39" s="635"/>
      <c r="AB39" s="635"/>
      <c r="AC39" s="635"/>
      <c r="AD39" s="635"/>
      <c r="AE39" s="635"/>
      <c r="AF39" s="635"/>
      <c r="AG39" s="635"/>
    </row>
    <row r="40" spans="1:38" ht="15" customHeight="1" x14ac:dyDescent="0.3">
      <c r="A40" s="4044"/>
      <c r="B40" s="656" t="s">
        <v>294</v>
      </c>
      <c r="C40" s="657" t="s">
        <v>310</v>
      </c>
      <c r="D40" s="658">
        <v>14.59394507240382</v>
      </c>
      <c r="E40" s="659">
        <v>10.098061888843475</v>
      </c>
      <c r="F40" s="659">
        <v>24.555912582315209</v>
      </c>
      <c r="G40" s="659">
        <v>20.703184885282536</v>
      </c>
      <c r="H40" s="659">
        <v>1.2894383604222905</v>
      </c>
      <c r="I40" s="660">
        <v>0.36118572537642929</v>
      </c>
      <c r="J40" s="661">
        <v>71.601728514643767</v>
      </c>
      <c r="K40" s="4048"/>
      <c r="L40" s="635"/>
      <c r="M40" s="635"/>
      <c r="N40" s="635"/>
      <c r="O40" s="635"/>
      <c r="P40" s="635"/>
      <c r="Q40" s="635"/>
      <c r="R40" s="635"/>
      <c r="S40" s="635"/>
      <c r="T40" s="635"/>
      <c r="U40" s="635"/>
      <c r="V40" s="662"/>
      <c r="W40" s="635"/>
      <c r="X40" s="635"/>
      <c r="Y40" s="635"/>
      <c r="Z40" s="635"/>
      <c r="AA40" s="635"/>
      <c r="AB40" s="635"/>
      <c r="AC40" s="635"/>
      <c r="AD40" s="635"/>
      <c r="AE40" s="635"/>
      <c r="AF40" s="635"/>
      <c r="AG40" s="635"/>
    </row>
    <row r="41" spans="1:38" ht="15" customHeight="1" x14ac:dyDescent="0.3">
      <c r="A41" s="4044"/>
      <c r="B41" s="663" t="s">
        <v>295</v>
      </c>
      <c r="C41" s="664" t="s">
        <v>310</v>
      </c>
      <c r="D41" s="665">
        <v>11.714576543048683</v>
      </c>
      <c r="E41" s="666">
        <v>5.7880656491618909</v>
      </c>
      <c r="F41" s="666">
        <v>12.150928622758464</v>
      </c>
      <c r="G41" s="666">
        <v>9.7426200002655232</v>
      </c>
      <c r="H41" s="666">
        <v>0.45944388075138137</v>
      </c>
      <c r="I41" s="667">
        <v>0</v>
      </c>
      <c r="J41" s="668">
        <v>39.855634695985941</v>
      </c>
      <c r="K41" s="4048"/>
      <c r="L41" s="635"/>
      <c r="M41" s="635"/>
      <c r="N41" s="635"/>
      <c r="O41" s="635"/>
      <c r="P41" s="635"/>
      <c r="Q41" s="635"/>
      <c r="R41" s="635"/>
      <c r="S41" s="635"/>
      <c r="T41" s="635"/>
      <c r="U41" s="635"/>
      <c r="V41" s="662"/>
      <c r="W41" s="635"/>
      <c r="X41" s="635"/>
      <c r="Y41" s="635"/>
      <c r="Z41" s="635"/>
      <c r="AA41" s="635"/>
      <c r="AB41" s="635"/>
      <c r="AC41" s="635"/>
      <c r="AD41" s="635"/>
      <c r="AE41" s="635"/>
      <c r="AF41" s="635"/>
      <c r="AG41" s="635"/>
    </row>
    <row r="42" spans="1:38" ht="15" customHeight="1" x14ac:dyDescent="0.3">
      <c r="A42" s="4044"/>
      <c r="B42" s="663" t="s">
        <v>296</v>
      </c>
      <c r="C42" s="664" t="s">
        <v>310</v>
      </c>
      <c r="D42" s="665">
        <v>1.3976806092437903</v>
      </c>
      <c r="E42" s="666">
        <v>2.8740907988758435</v>
      </c>
      <c r="F42" s="666">
        <v>3.9468636160368606</v>
      </c>
      <c r="G42" s="666">
        <v>10.960564885017009</v>
      </c>
      <c r="H42" s="666">
        <v>0</v>
      </c>
      <c r="I42" s="667">
        <v>0</v>
      </c>
      <c r="J42" s="668">
        <v>19.179199909173505</v>
      </c>
      <c r="K42" s="4048"/>
      <c r="L42" s="635"/>
      <c r="M42" s="635"/>
      <c r="N42" s="635"/>
      <c r="O42" s="635"/>
      <c r="P42" s="635"/>
      <c r="Q42" s="635"/>
      <c r="R42" s="635"/>
      <c r="S42" s="635"/>
      <c r="T42" s="635"/>
      <c r="U42" s="635"/>
      <c r="V42" s="662"/>
      <c r="W42" s="635"/>
      <c r="X42" s="635"/>
      <c r="Y42" s="635"/>
      <c r="Z42" s="635"/>
      <c r="AA42" s="635"/>
      <c r="AB42" s="635"/>
      <c r="AC42" s="635"/>
      <c r="AD42" s="635"/>
      <c r="AE42" s="635"/>
      <c r="AF42" s="635"/>
      <c r="AG42" s="635"/>
    </row>
    <row r="43" spans="1:38" ht="15" customHeight="1" x14ac:dyDescent="0.3">
      <c r="A43" s="4044"/>
      <c r="B43" s="669" t="s">
        <v>297</v>
      </c>
      <c r="C43" s="670" t="s">
        <v>310</v>
      </c>
      <c r="D43" s="671">
        <v>1.4816879201113444</v>
      </c>
      <c r="E43" s="672">
        <v>1.4359054408057423</v>
      </c>
      <c r="F43" s="672">
        <v>8.4581203435198855</v>
      </c>
      <c r="G43" s="672">
        <v>0</v>
      </c>
      <c r="H43" s="672">
        <v>0.82999447967090922</v>
      </c>
      <c r="I43" s="673">
        <v>0.36118572537642929</v>
      </c>
      <c r="J43" s="674">
        <v>12.56689390948431</v>
      </c>
      <c r="K43" s="4048"/>
      <c r="L43" s="635"/>
      <c r="M43" s="635"/>
      <c r="N43" s="635"/>
      <c r="O43" s="635"/>
      <c r="P43" s="635"/>
      <c r="Q43" s="635"/>
      <c r="R43" s="635"/>
      <c r="S43" s="635"/>
      <c r="T43" s="635"/>
      <c r="U43" s="635"/>
      <c r="V43" s="662"/>
      <c r="W43" s="635"/>
      <c r="X43" s="635"/>
      <c r="Y43" s="635"/>
      <c r="Z43" s="635"/>
      <c r="AA43" s="635"/>
      <c r="AB43" s="635"/>
      <c r="AC43" s="635"/>
      <c r="AD43" s="635"/>
      <c r="AE43" s="635"/>
      <c r="AF43" s="635"/>
      <c r="AG43" s="635"/>
    </row>
    <row r="44" spans="1:38" ht="15" customHeight="1" x14ac:dyDescent="0.3">
      <c r="A44" s="4044"/>
      <c r="B44" s="675" t="s">
        <v>298</v>
      </c>
      <c r="C44" s="676" t="s">
        <v>310</v>
      </c>
      <c r="D44" s="677">
        <v>0</v>
      </c>
      <c r="E44" s="678">
        <v>0</v>
      </c>
      <c r="F44" s="678">
        <v>0</v>
      </c>
      <c r="G44" s="678">
        <v>0</v>
      </c>
      <c r="H44" s="678">
        <v>0</v>
      </c>
      <c r="I44" s="679">
        <v>0</v>
      </c>
      <c r="J44" s="680">
        <v>0</v>
      </c>
      <c r="K44" s="4048"/>
      <c r="L44" s="635"/>
      <c r="M44" s="635"/>
      <c r="N44" s="635"/>
      <c r="O44" s="635"/>
      <c r="P44" s="635"/>
      <c r="Q44" s="635"/>
      <c r="R44" s="635"/>
      <c r="S44" s="635"/>
      <c r="T44" s="635"/>
      <c r="U44" s="635"/>
      <c r="V44" s="662"/>
      <c r="W44" s="635"/>
      <c r="X44" s="635"/>
      <c r="Y44" s="635"/>
      <c r="Z44" s="635"/>
      <c r="AA44" s="635"/>
      <c r="AB44" s="635"/>
      <c r="AC44" s="635"/>
      <c r="AD44" s="635"/>
      <c r="AE44" s="635"/>
      <c r="AF44" s="635"/>
      <c r="AG44" s="635"/>
    </row>
    <row r="45" spans="1:38" ht="15" customHeight="1" x14ac:dyDescent="0.3">
      <c r="A45" s="4044"/>
      <c r="B45" s="681" t="s">
        <v>299</v>
      </c>
      <c r="C45" s="682" t="s">
        <v>310</v>
      </c>
      <c r="D45" s="683">
        <v>1373.559300228193</v>
      </c>
      <c r="E45" s="684">
        <v>2043.48855246623</v>
      </c>
      <c r="F45" s="684">
        <v>954.59256845735842</v>
      </c>
      <c r="G45" s="684">
        <v>882.52011343854031</v>
      </c>
      <c r="H45" s="684">
        <v>1324.5369346132873</v>
      </c>
      <c r="I45" s="685">
        <v>1406.4214583885782</v>
      </c>
      <c r="J45" s="686">
        <v>7985.1189275921879</v>
      </c>
      <c r="K45" s="4048"/>
      <c r="L45" s="635"/>
      <c r="M45" s="635"/>
      <c r="N45" s="635"/>
      <c r="O45" s="635"/>
      <c r="P45" s="635"/>
      <c r="Q45" s="635"/>
      <c r="R45" s="635"/>
      <c r="S45" s="635"/>
      <c r="T45" s="635"/>
      <c r="U45" s="635"/>
      <c r="V45" s="662"/>
      <c r="W45" s="635"/>
      <c r="X45" s="635"/>
      <c r="Y45" s="635"/>
      <c r="Z45" s="635"/>
      <c r="AA45" s="635"/>
      <c r="AB45" s="635"/>
      <c r="AC45" s="635"/>
      <c r="AD45" s="635"/>
      <c r="AE45" s="635"/>
      <c r="AF45" s="635"/>
      <c r="AG45" s="635"/>
    </row>
    <row r="46" spans="1:38" ht="15" customHeight="1" x14ac:dyDescent="0.3">
      <c r="A46" s="4044"/>
      <c r="B46" s="687" t="s">
        <v>300</v>
      </c>
      <c r="C46" s="688" t="s">
        <v>310</v>
      </c>
      <c r="D46" s="658">
        <v>22.261272639914658</v>
      </c>
      <c r="E46" s="659">
        <v>14.072611087793222</v>
      </c>
      <c r="F46" s="659">
        <v>21.92138680429467</v>
      </c>
      <c r="G46" s="659">
        <v>1.8596072319631121</v>
      </c>
      <c r="H46" s="659">
        <v>17.770965034501973</v>
      </c>
      <c r="I46" s="660">
        <v>15.131564000590993</v>
      </c>
      <c r="J46" s="661">
        <v>93.017406799058634</v>
      </c>
      <c r="K46" s="4048"/>
      <c r="L46" s="635"/>
      <c r="M46" s="635"/>
      <c r="N46" s="635"/>
      <c r="O46" s="635"/>
      <c r="P46" s="635"/>
      <c r="Q46" s="635"/>
      <c r="R46" s="635"/>
      <c r="S46" s="635"/>
      <c r="T46" s="635"/>
      <c r="U46" s="635"/>
      <c r="V46" s="662"/>
      <c r="W46" s="635"/>
      <c r="X46" s="635"/>
      <c r="Y46" s="635"/>
      <c r="Z46" s="635"/>
      <c r="AA46" s="635"/>
      <c r="AB46" s="635"/>
      <c r="AC46" s="635"/>
      <c r="AD46" s="635"/>
      <c r="AE46" s="635"/>
      <c r="AF46" s="635"/>
      <c r="AG46" s="635"/>
    </row>
    <row r="47" spans="1:38" ht="15" customHeight="1" x14ac:dyDescent="0.3">
      <c r="A47" s="4044"/>
      <c r="B47" s="663" t="s">
        <v>301</v>
      </c>
      <c r="C47" s="664" t="s">
        <v>310</v>
      </c>
      <c r="D47" s="665">
        <v>12.050124948128225</v>
      </c>
      <c r="E47" s="666">
        <v>9.8618304926039393</v>
      </c>
      <c r="F47" s="666">
        <v>12.303272994908514</v>
      </c>
      <c r="G47" s="666">
        <v>1.8594635273840718</v>
      </c>
      <c r="H47" s="666">
        <v>11.162191445686236</v>
      </c>
      <c r="I47" s="667">
        <v>9.3744849376378507</v>
      </c>
      <c r="J47" s="668">
        <v>56.611368346348847</v>
      </c>
      <c r="K47" s="4048"/>
      <c r="L47" s="635"/>
      <c r="M47" s="635"/>
      <c r="N47" s="635"/>
      <c r="O47" s="635"/>
      <c r="P47" s="635"/>
      <c r="Q47" s="635"/>
      <c r="R47" s="635"/>
      <c r="S47" s="635"/>
      <c r="T47" s="635"/>
      <c r="U47" s="635"/>
      <c r="V47" s="662"/>
      <c r="W47" s="635"/>
      <c r="X47" s="635"/>
      <c r="Y47" s="635"/>
      <c r="Z47" s="635"/>
      <c r="AA47" s="635"/>
      <c r="AB47" s="635"/>
      <c r="AC47" s="635"/>
      <c r="AD47" s="635"/>
      <c r="AE47" s="635"/>
      <c r="AF47" s="635"/>
      <c r="AG47" s="635"/>
    </row>
    <row r="48" spans="1:38" ht="15" customHeight="1" x14ac:dyDescent="0.3">
      <c r="A48" s="4044"/>
      <c r="B48" s="663" t="s">
        <v>302</v>
      </c>
      <c r="C48" s="664" t="s">
        <v>310</v>
      </c>
      <c r="D48" s="665">
        <v>7.9056001350033069</v>
      </c>
      <c r="E48" s="666">
        <v>2.0509190627588452</v>
      </c>
      <c r="F48" s="666">
        <v>3.8320311817649215</v>
      </c>
      <c r="G48" s="666">
        <v>1.4192903855937195E-4</v>
      </c>
      <c r="H48" s="666">
        <v>4.1023471018161395</v>
      </c>
      <c r="I48" s="667">
        <v>3.179755937269769</v>
      </c>
      <c r="J48" s="668">
        <v>21.07079534765154</v>
      </c>
      <c r="K48" s="4048"/>
      <c r="L48" s="635"/>
      <c r="M48" s="635"/>
      <c r="N48" s="635"/>
      <c r="O48" s="635"/>
      <c r="P48" s="635"/>
      <c r="Q48" s="635"/>
      <c r="R48" s="635"/>
      <c r="S48" s="635"/>
      <c r="T48" s="635"/>
      <c r="U48" s="635"/>
      <c r="V48" s="662"/>
      <c r="W48" s="635"/>
      <c r="X48" s="635"/>
      <c r="Y48" s="635"/>
      <c r="Z48" s="635"/>
      <c r="AA48" s="635"/>
      <c r="AB48" s="635"/>
      <c r="AC48" s="635"/>
      <c r="AD48" s="635"/>
      <c r="AE48" s="635"/>
      <c r="AF48" s="635"/>
      <c r="AG48" s="635"/>
    </row>
    <row r="49" spans="1:33" ht="15" customHeight="1" x14ac:dyDescent="0.3">
      <c r="A49" s="4044"/>
      <c r="B49" s="669" t="s">
        <v>303</v>
      </c>
      <c r="C49" s="670" t="s">
        <v>310</v>
      </c>
      <c r="D49" s="671">
        <v>2.3055475567831247</v>
      </c>
      <c r="E49" s="672">
        <v>2.159861532430436</v>
      </c>
      <c r="F49" s="672">
        <v>5.7860826276212336</v>
      </c>
      <c r="G49" s="672">
        <v>1.7755404806824628E-6</v>
      </c>
      <c r="H49" s="672">
        <v>2.5064264869995996</v>
      </c>
      <c r="I49" s="673">
        <v>2.5773231256833729</v>
      </c>
      <c r="J49" s="674">
        <v>15.335243105058247</v>
      </c>
      <c r="K49" s="4048"/>
      <c r="L49" s="635"/>
      <c r="M49" s="635"/>
      <c r="N49" s="635"/>
      <c r="O49" s="635"/>
      <c r="P49" s="635"/>
      <c r="Q49" s="635"/>
      <c r="R49" s="635"/>
      <c r="S49" s="635"/>
      <c r="T49" s="635"/>
      <c r="U49" s="635"/>
      <c r="V49" s="662"/>
      <c r="W49" s="635"/>
      <c r="X49" s="635"/>
      <c r="Y49" s="635"/>
      <c r="Z49" s="635"/>
      <c r="AA49" s="635"/>
      <c r="AB49" s="635"/>
      <c r="AC49" s="635"/>
      <c r="AD49" s="635"/>
      <c r="AE49" s="635"/>
      <c r="AF49" s="635"/>
      <c r="AG49" s="635"/>
    </row>
    <row r="50" spans="1:33" ht="15" customHeight="1" x14ac:dyDescent="0.3">
      <c r="A50" s="4044"/>
      <c r="B50" s="689" t="s">
        <v>304</v>
      </c>
      <c r="C50" s="657" t="s">
        <v>310</v>
      </c>
      <c r="D50" s="658">
        <v>1373.559300228193</v>
      </c>
      <c r="E50" s="659">
        <v>2079.0514483926627</v>
      </c>
      <c r="F50" s="659">
        <v>1001.8100950196599</v>
      </c>
      <c r="G50" s="659">
        <v>1007.8320176017218</v>
      </c>
      <c r="H50" s="659">
        <v>1467.6867243517506</v>
      </c>
      <c r="I50" s="660">
        <v>1669.3961147106968</v>
      </c>
      <c r="J50" s="661">
        <v>8599.335700304684</v>
      </c>
      <c r="K50" s="4048"/>
      <c r="L50" s="635"/>
      <c r="N50" s="635"/>
      <c r="O50" s="635"/>
      <c r="P50" s="635"/>
      <c r="Q50" s="635"/>
      <c r="R50" s="635"/>
      <c r="S50" s="635"/>
      <c r="T50" s="635"/>
      <c r="U50" s="635"/>
      <c r="V50" s="662"/>
      <c r="W50" s="635"/>
      <c r="X50" s="635"/>
      <c r="Y50" s="635"/>
      <c r="Z50" s="635"/>
      <c r="AA50" s="635"/>
      <c r="AB50" s="635"/>
      <c r="AC50" s="635"/>
      <c r="AD50" s="635"/>
      <c r="AE50" s="635"/>
      <c r="AF50" s="635"/>
      <c r="AG50" s="635"/>
    </row>
    <row r="51" spans="1:33" ht="15" customHeight="1" x14ac:dyDescent="0.3">
      <c r="A51" s="4044"/>
      <c r="B51" s="690" t="s">
        <v>305</v>
      </c>
      <c r="C51" s="670" t="s">
        <v>310</v>
      </c>
      <c r="D51" s="671">
        <v>36.855217712318478</v>
      </c>
      <c r="E51" s="672">
        <v>24.170672976636698</v>
      </c>
      <c r="F51" s="672">
        <v>46.477299386609879</v>
      </c>
      <c r="G51" s="672">
        <v>22.562792117245646</v>
      </c>
      <c r="H51" s="672">
        <v>19.060403394924265</v>
      </c>
      <c r="I51" s="673">
        <v>15.492749725967423</v>
      </c>
      <c r="J51" s="674">
        <v>164.61913531370237</v>
      </c>
      <c r="K51" s="4048"/>
      <c r="L51" s="635"/>
      <c r="N51" s="635"/>
      <c r="O51" s="635"/>
      <c r="P51" s="635"/>
      <c r="Q51" s="635"/>
      <c r="R51" s="635"/>
      <c r="S51" s="635"/>
      <c r="T51" s="635"/>
      <c r="U51" s="635"/>
      <c r="V51" s="662"/>
      <c r="W51" s="635"/>
      <c r="X51" s="635"/>
      <c r="Y51" s="635"/>
      <c r="Z51" s="635"/>
      <c r="AA51" s="635"/>
      <c r="AB51" s="635"/>
      <c r="AC51" s="635"/>
      <c r="AD51" s="635"/>
      <c r="AE51" s="635"/>
      <c r="AF51" s="635"/>
      <c r="AG51" s="635"/>
    </row>
    <row r="52" spans="1:33" ht="20.100000000000001" customHeight="1" x14ac:dyDescent="0.3">
      <c r="A52" s="4044"/>
      <c r="B52" s="757" t="s">
        <v>306</v>
      </c>
      <c r="C52" s="758" t="s">
        <v>313</v>
      </c>
      <c r="D52" s="759">
        <v>282.08290358810228</v>
      </c>
      <c r="E52" s="760">
        <v>420.6444242738599</v>
      </c>
      <c r="F52" s="760">
        <v>209.65747888125398</v>
      </c>
      <c r="G52" s="760">
        <v>206.07896194379347</v>
      </c>
      <c r="H52" s="760">
        <v>297.34942554933497</v>
      </c>
      <c r="I52" s="761">
        <v>336.97777288733289</v>
      </c>
      <c r="J52" s="762">
        <v>292.13182785394628</v>
      </c>
      <c r="K52" s="4048"/>
      <c r="L52" s="635"/>
      <c r="N52" s="635"/>
      <c r="O52" s="635"/>
      <c r="P52" s="635"/>
      <c r="Q52" s="635"/>
      <c r="R52" s="635"/>
      <c r="S52" s="635"/>
      <c r="T52" s="635"/>
      <c r="U52" s="635"/>
      <c r="V52" s="662"/>
      <c r="W52" s="635"/>
      <c r="X52" s="635"/>
      <c r="Y52" s="635"/>
      <c r="Z52" s="635"/>
      <c r="AA52" s="635"/>
      <c r="AB52" s="635"/>
      <c r="AC52" s="635"/>
      <c r="AD52" s="635"/>
      <c r="AE52" s="635"/>
      <c r="AF52" s="635"/>
      <c r="AG52" s="635"/>
    </row>
    <row r="53" spans="1:33" ht="15" customHeight="1" x14ac:dyDescent="0.3">
      <c r="A53" s="4045"/>
      <c r="B53" s="763" t="s">
        <v>314</v>
      </c>
      <c r="C53" s="688" t="s">
        <v>310</v>
      </c>
      <c r="D53" s="645">
        <v>827.04671541940854</v>
      </c>
      <c r="E53" s="646">
        <v>495.04629428183284</v>
      </c>
      <c r="F53" s="646">
        <v>227.87898214292335</v>
      </c>
      <c r="G53" s="646">
        <v>91.459420267412995</v>
      </c>
      <c r="H53" s="646">
        <v>19.262658511356317</v>
      </c>
      <c r="I53" s="647">
        <v>1.1761023577142877</v>
      </c>
      <c r="J53" s="648">
        <v>1661.8701729806485</v>
      </c>
      <c r="K53" s="4048"/>
      <c r="L53" s="635"/>
      <c r="N53" s="635"/>
      <c r="O53" s="635"/>
      <c r="P53" s="635"/>
      <c r="Q53" s="635"/>
      <c r="R53" s="635"/>
      <c r="S53" s="635"/>
      <c r="T53" s="635"/>
      <c r="U53" s="635"/>
      <c r="V53" s="662"/>
      <c r="W53" s="635"/>
      <c r="X53" s="635"/>
      <c r="Y53" s="635"/>
      <c r="Z53" s="635"/>
      <c r="AA53" s="635"/>
      <c r="AB53" s="635"/>
      <c r="AC53" s="635"/>
      <c r="AD53" s="635"/>
      <c r="AE53" s="635"/>
      <c r="AF53" s="635"/>
      <c r="AG53" s="635"/>
    </row>
    <row r="54" spans="1:33" ht="15" customHeight="1" x14ac:dyDescent="0.3">
      <c r="A54" s="4045"/>
      <c r="B54" s="764" t="s">
        <v>315</v>
      </c>
      <c r="C54" s="664" t="s">
        <v>310</v>
      </c>
      <c r="D54" s="665">
        <v>104.49510437345344</v>
      </c>
      <c r="E54" s="666">
        <v>139.95186996466774</v>
      </c>
      <c r="F54" s="666">
        <v>164.18081897134425</v>
      </c>
      <c r="G54" s="666">
        <v>181.76375952136283</v>
      </c>
      <c r="H54" s="666">
        <v>177.89595000488913</v>
      </c>
      <c r="I54" s="667">
        <v>153.17644912285172</v>
      </c>
      <c r="J54" s="668">
        <v>921.46395195856906</v>
      </c>
      <c r="K54" s="4048"/>
      <c r="L54" s="635"/>
      <c r="N54" s="635"/>
      <c r="O54" s="635"/>
      <c r="P54" s="635"/>
      <c r="Q54" s="635"/>
      <c r="R54" s="635"/>
      <c r="S54" s="635"/>
      <c r="T54" s="635"/>
      <c r="U54" s="635"/>
      <c r="V54" s="662"/>
      <c r="W54" s="635"/>
      <c r="X54" s="635"/>
      <c r="Y54" s="635"/>
      <c r="Z54" s="635"/>
      <c r="AA54" s="635"/>
      <c r="AB54" s="635"/>
      <c r="AC54" s="635"/>
      <c r="AD54" s="635"/>
      <c r="AE54" s="635"/>
      <c r="AF54" s="635"/>
      <c r="AG54" s="635"/>
    </row>
    <row r="55" spans="1:33" ht="15" customHeight="1" x14ac:dyDescent="0.3">
      <c r="A55" s="4045"/>
      <c r="B55" s="765" t="s">
        <v>316</v>
      </c>
      <c r="C55" s="766" t="s">
        <v>310</v>
      </c>
      <c r="D55" s="767">
        <v>933.94254838359711</v>
      </c>
      <c r="E55" s="768">
        <v>1026.915695097458</v>
      </c>
      <c r="F55" s="768">
        <v>1130.2782369328343</v>
      </c>
      <c r="G55" s="768">
        <v>1249.9218275329256</v>
      </c>
      <c r="H55" s="768">
        <v>1197.1115344666377</v>
      </c>
      <c r="I55" s="769">
        <v>1028.6682476843328</v>
      </c>
      <c r="J55" s="770">
        <v>6566.8380900977854</v>
      </c>
      <c r="K55" s="4048"/>
      <c r="L55" s="635"/>
      <c r="N55" s="635"/>
      <c r="O55" s="635"/>
      <c r="P55" s="635"/>
      <c r="Q55" s="635"/>
      <c r="R55" s="635"/>
      <c r="S55" s="635"/>
      <c r="T55" s="635"/>
      <c r="U55" s="635"/>
      <c r="V55" s="662"/>
      <c r="W55" s="635"/>
      <c r="X55" s="635"/>
      <c r="Y55" s="635"/>
      <c r="Z55" s="635"/>
      <c r="AA55" s="635"/>
      <c r="AB55" s="635"/>
      <c r="AC55" s="635"/>
      <c r="AD55" s="635"/>
      <c r="AE55" s="635"/>
      <c r="AF55" s="635"/>
      <c r="AG55" s="635"/>
    </row>
    <row r="56" spans="1:33" ht="15" customHeight="1" x14ac:dyDescent="0.3">
      <c r="A56" s="4045"/>
      <c r="B56" s="771" t="s">
        <v>317</v>
      </c>
      <c r="C56" s="772" t="s">
        <v>310</v>
      </c>
      <c r="D56" s="773">
        <v>66.996870377967866</v>
      </c>
      <c r="E56" s="774">
        <v>69.81867582895822</v>
      </c>
      <c r="F56" s="774">
        <v>72.244091416050892</v>
      </c>
      <c r="G56" s="774">
        <v>74.104084071436787</v>
      </c>
      <c r="H56" s="774">
        <v>74.171376776479647</v>
      </c>
      <c r="I56" s="775">
        <v>73.720124021465608</v>
      </c>
      <c r="J56" s="776">
        <v>431.05522249235901</v>
      </c>
      <c r="K56" s="4048"/>
      <c r="L56" s="635"/>
      <c r="N56" s="635"/>
      <c r="O56" s="635"/>
      <c r="P56" s="635"/>
      <c r="Q56" s="635"/>
      <c r="R56" s="635"/>
      <c r="S56" s="635"/>
      <c r="T56" s="635"/>
      <c r="U56" s="635"/>
      <c r="V56" s="662"/>
      <c r="W56" s="635"/>
      <c r="X56" s="635"/>
      <c r="Y56" s="635"/>
      <c r="Z56" s="635"/>
      <c r="AA56" s="635"/>
      <c r="AB56" s="635"/>
      <c r="AC56" s="635"/>
      <c r="AD56" s="635"/>
      <c r="AE56" s="635"/>
      <c r="AF56" s="635"/>
      <c r="AG56" s="635"/>
    </row>
    <row r="57" spans="1:33" ht="27.6" x14ac:dyDescent="0.3">
      <c r="A57" s="4045"/>
      <c r="B57" s="777" t="s">
        <v>318</v>
      </c>
      <c r="C57" s="778" t="s">
        <v>310</v>
      </c>
      <c r="D57" s="741">
        <v>69.397598968702937</v>
      </c>
      <c r="E57" s="742">
        <v>461.73620667991565</v>
      </c>
      <c r="F57" s="742">
        <v>810.46252723461748</v>
      </c>
      <c r="G57" s="742">
        <v>1050.8027318155864</v>
      </c>
      <c r="H57" s="742">
        <v>1074.124302726872</v>
      </c>
      <c r="I57" s="743">
        <v>948.03582022523233</v>
      </c>
      <c r="J57" s="744">
        <v>4414.5591876509261</v>
      </c>
      <c r="K57" s="4048"/>
      <c r="L57" s="635"/>
      <c r="N57" s="635"/>
      <c r="O57" s="635"/>
      <c r="P57" s="635"/>
      <c r="Q57" s="635"/>
      <c r="R57" s="635"/>
      <c r="S57" s="635"/>
      <c r="T57" s="635"/>
      <c r="U57" s="635"/>
      <c r="V57" s="662"/>
      <c r="W57" s="635"/>
      <c r="X57" s="635"/>
      <c r="Y57" s="635"/>
      <c r="Z57" s="635"/>
      <c r="AA57" s="635"/>
      <c r="AB57" s="635"/>
      <c r="AC57" s="635"/>
      <c r="AD57" s="635"/>
      <c r="AE57" s="635"/>
      <c r="AF57" s="635"/>
      <c r="AG57" s="635"/>
    </row>
    <row r="58" spans="1:33" ht="20.100000000000001" customHeight="1" x14ac:dyDescent="0.3">
      <c r="A58" s="4046"/>
      <c r="B58" s="779" t="s">
        <v>319</v>
      </c>
      <c r="C58" s="780" t="s">
        <v>313</v>
      </c>
      <c r="D58" s="781">
        <v>13.879519793740588</v>
      </c>
      <c r="E58" s="782">
        <v>92.347241335983128</v>
      </c>
      <c r="F58" s="782">
        <v>162.0925054469235</v>
      </c>
      <c r="G58" s="782">
        <v>210.16054636311728</v>
      </c>
      <c r="H58" s="782">
        <v>214.82486054537441</v>
      </c>
      <c r="I58" s="783">
        <v>189.60716404504646</v>
      </c>
      <c r="J58" s="784">
        <v>147.15197292169753</v>
      </c>
      <c r="K58" s="4048"/>
      <c r="L58" s="635"/>
      <c r="N58" s="635"/>
      <c r="O58" s="635"/>
      <c r="P58" s="635"/>
      <c r="Q58" s="635"/>
      <c r="R58" s="635"/>
      <c r="S58" s="635"/>
      <c r="T58" s="635"/>
      <c r="U58" s="635"/>
      <c r="V58" s="662"/>
      <c r="W58" s="635"/>
      <c r="X58" s="635"/>
      <c r="Y58" s="635"/>
      <c r="Z58" s="635"/>
      <c r="AA58" s="635"/>
      <c r="AB58" s="635"/>
      <c r="AC58" s="635"/>
      <c r="AD58" s="635"/>
      <c r="AE58" s="635"/>
      <c r="AF58" s="635"/>
      <c r="AG58" s="635"/>
    </row>
    <row r="59" spans="1:33" ht="15" hidden="1" customHeight="1" x14ac:dyDescent="0.3">
      <c r="A59" s="4050" t="s">
        <v>320</v>
      </c>
      <c r="B59" s="785" t="s">
        <v>321</v>
      </c>
      <c r="C59" s="786" t="s">
        <v>282</v>
      </c>
      <c r="D59" s="787" t="s">
        <v>283</v>
      </c>
      <c r="E59" s="788" t="s">
        <v>284</v>
      </c>
      <c r="F59" s="788" t="s">
        <v>285</v>
      </c>
      <c r="G59" s="788" t="s">
        <v>286</v>
      </c>
      <c r="H59" s="788" t="s">
        <v>287</v>
      </c>
      <c r="I59" s="789" t="s">
        <v>288</v>
      </c>
      <c r="J59" s="790" t="s">
        <v>322</v>
      </c>
      <c r="K59" s="4048"/>
      <c r="L59" s="635"/>
      <c r="N59" s="635"/>
      <c r="O59" s="635"/>
      <c r="P59" s="635"/>
      <c r="Q59" s="635"/>
      <c r="R59" s="635"/>
      <c r="S59" s="635"/>
      <c r="T59" s="635"/>
      <c r="U59" s="635"/>
      <c r="V59" s="662"/>
      <c r="W59" s="635"/>
      <c r="X59" s="635"/>
      <c r="Y59" s="635"/>
      <c r="Z59" s="635"/>
      <c r="AA59" s="635"/>
      <c r="AB59" s="635"/>
      <c r="AC59" s="635"/>
      <c r="AD59" s="635"/>
      <c r="AE59" s="635"/>
      <c r="AF59" s="635"/>
      <c r="AG59" s="635"/>
    </row>
    <row r="60" spans="1:33" ht="15" hidden="1" customHeight="1" x14ac:dyDescent="0.3">
      <c r="A60" s="4051"/>
      <c r="B60" s="791" t="s">
        <v>323</v>
      </c>
      <c r="C60" s="644" t="s">
        <v>292</v>
      </c>
      <c r="D60" s="651">
        <v>517.98292387334664</v>
      </c>
      <c r="E60" s="652">
        <v>625.93566928380005</v>
      </c>
      <c r="F60" s="652">
        <v>383.10253268120221</v>
      </c>
      <c r="G60" s="652">
        <v>177.89796335127113</v>
      </c>
      <c r="H60" s="652">
        <v>519.62109083984296</v>
      </c>
      <c r="I60" s="653">
        <v>530.996607500854</v>
      </c>
      <c r="J60" s="654">
        <v>2755.5367875303173</v>
      </c>
      <c r="K60" s="4048"/>
      <c r="L60" s="635"/>
      <c r="N60" s="635"/>
      <c r="O60" s="635"/>
      <c r="P60" s="635"/>
      <c r="Q60" s="635"/>
      <c r="R60" s="635"/>
      <c r="S60" s="635"/>
      <c r="T60" s="635"/>
      <c r="U60" s="635"/>
      <c r="V60" s="662"/>
      <c r="W60" s="635"/>
      <c r="X60" s="635"/>
      <c r="Y60" s="635"/>
      <c r="Z60" s="635"/>
      <c r="AA60" s="635"/>
      <c r="AB60" s="635"/>
      <c r="AC60" s="635"/>
      <c r="AD60" s="635"/>
      <c r="AE60" s="635"/>
      <c r="AF60" s="635"/>
      <c r="AG60" s="635"/>
    </row>
    <row r="61" spans="1:33" ht="15" hidden="1" customHeight="1" x14ac:dyDescent="0.3">
      <c r="A61" s="4051"/>
      <c r="B61" s="792" t="s">
        <v>324</v>
      </c>
      <c r="C61" s="793" t="s">
        <v>292</v>
      </c>
      <c r="D61" s="677">
        <v>273.47105657580823</v>
      </c>
      <c r="E61" s="678">
        <v>282.89494673104201</v>
      </c>
      <c r="F61" s="678">
        <v>237.05676751557527</v>
      </c>
      <c r="G61" s="678">
        <v>129.53006318430616</v>
      </c>
      <c r="H61" s="678">
        <v>325.36706647191443</v>
      </c>
      <c r="I61" s="679">
        <v>331.22859871116481</v>
      </c>
      <c r="J61" s="680">
        <v>1579.5484991898109</v>
      </c>
      <c r="K61" s="4048"/>
      <c r="L61" s="635"/>
      <c r="N61" s="635"/>
      <c r="O61" s="635"/>
      <c r="P61" s="635"/>
      <c r="Q61" s="635"/>
      <c r="R61" s="635"/>
      <c r="S61" s="635"/>
      <c r="T61" s="794"/>
      <c r="U61" s="794"/>
      <c r="V61" s="662"/>
      <c r="W61" s="635"/>
      <c r="X61" s="635"/>
      <c r="Y61" s="635"/>
      <c r="Z61" s="635"/>
      <c r="AA61" s="635"/>
      <c r="AB61" s="635"/>
      <c r="AC61" s="635"/>
      <c r="AD61" s="635"/>
      <c r="AE61" s="635"/>
      <c r="AF61" s="635"/>
      <c r="AG61" s="635"/>
    </row>
    <row r="62" spans="1:33" ht="15" hidden="1" customHeight="1" x14ac:dyDescent="0.3">
      <c r="A62" s="4051"/>
      <c r="B62" s="795" t="s">
        <v>325</v>
      </c>
      <c r="C62" s="796" t="s">
        <v>292</v>
      </c>
      <c r="D62" s="665">
        <v>23.006214137089003</v>
      </c>
      <c r="E62" s="666">
        <v>16.510815361848834</v>
      </c>
      <c r="F62" s="666">
        <v>13.448734330366898</v>
      </c>
      <c r="G62" s="666">
        <v>5.399071195912259</v>
      </c>
      <c r="H62" s="666">
        <v>24.206236095606371</v>
      </c>
      <c r="I62" s="667">
        <v>33.72842430998714</v>
      </c>
      <c r="J62" s="668">
        <v>116.29949543081051</v>
      </c>
      <c r="K62" s="4048"/>
      <c r="L62" s="635"/>
      <c r="N62" s="635"/>
      <c r="O62" s="635"/>
      <c r="P62" s="635"/>
      <c r="Q62" s="635"/>
      <c r="R62" s="635"/>
      <c r="S62" s="635"/>
      <c r="T62" s="797"/>
      <c r="U62" s="797"/>
      <c r="V62" s="662"/>
      <c r="W62" s="635"/>
      <c r="X62" s="635"/>
      <c r="Y62" s="635"/>
      <c r="Z62" s="635"/>
      <c r="AA62" s="635"/>
      <c r="AB62" s="635"/>
      <c r="AC62" s="635"/>
      <c r="AD62" s="635"/>
      <c r="AE62" s="635"/>
      <c r="AF62" s="635"/>
      <c r="AG62" s="635"/>
    </row>
    <row r="63" spans="1:33" ht="15" hidden="1" customHeight="1" x14ac:dyDescent="0.3">
      <c r="A63" s="4051"/>
      <c r="B63" s="795" t="s">
        <v>326</v>
      </c>
      <c r="C63" s="796" t="s">
        <v>292</v>
      </c>
      <c r="D63" s="665">
        <v>170.06430604036129</v>
      </c>
      <c r="E63" s="666">
        <v>184.777056413406</v>
      </c>
      <c r="F63" s="666">
        <v>129.78117470691311</v>
      </c>
      <c r="G63" s="666">
        <v>42.968828971052716</v>
      </c>
      <c r="H63" s="666">
        <v>159.19678356309845</v>
      </c>
      <c r="I63" s="667">
        <v>166.039584479702</v>
      </c>
      <c r="J63" s="668">
        <v>852.82773417453359</v>
      </c>
      <c r="K63" s="4048"/>
      <c r="L63" s="635"/>
      <c r="N63" s="635"/>
      <c r="O63" s="635"/>
      <c r="P63" s="635"/>
      <c r="Q63" s="635"/>
      <c r="R63" s="635"/>
      <c r="S63" s="635"/>
      <c r="T63" s="797"/>
      <c r="U63" s="797"/>
      <c r="V63" s="662"/>
      <c r="W63" s="635"/>
      <c r="X63" s="635"/>
      <c r="Y63" s="635"/>
      <c r="Z63" s="635"/>
      <c r="AA63" s="635"/>
      <c r="AB63" s="635"/>
      <c r="AC63" s="635"/>
      <c r="AD63" s="635"/>
      <c r="AE63" s="635"/>
      <c r="AF63" s="635"/>
      <c r="AG63" s="635"/>
    </row>
    <row r="64" spans="1:33" ht="15" hidden="1" customHeight="1" x14ac:dyDescent="0.3">
      <c r="A64" s="4051"/>
      <c r="B64" s="798" t="s">
        <v>327</v>
      </c>
      <c r="C64" s="799" t="s">
        <v>292</v>
      </c>
      <c r="D64" s="800">
        <v>51.441347120088096</v>
      </c>
      <c r="E64" s="801">
        <v>141.7528507775032</v>
      </c>
      <c r="F64" s="801">
        <v>2.8158561283469434</v>
      </c>
      <c r="G64" s="801">
        <v>0</v>
      </c>
      <c r="H64" s="801">
        <v>10.851004709223762</v>
      </c>
      <c r="I64" s="802">
        <v>0</v>
      </c>
      <c r="J64" s="803">
        <v>206.861058735162</v>
      </c>
      <c r="K64" s="4048"/>
      <c r="L64" s="635"/>
      <c r="N64" s="635"/>
      <c r="O64" s="635"/>
      <c r="P64" s="635"/>
      <c r="Q64" s="635"/>
      <c r="R64" s="635"/>
      <c r="S64" s="635"/>
      <c r="T64" s="797"/>
      <c r="U64" s="797"/>
      <c r="V64" s="662"/>
      <c r="W64" s="635"/>
      <c r="X64" s="635"/>
      <c r="Y64" s="635"/>
      <c r="Z64" s="635"/>
      <c r="AA64" s="635"/>
      <c r="AB64" s="635"/>
      <c r="AC64" s="635"/>
      <c r="AD64" s="635"/>
      <c r="AE64" s="635"/>
      <c r="AF64" s="635"/>
      <c r="AG64" s="635"/>
    </row>
    <row r="65" spans="1:33" ht="15" hidden="1" customHeight="1" x14ac:dyDescent="0.3">
      <c r="A65" s="4051"/>
      <c r="B65" s="791" t="s">
        <v>328</v>
      </c>
      <c r="C65" s="644" t="s">
        <v>307</v>
      </c>
      <c r="D65" s="651">
        <v>103.59658477466932</v>
      </c>
      <c r="E65" s="652">
        <v>125.18713385676001</v>
      </c>
      <c r="F65" s="652">
        <v>76.620506536240441</v>
      </c>
      <c r="G65" s="652">
        <v>35.579592670254229</v>
      </c>
      <c r="H65" s="652">
        <v>103.92421816796859</v>
      </c>
      <c r="I65" s="653">
        <v>106.1993215001708</v>
      </c>
      <c r="J65" s="654">
        <v>551.10735750606341</v>
      </c>
      <c r="K65" s="4048"/>
      <c r="L65" s="635"/>
      <c r="N65" s="635"/>
      <c r="O65" s="635"/>
      <c r="P65" s="635"/>
      <c r="Q65" s="635"/>
      <c r="R65" s="635"/>
      <c r="S65" s="635"/>
      <c r="T65" s="797"/>
      <c r="U65" s="797"/>
      <c r="V65" s="662"/>
      <c r="W65" s="635"/>
      <c r="X65" s="635"/>
      <c r="Y65" s="635"/>
      <c r="Z65" s="635"/>
      <c r="AA65" s="635"/>
      <c r="AB65" s="635"/>
      <c r="AC65" s="635"/>
      <c r="AD65" s="635"/>
      <c r="AE65" s="635"/>
      <c r="AF65" s="635"/>
      <c r="AG65" s="635"/>
    </row>
    <row r="66" spans="1:33" ht="15" hidden="1" customHeight="1" x14ac:dyDescent="0.3">
      <c r="A66" s="4051"/>
      <c r="B66" s="804" t="s">
        <v>329</v>
      </c>
      <c r="C66" s="692" t="s">
        <v>292</v>
      </c>
      <c r="D66" s="699">
        <v>67.656356560947387</v>
      </c>
      <c r="E66" s="700">
        <v>82.045429466684482</v>
      </c>
      <c r="F66" s="700">
        <v>31.627322068998375</v>
      </c>
      <c r="G66" s="700">
        <v>45.778163005243641</v>
      </c>
      <c r="H66" s="700">
        <v>46.931016890824637</v>
      </c>
      <c r="I66" s="701">
        <v>50.734328587942493</v>
      </c>
      <c r="J66" s="702">
        <v>2755.5367875303173</v>
      </c>
      <c r="K66" s="4048"/>
      <c r="L66" s="635"/>
      <c r="N66" s="635"/>
      <c r="O66" s="635"/>
      <c r="P66" s="635"/>
      <c r="Q66" s="635"/>
      <c r="R66" s="635"/>
      <c r="S66" s="635"/>
      <c r="T66" s="635"/>
      <c r="U66" s="635"/>
      <c r="V66" s="662"/>
      <c r="W66" s="635"/>
      <c r="X66" s="635"/>
      <c r="Y66" s="635"/>
      <c r="Z66" s="635"/>
      <c r="AA66" s="635"/>
      <c r="AB66" s="635"/>
      <c r="AC66" s="635"/>
      <c r="AD66" s="635"/>
      <c r="AE66" s="635"/>
      <c r="AF66" s="635"/>
      <c r="AG66" s="635"/>
    </row>
    <row r="67" spans="1:33" ht="15" hidden="1" customHeight="1" x14ac:dyDescent="0.3">
      <c r="A67" s="4051"/>
      <c r="B67" s="805" t="s">
        <v>324</v>
      </c>
      <c r="C67" s="806" t="s">
        <v>292</v>
      </c>
      <c r="D67" s="723">
        <v>0.96873905131794003</v>
      </c>
      <c r="E67" s="724">
        <v>3.7880226869248035</v>
      </c>
      <c r="F67" s="724">
        <v>0.82993453877751699</v>
      </c>
      <c r="G67" s="724">
        <v>0.24654597654592503</v>
      </c>
      <c r="H67" s="724">
        <v>0.29300288313132422</v>
      </c>
      <c r="I67" s="725">
        <v>0.27452454396407144</v>
      </c>
      <c r="J67" s="726">
        <v>1579.5484991898109</v>
      </c>
      <c r="K67" s="4048"/>
      <c r="L67" s="635"/>
      <c r="N67" s="635"/>
      <c r="O67" s="635"/>
      <c r="P67" s="635"/>
      <c r="Q67" s="635"/>
      <c r="R67" s="635"/>
      <c r="S67" s="635"/>
      <c r="T67" s="794"/>
      <c r="U67" s="794"/>
      <c r="V67" s="662"/>
      <c r="W67" s="635"/>
      <c r="X67" s="635"/>
      <c r="Y67" s="635"/>
      <c r="Z67" s="635"/>
      <c r="AA67" s="635"/>
      <c r="AB67" s="635"/>
      <c r="AC67" s="635"/>
      <c r="AD67" s="635"/>
      <c r="AE67" s="635"/>
      <c r="AF67" s="635"/>
      <c r="AG67" s="635"/>
    </row>
    <row r="68" spans="1:33" ht="15" hidden="1" customHeight="1" x14ac:dyDescent="0.3">
      <c r="A68" s="4051"/>
      <c r="B68" s="807" t="s">
        <v>325</v>
      </c>
      <c r="C68" s="808" t="s">
        <v>292</v>
      </c>
      <c r="D68" s="711">
        <v>3.7829821579820144E-16</v>
      </c>
      <c r="E68" s="712">
        <v>2.8783559897689243E-16</v>
      </c>
      <c r="F68" s="712">
        <v>1.6009141885952877E-15</v>
      </c>
      <c r="G68" s="712">
        <v>0</v>
      </c>
      <c r="H68" s="712">
        <v>0</v>
      </c>
      <c r="I68" s="713">
        <v>0</v>
      </c>
      <c r="J68" s="714">
        <v>116.29949543081051</v>
      </c>
      <c r="K68" s="4048"/>
      <c r="L68" s="635"/>
      <c r="N68" s="635"/>
      <c r="O68" s="635"/>
      <c r="P68" s="635"/>
      <c r="Q68" s="635"/>
      <c r="R68" s="635"/>
      <c r="S68" s="635"/>
      <c r="T68" s="797"/>
      <c r="U68" s="797"/>
      <c r="V68" s="662"/>
      <c r="W68" s="635"/>
      <c r="X68" s="635"/>
      <c r="Y68" s="635"/>
      <c r="Z68" s="635"/>
      <c r="AA68" s="635"/>
      <c r="AB68" s="635"/>
      <c r="AC68" s="635"/>
      <c r="AD68" s="635"/>
      <c r="AE68" s="635"/>
      <c r="AF68" s="635"/>
      <c r="AG68" s="635"/>
    </row>
    <row r="69" spans="1:33" ht="15" hidden="1" customHeight="1" x14ac:dyDescent="0.3">
      <c r="A69" s="4051"/>
      <c r="B69" s="807" t="s">
        <v>326</v>
      </c>
      <c r="C69" s="808" t="s">
        <v>292</v>
      </c>
      <c r="D69" s="711">
        <v>16.633631057815354</v>
      </c>
      <c r="E69" s="712">
        <v>22.195586824584019</v>
      </c>
      <c r="F69" s="712">
        <v>22.793297435055081</v>
      </c>
      <c r="G69" s="712">
        <v>27.68212179986222</v>
      </c>
      <c r="H69" s="712">
        <v>29.862782091744947</v>
      </c>
      <c r="I69" s="713">
        <v>33.689700750961414</v>
      </c>
      <c r="J69" s="714">
        <v>852.82773417453359</v>
      </c>
      <c r="K69" s="4048"/>
      <c r="L69" s="635"/>
      <c r="N69" s="635"/>
      <c r="O69" s="635"/>
      <c r="P69" s="635"/>
      <c r="Q69" s="635"/>
      <c r="R69" s="635"/>
      <c r="S69" s="635"/>
      <c r="T69" s="797"/>
      <c r="U69" s="797"/>
      <c r="V69" s="662"/>
      <c r="W69" s="635"/>
      <c r="X69" s="635"/>
      <c r="Y69" s="635"/>
      <c r="Z69" s="635"/>
      <c r="AA69" s="635"/>
      <c r="AB69" s="635"/>
      <c r="AC69" s="635"/>
      <c r="AD69" s="635"/>
      <c r="AE69" s="635"/>
      <c r="AF69" s="635"/>
      <c r="AG69" s="635"/>
    </row>
    <row r="70" spans="1:33" ht="15" hidden="1" customHeight="1" x14ac:dyDescent="0.3">
      <c r="A70" s="4051"/>
      <c r="B70" s="809" t="s">
        <v>327</v>
      </c>
      <c r="C70" s="810" t="s">
        <v>292</v>
      </c>
      <c r="D70" s="811">
        <v>50.053986451814097</v>
      </c>
      <c r="E70" s="812">
        <v>56.061819955175658</v>
      </c>
      <c r="F70" s="812">
        <v>8.0040900951657754</v>
      </c>
      <c r="G70" s="812">
        <v>17.849495228835497</v>
      </c>
      <c r="H70" s="812">
        <v>16.77523191594836</v>
      </c>
      <c r="I70" s="813">
        <v>16.770103293017009</v>
      </c>
      <c r="J70" s="814">
        <v>206.861058735162</v>
      </c>
      <c r="K70" s="4048"/>
      <c r="L70" s="635"/>
      <c r="N70" s="635"/>
      <c r="O70" s="635"/>
      <c r="P70" s="635"/>
      <c r="Q70" s="635"/>
      <c r="R70" s="635"/>
      <c r="S70" s="635"/>
      <c r="T70" s="797"/>
      <c r="U70" s="797"/>
      <c r="V70" s="662"/>
      <c r="W70" s="635"/>
      <c r="X70" s="635"/>
      <c r="Y70" s="635"/>
      <c r="Z70" s="635"/>
      <c r="AA70" s="635"/>
      <c r="AB70" s="635"/>
      <c r="AC70" s="635"/>
      <c r="AD70" s="635"/>
      <c r="AE70" s="635"/>
      <c r="AF70" s="635"/>
      <c r="AG70" s="635"/>
    </row>
    <row r="71" spans="1:33" ht="15" hidden="1" customHeight="1" x14ac:dyDescent="0.3">
      <c r="A71" s="4051"/>
      <c r="B71" s="804" t="s">
        <v>328</v>
      </c>
      <c r="C71" s="692" t="s">
        <v>307</v>
      </c>
      <c r="D71" s="699">
        <v>103.59658477466932</v>
      </c>
      <c r="E71" s="700">
        <v>125.18713385676001</v>
      </c>
      <c r="F71" s="700">
        <v>76.620506536240441</v>
      </c>
      <c r="G71" s="700">
        <v>35.579592670254229</v>
      </c>
      <c r="H71" s="700">
        <v>103.92421816796859</v>
      </c>
      <c r="I71" s="701">
        <v>106.1993215001708</v>
      </c>
      <c r="J71" s="702">
        <v>551.10735750606341</v>
      </c>
      <c r="K71" s="4048"/>
      <c r="L71" s="635"/>
      <c r="N71" s="635"/>
      <c r="O71" s="635"/>
      <c r="P71" s="635"/>
      <c r="Q71" s="635"/>
      <c r="R71" s="635"/>
      <c r="S71" s="635"/>
      <c r="T71" s="797"/>
      <c r="U71" s="797"/>
      <c r="V71" s="662"/>
      <c r="W71" s="635"/>
      <c r="X71" s="635"/>
      <c r="Y71" s="635"/>
      <c r="Z71" s="635"/>
      <c r="AA71" s="635"/>
      <c r="AB71" s="635"/>
      <c r="AC71" s="635"/>
      <c r="AD71" s="635"/>
      <c r="AE71" s="635"/>
      <c r="AF71" s="635"/>
      <c r="AG71" s="635"/>
    </row>
    <row r="72" spans="1:33" ht="15" customHeight="1" x14ac:dyDescent="0.3">
      <c r="A72" s="4051"/>
      <c r="B72" s="3706" t="s">
        <v>330</v>
      </c>
      <c r="C72" s="3707" t="s">
        <v>282</v>
      </c>
      <c r="D72" s="3708" t="s">
        <v>283</v>
      </c>
      <c r="E72" s="3709" t="s">
        <v>284</v>
      </c>
      <c r="F72" s="3709" t="s">
        <v>285</v>
      </c>
      <c r="G72" s="3709" t="s">
        <v>286</v>
      </c>
      <c r="H72" s="3709" t="s">
        <v>287</v>
      </c>
      <c r="I72" s="3710" t="s">
        <v>288</v>
      </c>
      <c r="J72" s="3711" t="s">
        <v>322</v>
      </c>
      <c r="K72" s="4048"/>
      <c r="L72" s="635"/>
      <c r="N72" s="635"/>
      <c r="O72" s="635"/>
      <c r="P72" s="635"/>
      <c r="Q72" s="635"/>
      <c r="R72" s="635"/>
      <c r="S72" s="635"/>
      <c r="T72" s="815"/>
      <c r="U72" s="815"/>
      <c r="V72" s="636"/>
      <c r="W72" s="635"/>
      <c r="X72" s="635"/>
      <c r="Y72" s="635"/>
      <c r="Z72" s="635"/>
      <c r="AA72" s="635"/>
      <c r="AB72" s="635"/>
      <c r="AC72" s="635"/>
      <c r="AD72" s="635"/>
      <c r="AE72" s="635"/>
      <c r="AF72" s="635"/>
      <c r="AG72" s="635"/>
    </row>
    <row r="73" spans="1:33" ht="20.100000000000001" customHeight="1" x14ac:dyDescent="0.3">
      <c r="A73" s="4051"/>
      <c r="B73" s="816" t="s">
        <v>331</v>
      </c>
      <c r="C73" s="817" t="s">
        <v>310</v>
      </c>
      <c r="D73" s="759">
        <v>640.22689390745643</v>
      </c>
      <c r="E73" s="760">
        <v>773.65648723477693</v>
      </c>
      <c r="F73" s="760">
        <v>473.51473039396592</v>
      </c>
      <c r="G73" s="760">
        <v>219.88188270217111</v>
      </c>
      <c r="H73" s="760">
        <v>642.25166827804594</v>
      </c>
      <c r="I73" s="761">
        <v>656.31180687105552</v>
      </c>
      <c r="J73" s="762">
        <v>3405.8434693874719</v>
      </c>
      <c r="K73" s="4048"/>
      <c r="L73" s="635"/>
      <c r="N73" s="635"/>
      <c r="O73" s="635"/>
      <c r="P73" s="635"/>
      <c r="Q73" s="635"/>
      <c r="R73" s="635"/>
      <c r="S73" s="635"/>
      <c r="T73" s="635"/>
      <c r="U73" s="635"/>
      <c r="V73" s="635"/>
      <c r="W73" s="635"/>
      <c r="X73" s="635"/>
      <c r="Y73" s="635"/>
      <c r="Z73" s="635"/>
      <c r="AA73" s="635"/>
      <c r="AB73" s="635"/>
      <c r="AC73" s="635"/>
      <c r="AD73" s="635"/>
      <c r="AE73" s="635"/>
      <c r="AF73" s="635"/>
      <c r="AG73" s="635"/>
    </row>
    <row r="74" spans="1:33" ht="15" customHeight="1" x14ac:dyDescent="0.3">
      <c r="A74" s="4051"/>
      <c r="B74" s="745" t="s">
        <v>332</v>
      </c>
      <c r="C74" s="746" t="s">
        <v>310</v>
      </c>
      <c r="D74" s="747">
        <v>83.623256709330974</v>
      </c>
      <c r="E74" s="748">
        <v>101.40815082082202</v>
      </c>
      <c r="F74" s="748">
        <v>39.091370077281994</v>
      </c>
      <c r="G74" s="748">
        <v>56.58180947448114</v>
      </c>
      <c r="H74" s="748">
        <v>58.006736877059254</v>
      </c>
      <c r="I74" s="749">
        <v>62.70763013469692</v>
      </c>
      <c r="J74" s="750">
        <v>401.41895409367231</v>
      </c>
      <c r="K74" s="4048"/>
      <c r="L74" s="635"/>
      <c r="N74" s="635"/>
      <c r="O74" s="635"/>
      <c r="P74" s="635"/>
      <c r="Q74" s="635"/>
      <c r="R74" s="635"/>
      <c r="S74" s="635"/>
      <c r="T74" s="635"/>
      <c r="U74" s="635"/>
      <c r="V74" s="662"/>
      <c r="W74" s="635"/>
      <c r="X74" s="635"/>
      <c r="Y74" s="635"/>
      <c r="Z74" s="635"/>
      <c r="AA74" s="635"/>
      <c r="AB74" s="635"/>
      <c r="AC74" s="635"/>
      <c r="AD74" s="635"/>
      <c r="AE74" s="635"/>
      <c r="AF74" s="635"/>
      <c r="AG74" s="635"/>
    </row>
    <row r="75" spans="1:33" ht="15" customHeight="1" x14ac:dyDescent="0.3">
      <c r="A75" s="4051"/>
      <c r="B75" s="818" t="s">
        <v>312</v>
      </c>
      <c r="C75" s="819" t="s">
        <v>310</v>
      </c>
      <c r="D75" s="820">
        <v>556.6036371981254</v>
      </c>
      <c r="E75" s="821">
        <v>672.24833641395492</v>
      </c>
      <c r="F75" s="821">
        <v>434.4233603166839</v>
      </c>
      <c r="G75" s="821">
        <v>163.30007322768998</v>
      </c>
      <c r="H75" s="821">
        <v>584.24493140098673</v>
      </c>
      <c r="I75" s="822">
        <v>593.60417673635857</v>
      </c>
      <c r="J75" s="823">
        <v>3004.4245152937997</v>
      </c>
      <c r="K75" s="4048"/>
      <c r="L75" s="635"/>
      <c r="N75" s="635"/>
      <c r="O75" s="635"/>
      <c r="P75" s="635"/>
      <c r="Q75" s="635"/>
      <c r="R75" s="635"/>
      <c r="S75" s="635"/>
      <c r="T75" s="635"/>
      <c r="U75" s="635"/>
      <c r="V75" s="662"/>
      <c r="W75" s="635"/>
      <c r="X75" s="635"/>
      <c r="Y75" s="635"/>
      <c r="Z75" s="635"/>
      <c r="AA75" s="635"/>
      <c r="AB75" s="635"/>
      <c r="AC75" s="635"/>
      <c r="AD75" s="635"/>
      <c r="AE75" s="635"/>
      <c r="AF75" s="635"/>
      <c r="AG75" s="635"/>
    </row>
    <row r="76" spans="1:33" x14ac:dyDescent="0.3">
      <c r="A76" s="4051"/>
      <c r="B76" s="824" t="s">
        <v>324</v>
      </c>
      <c r="C76" s="793" t="s">
        <v>310</v>
      </c>
      <c r="D76" s="677">
        <v>338.01022592769897</v>
      </c>
      <c r="E76" s="678">
        <v>349.65815415956791</v>
      </c>
      <c r="F76" s="678">
        <v>293.00216464925103</v>
      </c>
      <c r="G76" s="678">
        <v>160.09915809580241</v>
      </c>
      <c r="H76" s="678">
        <v>402.1536941592862</v>
      </c>
      <c r="I76" s="679">
        <v>409.3985480069997</v>
      </c>
      <c r="J76" s="680">
        <v>1952.3219449986063</v>
      </c>
      <c r="K76" s="4048"/>
      <c r="L76" s="635"/>
      <c r="N76" s="635"/>
      <c r="O76" s="635"/>
      <c r="P76" s="635"/>
      <c r="Q76" s="635"/>
      <c r="R76" s="635"/>
      <c r="S76" s="635"/>
      <c r="T76" s="635"/>
      <c r="U76" s="635"/>
      <c r="V76" s="635"/>
      <c r="W76" s="635"/>
      <c r="X76" s="635"/>
      <c r="Y76" s="635"/>
      <c r="Z76" s="635"/>
      <c r="AA76" s="635"/>
      <c r="AB76" s="635"/>
      <c r="AC76" s="635"/>
      <c r="AD76" s="635"/>
      <c r="AE76" s="635"/>
      <c r="AF76" s="635"/>
      <c r="AG76" s="635"/>
    </row>
    <row r="77" spans="1:33" x14ac:dyDescent="0.3">
      <c r="A77" s="4051"/>
      <c r="B77" s="825" t="s">
        <v>325</v>
      </c>
      <c r="C77" s="796" t="s">
        <v>310</v>
      </c>
      <c r="D77" s="665">
        <v>28.435680673442008</v>
      </c>
      <c r="E77" s="666">
        <v>20.40736778724516</v>
      </c>
      <c r="F77" s="666">
        <v>16.622635632333488</v>
      </c>
      <c r="G77" s="666">
        <v>6.6732519981475518</v>
      </c>
      <c r="H77" s="666">
        <v>29.918907814169476</v>
      </c>
      <c r="I77" s="667">
        <v>41.688332447144106</v>
      </c>
      <c r="J77" s="668">
        <v>143.74617635248177</v>
      </c>
      <c r="K77" s="4048"/>
      <c r="L77" s="635"/>
      <c r="N77" s="635"/>
      <c r="O77" s="635"/>
      <c r="P77" s="635"/>
      <c r="Q77" s="635"/>
      <c r="R77" s="635"/>
      <c r="S77" s="635"/>
      <c r="T77" s="635"/>
      <c r="U77" s="635"/>
      <c r="V77" s="635"/>
      <c r="W77" s="635"/>
      <c r="X77" s="635"/>
      <c r="Y77" s="635"/>
      <c r="Z77" s="635"/>
      <c r="AA77" s="635"/>
      <c r="AB77" s="635"/>
      <c r="AC77" s="635"/>
      <c r="AD77" s="635"/>
      <c r="AE77" s="635"/>
      <c r="AF77" s="635"/>
      <c r="AG77" s="635"/>
    </row>
    <row r="78" spans="1:33" x14ac:dyDescent="0.3">
      <c r="A78" s="4051"/>
      <c r="B78" s="825" t="s">
        <v>326</v>
      </c>
      <c r="C78" s="796" t="s">
        <v>310</v>
      </c>
      <c r="D78" s="665">
        <v>210.19948226588656</v>
      </c>
      <c r="E78" s="666">
        <v>228.38444172696981</v>
      </c>
      <c r="F78" s="666">
        <v>160.40953193774459</v>
      </c>
      <c r="G78" s="666">
        <v>53.109472608221154</v>
      </c>
      <c r="H78" s="666">
        <v>196.76722448398968</v>
      </c>
      <c r="I78" s="667">
        <v>205.22492641691167</v>
      </c>
      <c r="J78" s="668">
        <v>1054.0950794397236</v>
      </c>
      <c r="K78" s="4048"/>
    </row>
    <row r="79" spans="1:33" x14ac:dyDescent="0.3">
      <c r="A79" s="4051"/>
      <c r="B79" s="826" t="s">
        <v>327</v>
      </c>
      <c r="C79" s="799" t="s">
        <v>310</v>
      </c>
      <c r="D79" s="800">
        <v>63.581505040428887</v>
      </c>
      <c r="E79" s="801">
        <v>175.20652356099396</v>
      </c>
      <c r="F79" s="801">
        <v>3.480398174636822</v>
      </c>
      <c r="G79" s="801">
        <v>0</v>
      </c>
      <c r="H79" s="801">
        <v>13.41184182060057</v>
      </c>
      <c r="I79" s="802">
        <v>0</v>
      </c>
      <c r="J79" s="803">
        <v>255.68026859666023</v>
      </c>
      <c r="K79" s="4048"/>
    </row>
    <row r="80" spans="1:33" ht="20.100000000000001" customHeight="1" x14ac:dyDescent="0.3">
      <c r="A80" s="4051"/>
      <c r="B80" s="816" t="s">
        <v>328</v>
      </c>
      <c r="C80" s="817" t="s">
        <v>313</v>
      </c>
      <c r="D80" s="759">
        <v>128.04537878149128</v>
      </c>
      <c r="E80" s="760">
        <v>154.73129744695538</v>
      </c>
      <c r="F80" s="760">
        <v>94.70294607879319</v>
      </c>
      <c r="G80" s="760">
        <v>43.976376540434224</v>
      </c>
      <c r="H80" s="760">
        <v>128.4503336556092</v>
      </c>
      <c r="I80" s="761">
        <v>131.26236137421111</v>
      </c>
      <c r="J80" s="762">
        <v>681.16869387749432</v>
      </c>
      <c r="K80" s="4048"/>
    </row>
    <row r="81" spans="1:11" x14ac:dyDescent="0.3">
      <c r="A81" s="4052"/>
      <c r="B81" s="763" t="s">
        <v>333</v>
      </c>
      <c r="C81" s="688" t="s">
        <v>310</v>
      </c>
      <c r="D81" s="658">
        <v>750.13561860996458</v>
      </c>
      <c r="E81" s="659">
        <v>456.87940348277345</v>
      </c>
      <c r="F81" s="659">
        <v>213.76272698831639</v>
      </c>
      <c r="G81" s="659">
        <v>82.845491608434656</v>
      </c>
      <c r="H81" s="659">
        <v>21.661244881462103</v>
      </c>
      <c r="I81" s="660">
        <v>2.4781483839439136</v>
      </c>
      <c r="J81" s="661">
        <v>1527.7626339548954</v>
      </c>
      <c r="K81" s="4048"/>
    </row>
    <row r="82" spans="1:11" x14ac:dyDescent="0.3">
      <c r="A82" s="4052"/>
      <c r="B82" s="681" t="s">
        <v>334</v>
      </c>
      <c r="C82" s="827" t="s">
        <v>310</v>
      </c>
      <c r="D82" s="828">
        <v>168.67331186093358</v>
      </c>
      <c r="E82" s="829">
        <v>209.9524284338215</v>
      </c>
      <c r="F82" s="829">
        <v>222.69324767904305</v>
      </c>
      <c r="G82" s="829">
        <v>227.53452691434711</v>
      </c>
      <c r="H82" s="829">
        <v>206.78591691952371</v>
      </c>
      <c r="I82" s="830">
        <v>155.56049416104054</v>
      </c>
      <c r="J82" s="831">
        <v>1191.1999259687095</v>
      </c>
      <c r="K82" s="4048"/>
    </row>
    <row r="83" spans="1:11" x14ac:dyDescent="0.3">
      <c r="A83" s="4052"/>
      <c r="B83" s="832" t="s">
        <v>335</v>
      </c>
      <c r="C83" s="833" t="s">
        <v>310</v>
      </c>
      <c r="D83" s="834">
        <v>997.29606772143165</v>
      </c>
      <c r="E83" s="835">
        <v>1068.6552442069615</v>
      </c>
      <c r="F83" s="835">
        <v>1129.5276588029151</v>
      </c>
      <c r="G83" s="835">
        <v>1192.5879123233037</v>
      </c>
      <c r="H83" s="835">
        <v>1080.0665625711874</v>
      </c>
      <c r="I83" s="836">
        <v>871.92876503625962</v>
      </c>
      <c r="J83" s="837">
        <v>6340.0622106620585</v>
      </c>
      <c r="K83" s="4048"/>
    </row>
    <row r="84" spans="1:11" x14ac:dyDescent="0.3">
      <c r="A84" s="4052"/>
      <c r="B84" s="765" t="s">
        <v>336</v>
      </c>
      <c r="C84" s="766" t="s">
        <v>310</v>
      </c>
      <c r="D84" s="767">
        <v>157.7845393709249</v>
      </c>
      <c r="E84" s="768">
        <v>162.98761273053771</v>
      </c>
      <c r="F84" s="768">
        <v>166.46591156346025</v>
      </c>
      <c r="G84" s="768">
        <v>166.42520169833668</v>
      </c>
      <c r="H84" s="768">
        <v>156.98633348237468</v>
      </c>
      <c r="I84" s="838">
        <v>139.77181570824413</v>
      </c>
      <c r="J84" s="776">
        <v>950.42141455387832</v>
      </c>
      <c r="K84" s="4048"/>
    </row>
    <row r="85" spans="1:11" ht="27.6" x14ac:dyDescent="0.3">
      <c r="A85" s="4052"/>
      <c r="B85" s="839" t="s">
        <v>337</v>
      </c>
      <c r="C85" s="840" t="s">
        <v>310</v>
      </c>
      <c r="D85" s="841">
        <v>236.27167662145837</v>
      </c>
      <c r="E85" s="842">
        <v>564.81102502090414</v>
      </c>
      <c r="F85" s="842">
        <v>859.53759569901581</v>
      </c>
      <c r="G85" s="842">
        <v>1048.6330954988587</v>
      </c>
      <c r="H85" s="842">
        <v>1008.6057342525763</v>
      </c>
      <c r="I85" s="843">
        <v>853.66193819951934</v>
      </c>
      <c r="J85" s="844">
        <v>4571.5210652923333</v>
      </c>
      <c r="K85" s="4048"/>
    </row>
    <row r="86" spans="1:11" ht="20.100000000000001" customHeight="1" x14ac:dyDescent="0.3">
      <c r="A86" s="4052"/>
      <c r="B86" s="779" t="s">
        <v>319</v>
      </c>
      <c r="C86" s="780" t="s">
        <v>313</v>
      </c>
      <c r="D86" s="781">
        <v>47.254335324291674</v>
      </c>
      <c r="E86" s="782">
        <v>112.96220500418083</v>
      </c>
      <c r="F86" s="782">
        <v>171.90751913980316</v>
      </c>
      <c r="G86" s="782">
        <v>209.72661909977174</v>
      </c>
      <c r="H86" s="782">
        <v>201.72114685051525</v>
      </c>
      <c r="I86" s="783">
        <v>170.73238763990386</v>
      </c>
      <c r="J86" s="784">
        <v>152.38403550974445</v>
      </c>
      <c r="K86" s="4048"/>
    </row>
    <row r="87" spans="1:11" ht="13.05" customHeight="1" x14ac:dyDescent="0.3">
      <c r="A87" s="4053" t="s">
        <v>87</v>
      </c>
      <c r="B87" s="845" t="s">
        <v>87</v>
      </c>
      <c r="C87" s="845"/>
      <c r="D87" s="846" t="s">
        <v>283</v>
      </c>
      <c r="E87" s="847" t="s">
        <v>284</v>
      </c>
      <c r="F87" s="847" t="s">
        <v>285</v>
      </c>
      <c r="G87" s="847" t="s">
        <v>286</v>
      </c>
      <c r="H87" s="847" t="s">
        <v>287</v>
      </c>
      <c r="I87" s="845" t="s">
        <v>288</v>
      </c>
      <c r="J87" s="848" t="s">
        <v>322</v>
      </c>
      <c r="K87" s="4048"/>
    </row>
    <row r="88" spans="1:11" x14ac:dyDescent="0.3">
      <c r="A88" s="4054"/>
      <c r="B88" s="689" t="s">
        <v>338</v>
      </c>
      <c r="C88" s="657" t="s">
        <v>310</v>
      </c>
      <c r="D88" s="658">
        <v>1406.5749659744242</v>
      </c>
      <c r="E88" s="659">
        <v>677.13547235015369</v>
      </c>
      <c r="F88" s="659">
        <v>280.67390122342812</v>
      </c>
      <c r="G88" s="659">
        <v>156.85217750373363</v>
      </c>
      <c r="H88" s="659">
        <v>49.378673774593317</v>
      </c>
      <c r="I88" s="660">
        <v>0.21922924471576974</v>
      </c>
      <c r="J88" s="661">
        <v>2570.8344200710485</v>
      </c>
      <c r="K88" s="4048"/>
    </row>
    <row r="89" spans="1:11" x14ac:dyDescent="0.3">
      <c r="A89" s="4054"/>
      <c r="B89" s="765" t="s">
        <v>339</v>
      </c>
      <c r="C89" s="766" t="s">
        <v>310</v>
      </c>
      <c r="D89" s="767">
        <v>1714.7690267900409</v>
      </c>
      <c r="E89" s="768">
        <v>1657.0558397950072</v>
      </c>
      <c r="F89" s="768">
        <v>1568.5168762459073</v>
      </c>
      <c r="G89" s="768">
        <v>1462.8972685897656</v>
      </c>
      <c r="H89" s="768">
        <v>1270.6733622047059</v>
      </c>
      <c r="I89" s="769">
        <v>1019.5416165837589</v>
      </c>
      <c r="J89" s="770">
        <v>8693.4539902091856</v>
      </c>
      <c r="K89" s="4048"/>
    </row>
    <row r="90" spans="1:11" ht="13.05" customHeight="1" x14ac:dyDescent="0.3">
      <c r="A90" s="4054"/>
      <c r="B90" s="689" t="s">
        <v>340</v>
      </c>
      <c r="C90" s="657" t="s">
        <v>310</v>
      </c>
      <c r="D90" s="658">
        <v>53.022860795567972</v>
      </c>
      <c r="E90" s="659">
        <v>73.250232846584026</v>
      </c>
      <c r="F90" s="659">
        <v>60.431479495625538</v>
      </c>
      <c r="G90" s="659">
        <v>40.355809863416148</v>
      </c>
      <c r="H90" s="659">
        <v>26.142814084518822</v>
      </c>
      <c r="I90" s="660">
        <v>18.563891417784539</v>
      </c>
      <c r="J90" s="661">
        <v>271.76708850349701</v>
      </c>
      <c r="K90" s="4048"/>
    </row>
    <row r="91" spans="1:11" ht="13.05" customHeight="1" x14ac:dyDescent="0.3">
      <c r="A91" s="4054"/>
      <c r="B91" s="765" t="s">
        <v>341</v>
      </c>
      <c r="C91" s="766" t="s">
        <v>310</v>
      </c>
      <c r="D91" s="767">
        <v>24.725992923587494</v>
      </c>
      <c r="E91" s="768">
        <v>27.105487280850816</v>
      </c>
      <c r="F91" s="768">
        <v>28.874509230007295</v>
      </c>
      <c r="G91" s="768">
        <v>29.370862031516353</v>
      </c>
      <c r="H91" s="768">
        <v>30.024763942323183</v>
      </c>
      <c r="I91" s="769">
        <v>33.69684961028922</v>
      </c>
      <c r="J91" s="770">
        <v>173.79846501857435</v>
      </c>
      <c r="K91" s="4048"/>
    </row>
    <row r="92" spans="1:11" ht="15" x14ac:dyDescent="0.3">
      <c r="A92" s="4054"/>
      <c r="B92" s="689" t="s">
        <v>342</v>
      </c>
      <c r="C92" s="657" t="s">
        <v>310</v>
      </c>
      <c r="D92" s="658">
        <v>10.177215634257756</v>
      </c>
      <c r="E92" s="659">
        <v>36.880967301911035</v>
      </c>
      <c r="F92" s="659">
        <v>66.155815038146727</v>
      </c>
      <c r="G92" s="659">
        <v>96.303714941061429</v>
      </c>
      <c r="H92" s="659">
        <v>97.695622317173701</v>
      </c>
      <c r="I92" s="660">
        <v>81.678762230560949</v>
      </c>
      <c r="J92" s="661">
        <v>388.89209746311161</v>
      </c>
      <c r="K92" s="4048"/>
    </row>
    <row r="93" spans="1:11" ht="15" x14ac:dyDescent="0.3">
      <c r="A93" s="4054"/>
      <c r="B93" s="771" t="s">
        <v>343</v>
      </c>
      <c r="C93" s="772" t="s">
        <v>310</v>
      </c>
      <c r="D93" s="773">
        <v>0</v>
      </c>
      <c r="E93" s="774">
        <v>0</v>
      </c>
      <c r="F93" s="774">
        <v>0</v>
      </c>
      <c r="G93" s="774">
        <v>0</v>
      </c>
      <c r="H93" s="774">
        <v>0</v>
      </c>
      <c r="I93" s="775">
        <v>0</v>
      </c>
      <c r="J93" s="776">
        <v>0</v>
      </c>
      <c r="K93" s="4048"/>
    </row>
    <row r="94" spans="1:11" ht="13.05" customHeight="1" x14ac:dyDescent="0.3">
      <c r="A94" s="4054"/>
      <c r="B94" s="849" t="s">
        <v>344</v>
      </c>
      <c r="C94" s="850" t="s">
        <v>310</v>
      </c>
      <c r="D94" s="851">
        <v>-308.19406081561669</v>
      </c>
      <c r="E94" s="852">
        <v>-979.92036744485347</v>
      </c>
      <c r="F94" s="852">
        <v>-1287.8429750224791</v>
      </c>
      <c r="G94" s="852">
        <v>-1306.045091086032</v>
      </c>
      <c r="H94" s="852">
        <v>-1221.2946884301125</v>
      </c>
      <c r="I94" s="851">
        <v>-1019.3223873390432</v>
      </c>
      <c r="J94" s="853">
        <v>-6122.6195701381375</v>
      </c>
      <c r="K94" s="4048"/>
    </row>
    <row r="95" spans="1:11" ht="13.05" customHeight="1" x14ac:dyDescent="0.3">
      <c r="A95" s="4054"/>
      <c r="B95" s="854" t="s">
        <v>345</v>
      </c>
      <c r="C95" s="855" t="s">
        <v>310</v>
      </c>
      <c r="D95" s="856">
        <v>38.47408350623823</v>
      </c>
      <c r="E95" s="857">
        <v>83.025712867644245</v>
      </c>
      <c r="F95" s="857">
        <v>97.712785303764974</v>
      </c>
      <c r="G95" s="857">
        <v>107.28866277296122</v>
      </c>
      <c r="H95" s="857">
        <v>93.813672459369343</v>
      </c>
      <c r="I95" s="856">
        <v>66.545804038056261</v>
      </c>
      <c r="J95" s="858">
        <v>486.86072094803427</v>
      </c>
      <c r="K95" s="4048"/>
    </row>
    <row r="96" spans="1:11" ht="27.6" x14ac:dyDescent="0.3">
      <c r="A96" s="4054"/>
      <c r="B96" s="859" t="s">
        <v>346</v>
      </c>
      <c r="C96" s="860" t="s">
        <v>310</v>
      </c>
      <c r="D96" s="861">
        <v>-269.71997730937846</v>
      </c>
      <c r="E96" s="862">
        <v>-896.89465457720917</v>
      </c>
      <c r="F96" s="862">
        <v>-1190.1301897187141</v>
      </c>
      <c r="G96" s="862">
        <v>-1198.7564283130707</v>
      </c>
      <c r="H96" s="862">
        <v>-1127.4810159707431</v>
      </c>
      <c r="I96" s="861">
        <v>-952.77658330098689</v>
      </c>
      <c r="J96" s="863">
        <v>-5635.7588491901024</v>
      </c>
      <c r="K96" s="4048"/>
    </row>
    <row r="97" spans="1:11" ht="15.6" customHeight="1" thickBot="1" x14ac:dyDescent="0.35">
      <c r="A97" s="4055" t="s">
        <v>347</v>
      </c>
      <c r="B97" s="864" t="s">
        <v>348</v>
      </c>
      <c r="C97" s="778"/>
      <c r="D97" s="865" t="s">
        <v>283</v>
      </c>
      <c r="E97" s="866" t="s">
        <v>284</v>
      </c>
      <c r="F97" s="866" t="s">
        <v>285</v>
      </c>
      <c r="G97" s="866" t="s">
        <v>286</v>
      </c>
      <c r="H97" s="866" t="s">
        <v>287</v>
      </c>
      <c r="I97" s="867" t="s">
        <v>288</v>
      </c>
      <c r="J97" s="744" t="s">
        <v>322</v>
      </c>
      <c r="K97" s="4049"/>
    </row>
    <row r="98" spans="1:11" ht="20.100000000000001" customHeight="1" x14ac:dyDescent="0.3">
      <c r="A98" s="4056"/>
      <c r="B98" s="868" t="s">
        <v>349</v>
      </c>
      <c r="C98" s="869" t="s">
        <v>310</v>
      </c>
      <c r="D98" s="870">
        <v>2050.6414118479679</v>
      </c>
      <c r="E98" s="871">
        <v>2876.8786086040764</v>
      </c>
      <c r="F98" s="871">
        <v>1521.8021248002358</v>
      </c>
      <c r="G98" s="871">
        <v>1250.2766924211385</v>
      </c>
      <c r="H98" s="871">
        <v>2128.9987960247208</v>
      </c>
      <c r="I98" s="872">
        <v>2341.2006713077199</v>
      </c>
      <c r="J98" s="873">
        <v>12169.798305005861</v>
      </c>
      <c r="K98" s="4049"/>
    </row>
    <row r="99" spans="1:11" ht="20.100000000000001" customHeight="1" x14ac:dyDescent="0.3">
      <c r="A99" s="4056"/>
      <c r="B99" s="874" t="s">
        <v>319</v>
      </c>
      <c r="C99" s="875" t="s">
        <v>313</v>
      </c>
      <c r="D99" s="781">
        <v>410.12828236959359</v>
      </c>
      <c r="E99" s="782">
        <v>575.37572172081525</v>
      </c>
      <c r="F99" s="782">
        <v>304.36042496004717</v>
      </c>
      <c r="G99" s="782">
        <v>250.05533848422769</v>
      </c>
      <c r="H99" s="782">
        <v>425.79975920494417</v>
      </c>
      <c r="I99" s="783">
        <v>468.24013426154397</v>
      </c>
      <c r="J99" s="784">
        <v>405.65994350019537</v>
      </c>
      <c r="K99" s="4049"/>
    </row>
    <row r="100" spans="1:11" x14ac:dyDescent="0.3">
      <c r="A100" s="4056"/>
      <c r="B100" s="876" t="s">
        <v>350</v>
      </c>
      <c r="C100" s="877" t="s">
        <v>310</v>
      </c>
      <c r="D100" s="878">
        <v>1599.2362986961903</v>
      </c>
      <c r="E100" s="879">
        <v>2335.5350986570647</v>
      </c>
      <c r="F100" s="879">
        <v>903.95818640485788</v>
      </c>
      <c r="G100" s="879">
        <v>588.695207601535</v>
      </c>
      <c r="H100" s="879">
        <v>1492.5216320148807</v>
      </c>
      <c r="I100" s="880">
        <v>1636.9299183494873</v>
      </c>
      <c r="J100" s="881">
        <v>8556.876341724017</v>
      </c>
      <c r="K100" s="4049"/>
    </row>
    <row r="101" spans="1:11" ht="14.4" thickBot="1" x14ac:dyDescent="0.35">
      <c r="A101" s="4056"/>
      <c r="B101" s="882" t="s">
        <v>319</v>
      </c>
      <c r="C101" s="883" t="s">
        <v>313</v>
      </c>
      <c r="D101" s="884">
        <v>319.84725973923804</v>
      </c>
      <c r="E101" s="885">
        <v>467.10701973141295</v>
      </c>
      <c r="F101" s="885">
        <v>180.79163728097157</v>
      </c>
      <c r="G101" s="885">
        <v>117.739041520307</v>
      </c>
      <c r="H101" s="885">
        <v>298.50432640297612</v>
      </c>
      <c r="I101" s="886">
        <v>327.38598366989743</v>
      </c>
      <c r="J101" s="887">
        <v>285.22921139080057</v>
      </c>
      <c r="K101" s="4049"/>
    </row>
    <row r="102" spans="1:11" x14ac:dyDescent="0.3">
      <c r="A102" s="4056"/>
      <c r="B102" s="824" t="s">
        <v>351</v>
      </c>
      <c r="C102" s="793" t="s">
        <v>310</v>
      </c>
      <c r="D102" s="677">
        <v>2983.7573000037974</v>
      </c>
      <c r="E102" s="678">
        <v>1629.06117011476</v>
      </c>
      <c r="F102" s="678">
        <v>722.3156103546678</v>
      </c>
      <c r="G102" s="678">
        <v>331.15708937958129</v>
      </c>
      <c r="H102" s="678">
        <v>90.302577167411727</v>
      </c>
      <c r="I102" s="679">
        <v>3.8734799863739711</v>
      </c>
      <c r="J102" s="680">
        <v>5760.467227006593</v>
      </c>
      <c r="K102" s="4049"/>
    </row>
    <row r="103" spans="1:11" x14ac:dyDescent="0.3">
      <c r="A103" s="4056"/>
      <c r="B103" s="888" t="s">
        <v>319</v>
      </c>
      <c r="C103" s="799" t="s">
        <v>313</v>
      </c>
      <c r="D103" s="800">
        <v>596.75146000075949</v>
      </c>
      <c r="E103" s="801">
        <v>325.812234022952</v>
      </c>
      <c r="F103" s="801">
        <v>144.46312207093357</v>
      </c>
      <c r="G103" s="801">
        <v>66.231417875916264</v>
      </c>
      <c r="H103" s="801">
        <v>18.060515433482344</v>
      </c>
      <c r="I103" s="802">
        <v>0.77469599727479421</v>
      </c>
      <c r="J103" s="803">
        <v>192.01557423355311</v>
      </c>
      <c r="K103" s="4049"/>
    </row>
    <row r="104" spans="1:11" x14ac:dyDescent="0.3">
      <c r="A104" s="4056"/>
      <c r="B104" s="824" t="s">
        <v>352</v>
      </c>
      <c r="C104" s="793" t="s">
        <v>310</v>
      </c>
      <c r="D104" s="677">
        <v>336.36849266421274</v>
      </c>
      <c r="E104" s="678">
        <v>460.03549854698429</v>
      </c>
      <c r="F104" s="678">
        <v>513.46136118415961</v>
      </c>
      <c r="G104" s="678">
        <v>545.95781124018754</v>
      </c>
      <c r="H104" s="678">
        <v>508.52030332610536</v>
      </c>
      <c r="I104" s="679">
        <v>408.97959693223777</v>
      </c>
      <c r="J104" s="680">
        <v>2773.3230638938871</v>
      </c>
      <c r="K104" s="4049"/>
    </row>
    <row r="105" spans="1:11" x14ac:dyDescent="0.3">
      <c r="A105" s="4056"/>
      <c r="B105" s="888" t="s">
        <v>319</v>
      </c>
      <c r="C105" s="799" t="s">
        <v>313</v>
      </c>
      <c r="D105" s="800">
        <v>67.273698532842545</v>
      </c>
      <c r="E105" s="801">
        <v>92.007099709396854</v>
      </c>
      <c r="F105" s="801">
        <v>102.69227223683193</v>
      </c>
      <c r="G105" s="801">
        <v>109.19156224803751</v>
      </c>
      <c r="H105" s="801">
        <v>101.70406066522108</v>
      </c>
      <c r="I105" s="802">
        <v>81.795919386447551</v>
      </c>
      <c r="J105" s="803">
        <v>92.444102129796235</v>
      </c>
      <c r="K105" s="4049"/>
    </row>
    <row r="106" spans="1:11" x14ac:dyDescent="0.3">
      <c r="A106" s="4056"/>
      <c r="B106" s="824" t="s">
        <v>353</v>
      </c>
      <c r="C106" s="793" t="s">
        <v>310</v>
      </c>
      <c r="D106" s="677">
        <v>3320.12579266801</v>
      </c>
      <c r="E106" s="678">
        <v>2089.0966686617444</v>
      </c>
      <c r="F106" s="678">
        <v>1235.7769715388274</v>
      </c>
      <c r="G106" s="678">
        <v>877.11490061976883</v>
      </c>
      <c r="H106" s="678">
        <v>598.82288049351712</v>
      </c>
      <c r="I106" s="679">
        <v>412.85307691861175</v>
      </c>
      <c r="J106" s="680">
        <v>8533.7902909004788</v>
      </c>
      <c r="K106" s="4049"/>
    </row>
    <row r="107" spans="1:11" ht="14.4" thickBot="1" x14ac:dyDescent="0.35">
      <c r="A107" s="4056"/>
      <c r="B107" s="889" t="s">
        <v>319</v>
      </c>
      <c r="C107" s="890" t="s">
        <v>313</v>
      </c>
      <c r="D107" s="828">
        <v>664.02515853360205</v>
      </c>
      <c r="E107" s="829">
        <v>417.81933373234887</v>
      </c>
      <c r="F107" s="829">
        <v>247.15539430776548</v>
      </c>
      <c r="G107" s="829">
        <v>175.42298012395378</v>
      </c>
      <c r="H107" s="829">
        <v>119.76457609870343</v>
      </c>
      <c r="I107" s="830">
        <v>82.570615383722355</v>
      </c>
      <c r="J107" s="831">
        <v>284.45967636334927</v>
      </c>
      <c r="K107" s="4049"/>
    </row>
    <row r="108" spans="1:11" ht="27.6" x14ac:dyDescent="0.3">
      <c r="A108" s="4056"/>
      <c r="B108" s="891" t="s">
        <v>354</v>
      </c>
      <c r="C108" s="892" t="s">
        <v>310</v>
      </c>
      <c r="D108" s="893">
        <v>575.38925289953977</v>
      </c>
      <c r="E108" s="894">
        <v>1923.4418862780294</v>
      </c>
      <c r="F108" s="894">
        <v>2860.1303126523476</v>
      </c>
      <c r="G108" s="894">
        <v>3298.1922556275163</v>
      </c>
      <c r="H108" s="894">
        <v>3210.2110529501915</v>
      </c>
      <c r="I108" s="895">
        <v>2754.4743417257387</v>
      </c>
      <c r="J108" s="896">
        <v>14621.839102133363</v>
      </c>
      <c r="K108" s="4049"/>
    </row>
    <row r="109" spans="1:11" ht="14.4" thickBot="1" x14ac:dyDescent="0.35">
      <c r="A109" s="4056"/>
      <c r="B109" s="897" t="s">
        <v>319</v>
      </c>
      <c r="C109" s="898" t="s">
        <v>313</v>
      </c>
      <c r="D109" s="899">
        <v>115.07785057990796</v>
      </c>
      <c r="E109" s="900">
        <v>384.68837725560587</v>
      </c>
      <c r="F109" s="900">
        <v>572.02606253046952</v>
      </c>
      <c r="G109" s="900">
        <v>659.63845112550325</v>
      </c>
      <c r="H109" s="900">
        <v>642.04221059003828</v>
      </c>
      <c r="I109" s="901">
        <v>550.89486834514776</v>
      </c>
      <c r="J109" s="902">
        <v>487.39463673777874</v>
      </c>
      <c r="K109" s="4049"/>
    </row>
    <row r="110" spans="1:11" ht="20.100000000000001" customHeight="1" x14ac:dyDescent="0.3">
      <c r="A110" s="4056"/>
      <c r="B110" s="903" t="s">
        <v>355</v>
      </c>
      <c r="C110" s="904" t="s">
        <v>310</v>
      </c>
      <c r="D110" s="905">
        <v>-1023.8470457966505</v>
      </c>
      <c r="E110" s="906">
        <v>-412.09321237903532</v>
      </c>
      <c r="F110" s="906">
        <v>1956.1721262474898</v>
      </c>
      <c r="G110" s="906">
        <v>2709.4970480259813</v>
      </c>
      <c r="H110" s="906">
        <v>1717.6894209353109</v>
      </c>
      <c r="I110" s="907">
        <v>1117.5444233762514</v>
      </c>
      <c r="J110" s="908">
        <v>6064.9627604093475</v>
      </c>
      <c r="K110" s="4049"/>
    </row>
    <row r="111" spans="1:11" ht="20.100000000000001" customHeight="1" thickBot="1" x14ac:dyDescent="0.35">
      <c r="A111" s="4057"/>
      <c r="B111" s="909" t="s">
        <v>319</v>
      </c>
      <c r="C111" s="910" t="s">
        <v>313</v>
      </c>
      <c r="D111" s="911">
        <v>-204.76940915933011</v>
      </c>
      <c r="E111" s="912">
        <v>-82.418642475807061</v>
      </c>
      <c r="F111" s="912">
        <v>391.23442524949797</v>
      </c>
      <c r="G111" s="912">
        <v>541.8994096051963</v>
      </c>
      <c r="H111" s="912">
        <v>343.53788418706216</v>
      </c>
      <c r="I111" s="913">
        <v>223.50888467525027</v>
      </c>
      <c r="J111" s="914">
        <v>202.16542534697825</v>
      </c>
      <c r="K111" s="4049"/>
    </row>
    <row r="112" spans="1:11" ht="20.100000000000001" customHeight="1" x14ac:dyDescent="0.3">
      <c r="A112" s="915"/>
      <c r="B112" s="916"/>
      <c r="C112" s="916"/>
      <c r="D112" s="917"/>
      <c r="E112" s="917"/>
      <c r="F112" s="917"/>
      <c r="G112" s="917"/>
      <c r="H112" s="917"/>
      <c r="I112" s="917"/>
      <c r="J112" s="917"/>
      <c r="K112" s="918"/>
    </row>
    <row r="113" spans="1:17" ht="34.049999999999997" customHeight="1" x14ac:dyDescent="0.3">
      <c r="A113" s="919"/>
      <c r="B113" s="920"/>
      <c r="C113" s="921"/>
      <c r="D113" s="922"/>
      <c r="E113" s="922"/>
      <c r="F113" s="922"/>
      <c r="G113" s="922"/>
      <c r="H113" s="922"/>
      <c r="I113" s="922"/>
      <c r="J113" s="923" t="s">
        <v>356</v>
      </c>
      <c r="K113" s="924"/>
    </row>
    <row r="114" spans="1:17" ht="18" x14ac:dyDescent="0.3">
      <c r="A114" s="4040" t="s">
        <v>357</v>
      </c>
      <c r="B114" s="3716" t="s">
        <v>184</v>
      </c>
      <c r="C114" s="3714"/>
      <c r="D114" s="3714" t="s">
        <v>283</v>
      </c>
      <c r="E114" s="3714" t="s">
        <v>284</v>
      </c>
      <c r="F114" s="3714" t="s">
        <v>285</v>
      </c>
      <c r="G114" s="3714" t="s">
        <v>286</v>
      </c>
      <c r="H114" s="3714" t="s">
        <v>287</v>
      </c>
      <c r="I114" s="3714" t="s">
        <v>288</v>
      </c>
      <c r="J114" s="3717" t="s">
        <v>322</v>
      </c>
      <c r="K114" s="925"/>
      <c r="L114" s="926"/>
      <c r="M114" s="926"/>
      <c r="N114" s="926"/>
      <c r="O114" s="926"/>
      <c r="P114" s="926"/>
      <c r="Q114" s="926"/>
    </row>
    <row r="115" spans="1:17" x14ac:dyDescent="0.3">
      <c r="A115" s="4041"/>
      <c r="B115" s="927" t="s">
        <v>358</v>
      </c>
      <c r="C115" s="928" t="s">
        <v>359</v>
      </c>
      <c r="D115" s="929">
        <v>410.12828236959359</v>
      </c>
      <c r="E115" s="930">
        <v>575.37572172081525</v>
      </c>
      <c r="F115" s="931">
        <v>304.36042496004717</v>
      </c>
      <c r="G115" s="930">
        <v>250.05533848422769</v>
      </c>
      <c r="H115" s="930">
        <v>425.79975920494417</v>
      </c>
      <c r="I115" s="932">
        <v>468.24013426154397</v>
      </c>
      <c r="J115" s="933">
        <v>405.65994350019531</v>
      </c>
      <c r="K115" s="925"/>
      <c r="L115" s="926"/>
      <c r="M115" s="926"/>
      <c r="N115" s="926"/>
      <c r="O115" s="926"/>
      <c r="P115" s="926"/>
      <c r="Q115" s="926"/>
    </row>
    <row r="116" spans="1:17" x14ac:dyDescent="0.3">
      <c r="A116" s="4041"/>
      <c r="B116" s="934" t="s">
        <v>360</v>
      </c>
      <c r="C116" s="935" t="s">
        <v>359</v>
      </c>
      <c r="D116" s="936">
        <v>135.3423331819659</v>
      </c>
      <c r="E116" s="937">
        <v>189.87398816786904</v>
      </c>
      <c r="F116" s="935">
        <v>100.43894023681557</v>
      </c>
      <c r="G116" s="937">
        <v>82.518261699795147</v>
      </c>
      <c r="H116" s="937">
        <v>140.51392053763158</v>
      </c>
      <c r="I116" s="938">
        <v>154.51924430630953</v>
      </c>
      <c r="J116" s="939">
        <v>133.86778135506447</v>
      </c>
      <c r="K116" s="925"/>
      <c r="L116" s="926"/>
      <c r="M116" s="926"/>
      <c r="N116" s="926"/>
      <c r="O116" s="926"/>
      <c r="P116" s="926"/>
      <c r="Q116" s="926"/>
    </row>
    <row r="117" spans="1:17" x14ac:dyDescent="0.3">
      <c r="A117" s="4041"/>
      <c r="B117" s="927" t="s">
        <v>361</v>
      </c>
      <c r="C117" s="928" t="s">
        <v>359</v>
      </c>
      <c r="D117" s="162">
        <v>16.790407568053492</v>
      </c>
      <c r="E117" s="940">
        <v>14.588694277723008</v>
      </c>
      <c r="F117" s="161">
        <v>2.4268079605916149</v>
      </c>
      <c r="G117" s="940">
        <v>1.1715442946860499</v>
      </c>
      <c r="H117" s="940">
        <v>0.92284694026290326</v>
      </c>
      <c r="I117" s="161">
        <v>0.59176669065394216</v>
      </c>
      <c r="J117" s="941">
        <v>6.0820112886618345</v>
      </c>
      <c r="K117" s="925"/>
      <c r="L117" s="926"/>
      <c r="M117" s="926"/>
      <c r="N117" s="926"/>
      <c r="O117" s="926"/>
      <c r="P117" s="926"/>
      <c r="Q117" s="926"/>
    </row>
    <row r="118" spans="1:17" ht="14.4" thickBot="1" x14ac:dyDescent="0.35">
      <c r="A118" s="4041"/>
      <c r="B118" s="942" t="s">
        <v>362</v>
      </c>
      <c r="C118" s="943" t="s">
        <v>359</v>
      </c>
      <c r="D118" s="944">
        <v>5.5408344974576531</v>
      </c>
      <c r="E118" s="945">
        <v>4.8142691116485929</v>
      </c>
      <c r="F118" s="943">
        <v>0.8008466269952329</v>
      </c>
      <c r="G118" s="945">
        <v>0.38660961724639648</v>
      </c>
      <c r="H118" s="945">
        <v>0.30453949028675809</v>
      </c>
      <c r="I118" s="946">
        <v>0.19528300791580092</v>
      </c>
      <c r="J118" s="947">
        <v>2.0070637252584058</v>
      </c>
      <c r="K118" s="925"/>
      <c r="L118" s="926"/>
      <c r="M118" s="926"/>
      <c r="N118" s="926"/>
      <c r="O118" s="926"/>
      <c r="P118" s="926"/>
      <c r="Q118" s="926"/>
    </row>
    <row r="119" spans="1:17" ht="18" x14ac:dyDescent="0.3">
      <c r="A119" s="4041"/>
      <c r="B119" s="948" t="s">
        <v>213</v>
      </c>
      <c r="C119" s="949"/>
      <c r="D119" s="212" t="s">
        <v>283</v>
      </c>
      <c r="E119" s="950" t="s">
        <v>284</v>
      </c>
      <c r="F119" s="212" t="s">
        <v>285</v>
      </c>
      <c r="G119" s="212" t="s">
        <v>286</v>
      </c>
      <c r="H119" s="950" t="s">
        <v>287</v>
      </c>
      <c r="I119" s="212" t="s">
        <v>288</v>
      </c>
      <c r="J119" s="951" t="s">
        <v>322</v>
      </c>
      <c r="K119" s="925"/>
      <c r="L119" s="926"/>
      <c r="M119" s="926"/>
      <c r="N119" s="926"/>
      <c r="O119" s="926"/>
      <c r="P119" s="926"/>
      <c r="Q119" s="926"/>
    </row>
    <row r="120" spans="1:17" x14ac:dyDescent="0.3">
      <c r="A120" s="4041"/>
      <c r="B120" s="952" t="s">
        <v>363</v>
      </c>
      <c r="C120" s="953" t="s">
        <v>359</v>
      </c>
      <c r="D120" s="178">
        <v>272.20471088177709</v>
      </c>
      <c r="E120" s="954">
        <v>409.79148234852448</v>
      </c>
      <c r="F120" s="954">
        <v>206.19421616644715</v>
      </c>
      <c r="G120" s="954">
        <v>203.54539133611686</v>
      </c>
      <c r="H120" s="954">
        <v>294.3574116875742</v>
      </c>
      <c r="I120" s="955">
        <v>333.86654314811778</v>
      </c>
      <c r="J120" s="956">
        <v>286.6599592614262</v>
      </c>
      <c r="K120" s="925"/>
      <c r="L120" s="926"/>
      <c r="M120" s="926"/>
      <c r="N120" s="926"/>
      <c r="O120" s="926"/>
      <c r="P120" s="926"/>
      <c r="Q120" s="926"/>
    </row>
    <row r="121" spans="1:17" x14ac:dyDescent="0.3">
      <c r="A121" s="4041"/>
      <c r="B121" s="957" t="s">
        <v>364</v>
      </c>
      <c r="C121" s="958" t="s">
        <v>359</v>
      </c>
      <c r="D121" s="959">
        <v>89.827554590986438</v>
      </c>
      <c r="E121" s="960">
        <v>135.2311891750131</v>
      </c>
      <c r="F121" s="960">
        <v>68.044091334927558</v>
      </c>
      <c r="G121" s="960">
        <v>67.169979140918571</v>
      </c>
      <c r="H121" s="960">
        <v>97.137945856899492</v>
      </c>
      <c r="I121" s="961">
        <v>110.17595923887887</v>
      </c>
      <c r="J121" s="962">
        <v>94.597786556270691</v>
      </c>
      <c r="K121" s="925"/>
      <c r="L121" s="926"/>
      <c r="M121" s="926"/>
      <c r="N121" s="926"/>
      <c r="O121" s="926"/>
      <c r="P121" s="926"/>
      <c r="Q121" s="926"/>
    </row>
    <row r="122" spans="1:17" x14ac:dyDescent="0.3">
      <c r="A122" s="4041"/>
      <c r="B122" s="952" t="s">
        <v>365</v>
      </c>
      <c r="C122" s="953" t="s">
        <v>359</v>
      </c>
      <c r="D122" s="963">
        <v>6.9825399539309121</v>
      </c>
      <c r="E122" s="181">
        <v>6.813724533018819</v>
      </c>
      <c r="F122" s="181">
        <v>0.95777437139010702</v>
      </c>
      <c r="G122" s="181">
        <v>0.22328464446908514</v>
      </c>
      <c r="H122" s="181">
        <v>5.4781640727206572E-2</v>
      </c>
      <c r="I122" s="964">
        <v>1.9587005768288966E-3</v>
      </c>
      <c r="J122" s="965">
        <v>75.170319220564792</v>
      </c>
      <c r="K122" s="925"/>
      <c r="L122" s="926"/>
      <c r="M122" s="926"/>
      <c r="N122" s="926"/>
      <c r="O122" s="926"/>
      <c r="P122" s="926"/>
      <c r="Q122" s="926"/>
    </row>
    <row r="123" spans="1:17" ht="14.4" thickBot="1" x14ac:dyDescent="0.35">
      <c r="A123" s="4041"/>
      <c r="B123" s="966" t="s">
        <v>366</v>
      </c>
      <c r="C123" s="967" t="s">
        <v>359</v>
      </c>
      <c r="D123" s="968">
        <v>2.3042381847972009</v>
      </c>
      <c r="E123" s="969">
        <v>2.2485290958962105</v>
      </c>
      <c r="F123" s="970">
        <v>0.31606554255873531</v>
      </c>
      <c r="G123" s="970">
        <v>7.36839326747981E-2</v>
      </c>
      <c r="H123" s="970">
        <v>1.8077941439978169E-2</v>
      </c>
      <c r="I123" s="971">
        <v>6.4637119035353585E-4</v>
      </c>
      <c r="J123" s="972">
        <v>0.82687351142621279</v>
      </c>
      <c r="K123" s="925"/>
      <c r="L123" s="926"/>
      <c r="M123" s="926"/>
      <c r="N123" s="926"/>
      <c r="O123" s="926"/>
      <c r="P123" s="926"/>
      <c r="Q123" s="926"/>
    </row>
    <row r="124" spans="1:17" ht="18" x14ac:dyDescent="0.3">
      <c r="A124" s="4041"/>
      <c r="B124" s="973" t="s">
        <v>219</v>
      </c>
      <c r="C124" s="974"/>
      <c r="D124" s="273" t="s">
        <v>283</v>
      </c>
      <c r="E124" s="273" t="s">
        <v>284</v>
      </c>
      <c r="F124" s="273" t="s">
        <v>285</v>
      </c>
      <c r="G124" s="273" t="s">
        <v>286</v>
      </c>
      <c r="H124" s="273" t="s">
        <v>287</v>
      </c>
      <c r="I124" s="273" t="s">
        <v>288</v>
      </c>
      <c r="J124" s="975" t="s">
        <v>322</v>
      </c>
      <c r="K124" s="925"/>
      <c r="L124" s="926"/>
      <c r="M124" s="926"/>
      <c r="N124" s="926"/>
      <c r="O124" s="926"/>
      <c r="P124" s="926"/>
      <c r="Q124" s="926"/>
    </row>
    <row r="125" spans="1:17" x14ac:dyDescent="0.3">
      <c r="A125" s="4041"/>
      <c r="B125" s="976" t="s">
        <v>367</v>
      </c>
      <c r="C125" s="977" t="s">
        <v>359</v>
      </c>
      <c r="D125" s="978">
        <v>12.640015285965145</v>
      </c>
      <c r="E125" s="979">
        <v>22.026240029699011</v>
      </c>
      <c r="F125" s="979">
        <v>25.317458906754453</v>
      </c>
      <c r="G125" s="979">
        <v>27.331904960895514</v>
      </c>
      <c r="H125" s="979">
        <v>24.767687280338503</v>
      </c>
      <c r="I125" s="980">
        <v>20.048530729669096</v>
      </c>
      <c r="J125" s="981">
        <v>22.021972865553622</v>
      </c>
      <c r="K125" s="925"/>
      <c r="L125" s="926"/>
      <c r="M125" s="926"/>
      <c r="N125" s="926"/>
      <c r="O125" s="926"/>
      <c r="P125" s="926"/>
      <c r="Q125" s="926"/>
    </row>
    <row r="126" spans="1:17" x14ac:dyDescent="0.3">
      <c r="A126" s="4041"/>
      <c r="B126" s="982" t="s">
        <v>368</v>
      </c>
      <c r="C126" s="983" t="s">
        <v>359</v>
      </c>
      <c r="D126" s="984">
        <v>4.1712050443684978</v>
      </c>
      <c r="E126" s="985">
        <v>7.2686592098006741</v>
      </c>
      <c r="F126" s="985">
        <v>8.3547614392289695</v>
      </c>
      <c r="G126" s="985">
        <v>9.0195286370955206</v>
      </c>
      <c r="H126" s="985">
        <v>8.1733368025117059</v>
      </c>
      <c r="I126" s="986">
        <v>6.6160151407908021</v>
      </c>
      <c r="J126" s="987">
        <v>7.2672510456326949</v>
      </c>
      <c r="K126" s="925"/>
      <c r="L126" s="926"/>
      <c r="M126" s="926"/>
      <c r="N126" s="926"/>
      <c r="O126" s="926"/>
      <c r="P126" s="926"/>
      <c r="Q126" s="926"/>
    </row>
    <row r="127" spans="1:17" x14ac:dyDescent="0.3">
      <c r="A127" s="4041"/>
      <c r="B127" s="976" t="s">
        <v>369</v>
      </c>
      <c r="C127" s="977" t="s">
        <v>359</v>
      </c>
      <c r="D127" s="988">
        <v>0.79217915901142633</v>
      </c>
      <c r="E127" s="989">
        <v>16.792818209364604</v>
      </c>
      <c r="F127" s="989">
        <v>24.068927968773778</v>
      </c>
      <c r="G127" s="989">
        <v>34.758831983261494</v>
      </c>
      <c r="H127" s="989">
        <v>48.449736982873965</v>
      </c>
      <c r="I127" s="990">
        <v>53.990043049820045</v>
      </c>
      <c r="J127" s="991">
        <v>29.808756225517556</v>
      </c>
      <c r="K127" s="925"/>
      <c r="L127" s="926"/>
      <c r="M127" s="926"/>
      <c r="N127" s="926"/>
      <c r="O127" s="926"/>
      <c r="P127" s="926"/>
      <c r="Q127" s="926"/>
    </row>
    <row r="128" spans="1:17" ht="14.4" thickBot="1" x14ac:dyDescent="0.35">
      <c r="A128" s="4041"/>
      <c r="B128" s="992" t="s">
        <v>370</v>
      </c>
      <c r="C128" s="993" t="s">
        <v>359</v>
      </c>
      <c r="D128" s="994">
        <v>0.26141912247377069</v>
      </c>
      <c r="E128" s="995">
        <v>5.5416300090903201</v>
      </c>
      <c r="F128" s="995">
        <v>7.9427462296953468</v>
      </c>
      <c r="G128" s="995">
        <v>11.470414554476294</v>
      </c>
      <c r="H128" s="995">
        <v>15.98841320434841</v>
      </c>
      <c r="I128" s="996">
        <v>17.816714206440615</v>
      </c>
      <c r="J128" s="997">
        <v>9.836889554420793</v>
      </c>
      <c r="K128" s="925"/>
      <c r="L128" s="926"/>
      <c r="M128" s="926"/>
      <c r="N128" s="926"/>
      <c r="O128" s="926"/>
      <c r="P128" s="926"/>
      <c r="Q128" s="926"/>
    </row>
    <row r="129" spans="1:17" ht="18" x14ac:dyDescent="0.3">
      <c r="A129" s="4041"/>
      <c r="B129" s="998" t="s">
        <v>249</v>
      </c>
      <c r="C129" s="999"/>
      <c r="D129" s="413" t="s">
        <v>283</v>
      </c>
      <c r="E129" s="413" t="s">
        <v>284</v>
      </c>
      <c r="F129" s="413" t="s">
        <v>285</v>
      </c>
      <c r="G129" s="413" t="s">
        <v>286</v>
      </c>
      <c r="H129" s="413" t="s">
        <v>287</v>
      </c>
      <c r="I129" s="413" t="s">
        <v>288</v>
      </c>
      <c r="J129" s="1000" t="s">
        <v>322</v>
      </c>
      <c r="K129" s="925"/>
      <c r="L129" s="926"/>
      <c r="M129" s="926"/>
      <c r="N129" s="926"/>
      <c r="O129" s="926"/>
      <c r="P129" s="926"/>
      <c r="Q129" s="926"/>
    </row>
    <row r="130" spans="1:17" x14ac:dyDescent="0.3">
      <c r="A130" s="4041"/>
      <c r="B130" s="1001" t="s">
        <v>358</v>
      </c>
      <c r="C130" s="1002" t="s">
        <v>359</v>
      </c>
      <c r="D130" s="1003">
        <v>62.822033990548178</v>
      </c>
      <c r="E130" s="1004">
        <v>100.11246835620574</v>
      </c>
      <c r="F130" s="1004">
        <v>67.106586946781135</v>
      </c>
      <c r="G130" s="1004">
        <v>63.148747216170392</v>
      </c>
      <c r="H130" s="1004">
        <v>108.53006494751857</v>
      </c>
      <c r="I130" s="1005">
        <v>121.94208043681701</v>
      </c>
      <c r="J130" s="1006">
        <v>87.276996982340165</v>
      </c>
      <c r="K130" s="925"/>
      <c r="L130" s="926"/>
      <c r="M130" s="926"/>
      <c r="N130" s="926"/>
      <c r="O130" s="926"/>
      <c r="P130" s="926"/>
      <c r="Q130" s="926"/>
    </row>
    <row r="131" spans="1:17" x14ac:dyDescent="0.3">
      <c r="A131" s="4041"/>
      <c r="B131" s="1007" t="s">
        <v>371</v>
      </c>
      <c r="C131" s="1008" t="s">
        <v>359</v>
      </c>
      <c r="D131" s="1009">
        <v>20.731271216880899</v>
      </c>
      <c r="E131" s="1010">
        <v>33.037114557547895</v>
      </c>
      <c r="F131" s="1010">
        <v>22.145173692437776</v>
      </c>
      <c r="G131" s="1010">
        <v>20.839086581336229</v>
      </c>
      <c r="H131" s="1010">
        <v>35.814921432681132</v>
      </c>
      <c r="I131" s="1011">
        <v>40.240886544149618</v>
      </c>
      <c r="J131" s="1012">
        <v>28.80140900417226</v>
      </c>
      <c r="K131" s="925"/>
      <c r="L131" s="926"/>
      <c r="M131" s="926"/>
      <c r="N131" s="926"/>
      <c r="O131" s="926"/>
      <c r="P131" s="926"/>
      <c r="Q131" s="926"/>
    </row>
    <row r="132" spans="1:17" x14ac:dyDescent="0.3">
      <c r="A132" s="4041"/>
      <c r="B132" s="1001" t="s">
        <v>361</v>
      </c>
      <c r="C132" s="1002" t="s">
        <v>359</v>
      </c>
      <c r="D132" s="1013">
        <v>4.0477258368077651</v>
      </c>
      <c r="E132" s="1014">
        <v>7.096520520366175</v>
      </c>
      <c r="F132" s="1014">
        <v>3.7975266759387312</v>
      </c>
      <c r="G132" s="1014">
        <v>4.0008516323759542</v>
      </c>
      <c r="H132" s="1014">
        <v>5.7437487463688131</v>
      </c>
      <c r="I132" s="1015">
        <v>7.1234739855721561</v>
      </c>
      <c r="J132" s="1016">
        <v>5.3016412329049318</v>
      </c>
      <c r="K132" s="925"/>
      <c r="L132" s="926"/>
      <c r="M132" s="926"/>
      <c r="N132" s="926"/>
      <c r="O132" s="926"/>
      <c r="P132" s="926"/>
      <c r="Q132" s="926"/>
    </row>
    <row r="133" spans="1:17" ht="14.4" thickBot="1" x14ac:dyDescent="0.35">
      <c r="A133" s="4041"/>
      <c r="B133" s="1017" t="s">
        <v>372</v>
      </c>
      <c r="C133" s="1018" t="s">
        <v>359</v>
      </c>
      <c r="D133" s="1019">
        <v>1.3357495261465626</v>
      </c>
      <c r="E133" s="1020">
        <v>2.341851771720838</v>
      </c>
      <c r="F133" s="1020">
        <v>1.2531838030597813</v>
      </c>
      <c r="G133" s="1020">
        <v>1.3202810386840649</v>
      </c>
      <c r="H133" s="1020">
        <v>1.8954370863017085</v>
      </c>
      <c r="I133" s="1021">
        <v>2.3507464152388118</v>
      </c>
      <c r="J133" s="1022">
        <v>1.7495416068586278</v>
      </c>
      <c r="K133" s="925"/>
      <c r="L133" s="926"/>
      <c r="M133" s="926"/>
      <c r="N133" s="926"/>
      <c r="O133" s="926"/>
      <c r="P133" s="926"/>
      <c r="Q133" s="926"/>
    </row>
    <row r="134" spans="1:17" ht="18" x14ac:dyDescent="0.3">
      <c r="A134" s="4041"/>
      <c r="B134" s="1023" t="s">
        <v>262</v>
      </c>
      <c r="C134" s="1024"/>
      <c r="D134" s="1025" t="s">
        <v>283</v>
      </c>
      <c r="E134" s="1025" t="s">
        <v>284</v>
      </c>
      <c r="F134" s="1025" t="s">
        <v>285</v>
      </c>
      <c r="G134" s="1025" t="s">
        <v>286</v>
      </c>
      <c r="H134" s="1025" t="s">
        <v>287</v>
      </c>
      <c r="I134" s="1025" t="s">
        <v>288</v>
      </c>
      <c r="J134" s="1026" t="s">
        <v>322</v>
      </c>
      <c r="K134" s="925"/>
      <c r="L134" s="926"/>
      <c r="M134" s="926"/>
      <c r="N134" s="926"/>
      <c r="O134" s="926"/>
      <c r="P134" s="926"/>
      <c r="Q134" s="926"/>
    </row>
    <row r="135" spans="1:17" x14ac:dyDescent="0.3">
      <c r="A135" s="4041"/>
      <c r="B135" s="952" t="s">
        <v>358</v>
      </c>
      <c r="C135" s="953" t="s">
        <v>359</v>
      </c>
      <c r="D135" s="178">
        <v>11.267321327197298</v>
      </c>
      <c r="E135" s="575">
        <v>17.718028457851144</v>
      </c>
      <c r="F135" s="575">
        <v>10.812458123519731</v>
      </c>
      <c r="G135" s="575">
        <v>9.803811037849929</v>
      </c>
      <c r="H135" s="575">
        <v>16.309555678190041</v>
      </c>
      <c r="I135" s="955">
        <v>17.378509488592055</v>
      </c>
      <c r="J135" s="956">
        <v>13.881614018866699</v>
      </c>
      <c r="K135" s="925"/>
      <c r="L135" s="926"/>
      <c r="M135" s="926"/>
      <c r="N135" s="926"/>
      <c r="O135" s="926"/>
      <c r="P135" s="926"/>
      <c r="Q135" s="926"/>
    </row>
    <row r="136" spans="1:17" ht="14.4" thickBot="1" x14ac:dyDescent="0.35">
      <c r="A136" s="4041"/>
      <c r="B136" s="957" t="s">
        <v>373</v>
      </c>
      <c r="C136" s="958" t="s">
        <v>359</v>
      </c>
      <c r="D136" s="1027">
        <v>3.7182160379751084</v>
      </c>
      <c r="E136" s="1028">
        <v>5.8469493910908774</v>
      </c>
      <c r="F136" s="1028">
        <v>3.5681111807615111</v>
      </c>
      <c r="G136" s="1028">
        <v>3.2352576424904766</v>
      </c>
      <c r="H136" s="1028">
        <v>5.3821533738027139</v>
      </c>
      <c r="I136" s="1029">
        <v>5.734908131235378</v>
      </c>
      <c r="J136" s="1030">
        <v>4.5809326262260113</v>
      </c>
      <c r="K136" s="925"/>
      <c r="L136" s="926"/>
      <c r="M136" s="926"/>
      <c r="N136" s="926"/>
      <c r="O136" s="926"/>
      <c r="P136" s="926"/>
      <c r="Q136" s="926"/>
    </row>
    <row r="137" spans="1:17" x14ac:dyDescent="0.3">
      <c r="A137" s="4041"/>
      <c r="B137" s="1031" t="s">
        <v>361</v>
      </c>
      <c r="C137" s="1032" t="s">
        <v>359</v>
      </c>
      <c r="D137" s="963">
        <v>0.82056423099008557</v>
      </c>
      <c r="E137" s="181">
        <v>1.1807519451611146</v>
      </c>
      <c r="F137" s="181">
        <v>0.50704956099115184</v>
      </c>
      <c r="G137" s="181">
        <v>0.41908530718342601</v>
      </c>
      <c r="H137" s="181">
        <v>0.47105711231729985</v>
      </c>
      <c r="I137" s="964">
        <v>0.49618607486644334</v>
      </c>
      <c r="J137" s="965">
        <v>0.64911570525158691</v>
      </c>
      <c r="K137" s="925"/>
      <c r="L137" s="926"/>
      <c r="M137" s="926"/>
      <c r="N137" s="926"/>
      <c r="O137" s="926"/>
      <c r="P137" s="926"/>
      <c r="Q137" s="926"/>
    </row>
    <row r="138" spans="1:17" x14ac:dyDescent="0.3">
      <c r="A138" s="4041"/>
      <c r="B138" s="957" t="s">
        <v>374</v>
      </c>
      <c r="C138" s="958" t="s">
        <v>359</v>
      </c>
      <c r="D138" s="959">
        <v>0.27078619622672823</v>
      </c>
      <c r="E138" s="960">
        <v>0.38964814190316782</v>
      </c>
      <c r="F138" s="960">
        <v>0.16732635512708011</v>
      </c>
      <c r="G138" s="960">
        <v>0.13829815137053059</v>
      </c>
      <c r="H138" s="960">
        <v>0.15544884706470896</v>
      </c>
      <c r="I138" s="961">
        <v>0.1637414047059263</v>
      </c>
      <c r="J138" s="962">
        <v>0.21420818273302367</v>
      </c>
      <c r="K138" s="925"/>
      <c r="L138" s="926"/>
      <c r="M138" s="926"/>
      <c r="N138" s="926"/>
      <c r="O138" s="926"/>
      <c r="P138" s="926"/>
      <c r="Q138" s="926"/>
    </row>
    <row r="139" spans="1:17" ht="31.5" customHeight="1" x14ac:dyDescent="0.3">
      <c r="A139" s="4042"/>
      <c r="B139" s="1033"/>
      <c r="C139" s="1034"/>
      <c r="D139" s="1034"/>
      <c r="E139" s="1034"/>
      <c r="F139" s="1034"/>
      <c r="G139" s="1034"/>
      <c r="H139" s="1034"/>
      <c r="I139" s="1035"/>
      <c r="J139" s="1035"/>
      <c r="K139" s="1036"/>
      <c r="L139" s="926"/>
      <c r="M139" s="926"/>
      <c r="N139" s="926"/>
      <c r="O139" s="926"/>
      <c r="P139" s="926"/>
      <c r="Q139" s="926"/>
    </row>
    <row r="140" spans="1:17" ht="14.4" thickBot="1" x14ac:dyDescent="0.35">
      <c r="A140" s="1037"/>
      <c r="B140" s="1038"/>
      <c r="C140" s="1039"/>
      <c r="D140" s="1040"/>
      <c r="E140" s="1040"/>
      <c r="F140" s="1040"/>
      <c r="G140" s="1040"/>
      <c r="H140" s="1040"/>
      <c r="I140" s="1040"/>
      <c r="J140" s="1040"/>
      <c r="K140" s="1041"/>
    </row>
    <row r="141" spans="1:17" ht="27.6" x14ac:dyDescent="0.3">
      <c r="A141" s="1037"/>
      <c r="B141" s="1042" t="s">
        <v>375</v>
      </c>
      <c r="C141" s="4018"/>
      <c r="D141" s="4003"/>
      <c r="E141" s="955"/>
      <c r="F141" s="4019" t="s">
        <v>376</v>
      </c>
      <c r="G141" s="4020"/>
      <c r="H141" s="4020"/>
      <c r="I141" s="4020"/>
      <c r="J141" s="4021"/>
      <c r="K141" s="1041"/>
    </row>
    <row r="142" spans="1:17" ht="14.4" x14ac:dyDescent="0.3">
      <c r="A142" s="1037"/>
      <c r="B142" s="1044" t="s">
        <v>7</v>
      </c>
      <c r="C142" s="1045" t="s">
        <v>263</v>
      </c>
      <c r="D142" s="1046"/>
      <c r="E142" s="1047" t="s">
        <v>377</v>
      </c>
      <c r="F142" s="4022" t="s">
        <v>378</v>
      </c>
      <c r="G142" s="4023"/>
      <c r="H142" s="4023"/>
      <c r="I142" s="4024"/>
      <c r="J142" s="1048" t="s">
        <v>379</v>
      </c>
      <c r="K142" s="1041"/>
    </row>
    <row r="143" spans="1:17" ht="14.4" x14ac:dyDescent="0.3">
      <c r="A143" s="1037"/>
      <c r="B143" s="1049" t="s">
        <v>380</v>
      </c>
      <c r="C143" s="4025" t="s">
        <v>192</v>
      </c>
      <c r="D143" s="4026"/>
      <c r="E143" s="1051">
        <v>0.33</v>
      </c>
      <c r="F143" s="1052" t="s">
        <v>381</v>
      </c>
      <c r="G143" s="1053" t="s">
        <v>382</v>
      </c>
      <c r="H143" s="1053" t="s">
        <v>87</v>
      </c>
      <c r="I143" s="1054"/>
      <c r="J143" s="1055" t="s">
        <v>383</v>
      </c>
      <c r="K143" s="1041"/>
    </row>
    <row r="144" spans="1:17" ht="15" thickBot="1" x14ac:dyDescent="0.35">
      <c r="A144" s="1037"/>
      <c r="B144" s="1056" t="s">
        <v>384</v>
      </c>
      <c r="C144" s="4027" t="s">
        <v>195</v>
      </c>
      <c r="D144" s="4028"/>
      <c r="E144" s="1051">
        <v>0.33</v>
      </c>
      <c r="F144" s="1057">
        <v>0.33</v>
      </c>
      <c r="G144" s="1058">
        <v>0.33</v>
      </c>
      <c r="H144" s="1058">
        <v>0.33</v>
      </c>
      <c r="I144" s="1059"/>
      <c r="J144" s="1060">
        <v>0.33</v>
      </c>
      <c r="K144" s="1041"/>
    </row>
    <row r="145" spans="1:11" x14ac:dyDescent="0.3">
      <c r="A145" s="1061"/>
      <c r="B145" s="1061"/>
      <c r="C145" s="1062"/>
      <c r="D145" s="1061"/>
      <c r="E145" s="1061"/>
      <c r="F145" s="1061"/>
      <c r="G145" s="1061"/>
      <c r="H145" s="1061"/>
      <c r="I145" s="1061"/>
      <c r="J145" s="1061"/>
      <c r="K145" s="1061"/>
    </row>
    <row r="146" spans="1:11" x14ac:dyDescent="0.3">
      <c r="D146" s="637">
        <v>769.06236385508134</v>
      </c>
      <c r="E146" s="637">
        <v>1125.0239409130957</v>
      </c>
      <c r="F146" s="637">
        <v>613.79114510354964</v>
      </c>
      <c r="G146" s="637">
        <v>553.88519303526039</v>
      </c>
      <c r="H146" s="637">
        <v>869.76447879856539</v>
      </c>
      <c r="I146" s="637">
        <v>961.47579806473993</v>
      </c>
      <c r="J146" s="637">
        <v>2.0533818605299015</v>
      </c>
      <c r="K146" s="637">
        <v>4077.992582011771</v>
      </c>
    </row>
    <row r="147" spans="1:11" x14ac:dyDescent="0.3">
      <c r="D147" s="637">
        <v>253.79058007217682</v>
      </c>
      <c r="E147" s="637">
        <v>371.25790050132161</v>
      </c>
      <c r="F147" s="637">
        <v>202.55107788417141</v>
      </c>
      <c r="G147" s="637">
        <v>182.78211370163595</v>
      </c>
      <c r="H147" s="637">
        <v>287.02227800352665</v>
      </c>
      <c r="I147" s="637">
        <v>317.28701336136425</v>
      </c>
      <c r="J147" s="637">
        <v>0.67761601397486759</v>
      </c>
      <c r="K147" s="637">
        <v>1345.7375520638848</v>
      </c>
    </row>
    <row r="148" spans="1:11" x14ac:dyDescent="0.3">
      <c r="D148" s="637">
        <v>29.433416748793682</v>
      </c>
      <c r="E148" s="637">
        <v>46.472509485633722</v>
      </c>
      <c r="F148" s="637">
        <v>31.758086537685383</v>
      </c>
      <c r="G148" s="637">
        <v>40.573597861976005</v>
      </c>
      <c r="H148" s="637">
        <v>55.642171422550184</v>
      </c>
      <c r="I148" s="637">
        <v>62.203428501489412</v>
      </c>
      <c r="J148" s="637">
        <v>0.18459208145543435</v>
      </c>
      <c r="K148" s="637">
        <v>585.0845643161822</v>
      </c>
    </row>
    <row r="149" spans="1:11" x14ac:dyDescent="0.3">
      <c r="D149" s="637">
        <v>9.7130275271019144</v>
      </c>
      <c r="E149" s="637">
        <v>15.335928130259131</v>
      </c>
      <c r="F149" s="637">
        <v>10.480168557436176</v>
      </c>
      <c r="G149" s="637">
        <v>13.389287294452085</v>
      </c>
      <c r="H149" s="637">
        <v>18.361916569441561</v>
      </c>
      <c r="I149" s="637">
        <v>20.527131405491509</v>
      </c>
      <c r="J149" s="637">
        <v>6.0915386880293347E-2</v>
      </c>
      <c r="K149" s="637">
        <v>73.181247067539289</v>
      </c>
    </row>
  </sheetData>
  <mergeCells count="11">
    <mergeCell ref="A114:A139"/>
    <mergeCell ref="A4:A58"/>
    <mergeCell ref="K4:K111"/>
    <mergeCell ref="A59:A86"/>
    <mergeCell ref="A87:A96"/>
    <mergeCell ref="A97:A111"/>
    <mergeCell ref="C141:D141"/>
    <mergeCell ref="F141:J141"/>
    <mergeCell ref="F142:I142"/>
    <mergeCell ref="C143:D143"/>
    <mergeCell ref="C144:D1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99"/>
    <pageSetUpPr fitToPage="1"/>
  </sheetPr>
  <dimension ref="A1:AT114"/>
  <sheetViews>
    <sheetView zoomScale="70" zoomScaleNormal="70" workbookViewId="0"/>
  </sheetViews>
  <sheetFormatPr defaultColWidth="9.21875" defaultRowHeight="13.8" x14ac:dyDescent="0.3"/>
  <cols>
    <col min="1" max="1" width="15.77734375" style="101" customWidth="1"/>
    <col min="2" max="2" width="67.77734375" style="101" customWidth="1"/>
    <col min="3" max="3" width="17.77734375" style="101" customWidth="1"/>
    <col min="4" max="14" width="15.5546875" style="101" customWidth="1"/>
    <col min="15" max="15" width="110.5546875" style="101" customWidth="1"/>
    <col min="16" max="16" width="50.77734375" style="101" customWidth="1"/>
    <col min="17" max="17" width="5.5546875" style="101" customWidth="1"/>
    <col min="18" max="20" width="9.21875" style="101"/>
    <col min="21" max="23" width="9.44140625" style="101" bestFit="1" customWidth="1"/>
    <col min="24" max="24" width="9.44140625" style="101" customWidth="1"/>
    <col min="25" max="26" width="9.44140625" style="101" bestFit="1" customWidth="1"/>
    <col min="27" max="27" width="10.77734375" style="101" bestFit="1" customWidth="1"/>
    <col min="28" max="28" width="11" style="101" bestFit="1" customWidth="1"/>
    <col min="29" max="31" width="10.77734375" style="101" bestFit="1" customWidth="1"/>
    <col min="32" max="39" width="9.21875" style="101"/>
    <col min="40" max="40" width="6.21875" style="101" customWidth="1"/>
    <col min="41" max="16384" width="9.21875" style="101"/>
  </cols>
  <sheetData>
    <row r="1" spans="1:40" ht="21.75" customHeight="1" x14ac:dyDescent="0.3">
      <c r="A1" s="2" t="s">
        <v>172</v>
      </c>
      <c r="B1" s="1065"/>
      <c r="C1" s="1065"/>
      <c r="D1" s="1065"/>
      <c r="E1" s="1065"/>
      <c r="F1" s="1065"/>
      <c r="G1" s="1065"/>
      <c r="H1" s="1065"/>
      <c r="I1" s="1065"/>
      <c r="J1" s="1065"/>
      <c r="K1" s="1065"/>
      <c r="L1" s="1065"/>
      <c r="M1" s="1065"/>
      <c r="N1" s="1065"/>
      <c r="O1" s="1065"/>
      <c r="P1" s="1065"/>
      <c r="Q1" s="98"/>
      <c r="R1" s="98"/>
      <c r="S1" s="98"/>
      <c r="T1" s="98"/>
      <c r="U1" s="98"/>
      <c r="V1" s="98"/>
      <c r="W1" s="98"/>
      <c r="X1" s="98"/>
      <c r="Y1" s="98"/>
      <c r="Z1" s="98"/>
      <c r="AA1" s="98"/>
      <c r="AB1" s="98"/>
      <c r="AC1" s="98"/>
      <c r="AD1" s="98"/>
      <c r="AE1" s="98"/>
      <c r="AF1" s="98"/>
      <c r="AG1" s="98"/>
      <c r="AH1" s="98"/>
      <c r="AI1" s="98"/>
      <c r="AJ1" s="98"/>
      <c r="AK1" s="98"/>
      <c r="AL1" s="98"/>
      <c r="AM1" s="98"/>
      <c r="AN1" s="1261"/>
    </row>
    <row r="2" spans="1:40" ht="21" customHeight="1" x14ac:dyDescent="0.3">
      <c r="A2" s="1066" t="s">
        <v>173</v>
      </c>
      <c r="B2" s="1066" t="s">
        <v>1694</v>
      </c>
      <c r="C2" s="1066" t="s">
        <v>174</v>
      </c>
      <c r="D2" s="1067"/>
      <c r="E2" s="1067" t="s">
        <v>1542</v>
      </c>
      <c r="F2" s="1066"/>
      <c r="G2" s="1066"/>
      <c r="H2" s="1066"/>
      <c r="I2" s="1066"/>
      <c r="J2" s="1067"/>
      <c r="K2" s="1066"/>
      <c r="L2" s="1066"/>
      <c r="M2" s="1066"/>
      <c r="N2" s="1066"/>
      <c r="O2" s="1066"/>
      <c r="P2" s="1066"/>
      <c r="Q2" s="103"/>
      <c r="R2" s="103"/>
      <c r="S2" s="103"/>
      <c r="T2" s="103"/>
      <c r="U2" s="103"/>
      <c r="V2" s="103"/>
      <c r="W2" s="103"/>
      <c r="X2" s="103"/>
      <c r="Y2" s="103"/>
      <c r="Z2" s="103"/>
      <c r="AA2" s="103"/>
      <c r="AB2" s="103"/>
      <c r="AC2" s="103"/>
      <c r="AD2" s="103"/>
      <c r="AE2" s="103"/>
      <c r="AF2" s="103"/>
      <c r="AG2" s="103"/>
      <c r="AH2" s="103"/>
      <c r="AI2" s="103"/>
      <c r="AJ2" s="103"/>
      <c r="AK2" s="103"/>
      <c r="AL2" s="103"/>
      <c r="AM2" s="103"/>
      <c r="AN2" s="107"/>
    </row>
    <row r="3" spans="1:40" x14ac:dyDescent="0.3">
      <c r="A3" s="100" t="s">
        <v>385</v>
      </c>
      <c r="B3" s="100" t="s">
        <v>202</v>
      </c>
      <c r="C3" s="100"/>
      <c r="D3" s="100"/>
      <c r="E3" s="100"/>
      <c r="F3" s="100"/>
      <c r="G3" s="100"/>
      <c r="H3" s="100"/>
      <c r="I3" s="100"/>
      <c r="J3" s="1068"/>
      <c r="K3" s="100"/>
      <c r="L3" s="100"/>
      <c r="M3" s="100"/>
      <c r="N3" s="100"/>
      <c r="O3" s="100"/>
      <c r="P3" s="100"/>
      <c r="Q3" s="109"/>
      <c r="R3" s="109"/>
      <c r="S3" s="109"/>
      <c r="T3" s="109"/>
      <c r="U3" s="109"/>
      <c r="V3" s="109"/>
      <c r="W3" s="109"/>
      <c r="X3" s="109"/>
      <c r="Y3" s="109"/>
      <c r="Z3" s="109"/>
      <c r="AA3" s="109"/>
      <c r="AB3" s="109"/>
      <c r="AC3" s="109"/>
      <c r="AD3" s="109"/>
      <c r="AE3" s="109"/>
      <c r="AF3" s="109"/>
      <c r="AG3" s="109"/>
      <c r="AH3" s="109"/>
      <c r="AI3" s="109"/>
      <c r="AJ3" s="109"/>
      <c r="AK3" s="109"/>
      <c r="AL3" s="109"/>
      <c r="AM3" s="109"/>
      <c r="AN3" s="113"/>
    </row>
    <row r="4" spans="1:40" ht="14.4" thickBot="1" x14ac:dyDescent="0.35">
      <c r="A4" s="100"/>
      <c r="B4" s="100"/>
      <c r="C4" s="100"/>
      <c r="D4" s="100"/>
      <c r="E4" s="100"/>
      <c r="F4" s="100"/>
      <c r="G4" s="100"/>
      <c r="H4" s="100"/>
      <c r="I4" s="100"/>
      <c r="J4" s="100"/>
      <c r="K4" s="100"/>
      <c r="L4" s="100"/>
      <c r="M4" s="100"/>
      <c r="N4" s="100"/>
      <c r="O4" s="100"/>
      <c r="P4" s="100"/>
      <c r="Q4" s="110"/>
      <c r="R4" s="110"/>
      <c r="S4" s="110"/>
      <c r="T4" s="110"/>
      <c r="U4" s="110"/>
      <c r="V4" s="110"/>
      <c r="W4" s="110"/>
      <c r="X4" s="110"/>
      <c r="Y4" s="110"/>
      <c r="Z4" s="110"/>
      <c r="AA4" s="110"/>
      <c r="AB4" s="110"/>
      <c r="AC4" s="110"/>
      <c r="AD4" s="110"/>
      <c r="AE4" s="110"/>
      <c r="AF4" s="110"/>
      <c r="AG4" s="110"/>
      <c r="AH4" s="110"/>
      <c r="AI4" s="110"/>
      <c r="AJ4" s="110"/>
      <c r="AK4" s="110"/>
      <c r="AL4" s="110"/>
      <c r="AM4" s="110"/>
      <c r="AN4" s="1252"/>
    </row>
    <row r="5" spans="1:40" ht="15" customHeight="1" x14ac:dyDescent="0.3">
      <c r="A5" s="1071"/>
      <c r="B5" s="480" t="s">
        <v>321</v>
      </c>
      <c r="C5" s="480" t="s">
        <v>179</v>
      </c>
      <c r="D5" s="1072">
        <v>2017</v>
      </c>
      <c r="E5" s="1073">
        <v>2018</v>
      </c>
      <c r="F5" s="480">
        <v>2019</v>
      </c>
      <c r="G5" s="480">
        <v>2020</v>
      </c>
      <c r="H5" s="1074">
        <v>2020</v>
      </c>
      <c r="I5" s="1075">
        <v>2025</v>
      </c>
      <c r="J5" s="1076">
        <v>2030</v>
      </c>
      <c r="K5" s="1076">
        <v>2035</v>
      </c>
      <c r="L5" s="1076">
        <v>2040</v>
      </c>
      <c r="M5" s="1076">
        <v>2045</v>
      </c>
      <c r="N5" s="480">
        <v>2050</v>
      </c>
      <c r="O5" s="1077"/>
      <c r="P5" s="1078"/>
      <c r="Q5" s="1069"/>
      <c r="R5" s="110"/>
      <c r="S5" s="110"/>
      <c r="T5" s="110"/>
      <c r="U5" s="110"/>
      <c r="V5" s="110"/>
      <c r="W5" s="110"/>
      <c r="X5" s="110"/>
      <c r="Y5" s="110"/>
      <c r="Z5" s="110"/>
      <c r="AA5" s="110"/>
      <c r="AB5" s="110"/>
      <c r="AC5" s="110"/>
      <c r="AD5" s="110"/>
      <c r="AE5" s="110"/>
      <c r="AF5" s="110"/>
      <c r="AG5" s="110"/>
      <c r="AH5" s="110"/>
      <c r="AI5" s="110"/>
      <c r="AJ5" s="110"/>
      <c r="AK5" s="110"/>
      <c r="AL5" s="110"/>
      <c r="AM5" s="110"/>
      <c r="AN5" s="1252"/>
    </row>
    <row r="6" spans="1:40" ht="15" customHeight="1" x14ac:dyDescent="0.3">
      <c r="A6" s="1079"/>
      <c r="B6" s="1080"/>
      <c r="C6" s="1080"/>
      <c r="D6" s="1081" t="s">
        <v>180</v>
      </c>
      <c r="E6" s="1082" t="s">
        <v>180</v>
      </c>
      <c r="F6" s="1082" t="s">
        <v>181</v>
      </c>
      <c r="G6" s="1082" t="s">
        <v>181</v>
      </c>
      <c r="H6" s="1082" t="s">
        <v>182</v>
      </c>
      <c r="I6" s="4076" t="s">
        <v>183</v>
      </c>
      <c r="J6" s="4077"/>
      <c r="K6" s="4077"/>
      <c r="L6" s="4077"/>
      <c r="M6" s="4077"/>
      <c r="N6" s="4077"/>
      <c r="O6" s="1083" t="s">
        <v>386</v>
      </c>
      <c r="P6" s="1084" t="s">
        <v>387</v>
      </c>
      <c r="Q6" s="111"/>
      <c r="R6" s="109"/>
      <c r="S6" s="109"/>
      <c r="T6" s="109"/>
      <c r="U6" s="109"/>
      <c r="V6" s="109"/>
      <c r="W6" s="109"/>
      <c r="X6" s="109"/>
      <c r="Y6" s="109"/>
      <c r="Z6" s="109"/>
      <c r="AA6" s="109"/>
      <c r="AB6" s="109"/>
      <c r="AC6" s="109"/>
      <c r="AD6" s="109"/>
      <c r="AE6" s="109"/>
      <c r="AF6" s="109"/>
      <c r="AG6" s="109"/>
      <c r="AH6" s="109"/>
      <c r="AI6" s="109"/>
      <c r="AJ6" s="109"/>
      <c r="AK6" s="109"/>
      <c r="AL6" s="109"/>
      <c r="AM6" s="109"/>
      <c r="AN6" s="113"/>
    </row>
    <row r="7" spans="1:40" ht="15" customHeight="1" x14ac:dyDescent="0.3">
      <c r="A7" s="4078" t="s">
        <v>388</v>
      </c>
      <c r="B7" s="1085" t="s">
        <v>389</v>
      </c>
      <c r="C7" s="343" t="s">
        <v>390</v>
      </c>
      <c r="D7" s="1086">
        <v>4099</v>
      </c>
      <c r="E7" s="1087">
        <v>4100</v>
      </c>
      <c r="F7" s="1086">
        <v>4200</v>
      </c>
      <c r="G7" s="1086">
        <v>4101</v>
      </c>
      <c r="H7" s="391">
        <v>4379.545454545455</v>
      </c>
      <c r="I7" s="1088">
        <v>4559.0909090909099</v>
      </c>
      <c r="J7" s="1089">
        <v>4595</v>
      </c>
      <c r="K7" s="1089">
        <v>4739</v>
      </c>
      <c r="L7" s="1089">
        <v>4883</v>
      </c>
      <c r="M7" s="1089">
        <v>4988.5</v>
      </c>
      <c r="N7" s="1087">
        <v>5094</v>
      </c>
      <c r="O7" s="1090" t="s">
        <v>391</v>
      </c>
      <c r="P7" s="3263" t="s">
        <v>392</v>
      </c>
      <c r="Q7" s="111" t="s">
        <v>35</v>
      </c>
      <c r="R7" s="109"/>
      <c r="S7" s="109"/>
      <c r="T7" s="1091" t="s">
        <v>393</v>
      </c>
      <c r="U7" s="109"/>
      <c r="V7" s="109"/>
      <c r="W7" s="109"/>
      <c r="X7" s="109"/>
      <c r="Y7" s="109"/>
      <c r="Z7" s="109"/>
      <c r="AA7" s="109"/>
      <c r="AB7" s="109"/>
      <c r="AC7" s="109"/>
      <c r="AD7" s="109"/>
      <c r="AE7" s="109"/>
      <c r="AF7" s="109"/>
      <c r="AG7" s="109"/>
      <c r="AH7" s="109"/>
      <c r="AI7" s="109"/>
      <c r="AJ7" s="109"/>
      <c r="AK7" s="109"/>
      <c r="AL7" s="109"/>
      <c r="AM7" s="109"/>
      <c r="AN7" s="113"/>
    </row>
    <row r="8" spans="1:40" ht="15" customHeight="1" x14ac:dyDescent="0.3">
      <c r="A8" s="4079"/>
      <c r="B8" s="1092" t="s">
        <v>394</v>
      </c>
      <c r="C8" s="370" t="s">
        <v>194</v>
      </c>
      <c r="D8" s="1093"/>
      <c r="E8" s="370"/>
      <c r="F8" s="1093"/>
      <c r="G8" s="1093"/>
      <c r="H8" s="185">
        <v>4.2748917748917759E-2</v>
      </c>
      <c r="I8" s="1094">
        <v>8.5497835497835739E-2</v>
      </c>
      <c r="J8" s="1095">
        <v>9.4047619047619158E-2</v>
      </c>
      <c r="K8" s="1095">
        <v>0.12833333333333341</v>
      </c>
      <c r="L8" s="1095">
        <v>0.16261904761904766</v>
      </c>
      <c r="M8" s="1095">
        <v>0.18773809523809515</v>
      </c>
      <c r="N8" s="1096">
        <v>0.21285714285714286</v>
      </c>
      <c r="O8" s="1097"/>
      <c r="P8" s="1098"/>
      <c r="Q8" s="111" t="s">
        <v>35</v>
      </c>
      <c r="R8" s="109"/>
      <c r="S8" s="109"/>
      <c r="T8" s="109"/>
      <c r="U8" s="109"/>
      <c r="V8" s="109"/>
      <c r="W8" s="109"/>
      <c r="X8" s="109"/>
      <c r="Y8" s="109"/>
      <c r="Z8" s="109"/>
      <c r="AA8" s="109"/>
      <c r="AB8" s="109"/>
      <c r="AC8" s="109"/>
      <c r="AD8" s="109"/>
      <c r="AE8" s="109"/>
      <c r="AF8" s="109"/>
      <c r="AG8" s="109"/>
      <c r="AH8" s="109"/>
      <c r="AI8" s="109"/>
      <c r="AJ8" s="109"/>
      <c r="AK8" s="109"/>
      <c r="AL8" s="109"/>
      <c r="AM8" s="109"/>
      <c r="AN8" s="113"/>
    </row>
    <row r="9" spans="1:40" ht="15" customHeight="1" x14ac:dyDescent="0.3">
      <c r="A9" s="4079"/>
      <c r="B9" s="1099" t="s">
        <v>395</v>
      </c>
      <c r="C9" s="1100" t="s">
        <v>390</v>
      </c>
      <c r="D9" s="1101">
        <v>2664.35</v>
      </c>
      <c r="E9" s="1102">
        <v>2665</v>
      </c>
      <c r="F9" s="1101">
        <v>2730</v>
      </c>
      <c r="G9" s="1101">
        <v>2665.65</v>
      </c>
      <c r="H9" s="238">
        <v>2846.704545454546</v>
      </c>
      <c r="I9" s="1103">
        <v>2940.6136363636369</v>
      </c>
      <c r="J9" s="1104">
        <v>2940.8</v>
      </c>
      <c r="K9" s="1104">
        <v>2999.7869999999998</v>
      </c>
      <c r="L9" s="1104">
        <v>3076.29</v>
      </c>
      <c r="M9" s="1104">
        <v>3067.9274999999998</v>
      </c>
      <c r="N9" s="1105">
        <v>3056.4</v>
      </c>
      <c r="O9" s="1106" t="s">
        <v>396</v>
      </c>
      <c r="P9" s="1107"/>
      <c r="Q9" s="111" t="s">
        <v>35</v>
      </c>
      <c r="R9" s="109"/>
      <c r="S9" s="109"/>
      <c r="T9" s="109"/>
      <c r="U9" s="109"/>
      <c r="V9" s="109"/>
      <c r="W9" s="109"/>
      <c r="X9" s="109"/>
      <c r="Y9" s="109"/>
      <c r="Z9" s="109"/>
      <c r="AA9" s="109"/>
      <c r="AB9" s="109"/>
      <c r="AC9" s="109"/>
      <c r="AD9" s="109"/>
      <c r="AE9" s="109"/>
      <c r="AF9" s="109"/>
      <c r="AG9" s="109"/>
      <c r="AH9" s="109"/>
      <c r="AI9" s="109"/>
      <c r="AJ9" s="109"/>
      <c r="AK9" s="109"/>
      <c r="AL9" s="109"/>
      <c r="AM9" s="109"/>
      <c r="AN9" s="113"/>
    </row>
    <row r="10" spans="1:40" ht="15" customHeight="1" thickBot="1" x14ac:dyDescent="0.35">
      <c r="A10" s="4080"/>
      <c r="B10" s="1108" t="s">
        <v>397</v>
      </c>
      <c r="C10" s="339" t="s">
        <v>194</v>
      </c>
      <c r="D10" s="1109"/>
      <c r="E10" s="339"/>
      <c r="F10" s="1109"/>
      <c r="G10" s="1109"/>
      <c r="H10" s="138">
        <v>4.2748917748917981E-2</v>
      </c>
      <c r="I10" s="1110">
        <v>7.7147852147852358E-2</v>
      </c>
      <c r="J10" s="1111">
        <v>7.7216117216117208E-2</v>
      </c>
      <c r="K10" s="1111">
        <v>9.8823076923076902E-2</v>
      </c>
      <c r="L10" s="1111">
        <v>0.12684615384615383</v>
      </c>
      <c r="M10" s="1111">
        <v>0.12378296703296687</v>
      </c>
      <c r="N10" s="1112">
        <v>0.11956043956043949</v>
      </c>
      <c r="O10" s="451"/>
      <c r="P10" s="1113"/>
      <c r="Q10" s="111" t="s">
        <v>35</v>
      </c>
      <c r="R10" s="109"/>
      <c r="S10" s="4081" t="s">
        <v>398</v>
      </c>
      <c r="T10" s="1114"/>
      <c r="U10" s="1115">
        <v>2017</v>
      </c>
      <c r="V10" s="1115">
        <v>2018</v>
      </c>
      <c r="W10" s="1115" t="s">
        <v>1645</v>
      </c>
      <c r="X10" s="1115" t="s">
        <v>188</v>
      </c>
      <c r="Y10" s="1115" t="s">
        <v>189</v>
      </c>
      <c r="Z10" s="1115">
        <v>2025</v>
      </c>
      <c r="AA10" s="1115">
        <v>2030</v>
      </c>
      <c r="AB10" s="1115">
        <v>2035</v>
      </c>
      <c r="AC10" s="1115">
        <v>2040</v>
      </c>
      <c r="AD10" s="1115">
        <v>2045</v>
      </c>
      <c r="AE10" s="1115">
        <v>2050</v>
      </c>
      <c r="AF10" s="109"/>
      <c r="AG10" s="109"/>
      <c r="AH10" s="109"/>
      <c r="AI10" s="109"/>
      <c r="AJ10" s="109"/>
      <c r="AK10" s="109"/>
      <c r="AL10" s="109"/>
      <c r="AM10" s="109"/>
      <c r="AN10" s="113"/>
    </row>
    <row r="11" spans="1:40" ht="15" customHeight="1" x14ac:dyDescent="0.3">
      <c r="A11" s="4084" t="s">
        <v>399</v>
      </c>
      <c r="B11" s="1116" t="s">
        <v>400</v>
      </c>
      <c r="C11" s="1117" t="s">
        <v>401</v>
      </c>
      <c r="D11" s="1118">
        <v>3.5</v>
      </c>
      <c r="E11" s="1117">
        <v>3.5</v>
      </c>
      <c r="F11" s="1118">
        <v>3.5</v>
      </c>
      <c r="G11" s="1118">
        <v>3.5</v>
      </c>
      <c r="H11" s="1119">
        <v>3.5</v>
      </c>
      <c r="I11" s="1120">
        <v>3.4</v>
      </c>
      <c r="J11" s="1121">
        <v>3.3</v>
      </c>
      <c r="K11" s="1121">
        <v>3.25</v>
      </c>
      <c r="L11" s="1121">
        <v>3.2</v>
      </c>
      <c r="M11" s="1121">
        <v>3.15</v>
      </c>
      <c r="N11" s="1117">
        <v>3.1</v>
      </c>
      <c r="O11" s="1122"/>
      <c r="P11" s="1123"/>
      <c r="Q11" s="111" t="s">
        <v>35</v>
      </c>
      <c r="R11" s="109"/>
      <c r="S11" s="4082"/>
      <c r="T11" s="1124" t="s">
        <v>202</v>
      </c>
      <c r="U11" s="953">
        <v>4099</v>
      </c>
      <c r="V11" s="953">
        <v>4100</v>
      </c>
      <c r="W11" s="953">
        <v>4200</v>
      </c>
      <c r="X11" s="953">
        <v>4101</v>
      </c>
      <c r="Y11" s="953">
        <v>4379.545454545455</v>
      </c>
      <c r="Z11" s="953">
        <v>4559.0909090909099</v>
      </c>
      <c r="AA11" s="953">
        <v>4595</v>
      </c>
      <c r="AB11" s="953">
        <v>4739</v>
      </c>
      <c r="AC11" s="953">
        <v>4883</v>
      </c>
      <c r="AD11" s="953">
        <v>4988.5</v>
      </c>
      <c r="AE11" s="953">
        <v>5094</v>
      </c>
      <c r="AF11" s="389"/>
      <c r="AG11" s="109"/>
      <c r="AH11" s="109"/>
      <c r="AI11" s="109"/>
      <c r="AJ11" s="109"/>
      <c r="AK11" s="109"/>
      <c r="AL11" s="109"/>
      <c r="AM11" s="109"/>
      <c r="AN11" s="113"/>
    </row>
    <row r="12" spans="1:40" ht="15" customHeight="1" x14ac:dyDescent="0.3">
      <c r="A12" s="4079"/>
      <c r="B12" s="1092" t="s">
        <v>402</v>
      </c>
      <c r="C12" s="339" t="s">
        <v>194</v>
      </c>
      <c r="D12" s="1109"/>
      <c r="E12" s="339"/>
      <c r="F12" s="1109"/>
      <c r="G12" s="1109"/>
      <c r="H12" s="138">
        <v>0</v>
      </c>
      <c r="I12" s="1110">
        <v>-2.8571428571428581E-2</v>
      </c>
      <c r="J12" s="1111">
        <v>-5.7142857142857162E-2</v>
      </c>
      <c r="K12" s="1111">
        <v>-7.1428571428571397E-2</v>
      </c>
      <c r="L12" s="1111">
        <v>-8.5714285714285632E-2</v>
      </c>
      <c r="M12" s="1111">
        <v>-9.9999999999999978E-2</v>
      </c>
      <c r="N12" s="1112">
        <v>-0.11428571428571421</v>
      </c>
      <c r="O12" s="451"/>
      <c r="P12" s="1113"/>
      <c r="Q12" s="111" t="s">
        <v>35</v>
      </c>
      <c r="R12" s="109"/>
      <c r="S12" s="4082"/>
      <c r="T12" s="1124" t="s">
        <v>403</v>
      </c>
      <c r="U12" s="1126">
        <v>2664.35</v>
      </c>
      <c r="V12" s="1126">
        <v>2665</v>
      </c>
      <c r="W12" s="1126">
        <v>2730</v>
      </c>
      <c r="X12" s="1126">
        <v>2665.65</v>
      </c>
      <c r="Y12" s="1126">
        <v>2846.704545454546</v>
      </c>
      <c r="Z12" s="1126">
        <v>2940.6136363636369</v>
      </c>
      <c r="AA12" s="1126">
        <v>2940.8</v>
      </c>
      <c r="AB12" s="1126">
        <v>2999.7869999999998</v>
      </c>
      <c r="AC12" s="1126">
        <v>3076.29</v>
      </c>
      <c r="AD12" s="1126">
        <v>3067.9274999999998</v>
      </c>
      <c r="AE12" s="1126">
        <v>3056.4</v>
      </c>
      <c r="AF12" s="389"/>
      <c r="AG12" s="109"/>
      <c r="AH12" s="109"/>
      <c r="AI12" s="109"/>
      <c r="AJ12" s="109"/>
      <c r="AK12" s="109"/>
      <c r="AL12" s="109"/>
      <c r="AM12" s="109"/>
      <c r="AN12" s="113"/>
    </row>
    <row r="13" spans="1:40" ht="15" customHeight="1" x14ac:dyDescent="0.3">
      <c r="A13" s="4079"/>
      <c r="B13" s="1099" t="s">
        <v>404</v>
      </c>
      <c r="C13" s="1100" t="s">
        <v>405</v>
      </c>
      <c r="D13" s="1127">
        <v>116</v>
      </c>
      <c r="E13" s="1128">
        <v>116</v>
      </c>
      <c r="F13" s="1127">
        <v>116</v>
      </c>
      <c r="G13" s="1127">
        <v>116</v>
      </c>
      <c r="H13" s="1129">
        <v>102.81818181818181</v>
      </c>
      <c r="I13" s="1130">
        <v>89.636363636363626</v>
      </c>
      <c r="J13" s="1131">
        <v>87</v>
      </c>
      <c r="K13" s="1131">
        <v>85</v>
      </c>
      <c r="L13" s="1131">
        <v>83</v>
      </c>
      <c r="M13" s="1131">
        <v>81</v>
      </c>
      <c r="N13" s="1132">
        <v>79</v>
      </c>
      <c r="O13" s="1133"/>
      <c r="P13" s="1107"/>
      <c r="Q13" s="111" t="s">
        <v>35</v>
      </c>
      <c r="R13" s="109"/>
      <c r="S13" s="4082"/>
      <c r="T13" s="1124" t="s">
        <v>406</v>
      </c>
      <c r="U13" s="1134">
        <v>0.65</v>
      </c>
      <c r="V13" s="1134">
        <v>0.65</v>
      </c>
      <c r="W13" s="1134">
        <v>0.65</v>
      </c>
      <c r="X13" s="1134">
        <v>0.65</v>
      </c>
      <c r="Y13" s="1134">
        <v>0.65</v>
      </c>
      <c r="Z13" s="1134">
        <v>0.64500000000000002</v>
      </c>
      <c r="AA13" s="1134">
        <v>0.64</v>
      </c>
      <c r="AB13" s="1134">
        <v>0.63300000000000001</v>
      </c>
      <c r="AC13" s="1134">
        <v>0.63</v>
      </c>
      <c r="AD13" s="1134">
        <v>0.61499999999999999</v>
      </c>
      <c r="AE13" s="1134">
        <v>0.6</v>
      </c>
      <c r="AF13" s="389"/>
      <c r="AG13" s="109"/>
      <c r="AH13" s="109"/>
      <c r="AI13" s="109"/>
      <c r="AJ13" s="109"/>
      <c r="AK13" s="109"/>
      <c r="AL13" s="109"/>
      <c r="AM13" s="109"/>
      <c r="AN13" s="113"/>
    </row>
    <row r="14" spans="1:40" ht="15" customHeight="1" x14ac:dyDescent="0.3">
      <c r="A14" s="4079"/>
      <c r="B14" s="1092" t="s">
        <v>407</v>
      </c>
      <c r="C14" s="339" t="s">
        <v>194</v>
      </c>
      <c r="D14" s="1109"/>
      <c r="E14" s="339"/>
      <c r="F14" s="1109"/>
      <c r="G14" s="1109"/>
      <c r="H14" s="138">
        <v>-0.11363636363636365</v>
      </c>
      <c r="I14" s="1110">
        <v>-0.2272727272727274</v>
      </c>
      <c r="J14" s="1111">
        <v>-0.25</v>
      </c>
      <c r="K14" s="1111">
        <v>-0.26724137931034486</v>
      </c>
      <c r="L14" s="1111">
        <v>-0.28448275862068961</v>
      </c>
      <c r="M14" s="1111">
        <v>-0.30172413793103448</v>
      </c>
      <c r="N14" s="1112">
        <v>-0.31896551724137934</v>
      </c>
      <c r="O14" s="451"/>
      <c r="P14" s="1113"/>
      <c r="Q14" s="111" t="s">
        <v>35</v>
      </c>
      <c r="R14" s="109"/>
      <c r="S14" s="4083"/>
      <c r="T14" s="1135"/>
      <c r="U14" s="1136"/>
      <c r="V14" s="1136"/>
      <c r="W14" s="1136"/>
      <c r="X14" s="1136"/>
      <c r="Y14" s="1136"/>
      <c r="Z14" s="1136"/>
      <c r="AA14" s="1136"/>
      <c r="AB14" s="1136"/>
      <c r="AC14" s="1136"/>
      <c r="AD14" s="1136"/>
      <c r="AE14" s="1136"/>
      <c r="AF14" s="109"/>
      <c r="AG14" s="109"/>
      <c r="AH14" s="109"/>
      <c r="AI14" s="109"/>
      <c r="AJ14" s="109"/>
      <c r="AK14" s="109"/>
      <c r="AL14" s="109"/>
      <c r="AM14" s="109"/>
      <c r="AN14" s="113"/>
    </row>
    <row r="15" spans="1:40" ht="15" customHeight="1" x14ac:dyDescent="0.3">
      <c r="A15" s="4079"/>
      <c r="B15" s="1085" t="s">
        <v>408</v>
      </c>
      <c r="C15" s="1128" t="s">
        <v>401</v>
      </c>
      <c r="D15" s="1137">
        <v>2.8665819794279095</v>
      </c>
      <c r="E15" s="1138">
        <v>2.8782260606158538</v>
      </c>
      <c r="F15" s="1137">
        <v>2.8004061377172724</v>
      </c>
      <c r="G15" s="1137">
        <v>2.7084513102886154</v>
      </c>
      <c r="H15" s="263">
        <v>2.7</v>
      </c>
      <c r="I15" s="264">
        <v>2.2730034478285828</v>
      </c>
      <c r="J15" s="1139">
        <v>2.2008267140479334</v>
      </c>
      <c r="K15" s="1139">
        <v>2.1243320707997917</v>
      </c>
      <c r="L15" s="1139">
        <v>2.0656853283118397</v>
      </c>
      <c r="M15" s="1139">
        <v>2.04</v>
      </c>
      <c r="N15" s="1138">
        <v>2.0065702798113327</v>
      </c>
      <c r="O15" s="1140" t="s">
        <v>409</v>
      </c>
      <c r="P15" s="3264"/>
      <c r="Q15" s="111" t="s">
        <v>35</v>
      </c>
      <c r="R15" s="109"/>
      <c r="S15" s="1141"/>
      <c r="T15" s="389"/>
      <c r="U15" s="1142">
        <v>2017</v>
      </c>
      <c r="V15" s="1142">
        <v>2018</v>
      </c>
      <c r="W15" s="1142" t="s">
        <v>1645</v>
      </c>
      <c r="X15" s="1142" t="s">
        <v>188</v>
      </c>
      <c r="Y15" s="1142" t="s">
        <v>189</v>
      </c>
      <c r="Z15" s="1142">
        <v>2025</v>
      </c>
      <c r="AA15" s="1142">
        <v>2030</v>
      </c>
      <c r="AB15" s="1142">
        <v>2035</v>
      </c>
      <c r="AC15" s="1142">
        <v>2040</v>
      </c>
      <c r="AD15" s="1142">
        <v>2045</v>
      </c>
      <c r="AE15" s="1142">
        <v>2050</v>
      </c>
      <c r="AF15" s="109"/>
      <c r="AG15" s="109"/>
      <c r="AH15" s="109"/>
      <c r="AI15" s="109"/>
      <c r="AJ15" s="109"/>
      <c r="AK15" s="109"/>
      <c r="AL15" s="109"/>
      <c r="AM15" s="109"/>
      <c r="AN15" s="113"/>
    </row>
    <row r="16" spans="1:40" ht="15" customHeight="1" thickBot="1" x14ac:dyDescent="0.35">
      <c r="A16" s="4080"/>
      <c r="B16" s="1143" t="s">
        <v>410</v>
      </c>
      <c r="C16" s="1144" t="s">
        <v>194</v>
      </c>
      <c r="D16" s="1145"/>
      <c r="E16" s="1144"/>
      <c r="F16" s="1145"/>
      <c r="G16" s="1145"/>
      <c r="H16" s="207">
        <v>-3.5854134286078088E-2</v>
      </c>
      <c r="I16" s="1146">
        <v>-0.18833078630465994</v>
      </c>
      <c r="J16" s="1147">
        <v>-0.21410445277701085</v>
      </c>
      <c r="K16" s="1147">
        <v>-0.24142000612403203</v>
      </c>
      <c r="L16" s="1147">
        <v>-0.262362233645272</v>
      </c>
      <c r="M16" s="1147">
        <v>-0.27153423479392569</v>
      </c>
      <c r="N16" s="1148">
        <v>-0.2834716890575838</v>
      </c>
      <c r="O16" s="270"/>
      <c r="P16" s="1149"/>
      <c r="Q16" s="111" t="s">
        <v>35</v>
      </c>
      <c r="R16" s="109"/>
      <c r="S16" s="4085" t="s">
        <v>411</v>
      </c>
      <c r="T16" s="1124" t="s">
        <v>412</v>
      </c>
      <c r="U16" s="1150">
        <v>2.8665819794279095</v>
      </c>
      <c r="V16" s="1150">
        <v>2.8782260606158538</v>
      </c>
      <c r="W16" s="1150">
        <v>2.8004061377172724</v>
      </c>
      <c r="X16" s="1150">
        <v>2.7084513102886154</v>
      </c>
      <c r="Y16" s="1150">
        <v>2.7</v>
      </c>
      <c r="Z16" s="1150">
        <v>2.2730034478285828</v>
      </c>
      <c r="AA16" s="1150">
        <v>2.2008267140479334</v>
      </c>
      <c r="AB16" s="1150">
        <v>2.1243320707997917</v>
      </c>
      <c r="AC16" s="1150">
        <v>2.0656853283118397</v>
      </c>
      <c r="AD16" s="1150">
        <v>2.04</v>
      </c>
      <c r="AE16" s="1150">
        <v>2.0065702798113327</v>
      </c>
      <c r="AF16" s="109"/>
      <c r="AG16" s="109"/>
      <c r="AH16" s="109"/>
      <c r="AI16" s="109"/>
      <c r="AJ16" s="109"/>
      <c r="AK16" s="109"/>
      <c r="AL16" s="109"/>
      <c r="AM16" s="109"/>
      <c r="AN16" s="113"/>
    </row>
    <row r="17" spans="1:40" ht="15" customHeight="1" x14ac:dyDescent="0.3">
      <c r="A17" s="4088" t="s">
        <v>413</v>
      </c>
      <c r="B17" s="1116" t="s">
        <v>414</v>
      </c>
      <c r="C17" s="1117" t="s">
        <v>205</v>
      </c>
      <c r="D17" s="1151">
        <v>9325.2250000000004</v>
      </c>
      <c r="E17" s="1152">
        <v>9327.5</v>
      </c>
      <c r="F17" s="1151">
        <v>9555</v>
      </c>
      <c r="G17" s="1151">
        <v>9329.7749999999996</v>
      </c>
      <c r="H17" s="1153">
        <v>9963.4659090909117</v>
      </c>
      <c r="I17" s="1154">
        <v>9998.0863636363647</v>
      </c>
      <c r="J17" s="1155">
        <v>9704.64</v>
      </c>
      <c r="K17" s="1155">
        <v>9749.3077499999999</v>
      </c>
      <c r="L17" s="1155">
        <v>9844.1280000000006</v>
      </c>
      <c r="M17" s="1155">
        <v>9663.9716249999983</v>
      </c>
      <c r="N17" s="1152">
        <v>9474.84</v>
      </c>
      <c r="O17" s="1156" t="s">
        <v>415</v>
      </c>
      <c r="P17" s="3265"/>
      <c r="Q17" s="111" t="s">
        <v>35</v>
      </c>
      <c r="R17" s="109"/>
      <c r="S17" s="4086"/>
      <c r="T17" s="1124" t="s">
        <v>416</v>
      </c>
      <c r="U17" s="1150">
        <v>3.5</v>
      </c>
      <c r="V17" s="1150">
        <v>3.5</v>
      </c>
      <c r="W17" s="1150">
        <v>3.5</v>
      </c>
      <c r="X17" s="1150">
        <v>3.5</v>
      </c>
      <c r="Y17" s="1150">
        <v>3.5</v>
      </c>
      <c r="Z17" s="1150">
        <v>3.4</v>
      </c>
      <c r="AA17" s="1150">
        <v>3.3</v>
      </c>
      <c r="AB17" s="1150">
        <v>3.25</v>
      </c>
      <c r="AC17" s="1150">
        <v>3.2</v>
      </c>
      <c r="AD17" s="1150">
        <v>3.15</v>
      </c>
      <c r="AE17" s="1150">
        <v>3.1</v>
      </c>
      <c r="AF17" s="109"/>
      <c r="AG17" s="109"/>
      <c r="AH17" s="109"/>
      <c r="AI17" s="109"/>
      <c r="AJ17" s="109"/>
      <c r="AK17" s="109"/>
      <c r="AL17" s="109"/>
      <c r="AM17" s="109"/>
      <c r="AN17" s="113"/>
    </row>
    <row r="18" spans="1:40" ht="15" customHeight="1" x14ac:dyDescent="0.3">
      <c r="A18" s="4079"/>
      <c r="B18" s="1158" t="s">
        <v>417</v>
      </c>
      <c r="C18" s="370" t="s">
        <v>194</v>
      </c>
      <c r="D18" s="1093"/>
      <c r="E18" s="370"/>
      <c r="F18" s="1093"/>
      <c r="G18" s="1093"/>
      <c r="H18" s="185">
        <v>4.2748917748917981E-2</v>
      </c>
      <c r="I18" s="1094">
        <v>4.6372199229342215E-2</v>
      </c>
      <c r="J18" s="1095">
        <v>1.5660910518053406E-2</v>
      </c>
      <c r="K18" s="1095">
        <v>2.0335714285714346E-2</v>
      </c>
      <c r="L18" s="1095">
        <v>3.0259340659340772E-2</v>
      </c>
      <c r="M18" s="1095">
        <v>1.1404670329670186E-2</v>
      </c>
      <c r="N18" s="1096">
        <v>-8.3893249607535081E-3</v>
      </c>
      <c r="O18" s="1097"/>
      <c r="P18" s="1098"/>
      <c r="Q18" s="111" t="s">
        <v>35</v>
      </c>
      <c r="R18" s="109"/>
      <c r="S18" s="4086"/>
      <c r="T18" s="1124" t="s">
        <v>418</v>
      </c>
      <c r="U18" s="953">
        <v>116</v>
      </c>
      <c r="V18" s="953">
        <v>116</v>
      </c>
      <c r="W18" s="953">
        <v>116</v>
      </c>
      <c r="X18" s="953">
        <v>116</v>
      </c>
      <c r="Y18" s="953">
        <v>102.81818181818181</v>
      </c>
      <c r="Z18" s="953">
        <v>89.636363636363626</v>
      </c>
      <c r="AA18" s="953">
        <v>87</v>
      </c>
      <c r="AB18" s="953">
        <v>85</v>
      </c>
      <c r="AC18" s="953">
        <v>83</v>
      </c>
      <c r="AD18" s="953">
        <v>81</v>
      </c>
      <c r="AE18" s="953">
        <v>79</v>
      </c>
      <c r="AF18" s="109"/>
      <c r="AG18" s="109"/>
      <c r="AH18" s="109"/>
      <c r="AI18" s="109"/>
      <c r="AJ18" s="109"/>
      <c r="AK18" s="109"/>
      <c r="AL18" s="109"/>
      <c r="AM18" s="109"/>
      <c r="AN18" s="113"/>
    </row>
    <row r="19" spans="1:40" ht="15" customHeight="1" x14ac:dyDescent="0.3">
      <c r="A19" s="4079"/>
      <c r="B19" s="1099" t="s">
        <v>419</v>
      </c>
      <c r="C19" s="1159" t="s">
        <v>205</v>
      </c>
      <c r="D19" s="1160">
        <v>11750.119533675001</v>
      </c>
      <c r="E19" s="1105">
        <v>11800.726848525001</v>
      </c>
      <c r="F19" s="1160">
        <v>11761.705778412545</v>
      </c>
      <c r="G19" s="1160">
        <v>11107.358823493612</v>
      </c>
      <c r="H19" s="1161">
        <v>11584.534752066118</v>
      </c>
      <c r="I19" s="1103">
        <v>11469.263553719009</v>
      </c>
      <c r="J19" s="1104">
        <v>11143.794</v>
      </c>
      <c r="K19" s="1104">
        <v>11199.44175</v>
      </c>
      <c r="L19" s="1104">
        <v>11303.1684</v>
      </c>
      <c r="M19" s="1104">
        <v>11118.618224999998</v>
      </c>
      <c r="N19" s="1105">
        <v>10923.5736</v>
      </c>
      <c r="O19" s="1106" t="s">
        <v>420</v>
      </c>
      <c r="P19" s="3193" t="s">
        <v>1595</v>
      </c>
      <c r="Q19" s="111" t="s">
        <v>35</v>
      </c>
      <c r="R19" s="109"/>
      <c r="S19" s="4086"/>
      <c r="T19" s="1124"/>
      <c r="U19" s="1163"/>
      <c r="V19" s="1163"/>
      <c r="W19" s="1163"/>
      <c r="X19" s="1163"/>
      <c r="Y19" s="1163"/>
      <c r="Z19" s="1163"/>
      <c r="AA19" s="1163"/>
      <c r="AB19" s="1163"/>
      <c r="AC19" s="1163"/>
      <c r="AD19" s="1163"/>
      <c r="AE19" s="1163"/>
      <c r="AF19" s="109"/>
      <c r="AG19" s="109"/>
      <c r="AH19" s="109"/>
      <c r="AI19" s="109"/>
      <c r="AJ19" s="109"/>
      <c r="AK19" s="109"/>
      <c r="AL19" s="109"/>
      <c r="AM19" s="109"/>
      <c r="AN19" s="113"/>
    </row>
    <row r="20" spans="1:40" ht="15" customHeight="1" x14ac:dyDescent="0.3">
      <c r="A20" s="4079"/>
      <c r="B20" s="1158" t="s">
        <v>421</v>
      </c>
      <c r="C20" s="370" t="s">
        <v>194</v>
      </c>
      <c r="D20" s="1164"/>
      <c r="E20" s="1165"/>
      <c r="F20" s="1164"/>
      <c r="G20" s="1164"/>
      <c r="H20" s="138">
        <v>-1.5063378534056371E-2</v>
      </c>
      <c r="I20" s="1110">
        <v>-2.4863929620674963E-2</v>
      </c>
      <c r="J20" s="1111">
        <v>-5.2535898283279758E-2</v>
      </c>
      <c r="K20" s="1111">
        <v>-4.7804633018836862E-2</v>
      </c>
      <c r="L20" s="1111">
        <v>-3.8985618842306446E-2</v>
      </c>
      <c r="M20" s="1111">
        <v>-5.4676385001304006E-2</v>
      </c>
      <c r="N20" s="1112">
        <v>-7.1259406943409043E-2</v>
      </c>
      <c r="O20" s="1097"/>
      <c r="P20" s="1113"/>
      <c r="Q20" s="111" t="s">
        <v>35</v>
      </c>
      <c r="R20" s="109"/>
      <c r="S20" s="4087"/>
      <c r="T20" s="1135"/>
      <c r="U20" s="1166"/>
      <c r="V20" s="1166"/>
      <c r="W20" s="1166"/>
      <c r="X20" s="1166"/>
      <c r="Y20" s="1166"/>
      <c r="Z20" s="1166"/>
      <c r="AA20" s="1166"/>
      <c r="AB20" s="1166"/>
      <c r="AC20" s="1166"/>
      <c r="AD20" s="1166"/>
      <c r="AE20" s="1166"/>
      <c r="AF20" s="109"/>
      <c r="AG20" s="109"/>
      <c r="AH20" s="109"/>
      <c r="AI20" s="109"/>
      <c r="AJ20" s="109"/>
      <c r="AK20" s="109"/>
      <c r="AL20" s="109"/>
      <c r="AM20" s="109"/>
      <c r="AN20" s="113"/>
    </row>
    <row r="21" spans="1:40" ht="15" customHeight="1" x14ac:dyDescent="0.3">
      <c r="A21" s="4079"/>
      <c r="B21" s="4089" t="s">
        <v>422</v>
      </c>
      <c r="C21" s="552" t="s">
        <v>205</v>
      </c>
      <c r="D21" s="1167">
        <v>1566.4311289500001</v>
      </c>
      <c r="E21" s="1168">
        <v>1566.4311289500001</v>
      </c>
      <c r="F21" s="1169">
        <v>1524.659632178</v>
      </c>
      <c r="G21" s="1169">
        <v>1545.545380564</v>
      </c>
      <c r="H21" s="305">
        <v>1621.0688429752067</v>
      </c>
      <c r="I21" s="306">
        <v>1471.177190082645</v>
      </c>
      <c r="J21" s="308">
        <v>1439.154</v>
      </c>
      <c r="K21" s="308">
        <v>1450.134</v>
      </c>
      <c r="L21" s="308">
        <v>1459.0404000000001</v>
      </c>
      <c r="M21" s="308">
        <v>1454.6466</v>
      </c>
      <c r="N21" s="307">
        <v>1448.7336</v>
      </c>
      <c r="O21" s="1170"/>
      <c r="P21" s="113"/>
      <c r="Q21" s="111" t="s">
        <v>35</v>
      </c>
      <c r="R21" s="109"/>
      <c r="S21" s="109"/>
      <c r="T21" s="389"/>
      <c r="U21" s="109"/>
      <c r="V21" s="109"/>
      <c r="W21" s="109"/>
      <c r="X21" s="109"/>
      <c r="Y21" s="109"/>
      <c r="Z21" s="109"/>
      <c r="AA21" s="109"/>
      <c r="AB21" s="109"/>
      <c r="AC21" s="109"/>
      <c r="AD21" s="109"/>
      <c r="AE21" s="109"/>
      <c r="AF21" s="109"/>
      <c r="AG21" s="109"/>
      <c r="AH21" s="109"/>
      <c r="AI21" s="109"/>
      <c r="AJ21" s="109"/>
      <c r="AK21" s="109"/>
      <c r="AL21" s="109"/>
      <c r="AM21" s="109"/>
      <c r="AN21" s="113"/>
    </row>
    <row r="22" spans="1:40" ht="15" customHeight="1" x14ac:dyDescent="0.3">
      <c r="A22" s="4079"/>
      <c r="B22" s="4090"/>
      <c r="C22" s="559" t="s">
        <v>423</v>
      </c>
      <c r="D22" s="1171">
        <v>435.11975804166667</v>
      </c>
      <c r="E22" s="1172">
        <v>461.38633604166671</v>
      </c>
      <c r="F22" s="1173">
        <v>459.86068522382232</v>
      </c>
      <c r="G22" s="1173">
        <v>431.19813566535117</v>
      </c>
      <c r="H22" s="491">
        <v>450.29690082644629</v>
      </c>
      <c r="I22" s="1174">
        <v>408.66033057851246</v>
      </c>
      <c r="J22" s="356">
        <v>399.76499999999999</v>
      </c>
      <c r="K22" s="356">
        <v>402.815</v>
      </c>
      <c r="L22" s="356">
        <v>405.28899999999999</v>
      </c>
      <c r="M22" s="356">
        <v>404.06849999999997</v>
      </c>
      <c r="N22" s="355">
        <v>402.42599999999999</v>
      </c>
      <c r="O22" s="1175" t="s">
        <v>415</v>
      </c>
      <c r="P22" s="1107"/>
      <c r="Q22" s="111" t="s">
        <v>35</v>
      </c>
      <c r="R22" s="109"/>
      <c r="S22" s="4081" t="s">
        <v>227</v>
      </c>
      <c r="T22" s="1176"/>
      <c r="U22" s="1115">
        <v>2017</v>
      </c>
      <c r="V22" s="1115">
        <v>2018</v>
      </c>
      <c r="W22" s="1115" t="s">
        <v>1645</v>
      </c>
      <c r="X22" s="1115" t="s">
        <v>188</v>
      </c>
      <c r="Y22" s="1115" t="s">
        <v>189</v>
      </c>
      <c r="Z22" s="1115">
        <v>2025</v>
      </c>
      <c r="AA22" s="1115">
        <v>2030</v>
      </c>
      <c r="AB22" s="1115">
        <v>2035</v>
      </c>
      <c r="AC22" s="1115">
        <v>2040</v>
      </c>
      <c r="AD22" s="1115">
        <v>2045</v>
      </c>
      <c r="AE22" s="1115">
        <v>2050</v>
      </c>
      <c r="AF22" s="109"/>
      <c r="AG22" s="109"/>
      <c r="AH22" s="109"/>
      <c r="AI22" s="109"/>
      <c r="AJ22" s="109"/>
      <c r="AK22" s="109"/>
      <c r="AL22" s="109"/>
      <c r="AM22" s="109"/>
      <c r="AN22" s="113"/>
    </row>
    <row r="23" spans="1:40" ht="15" customHeight="1" thickBot="1" x14ac:dyDescent="0.35">
      <c r="A23" s="4079"/>
      <c r="B23" s="1177" t="s">
        <v>424</v>
      </c>
      <c r="C23" s="136"/>
      <c r="D23" s="546"/>
      <c r="E23" s="339"/>
      <c r="F23" s="1109"/>
      <c r="G23" s="1109"/>
      <c r="H23" s="138">
        <v>-2.0797134229296299E-2</v>
      </c>
      <c r="I23" s="1110">
        <v>-0.11133883867543437</v>
      </c>
      <c r="J23" s="1111">
        <v>-0.13068237219403245</v>
      </c>
      <c r="K23" s="1111">
        <v>-0.1240499287214718</v>
      </c>
      <c r="L23" s="1111">
        <v>-0.1186700385079914</v>
      </c>
      <c r="M23" s="1111">
        <v>-0.12132410318283093</v>
      </c>
      <c r="N23" s="1112">
        <v>-0.12489583708567709</v>
      </c>
      <c r="O23" s="451"/>
      <c r="P23" s="1113"/>
      <c r="Q23" s="111" t="s">
        <v>35</v>
      </c>
      <c r="R23" s="109"/>
      <c r="S23" s="4082"/>
      <c r="T23" s="1124" t="s">
        <v>425</v>
      </c>
      <c r="U23" s="953">
        <v>215.12561075772541</v>
      </c>
      <c r="V23" s="953">
        <v>225.47171857535659</v>
      </c>
      <c r="W23" s="953">
        <v>224.72626829806961</v>
      </c>
      <c r="X23" s="953">
        <v>199.00189929833084</v>
      </c>
      <c r="Y23" s="953">
        <v>198.10772163874296</v>
      </c>
      <c r="Z23" s="953">
        <v>112.95309550682347</v>
      </c>
      <c r="AA23" s="953">
        <v>55.009077732725672</v>
      </c>
      <c r="AB23" s="953">
        <v>24.179335140876265</v>
      </c>
      <c r="AC23" s="953">
        <v>9.3842062120512644</v>
      </c>
      <c r="AD23" s="953">
        <v>2.7858588626940404</v>
      </c>
      <c r="AE23" s="953">
        <v>8.2490078173638547E-5</v>
      </c>
      <c r="AF23" s="109"/>
      <c r="AG23" s="109"/>
      <c r="AH23" s="109"/>
      <c r="AI23" s="109"/>
      <c r="AJ23" s="109"/>
      <c r="AK23" s="109"/>
      <c r="AL23" s="109"/>
      <c r="AM23" s="109"/>
      <c r="AN23" s="113"/>
    </row>
    <row r="24" spans="1:40" ht="15" customHeight="1" x14ac:dyDescent="0.3">
      <c r="A24" s="4079"/>
      <c r="B24" s="1178" t="s">
        <v>426</v>
      </c>
      <c r="C24" s="1179"/>
      <c r="D24" s="1118"/>
      <c r="E24" s="1117"/>
      <c r="F24" s="1118"/>
      <c r="G24" s="1118"/>
      <c r="H24" s="1119"/>
      <c r="I24" s="1120"/>
      <c r="J24" s="1121"/>
      <c r="K24" s="1121"/>
      <c r="L24" s="1121"/>
      <c r="M24" s="1121"/>
      <c r="N24" s="1117"/>
      <c r="O24" s="1122"/>
      <c r="P24" s="1123"/>
      <c r="Q24" s="111" t="s">
        <v>35</v>
      </c>
      <c r="R24" s="109"/>
      <c r="S24" s="4082"/>
      <c r="T24" s="438" t="s">
        <v>427</v>
      </c>
      <c r="U24" s="953">
        <v>630.53251294572499</v>
      </c>
      <c r="V24" s="953">
        <v>628.72748479839856</v>
      </c>
      <c r="W24" s="953">
        <v>628.89645283324535</v>
      </c>
      <c r="X24" s="953">
        <v>581.91876267360476</v>
      </c>
      <c r="Y24" s="953">
        <v>525.38755908402732</v>
      </c>
      <c r="Z24" s="953">
        <v>412.23273336084071</v>
      </c>
      <c r="AA24" s="953">
        <v>269.72886444508492</v>
      </c>
      <c r="AB24" s="953">
        <v>177.2522402027584</v>
      </c>
      <c r="AC24" s="953">
        <v>136.93121390843862</v>
      </c>
      <c r="AD24" s="953">
        <v>102.56298571084099</v>
      </c>
      <c r="AE24" s="953">
        <v>72.975754046511057</v>
      </c>
      <c r="AF24" s="109"/>
      <c r="AG24" s="109"/>
      <c r="AH24" s="109"/>
      <c r="AI24" s="109"/>
      <c r="AJ24" s="109"/>
      <c r="AK24" s="109"/>
      <c r="AL24" s="109"/>
      <c r="AM24" s="109"/>
      <c r="AN24" s="113"/>
    </row>
    <row r="25" spans="1:40" ht="15" customHeight="1" x14ac:dyDescent="0.3">
      <c r="A25" s="4079"/>
      <c r="B25" s="1180" t="s">
        <v>428</v>
      </c>
      <c r="C25" s="559" t="s">
        <v>429</v>
      </c>
      <c r="D25" s="1173">
        <v>494.40552119705211</v>
      </c>
      <c r="E25" s="1172">
        <v>488.68312943492708</v>
      </c>
      <c r="F25" s="1173">
        <v>488.68336763489873</v>
      </c>
      <c r="G25" s="1173">
        <v>461.50918299139943</v>
      </c>
      <c r="H25" s="491">
        <v>439.94911196401449</v>
      </c>
      <c r="I25" s="1174">
        <v>276.39848317776159</v>
      </c>
      <c r="J25" s="356">
        <v>137.60353640945473</v>
      </c>
      <c r="K25" s="356">
        <v>60.025905541939267</v>
      </c>
      <c r="L25" s="356">
        <v>23.154357044112388</v>
      </c>
      <c r="M25" s="356">
        <v>6.8945212573958141</v>
      </c>
      <c r="N25" s="355">
        <v>2.0498197972705181E-4</v>
      </c>
      <c r="O25" s="1175" t="s">
        <v>430</v>
      </c>
      <c r="P25" s="1181"/>
      <c r="Q25" s="111" t="s">
        <v>35</v>
      </c>
      <c r="R25" s="109"/>
      <c r="S25" s="4082"/>
      <c r="T25" s="1124" t="s">
        <v>431</v>
      </c>
      <c r="U25" s="953">
        <v>1065.74</v>
      </c>
      <c r="V25" s="953">
        <v>1066</v>
      </c>
      <c r="W25" s="953">
        <v>1092</v>
      </c>
      <c r="X25" s="953">
        <v>1066.26</v>
      </c>
      <c r="Y25" s="953">
        <v>1138.6818181818185</v>
      </c>
      <c r="Z25" s="953">
        <v>1176.2454545454548</v>
      </c>
      <c r="AA25" s="953">
        <v>1082.2144000000001</v>
      </c>
      <c r="AB25" s="953">
        <v>1007.9284319999998</v>
      </c>
      <c r="AC25" s="953">
        <v>935.19215999999983</v>
      </c>
      <c r="AD25" s="953">
        <v>834.47627999999963</v>
      </c>
      <c r="AE25" s="953">
        <v>733.53599999999994</v>
      </c>
      <c r="AF25" s="109"/>
      <c r="AG25" s="109"/>
      <c r="AH25" s="109"/>
      <c r="AI25" s="109"/>
      <c r="AJ25" s="109"/>
      <c r="AK25" s="109"/>
      <c r="AL25" s="109"/>
      <c r="AM25" s="109"/>
      <c r="AN25" s="113"/>
    </row>
    <row r="26" spans="1:40" ht="15" customHeight="1" x14ac:dyDescent="0.3">
      <c r="A26" s="4079"/>
      <c r="B26" s="1124" t="s">
        <v>432</v>
      </c>
      <c r="C26" s="1182" t="s">
        <v>194</v>
      </c>
      <c r="D26" s="1183">
        <v>0.24500304980768686</v>
      </c>
      <c r="E26" s="623">
        <v>0.25235044016793229</v>
      </c>
      <c r="F26" s="1183">
        <v>0.25235043950795188</v>
      </c>
      <c r="G26" s="1183">
        <v>0.28054007944318404</v>
      </c>
      <c r="H26" s="1184">
        <v>0.29142369878422647</v>
      </c>
      <c r="I26" s="1185">
        <v>0.51150061779561951</v>
      </c>
      <c r="J26" s="1186">
        <v>0.72658183081464467</v>
      </c>
      <c r="K26" s="1186">
        <v>0.85851883903424175</v>
      </c>
      <c r="L26" s="1186">
        <v>0.93940299168902019</v>
      </c>
      <c r="M26" s="1186">
        <v>0.97845409565312547</v>
      </c>
      <c r="N26" s="623">
        <v>0.99765204005040198</v>
      </c>
      <c r="O26" s="1175" t="s">
        <v>430</v>
      </c>
      <c r="P26" s="113"/>
      <c r="Q26" s="111" t="s">
        <v>35</v>
      </c>
      <c r="R26" s="109"/>
      <c r="S26" s="4082"/>
      <c r="T26" s="1124"/>
      <c r="U26" s="953"/>
      <c r="V26" s="953"/>
      <c r="W26" s="953"/>
      <c r="X26" s="953"/>
      <c r="Y26" s="953"/>
      <c r="Z26" s="953"/>
      <c r="AA26" s="953"/>
      <c r="AB26" s="953"/>
      <c r="AC26" s="953"/>
      <c r="AD26" s="953"/>
      <c r="AE26" s="953"/>
      <c r="AF26" s="109"/>
      <c r="AG26" s="109"/>
      <c r="AH26" s="109"/>
      <c r="AI26" s="109"/>
      <c r="AJ26" s="109"/>
      <c r="AK26" s="109"/>
      <c r="AL26" s="109"/>
      <c r="AM26" s="109"/>
      <c r="AN26" s="113"/>
    </row>
    <row r="27" spans="1:40" ht="15" customHeight="1" x14ac:dyDescent="0.3">
      <c r="A27" s="4079"/>
      <c r="B27" s="1187"/>
      <c r="C27" s="136"/>
      <c r="D27" s="1109"/>
      <c r="E27" s="339"/>
      <c r="F27" s="1109"/>
      <c r="G27" s="1109"/>
      <c r="H27" s="1188"/>
      <c r="I27" s="1189"/>
      <c r="J27" s="1190"/>
      <c r="K27" s="1190"/>
      <c r="L27" s="1190"/>
      <c r="M27" s="1190"/>
      <c r="N27" s="339"/>
      <c r="O27" s="451"/>
      <c r="P27" s="1113"/>
      <c r="Q27" s="111" t="s">
        <v>35</v>
      </c>
      <c r="R27" s="109"/>
      <c r="S27" s="4082"/>
      <c r="T27" s="1124"/>
      <c r="U27" s="953"/>
      <c r="V27" s="953"/>
      <c r="W27" s="953"/>
      <c r="X27" s="953"/>
      <c r="Y27" s="953"/>
      <c r="Z27" s="953"/>
      <c r="AA27" s="953"/>
      <c r="AB27" s="953"/>
      <c r="AC27" s="953"/>
      <c r="AD27" s="953"/>
      <c r="AE27" s="953"/>
      <c r="AF27" s="109"/>
      <c r="AG27" s="109"/>
      <c r="AH27" s="109"/>
      <c r="AI27" s="109"/>
      <c r="AJ27" s="109"/>
      <c r="AK27" s="109"/>
      <c r="AL27" s="109"/>
      <c r="AM27" s="109"/>
      <c r="AN27" s="113"/>
    </row>
    <row r="28" spans="1:40" ht="15" customHeight="1" x14ac:dyDescent="0.3">
      <c r="A28" s="4079"/>
      <c r="B28" s="1191" t="s">
        <v>433</v>
      </c>
      <c r="C28" s="1192"/>
      <c r="D28" s="1193">
        <v>1.0000035056997099</v>
      </c>
      <c r="E28" s="1194">
        <v>1.0000013427267032</v>
      </c>
      <c r="F28" s="1193">
        <v>1.0001377161993994</v>
      </c>
      <c r="G28" s="1193">
        <v>0.99970020209526267</v>
      </c>
      <c r="H28" s="1195">
        <v>1.0042746162117548</v>
      </c>
      <c r="I28" s="1196">
        <v>0.99373633959237551</v>
      </c>
      <c r="J28" s="1197">
        <v>0.98933223416301774</v>
      </c>
      <c r="K28" s="1197">
        <v>0.97986326354150899</v>
      </c>
      <c r="L28" s="1197">
        <v>0.98717960975521724</v>
      </c>
      <c r="M28" s="1197">
        <v>0.9809455530522615</v>
      </c>
      <c r="N28" s="1194">
        <v>0.97958577017112947</v>
      </c>
      <c r="O28" s="1133"/>
      <c r="P28" s="1107"/>
      <c r="Q28" s="111" t="s">
        <v>35</v>
      </c>
      <c r="R28" s="109"/>
      <c r="S28" s="4082"/>
      <c r="T28" s="109"/>
      <c r="U28" s="134"/>
      <c r="V28" s="134"/>
      <c r="W28" s="134"/>
      <c r="X28" s="134"/>
      <c r="Y28" s="134"/>
      <c r="Z28" s="134"/>
      <c r="AA28" s="134"/>
      <c r="AB28" s="134"/>
      <c r="AC28" s="134"/>
      <c r="AD28" s="134"/>
      <c r="AE28" s="134"/>
      <c r="AF28" s="109"/>
      <c r="AG28" s="109"/>
      <c r="AH28" s="109"/>
      <c r="AI28" s="109"/>
      <c r="AJ28" s="109"/>
      <c r="AK28" s="109"/>
      <c r="AL28" s="109"/>
      <c r="AM28" s="109"/>
      <c r="AN28" s="113"/>
    </row>
    <row r="29" spans="1:40" ht="15" customHeight="1" x14ac:dyDescent="0.3">
      <c r="A29" s="4079"/>
      <c r="B29" s="559" t="s">
        <v>223</v>
      </c>
      <c r="C29" s="559" t="s">
        <v>194</v>
      </c>
      <c r="D29" s="1198">
        <v>0.34201074155856598</v>
      </c>
      <c r="E29" s="1199">
        <v>0.33359407277319469</v>
      </c>
      <c r="F29" s="1198">
        <v>0.33359407277319469</v>
      </c>
      <c r="G29" s="1198">
        <v>0.32424939279343595</v>
      </c>
      <c r="H29" s="1200">
        <v>0.21395337100222608</v>
      </c>
      <c r="I29" s="1201">
        <v>0.13143733033091307</v>
      </c>
      <c r="J29" s="1202">
        <v>4.4565561195653303E-2</v>
      </c>
      <c r="K29" s="1202">
        <v>3.8186750900020289E-3</v>
      </c>
      <c r="L29" s="1202">
        <v>5.424905980047422E-7</v>
      </c>
      <c r="M29" s="1202">
        <v>5.1252759010327014E-7</v>
      </c>
      <c r="N29" s="1199">
        <v>-2.9532287240617825E-8</v>
      </c>
      <c r="O29" s="1175" t="s">
        <v>434</v>
      </c>
      <c r="P29" s="1181"/>
      <c r="Q29" s="111" t="s">
        <v>35</v>
      </c>
      <c r="R29" s="109"/>
      <c r="S29" s="4083"/>
      <c r="T29" s="403"/>
      <c r="U29" s="1203"/>
      <c r="V29" s="1203"/>
      <c r="W29" s="1203"/>
      <c r="X29" s="1203"/>
      <c r="Y29" s="1203"/>
      <c r="Z29" s="1203"/>
      <c r="AA29" s="1203"/>
      <c r="AB29" s="1203"/>
      <c r="AC29" s="1203"/>
      <c r="AD29" s="1203"/>
      <c r="AE29" s="1203"/>
      <c r="AF29" s="109"/>
      <c r="AG29" s="109"/>
      <c r="AH29" s="109"/>
      <c r="AI29" s="109"/>
      <c r="AJ29" s="109"/>
      <c r="AK29" s="109"/>
      <c r="AL29" s="109"/>
      <c r="AM29" s="109"/>
      <c r="AN29" s="113"/>
    </row>
    <row r="30" spans="1:40" ht="15" customHeight="1" x14ac:dyDescent="0.3">
      <c r="A30" s="4079"/>
      <c r="B30" s="559" t="s">
        <v>224</v>
      </c>
      <c r="C30" s="559" t="s">
        <v>194</v>
      </c>
      <c r="D30" s="1198">
        <v>0.14292235087464175</v>
      </c>
      <c r="E30" s="1199">
        <v>0.13682679541583986</v>
      </c>
      <c r="F30" s="1198">
        <v>0.13682679541583986</v>
      </c>
      <c r="G30" s="1198">
        <v>0.13431419893527818</v>
      </c>
      <c r="H30" s="1200">
        <v>0.16870952740680761</v>
      </c>
      <c r="I30" s="1201">
        <v>0.11127955513379119</v>
      </c>
      <c r="J30" s="1202">
        <v>5.7350416942629698E-2</v>
      </c>
      <c r="K30" s="1202">
        <v>1.9502249808190687E-2</v>
      </c>
      <c r="L30" s="1202">
        <v>2.2537667073601084E-3</v>
      </c>
      <c r="M30" s="1202">
        <v>0</v>
      </c>
      <c r="N30" s="1199">
        <v>0</v>
      </c>
      <c r="O30" s="1175" t="s">
        <v>434</v>
      </c>
      <c r="P30" s="113"/>
      <c r="Q30" s="111"/>
      <c r="R30" s="109"/>
      <c r="S30" s="3266"/>
      <c r="T30" s="109"/>
      <c r="U30" s="134"/>
      <c r="V30" s="134"/>
      <c r="W30" s="134"/>
      <c r="X30" s="134"/>
      <c r="Y30" s="134"/>
      <c r="Z30" s="134"/>
      <c r="AA30" s="134"/>
      <c r="AB30" s="134"/>
      <c r="AC30" s="134"/>
      <c r="AD30" s="134"/>
      <c r="AE30" s="134"/>
      <c r="AF30" s="109"/>
      <c r="AG30" s="109"/>
      <c r="AH30" s="109"/>
      <c r="AI30" s="109"/>
      <c r="AJ30" s="109"/>
      <c r="AK30" s="109"/>
      <c r="AL30" s="109"/>
      <c r="AM30" s="109"/>
      <c r="AN30" s="113"/>
    </row>
    <row r="31" spans="1:40" ht="15" customHeight="1" x14ac:dyDescent="0.3">
      <c r="A31" s="4079"/>
      <c r="B31" s="559" t="s">
        <v>225</v>
      </c>
      <c r="C31" s="559" t="s">
        <v>194</v>
      </c>
      <c r="D31" s="1198">
        <v>0.34624557534071854</v>
      </c>
      <c r="E31" s="1199">
        <v>0.35977021453365909</v>
      </c>
      <c r="F31" s="1198">
        <v>0.35977021453365921</v>
      </c>
      <c r="G31" s="1198">
        <v>0.36839036958238397</v>
      </c>
      <c r="H31" s="1200">
        <v>0.36036655794997963</v>
      </c>
      <c r="I31" s="1201">
        <v>0.36895580581518078</v>
      </c>
      <c r="J31" s="1202">
        <v>0.34549867472941487</v>
      </c>
      <c r="K31" s="1202">
        <v>0.29220004065074362</v>
      </c>
      <c r="L31" s="1202">
        <v>0.24537241835214915</v>
      </c>
      <c r="M31" s="1202">
        <v>0.18951562909718594</v>
      </c>
      <c r="N31" s="1199">
        <v>0.13753677421538218</v>
      </c>
      <c r="O31" s="1175" t="s">
        <v>434</v>
      </c>
      <c r="P31" s="113"/>
      <c r="Q31" s="111" t="s">
        <v>35</v>
      </c>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3"/>
    </row>
    <row r="32" spans="1:40" ht="15" customHeight="1" x14ac:dyDescent="0.3">
      <c r="A32" s="4079"/>
      <c r="B32" s="559" t="s">
        <v>435</v>
      </c>
      <c r="C32" s="559" t="s">
        <v>194</v>
      </c>
      <c r="D32" s="1198">
        <v>9.4669514658072204E-2</v>
      </c>
      <c r="E32" s="1199">
        <v>9.4165305504163299E-2</v>
      </c>
      <c r="F32" s="1198">
        <v>9.4165305504163327E-2</v>
      </c>
      <c r="G32" s="1198">
        <v>9.9493649870623882E-2</v>
      </c>
      <c r="H32" s="1200">
        <v>0.14616214735060984</v>
      </c>
      <c r="I32" s="1201">
        <v>0.21571422391498249</v>
      </c>
      <c r="J32" s="1202">
        <v>0.30865802641606715</v>
      </c>
      <c r="K32" s="1202">
        <v>0.37431726571978946</v>
      </c>
      <c r="L32" s="1202">
        <v>0.39988690412182548</v>
      </c>
      <c r="M32" s="1202">
        <v>0.41161436319351996</v>
      </c>
      <c r="N32" s="1199">
        <v>0.41935603879666733</v>
      </c>
      <c r="O32" s="1175" t="s">
        <v>434</v>
      </c>
      <c r="P32" s="113"/>
      <c r="Q32" s="111" t="s">
        <v>35</v>
      </c>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3"/>
    </row>
    <row r="33" spans="1:42" ht="15" customHeight="1" x14ac:dyDescent="0.3">
      <c r="A33" s="4079"/>
      <c r="B33" s="559" t="s">
        <v>436</v>
      </c>
      <c r="C33" s="559" t="s">
        <v>194</v>
      </c>
      <c r="D33" s="1204">
        <v>5.623019415438032E-3</v>
      </c>
      <c r="E33" s="1205">
        <v>5.7395177016802603E-3</v>
      </c>
      <c r="F33" s="1204">
        <v>5.8758911743764589E-3</v>
      </c>
      <c r="G33" s="1204">
        <v>5.3053541825811247E-3</v>
      </c>
      <c r="H33" s="1206">
        <v>6.8460883238959616E-2</v>
      </c>
      <c r="I33" s="1207">
        <v>0.11024692858432013</v>
      </c>
      <c r="J33" s="1208">
        <v>0.16846311034394057</v>
      </c>
      <c r="K33" s="1208">
        <v>0.21815969959299833</v>
      </c>
      <c r="L33" s="1208">
        <v>0.2637477515831636</v>
      </c>
      <c r="M33" s="1208">
        <v>0.30175961633822929</v>
      </c>
      <c r="N33" s="1205">
        <v>0.33858312189339718</v>
      </c>
      <c r="O33" s="1209" t="s">
        <v>434</v>
      </c>
      <c r="P33" s="113"/>
      <c r="Q33" s="111"/>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13"/>
    </row>
    <row r="34" spans="1:42" ht="15" customHeight="1" x14ac:dyDescent="0.3">
      <c r="A34" s="4079"/>
      <c r="B34" s="110" t="s">
        <v>437</v>
      </c>
      <c r="C34" s="127" t="s">
        <v>194</v>
      </c>
      <c r="D34" s="1204">
        <v>6.8532303852273393E-2</v>
      </c>
      <c r="E34" s="1205">
        <v>6.9905436798165854E-2</v>
      </c>
      <c r="F34" s="1204">
        <v>6.9905436798165868E-2</v>
      </c>
      <c r="G34" s="1204">
        <v>6.7947236730959523E-2</v>
      </c>
      <c r="H34" s="1206">
        <v>4.6622129263172017E-2</v>
      </c>
      <c r="I34" s="1207">
        <v>5.6102495813187672E-2</v>
      </c>
      <c r="J34" s="1208">
        <v>6.4796444535312081E-2</v>
      </c>
      <c r="K34" s="1208">
        <v>7.1865332679784885E-2</v>
      </c>
      <c r="L34" s="1208">
        <v>7.5918226500120825E-2</v>
      </c>
      <c r="M34" s="1208">
        <v>7.8055431895736327E-2</v>
      </c>
      <c r="N34" s="1205">
        <v>8.4109864797969849E-2</v>
      </c>
      <c r="O34" s="1209" t="s">
        <v>434</v>
      </c>
      <c r="P34" s="113"/>
      <c r="Q34" s="111"/>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3"/>
    </row>
    <row r="35" spans="1:42" ht="15" customHeight="1" thickBot="1" x14ac:dyDescent="0.35">
      <c r="A35" s="4080"/>
      <c r="B35" s="1210" t="s">
        <v>438</v>
      </c>
      <c r="C35" s="1211" t="s">
        <v>194</v>
      </c>
      <c r="D35" s="1212">
        <v>0</v>
      </c>
      <c r="E35" s="1213">
        <v>0</v>
      </c>
      <c r="F35" s="1212">
        <v>0</v>
      </c>
      <c r="G35" s="1212">
        <v>0</v>
      </c>
      <c r="H35" s="1214">
        <v>0</v>
      </c>
      <c r="I35" s="1215">
        <v>0</v>
      </c>
      <c r="J35" s="1216">
        <v>5.3732345501393151E-4</v>
      </c>
      <c r="K35" s="1216">
        <v>8.9859597208623264E-3</v>
      </c>
      <c r="L35" s="1216">
        <v>2.6493324064407013E-2</v>
      </c>
      <c r="M35" s="1216">
        <v>6.5813971943326985E-2</v>
      </c>
      <c r="N35" s="1213">
        <v>9.6783351439410095E-2</v>
      </c>
      <c r="O35" s="1217" t="s">
        <v>434</v>
      </c>
      <c r="P35" s="1149"/>
      <c r="Q35" s="111" t="s">
        <v>35</v>
      </c>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13"/>
    </row>
    <row r="36" spans="1:42" ht="15" customHeight="1" x14ac:dyDescent="0.3">
      <c r="A36" s="4091" t="s">
        <v>439</v>
      </c>
      <c r="B36" s="1218" t="s">
        <v>440</v>
      </c>
      <c r="C36" s="343"/>
      <c r="D36" s="1219"/>
      <c r="E36" s="343"/>
      <c r="F36" s="1219"/>
      <c r="G36" s="1219"/>
      <c r="H36" s="341"/>
      <c r="I36" s="342"/>
      <c r="J36" s="344"/>
      <c r="K36" s="344"/>
      <c r="L36" s="344"/>
      <c r="M36" s="344"/>
      <c r="N36" s="1220"/>
      <c r="O36" s="1221"/>
      <c r="P36" s="113"/>
      <c r="Q36" s="111" t="s">
        <v>35</v>
      </c>
      <c r="R36" s="109"/>
      <c r="S36" s="1114"/>
      <c r="T36" s="1222"/>
      <c r="U36" s="1114">
        <v>2017</v>
      </c>
      <c r="V36" s="1114">
        <v>2018</v>
      </c>
      <c r="W36" s="1114" t="s">
        <v>1645</v>
      </c>
      <c r="X36" s="1114" t="s">
        <v>188</v>
      </c>
      <c r="Y36" s="1114" t="s">
        <v>189</v>
      </c>
      <c r="Z36" s="1114">
        <v>2025</v>
      </c>
      <c r="AA36" s="1114">
        <v>2030</v>
      </c>
      <c r="AB36" s="1114">
        <v>2035</v>
      </c>
      <c r="AC36" s="1114">
        <v>2040</v>
      </c>
      <c r="AD36" s="1114">
        <v>2045</v>
      </c>
      <c r="AE36" s="1114">
        <v>2050</v>
      </c>
      <c r="AF36" s="109"/>
      <c r="AG36" s="109"/>
      <c r="AH36" s="109"/>
      <c r="AI36" s="109"/>
      <c r="AJ36" s="109"/>
      <c r="AK36" s="109"/>
      <c r="AL36" s="109"/>
      <c r="AM36" s="109"/>
      <c r="AN36" s="113"/>
    </row>
    <row r="37" spans="1:42" ht="15" customHeight="1" x14ac:dyDescent="0.3">
      <c r="A37" s="4079"/>
      <c r="B37" s="1223" t="s">
        <v>441</v>
      </c>
      <c r="C37" s="552" t="s">
        <v>191</v>
      </c>
      <c r="D37" s="1169">
        <v>215.12561075772541</v>
      </c>
      <c r="E37" s="1168">
        <v>225.47171857535659</v>
      </c>
      <c r="F37" s="1169">
        <v>224.72626829806961</v>
      </c>
      <c r="G37" s="1169">
        <v>199.00189929833084</v>
      </c>
      <c r="H37" s="1224">
        <v>198.10772163874296</v>
      </c>
      <c r="I37" s="1225">
        <v>112.95309550682347</v>
      </c>
      <c r="J37" s="1226">
        <v>55.009077732725672</v>
      </c>
      <c r="K37" s="1226">
        <v>24.179335140876265</v>
      </c>
      <c r="L37" s="1226">
        <v>9.3842062120512644</v>
      </c>
      <c r="M37" s="1226">
        <v>2.7858588626940404</v>
      </c>
      <c r="N37" s="1227">
        <v>8.2490078173638547E-5</v>
      </c>
      <c r="O37" s="1170"/>
      <c r="P37" s="1228"/>
      <c r="Q37" s="111" t="s">
        <v>35</v>
      </c>
      <c r="R37" s="109"/>
      <c r="S37" s="4085" t="s">
        <v>442</v>
      </c>
      <c r="T37" s="1229" t="s">
        <v>443</v>
      </c>
      <c r="U37" s="134">
        <v>1911.3981237034504</v>
      </c>
      <c r="V37" s="134">
        <v>1920.1992033737552</v>
      </c>
      <c r="W37" s="134">
        <v>1945.6227211313148</v>
      </c>
      <c r="X37" s="134">
        <v>1847.1806619719355</v>
      </c>
      <c r="Y37" s="134">
        <v>1862.1770989045888</v>
      </c>
      <c r="Z37" s="134">
        <v>1701.431283413119</v>
      </c>
      <c r="AA37" s="134">
        <v>1406.9523421778108</v>
      </c>
      <c r="AB37" s="134">
        <v>1209.3600073436346</v>
      </c>
      <c r="AC37" s="134">
        <v>1081.5075801204898</v>
      </c>
      <c r="AD37" s="134">
        <v>939.82512457353471</v>
      </c>
      <c r="AE37" s="134">
        <v>806.51183653658916</v>
      </c>
      <c r="AF37" s="109"/>
      <c r="AG37" s="109"/>
      <c r="AH37" s="109"/>
      <c r="AI37" s="109"/>
      <c r="AJ37" s="109"/>
      <c r="AK37" s="109"/>
      <c r="AL37" s="109"/>
      <c r="AM37" s="109"/>
      <c r="AN37" s="113"/>
    </row>
    <row r="38" spans="1:42" ht="15" customHeight="1" x14ac:dyDescent="0.3">
      <c r="A38" s="4079"/>
      <c r="B38" s="1230" t="s">
        <v>444</v>
      </c>
      <c r="C38" s="136" t="s">
        <v>194</v>
      </c>
      <c r="D38" s="1109"/>
      <c r="E38" s="339"/>
      <c r="F38" s="1109"/>
      <c r="G38" s="1109"/>
      <c r="H38" s="138">
        <v>-0.11844875483813344</v>
      </c>
      <c r="I38" s="452">
        <v>-0.49737475568718936</v>
      </c>
      <c r="J38" s="453">
        <v>-0.75521741116724539</v>
      </c>
      <c r="K38" s="453">
        <v>-0.89240539023766652</v>
      </c>
      <c r="L38" s="453">
        <v>-0.95824161419525566</v>
      </c>
      <c r="M38" s="453">
        <v>-0.98760332343970147</v>
      </c>
      <c r="N38" s="1231">
        <v>-0.99999963293085936</v>
      </c>
      <c r="O38" s="451"/>
      <c r="P38" s="1113"/>
      <c r="Q38" s="111" t="s">
        <v>35</v>
      </c>
      <c r="R38" s="109"/>
      <c r="S38" s="4086"/>
      <c r="T38" s="1229" t="s">
        <v>445</v>
      </c>
      <c r="U38" s="134">
        <v>215.12561075772541</v>
      </c>
      <c r="V38" s="134">
        <v>225.47171857535659</v>
      </c>
      <c r="W38" s="134">
        <v>224.72626829806961</v>
      </c>
      <c r="X38" s="134">
        <v>199.00189929833084</v>
      </c>
      <c r="Y38" s="134">
        <v>198.10772163874296</v>
      </c>
      <c r="Z38" s="134">
        <v>112.95309550682347</v>
      </c>
      <c r="AA38" s="134">
        <v>55.009077732725672</v>
      </c>
      <c r="AB38" s="134">
        <v>24.179335140876265</v>
      </c>
      <c r="AC38" s="134">
        <v>9.3842062120512644</v>
      </c>
      <c r="AD38" s="134">
        <v>2.7858588626940404</v>
      </c>
      <c r="AE38" s="134">
        <v>8.2490078173638547E-5</v>
      </c>
      <c r="AF38" s="109"/>
      <c r="AG38" s="109"/>
      <c r="AH38" s="109"/>
      <c r="AI38" s="109"/>
      <c r="AJ38" s="109"/>
      <c r="AK38" s="109"/>
      <c r="AL38" s="109"/>
      <c r="AM38" s="109"/>
      <c r="AN38" s="113"/>
    </row>
    <row r="39" spans="1:42" ht="15" customHeight="1" x14ac:dyDescent="0.3">
      <c r="A39" s="4079"/>
      <c r="B39" s="1223" t="s">
        <v>446</v>
      </c>
      <c r="C39" s="552" t="s">
        <v>191</v>
      </c>
      <c r="D39" s="1169">
        <v>630.53251294572499</v>
      </c>
      <c r="E39" s="1168">
        <v>628.72748479839856</v>
      </c>
      <c r="F39" s="1169">
        <v>628.89645283324535</v>
      </c>
      <c r="G39" s="1169">
        <v>581.91876267360476</v>
      </c>
      <c r="H39" s="1224">
        <v>525.38755908402732</v>
      </c>
      <c r="I39" s="1225">
        <v>412.23273336084071</v>
      </c>
      <c r="J39" s="1226">
        <v>269.72886444508492</v>
      </c>
      <c r="K39" s="1226">
        <v>177.2522402027584</v>
      </c>
      <c r="L39" s="1226">
        <v>136.93121390843862</v>
      </c>
      <c r="M39" s="1226">
        <v>102.56298571084099</v>
      </c>
      <c r="N39" s="1227">
        <v>72.975754046511057</v>
      </c>
      <c r="O39" s="1170"/>
      <c r="P39" s="1228"/>
      <c r="Q39" s="111" t="s">
        <v>35</v>
      </c>
      <c r="R39" s="109"/>
      <c r="S39" s="4086"/>
      <c r="T39" s="109"/>
      <c r="U39" s="134"/>
      <c r="V39" s="134"/>
      <c r="W39" s="134"/>
      <c r="X39" s="134"/>
      <c r="Y39" s="134"/>
      <c r="Z39" s="134"/>
      <c r="AA39" s="134"/>
      <c r="AB39" s="134"/>
      <c r="AC39" s="134"/>
      <c r="AD39" s="134"/>
      <c r="AE39" s="134"/>
      <c r="AF39" s="109"/>
      <c r="AG39" s="109"/>
      <c r="AH39" s="109"/>
      <c r="AI39" s="109"/>
      <c r="AJ39" s="109"/>
      <c r="AK39" s="109"/>
      <c r="AL39" s="109"/>
      <c r="AM39" s="109"/>
      <c r="AN39" s="113"/>
    </row>
    <row r="40" spans="1:42" ht="15" customHeight="1" x14ac:dyDescent="0.3">
      <c r="A40" s="4079"/>
      <c r="B40" s="1230" t="s">
        <v>447</v>
      </c>
      <c r="C40" s="136" t="s">
        <v>194</v>
      </c>
      <c r="D40" s="1109"/>
      <c r="E40" s="339"/>
      <c r="F40" s="1109"/>
      <c r="G40" s="1109"/>
      <c r="H40" s="138">
        <v>-0.16458813415610707</v>
      </c>
      <c r="I40" s="452">
        <v>-0.34451413821196086</v>
      </c>
      <c r="J40" s="453">
        <v>-0.57110767085753511</v>
      </c>
      <c r="K40" s="453">
        <v>-0.71815353798829962</v>
      </c>
      <c r="L40" s="453">
        <v>-0.78226747298136456</v>
      </c>
      <c r="M40" s="453">
        <v>-0.83691594180761575</v>
      </c>
      <c r="N40" s="1231">
        <v>-0.88396221076180737</v>
      </c>
      <c r="O40" s="451"/>
      <c r="P40" s="1113"/>
      <c r="Q40" s="111" t="s">
        <v>35</v>
      </c>
      <c r="R40" s="109"/>
      <c r="S40" s="4086"/>
      <c r="T40" s="109"/>
      <c r="U40" s="134"/>
      <c r="V40" s="134"/>
      <c r="W40" s="134"/>
      <c r="X40" s="134"/>
      <c r="Y40" s="134"/>
      <c r="Z40" s="134"/>
      <c r="AA40" s="134"/>
      <c r="AB40" s="134"/>
      <c r="AC40" s="134"/>
      <c r="AD40" s="134"/>
      <c r="AE40" s="134"/>
      <c r="AF40" s="109"/>
      <c r="AG40" s="109"/>
      <c r="AH40" s="109"/>
      <c r="AI40" s="109"/>
      <c r="AJ40" s="109"/>
      <c r="AK40" s="109"/>
      <c r="AL40" s="109"/>
      <c r="AM40" s="109"/>
      <c r="AN40" s="113"/>
    </row>
    <row r="41" spans="1:42" ht="15" customHeight="1" x14ac:dyDescent="0.3">
      <c r="A41" s="4079"/>
      <c r="B41" s="1223" t="s">
        <v>448</v>
      </c>
      <c r="C41" s="552" t="s">
        <v>191</v>
      </c>
      <c r="D41" s="1232">
        <v>845.65812370345043</v>
      </c>
      <c r="E41" s="1087">
        <v>854.19920337375515</v>
      </c>
      <c r="F41" s="1086">
        <v>853.62272113131496</v>
      </c>
      <c r="G41" s="1086">
        <v>780.9206619719356</v>
      </c>
      <c r="H41" s="391">
        <v>723.4952807227703</v>
      </c>
      <c r="I41" s="1088">
        <v>525.18582886766421</v>
      </c>
      <c r="J41" s="1089">
        <v>324.73794217781062</v>
      </c>
      <c r="K41" s="1089">
        <v>201.43157534363468</v>
      </c>
      <c r="L41" s="1089">
        <v>146.31542012048988</v>
      </c>
      <c r="M41" s="1089">
        <v>105.34884457353503</v>
      </c>
      <c r="N41" s="1087">
        <v>72.975836536589227</v>
      </c>
      <c r="O41" s="1221"/>
      <c r="P41" s="113"/>
      <c r="Q41" s="111" t="s">
        <v>35</v>
      </c>
      <c r="R41" s="109"/>
      <c r="S41" s="4087"/>
      <c r="T41" s="1135"/>
      <c r="U41" s="405"/>
      <c r="V41" s="405"/>
      <c r="W41" s="405"/>
      <c r="X41" s="405"/>
      <c r="Y41" s="405"/>
      <c r="Z41" s="405"/>
      <c r="AA41" s="405"/>
      <c r="AB41" s="405"/>
      <c r="AC41" s="405"/>
      <c r="AD41" s="405"/>
      <c r="AE41" s="405"/>
      <c r="AF41" s="109"/>
      <c r="AG41" s="109"/>
      <c r="AH41" s="109"/>
      <c r="AI41" s="109"/>
      <c r="AJ41" s="109"/>
      <c r="AK41" s="109"/>
      <c r="AL41" s="109"/>
      <c r="AM41" s="109"/>
      <c r="AN41" s="113"/>
    </row>
    <row r="42" spans="1:42" ht="15" customHeight="1" x14ac:dyDescent="0.3">
      <c r="A42" s="4079"/>
      <c r="B42" s="1233" t="s">
        <v>449</v>
      </c>
      <c r="C42" s="127" t="s">
        <v>194</v>
      </c>
      <c r="D42" s="1093"/>
      <c r="E42" s="370"/>
      <c r="F42" s="1093"/>
      <c r="G42" s="1093"/>
      <c r="H42" s="185">
        <v>-0.15244139733779039</v>
      </c>
      <c r="I42" s="1234">
        <v>-0.38475650206260903</v>
      </c>
      <c r="J42" s="1235">
        <v>-0.61957673555428316</v>
      </c>
      <c r="K42" s="1235">
        <v>-0.76402739716595724</v>
      </c>
      <c r="L42" s="1235">
        <v>-0.8285947450806177</v>
      </c>
      <c r="M42" s="1235">
        <v>-0.8765861756421911</v>
      </c>
      <c r="N42" s="1236">
        <v>-0.91451043332132298</v>
      </c>
      <c r="O42" s="1097"/>
      <c r="P42" s="1098"/>
      <c r="Q42" s="111" t="s">
        <v>35</v>
      </c>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3"/>
    </row>
    <row r="43" spans="1:42" ht="15" customHeight="1" x14ac:dyDescent="0.3">
      <c r="A43" s="4079"/>
      <c r="B43" s="1237" t="s">
        <v>450</v>
      </c>
      <c r="C43" s="1192" t="s">
        <v>191</v>
      </c>
      <c r="D43" s="1160">
        <v>1065.74</v>
      </c>
      <c r="E43" s="1102">
        <v>1066</v>
      </c>
      <c r="F43" s="1101">
        <v>1092</v>
      </c>
      <c r="G43" s="1101">
        <v>1066.26</v>
      </c>
      <c r="H43" s="1161">
        <v>1138.6818181818185</v>
      </c>
      <c r="I43" s="1238">
        <v>1176.2454545454548</v>
      </c>
      <c r="J43" s="1239">
        <v>1082.2144000000001</v>
      </c>
      <c r="K43" s="1239">
        <v>1007.9284319999998</v>
      </c>
      <c r="L43" s="1239">
        <v>935.19215999999983</v>
      </c>
      <c r="M43" s="1239">
        <v>834.47627999999963</v>
      </c>
      <c r="N43" s="1102">
        <v>733.53599999999994</v>
      </c>
      <c r="O43" s="1133"/>
      <c r="P43" s="113"/>
      <c r="Q43" s="111" t="s">
        <v>35</v>
      </c>
      <c r="R43" s="109"/>
      <c r="S43" s="109"/>
      <c r="T43" s="1135"/>
      <c r="U43" s="405"/>
      <c r="V43" s="405"/>
      <c r="W43" s="405"/>
      <c r="X43" s="405"/>
      <c r="Y43" s="405"/>
      <c r="Z43" s="405"/>
      <c r="AA43" s="405"/>
      <c r="AB43" s="405"/>
      <c r="AC43" s="405"/>
      <c r="AD43" s="405"/>
      <c r="AE43" s="405"/>
      <c r="AF43" s="109"/>
      <c r="AG43" s="109"/>
      <c r="AH43" s="109"/>
      <c r="AI43" s="109"/>
      <c r="AJ43" s="109"/>
      <c r="AK43" s="109"/>
      <c r="AL43" s="109"/>
      <c r="AM43" s="109"/>
      <c r="AN43" s="113"/>
    </row>
    <row r="44" spans="1:42" ht="15" customHeight="1" thickBot="1" x14ac:dyDescent="0.35">
      <c r="A44" s="4080"/>
      <c r="B44" s="1230" t="s">
        <v>449</v>
      </c>
      <c r="C44" s="136" t="s">
        <v>194</v>
      </c>
      <c r="D44" s="1145"/>
      <c r="E44" s="370"/>
      <c r="F44" s="1145"/>
      <c r="G44" s="1145"/>
      <c r="H44" s="138">
        <v>4.2748917748917981E-2</v>
      </c>
      <c r="I44" s="452">
        <v>7.7147852147852358E-2</v>
      </c>
      <c r="J44" s="453">
        <v>-8.9611721611720929E-3</v>
      </c>
      <c r="K44" s="453">
        <v>-7.6988615384615544E-2</v>
      </c>
      <c r="L44" s="453">
        <v>-0.14359692307692318</v>
      </c>
      <c r="M44" s="453">
        <v>-0.23582758241758273</v>
      </c>
      <c r="N44" s="1231">
        <v>-0.32826373626373628</v>
      </c>
      <c r="O44" s="1097"/>
      <c r="P44" s="1098"/>
      <c r="Q44" s="111" t="s">
        <v>35</v>
      </c>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3"/>
    </row>
    <row r="45" spans="1:42" s="125" customFormat="1" ht="25.5" customHeight="1" x14ac:dyDescent="0.3">
      <c r="A45" s="1240"/>
      <c r="B45" s="1241" t="s">
        <v>262</v>
      </c>
      <c r="C45" s="480"/>
      <c r="D45" s="1242"/>
      <c r="E45" s="480"/>
      <c r="F45" s="480"/>
      <c r="G45" s="480"/>
      <c r="H45" s="480">
        <v>1500</v>
      </c>
      <c r="I45" s="480"/>
      <c r="J45" s="480"/>
      <c r="K45" s="480"/>
      <c r="L45" s="480"/>
      <c r="M45" s="480"/>
      <c r="N45" s="480"/>
      <c r="O45" s="480"/>
      <c r="P45" s="481"/>
      <c r="Q45" s="111" t="s">
        <v>35</v>
      </c>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13"/>
      <c r="AO45" s="101"/>
      <c r="AP45" s="101"/>
    </row>
    <row r="46" spans="1:42" s="125" customFormat="1" ht="15" customHeight="1" x14ac:dyDescent="0.3">
      <c r="A46" s="1243"/>
      <c r="B46" s="1244" t="s">
        <v>1646</v>
      </c>
      <c r="C46" s="488" t="s">
        <v>451</v>
      </c>
      <c r="D46" s="489">
        <v>1911.3981237034504</v>
      </c>
      <c r="E46" s="490">
        <v>1920.1992033737552</v>
      </c>
      <c r="F46" s="489">
        <v>1945.6227211313148</v>
      </c>
      <c r="G46" s="489">
        <v>1847.1806619719355</v>
      </c>
      <c r="H46" s="491">
        <v>1862.1770989045888</v>
      </c>
      <c r="I46" s="492">
        <v>1701.431283413119</v>
      </c>
      <c r="J46" s="490">
        <v>1406.9523421778108</v>
      </c>
      <c r="K46" s="493">
        <v>1209.3600073436346</v>
      </c>
      <c r="L46" s="490">
        <v>1081.5075801204898</v>
      </c>
      <c r="M46" s="493">
        <v>939.82512457353471</v>
      </c>
      <c r="N46" s="494">
        <v>806.51183653658916</v>
      </c>
      <c r="O46" s="1245" t="s">
        <v>1647</v>
      </c>
      <c r="P46" s="3267" t="s">
        <v>453</v>
      </c>
      <c r="Q46" s="111" t="s">
        <v>35</v>
      </c>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3"/>
      <c r="AO46" s="101"/>
      <c r="AP46" s="101"/>
    </row>
    <row r="47" spans="1:42" s="125" customFormat="1" ht="15" customHeight="1" x14ac:dyDescent="0.3">
      <c r="A47" s="1243"/>
      <c r="B47" s="1246" t="s">
        <v>199</v>
      </c>
      <c r="C47" s="507" t="s">
        <v>194</v>
      </c>
      <c r="D47" s="508"/>
      <c r="E47" s="507"/>
      <c r="F47" s="508"/>
      <c r="G47" s="508"/>
      <c r="H47" s="138">
        <v>-4.2888902005731699E-2</v>
      </c>
      <c r="I47" s="509">
        <v>-0.12550811370881132</v>
      </c>
      <c r="J47" s="510">
        <v>-0.27686270986817274</v>
      </c>
      <c r="K47" s="510">
        <v>-0.37842008411557204</v>
      </c>
      <c r="L47" s="510">
        <v>-0.4441329408963578</v>
      </c>
      <c r="M47" s="510">
        <v>-0.51695407626250489</v>
      </c>
      <c r="N47" s="511">
        <v>-0.58547367494370683</v>
      </c>
      <c r="O47" s="3268"/>
      <c r="P47" s="3269"/>
      <c r="Q47" s="111" t="s">
        <v>35</v>
      </c>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13"/>
      <c r="AO47" s="101"/>
      <c r="AP47" s="101"/>
    </row>
    <row r="48" spans="1:42" s="125" customFormat="1" ht="15" customHeight="1" x14ac:dyDescent="0.3">
      <c r="A48" s="1243"/>
      <c r="B48" s="1247" t="s">
        <v>454</v>
      </c>
      <c r="C48" s="488" t="s">
        <v>451</v>
      </c>
      <c r="D48" s="520">
        <v>215.12561075772541</v>
      </c>
      <c r="E48" s="521">
        <v>225.47171857535659</v>
      </c>
      <c r="F48" s="520">
        <v>224.72626829806961</v>
      </c>
      <c r="G48" s="520">
        <v>199.00189929833084</v>
      </c>
      <c r="H48" s="129">
        <v>198.10772163874296</v>
      </c>
      <c r="I48" s="522">
        <v>112.95309550682347</v>
      </c>
      <c r="J48" s="521">
        <v>55.009077732725672</v>
      </c>
      <c r="K48" s="523">
        <v>24.179335140876265</v>
      </c>
      <c r="L48" s="521">
        <v>9.3842062120512644</v>
      </c>
      <c r="M48" s="523">
        <v>2.7858588626940404</v>
      </c>
      <c r="N48" s="524">
        <v>8.2490078173638547E-5</v>
      </c>
      <c r="O48" s="1248" t="s">
        <v>455</v>
      </c>
      <c r="P48" s="3270"/>
      <c r="Q48" s="111" t="s">
        <v>35</v>
      </c>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3"/>
      <c r="AO48" s="101"/>
      <c r="AP48" s="101"/>
    </row>
    <row r="49" spans="1:42" s="125" customFormat="1" ht="15" customHeight="1" thickBot="1" x14ac:dyDescent="0.35">
      <c r="A49" s="1243"/>
      <c r="B49" s="1249" t="s">
        <v>199</v>
      </c>
      <c r="C49" s="535" t="s">
        <v>194</v>
      </c>
      <c r="D49" s="536"/>
      <c r="E49" s="535"/>
      <c r="F49" s="536"/>
      <c r="G49" s="536"/>
      <c r="H49" s="207">
        <v>-0.11844875483813344</v>
      </c>
      <c r="I49" s="537">
        <v>-0.49737475568718936</v>
      </c>
      <c r="J49" s="538">
        <v>-0.75521741116724539</v>
      </c>
      <c r="K49" s="538">
        <v>-0.89240539023766652</v>
      </c>
      <c r="L49" s="538">
        <v>-0.95824161419525566</v>
      </c>
      <c r="M49" s="538">
        <v>-0.98760332343970147</v>
      </c>
      <c r="N49" s="539">
        <v>-0.99999963293085936</v>
      </c>
      <c r="O49" s="3271"/>
      <c r="P49" s="3272"/>
      <c r="Q49" s="111" t="s">
        <v>35</v>
      </c>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3"/>
      <c r="AO49" s="101"/>
      <c r="AP49" s="101"/>
    </row>
    <row r="50" spans="1:42" s="125" customFormat="1" ht="15" customHeight="1" x14ac:dyDescent="0.3">
      <c r="A50" s="1243"/>
      <c r="B50" s="1124" t="s">
        <v>190</v>
      </c>
      <c r="C50" s="110" t="s">
        <v>191</v>
      </c>
      <c r="D50" s="541">
        <v>845.65812370345043</v>
      </c>
      <c r="E50" s="408">
        <v>854.19920337375515</v>
      </c>
      <c r="F50" s="541">
        <v>853.62272113131496</v>
      </c>
      <c r="G50" s="541">
        <v>780.9206619719356</v>
      </c>
      <c r="H50" s="542">
        <v>723.4952807227703</v>
      </c>
      <c r="I50" s="407">
        <v>525.18582886766421</v>
      </c>
      <c r="J50" s="409">
        <v>324.73794217781062</v>
      </c>
      <c r="K50" s="409">
        <v>201.43157534363468</v>
      </c>
      <c r="L50" s="409">
        <v>146.31542012048988</v>
      </c>
      <c r="M50" s="409">
        <v>105.34884457353503</v>
      </c>
      <c r="N50" s="543">
        <v>72.975836536589227</v>
      </c>
      <c r="O50" s="1221"/>
      <c r="P50" s="120"/>
      <c r="Q50" s="111" t="s">
        <v>35</v>
      </c>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13"/>
      <c r="AO50" s="101"/>
      <c r="AP50" s="101"/>
    </row>
    <row r="51" spans="1:42" s="125" customFormat="1" ht="15" customHeight="1" x14ac:dyDescent="0.3">
      <c r="A51" s="1243"/>
      <c r="B51" s="1230" t="s">
        <v>456</v>
      </c>
      <c r="C51" s="136" t="s">
        <v>194</v>
      </c>
      <c r="D51" s="546"/>
      <c r="E51" s="136"/>
      <c r="F51" s="546"/>
      <c r="G51" s="546"/>
      <c r="H51" s="547">
        <v>-0.15244139733779039</v>
      </c>
      <c r="I51" s="548">
        <v>-0.38475650206260903</v>
      </c>
      <c r="J51" s="549">
        <v>-0.61957673555428316</v>
      </c>
      <c r="K51" s="549">
        <v>-0.76402739716595724</v>
      </c>
      <c r="L51" s="549">
        <v>-0.8285947450806177</v>
      </c>
      <c r="M51" s="549">
        <v>-0.8765861756421911</v>
      </c>
      <c r="N51" s="550">
        <v>-0.91451043332132298</v>
      </c>
      <c r="O51" s="451"/>
      <c r="P51" s="1250"/>
      <c r="Q51" s="111" t="s">
        <v>35</v>
      </c>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13"/>
      <c r="AO51" s="101"/>
      <c r="AP51" s="101"/>
    </row>
    <row r="52" spans="1:42" s="125" customFormat="1" ht="15" customHeight="1" x14ac:dyDescent="0.3">
      <c r="A52" s="1243"/>
      <c r="B52" s="1223" t="s">
        <v>1648</v>
      </c>
      <c r="C52" s="552" t="s">
        <v>458</v>
      </c>
      <c r="D52" s="553">
        <v>0.23665528663491095</v>
      </c>
      <c r="E52" s="554">
        <v>0.23592025695999946</v>
      </c>
      <c r="F52" s="553">
        <v>0.23036500103781882</v>
      </c>
      <c r="G52" s="553">
        <v>0.21830276393135062</v>
      </c>
      <c r="H52" s="555">
        <v>0.18455991856370763</v>
      </c>
      <c r="I52" s="556">
        <v>0.14018595583696189</v>
      </c>
      <c r="J52" s="557">
        <v>9.1719554014242685E-2</v>
      </c>
      <c r="K52" s="557">
        <v>5.9088275335134929E-2</v>
      </c>
      <c r="L52" s="557">
        <v>4.4511802823673521E-2</v>
      </c>
      <c r="M52" s="557">
        <v>3.3430707117701117E-2</v>
      </c>
      <c r="N52" s="558">
        <v>2.3876375489631937E-2</v>
      </c>
      <c r="O52" s="1170"/>
      <c r="P52" s="1251"/>
      <c r="Q52" s="111" t="s">
        <v>35</v>
      </c>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13"/>
      <c r="AO52" s="101"/>
      <c r="AP52" s="101"/>
    </row>
    <row r="53" spans="1:42" s="125" customFormat="1" ht="15" customHeight="1" x14ac:dyDescent="0.3">
      <c r="A53" s="1243"/>
      <c r="B53" s="1230" t="s">
        <v>459</v>
      </c>
      <c r="C53" s="136" t="s">
        <v>194</v>
      </c>
      <c r="D53" s="546"/>
      <c r="E53" s="136"/>
      <c r="F53" s="546"/>
      <c r="G53" s="546"/>
      <c r="H53" s="547">
        <v>-0.19883698594732024</v>
      </c>
      <c r="I53" s="548">
        <v>-0.39146157096169443</v>
      </c>
      <c r="J53" s="549">
        <v>-0.60185117704062541</v>
      </c>
      <c r="K53" s="549">
        <v>-0.74350150817643312</v>
      </c>
      <c r="L53" s="549">
        <v>-0.80677705978276593</v>
      </c>
      <c r="M53" s="549">
        <v>-0.85487940022532838</v>
      </c>
      <c r="N53" s="550">
        <v>-0.89635415370361671</v>
      </c>
      <c r="O53" s="451"/>
      <c r="P53" s="1250"/>
      <c r="Q53" s="111" t="s">
        <v>35</v>
      </c>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13"/>
      <c r="AO53" s="101"/>
      <c r="AP53" s="101"/>
    </row>
    <row r="54" spans="1:42" s="125" customFormat="1" ht="15" customHeight="1" x14ac:dyDescent="0.3">
      <c r="A54" s="1243"/>
      <c r="B54" s="1124" t="s">
        <v>1649</v>
      </c>
      <c r="C54" s="559" t="s">
        <v>461</v>
      </c>
      <c r="D54" s="553">
        <v>0.28913774839576123</v>
      </c>
      <c r="E54" s="554">
        <v>0.29091335905154986</v>
      </c>
      <c r="F54" s="553">
        <v>0.28387125539450209</v>
      </c>
      <c r="G54" s="553">
        <v>0.266827977122848</v>
      </c>
      <c r="H54" s="555">
        <v>0.2297946863483713</v>
      </c>
      <c r="I54" s="556">
        <v>0.16496131078362306</v>
      </c>
      <c r="J54" s="557">
        <v>0.10369106168186525</v>
      </c>
      <c r="K54" s="557">
        <v>6.419047730619977E-2</v>
      </c>
      <c r="L54" s="557">
        <v>4.6433614458334847E-2</v>
      </c>
      <c r="M54" s="557">
        <v>3.3989163339550175E-2</v>
      </c>
      <c r="N54" s="558">
        <v>2.3876391683208337E-2</v>
      </c>
      <c r="O54" s="1090" t="s">
        <v>462</v>
      </c>
      <c r="P54" s="1252"/>
      <c r="Q54" s="111" t="s">
        <v>35</v>
      </c>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13"/>
      <c r="AO54" s="101"/>
      <c r="AP54" s="101"/>
    </row>
    <row r="55" spans="1:42" s="125" customFormat="1" ht="15" customHeight="1" x14ac:dyDescent="0.3">
      <c r="A55" s="1243"/>
      <c r="B55" s="1230" t="s">
        <v>459</v>
      </c>
      <c r="C55" s="136" t="s">
        <v>194</v>
      </c>
      <c r="D55" s="546"/>
      <c r="E55" s="136"/>
      <c r="F55" s="546"/>
      <c r="G55" s="546"/>
      <c r="H55" s="547">
        <v>-0.19049681155980158</v>
      </c>
      <c r="I55" s="548">
        <v>-0.41888688041213362</v>
      </c>
      <c r="J55" s="549">
        <v>-0.6347250392162338</v>
      </c>
      <c r="K55" s="549">
        <v>-0.77387468408172266</v>
      </c>
      <c r="L55" s="549">
        <v>-0.83642720572815643</v>
      </c>
      <c r="M55" s="549">
        <v>-0.8802655686560632</v>
      </c>
      <c r="N55" s="550">
        <v>-0.91589006907364823</v>
      </c>
      <c r="O55" s="451"/>
      <c r="P55" s="1250"/>
      <c r="Q55" s="111" t="s">
        <v>35</v>
      </c>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13"/>
      <c r="AO55" s="101"/>
      <c r="AP55" s="101"/>
    </row>
    <row r="56" spans="1:42" s="125" customFormat="1" ht="15" customHeight="1" x14ac:dyDescent="0.3">
      <c r="A56" s="1243"/>
      <c r="B56" s="1124" t="s">
        <v>463</v>
      </c>
      <c r="C56" s="559" t="s">
        <v>461</v>
      </c>
      <c r="D56" s="553">
        <v>0.92579303503067223</v>
      </c>
      <c r="E56" s="554">
        <v>0.92683361601154934</v>
      </c>
      <c r="F56" s="553">
        <v>0.91423625643232087</v>
      </c>
      <c r="G56" s="553">
        <v>0.88513074105419864</v>
      </c>
      <c r="H56" s="555">
        <v>0.81435460491207889</v>
      </c>
      <c r="I56" s="556">
        <v>0.70514726662058491</v>
      </c>
      <c r="J56" s="557">
        <v>0.56341061569610795</v>
      </c>
      <c r="K56" s="557">
        <v>0.45927875264133466</v>
      </c>
      <c r="L56" s="557">
        <v>0.39494541728200827</v>
      </c>
      <c r="M56" s="557">
        <v>0.33941987045725119</v>
      </c>
      <c r="N56" s="558">
        <v>0.28775276717284026</v>
      </c>
      <c r="O56" s="1090" t="s">
        <v>462</v>
      </c>
      <c r="P56" s="1252"/>
      <c r="Q56" s="111" t="s">
        <v>35</v>
      </c>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13"/>
      <c r="AO56" s="101"/>
      <c r="AP56" s="101"/>
    </row>
    <row r="57" spans="1:42" s="125" customFormat="1" ht="15" customHeight="1" x14ac:dyDescent="0.3">
      <c r="A57" s="1243"/>
      <c r="B57" s="1230" t="s">
        <v>459</v>
      </c>
      <c r="C57" s="136" t="s">
        <v>194</v>
      </c>
      <c r="D57" s="546"/>
      <c r="E57" s="136"/>
      <c r="F57" s="546"/>
      <c r="G57" s="546"/>
      <c r="H57" s="547">
        <v>-0.10925146625667215</v>
      </c>
      <c r="I57" s="548">
        <v>-0.22870345421179916</v>
      </c>
      <c r="J57" s="549">
        <v>-0.38373630258907132</v>
      </c>
      <c r="K57" s="549">
        <v>-0.49763668919278503</v>
      </c>
      <c r="L57" s="549">
        <v>-0.56800508128694482</v>
      </c>
      <c r="M57" s="549">
        <v>-0.62873943352258888</v>
      </c>
      <c r="N57" s="550">
        <v>-0.68525338483538689</v>
      </c>
      <c r="O57" s="1253" t="s">
        <v>464</v>
      </c>
      <c r="P57" s="1250"/>
      <c r="Q57" s="111" t="s">
        <v>35</v>
      </c>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13"/>
      <c r="AO57" s="101"/>
      <c r="AP57" s="101"/>
    </row>
    <row r="58" spans="1:42" s="125" customFormat="1" ht="15" customHeight="1" x14ac:dyDescent="0.3">
      <c r="A58" s="1243"/>
      <c r="B58" s="1124" t="s">
        <v>465</v>
      </c>
      <c r="C58" s="559" t="s">
        <v>205</v>
      </c>
      <c r="D58" s="571">
        <v>11750.119533675001</v>
      </c>
      <c r="E58" s="572">
        <v>11800.726848525001</v>
      </c>
      <c r="F58" s="571">
        <v>11761.705778412545</v>
      </c>
      <c r="G58" s="571">
        <v>11107.358823493612</v>
      </c>
      <c r="H58" s="573">
        <v>11584.534752066118</v>
      </c>
      <c r="I58" s="574">
        <v>11469.263553719009</v>
      </c>
      <c r="J58" s="575">
        <v>11143.794</v>
      </c>
      <c r="K58" s="575">
        <v>11199.44175</v>
      </c>
      <c r="L58" s="575">
        <v>11303.1684</v>
      </c>
      <c r="M58" s="575">
        <v>11118.618224999998</v>
      </c>
      <c r="N58" s="576">
        <v>10923.5736</v>
      </c>
      <c r="O58" s="1221"/>
      <c r="P58" s="1252"/>
      <c r="Q58" s="111" t="s">
        <v>35</v>
      </c>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13"/>
      <c r="AO58" s="101"/>
      <c r="AP58" s="101"/>
    </row>
    <row r="59" spans="1:42" s="125" customFormat="1" ht="15" customHeight="1" x14ac:dyDescent="0.3">
      <c r="A59" s="1243"/>
      <c r="B59" s="1230" t="s">
        <v>466</v>
      </c>
      <c r="C59" s="136" t="s">
        <v>194</v>
      </c>
      <c r="D59" s="546"/>
      <c r="E59" s="136"/>
      <c r="F59" s="546"/>
      <c r="G59" s="546"/>
      <c r="H59" s="547">
        <v>-1.5063378534056371E-2</v>
      </c>
      <c r="I59" s="548">
        <v>-2.4863929620674963E-2</v>
      </c>
      <c r="J59" s="549">
        <v>-5.2535898283279758E-2</v>
      </c>
      <c r="K59" s="549">
        <v>-4.7804633018836862E-2</v>
      </c>
      <c r="L59" s="549">
        <v>-3.8985618842306446E-2</v>
      </c>
      <c r="M59" s="549">
        <v>-5.4676385001304006E-2</v>
      </c>
      <c r="N59" s="550">
        <v>-7.1259406943409043E-2</v>
      </c>
      <c r="O59" s="451"/>
      <c r="P59" s="1250"/>
      <c r="Q59" s="111" t="s">
        <v>35</v>
      </c>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13"/>
      <c r="AO59" s="101"/>
      <c r="AP59" s="101"/>
    </row>
    <row r="60" spans="1:42" s="125" customFormat="1" ht="15" customHeight="1" x14ac:dyDescent="0.3">
      <c r="A60" s="1243"/>
      <c r="B60" s="1124" t="s">
        <v>467</v>
      </c>
      <c r="C60" s="559" t="s">
        <v>468</v>
      </c>
      <c r="D60" s="584">
        <v>2.8665819794279095</v>
      </c>
      <c r="E60" s="585">
        <v>2.8782260606158538</v>
      </c>
      <c r="F60" s="584">
        <v>2.8004061377172724</v>
      </c>
      <c r="G60" s="584">
        <v>2.7084513102886154</v>
      </c>
      <c r="H60" s="586">
        <v>2.6451454545454549</v>
      </c>
      <c r="I60" s="587">
        <v>2.515690909090909</v>
      </c>
      <c r="J60" s="588">
        <v>2.4251999999999998</v>
      </c>
      <c r="K60" s="588">
        <v>2.3632499999999999</v>
      </c>
      <c r="L60" s="588">
        <v>2.3148</v>
      </c>
      <c r="M60" s="588">
        <v>2.2288499999999996</v>
      </c>
      <c r="N60" s="589">
        <v>2.1444000000000001</v>
      </c>
      <c r="O60" s="1090"/>
      <c r="P60" s="450"/>
      <c r="Q60" s="111" t="s">
        <v>35</v>
      </c>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13"/>
      <c r="AO60" s="101"/>
      <c r="AP60" s="101"/>
    </row>
    <row r="61" spans="1:42" s="125" customFormat="1" ht="15" customHeight="1" thickBot="1" x14ac:dyDescent="0.35">
      <c r="A61" s="1256"/>
      <c r="B61" s="1257" t="s">
        <v>469</v>
      </c>
      <c r="C61" s="471" t="s">
        <v>194</v>
      </c>
      <c r="D61" s="594"/>
      <c r="E61" s="471"/>
      <c r="F61" s="594"/>
      <c r="G61" s="594"/>
      <c r="H61" s="595">
        <v>-5.5442202143713648E-2</v>
      </c>
      <c r="I61" s="596">
        <v>-0.10166926317996383</v>
      </c>
      <c r="J61" s="597">
        <v>-0.13398275795207293</v>
      </c>
      <c r="K61" s="597">
        <v>-0.15610454920428674</v>
      </c>
      <c r="L61" s="597">
        <v>-0.17340561112793096</v>
      </c>
      <c r="M61" s="597">
        <v>-0.20409758785315768</v>
      </c>
      <c r="N61" s="598">
        <v>-0.23425392798632072</v>
      </c>
      <c r="O61" s="270"/>
      <c r="P61" s="1258"/>
      <c r="Q61" s="111" t="s">
        <v>35</v>
      </c>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3"/>
      <c r="AO61" s="101"/>
      <c r="AP61" s="101"/>
    </row>
    <row r="62" spans="1:42" ht="14.4" thickBot="1" x14ac:dyDescent="0.35">
      <c r="A62" s="1259"/>
      <c r="B62" s="110"/>
      <c r="C62" s="110"/>
      <c r="D62" s="110"/>
      <c r="E62" s="110"/>
      <c r="F62" s="110"/>
      <c r="G62" s="110"/>
      <c r="H62" s="110"/>
      <c r="I62" s="110"/>
      <c r="J62" s="110"/>
      <c r="K62" s="110"/>
      <c r="L62" s="110"/>
      <c r="M62" s="110"/>
      <c r="N62" s="110"/>
      <c r="O62" s="110"/>
      <c r="P62" s="113"/>
      <c r="Q62" s="111" t="s">
        <v>35</v>
      </c>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3"/>
    </row>
    <row r="63" spans="1:42" ht="18" x14ac:dyDescent="0.3">
      <c r="A63" s="4092" t="s">
        <v>470</v>
      </c>
      <c r="B63" s="4093"/>
      <c r="C63" s="4093"/>
      <c r="D63" s="4093"/>
      <c r="E63" s="4093"/>
      <c r="F63" s="4093"/>
      <c r="G63" s="4093"/>
      <c r="H63" s="4093"/>
      <c r="I63" s="4093"/>
      <c r="J63" s="4093"/>
      <c r="K63" s="4093"/>
      <c r="L63" s="4093"/>
      <c r="M63" s="4093"/>
      <c r="N63" s="4094"/>
      <c r="O63" s="1260"/>
      <c r="P63" s="1261"/>
      <c r="Q63" s="111" t="s">
        <v>35</v>
      </c>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3"/>
    </row>
    <row r="64" spans="1:42" s="1267" customFormat="1" ht="27.6" x14ac:dyDescent="0.3">
      <c r="A64" s="3273"/>
      <c r="B64" s="3204" t="s">
        <v>471</v>
      </c>
      <c r="C64" s="3204" t="s">
        <v>472</v>
      </c>
      <c r="D64" s="3274">
        <v>2017</v>
      </c>
      <c r="E64" s="3274">
        <v>2018</v>
      </c>
      <c r="F64" s="3275" t="s">
        <v>473</v>
      </c>
      <c r="G64" s="3274" t="s">
        <v>474</v>
      </c>
      <c r="H64" s="3274" t="s">
        <v>475</v>
      </c>
      <c r="I64" s="3276">
        <v>2025</v>
      </c>
      <c r="J64" s="3277">
        <v>2030</v>
      </c>
      <c r="K64" s="3277">
        <v>2035</v>
      </c>
      <c r="L64" s="3277">
        <v>2040</v>
      </c>
      <c r="M64" s="3277">
        <v>2045</v>
      </c>
      <c r="N64" s="3278">
        <v>2050</v>
      </c>
      <c r="O64" s="1263"/>
      <c r="P64" s="1264" t="s">
        <v>35</v>
      </c>
      <c r="Q64" s="1265"/>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09"/>
      <c r="AN64" s="113"/>
      <c r="AO64" s="101"/>
      <c r="AP64" s="101"/>
    </row>
    <row r="65" spans="1:42" ht="15" customHeight="1" x14ac:dyDescent="0.3">
      <c r="A65" s="1268"/>
      <c r="B65" s="1269" t="s">
        <v>476</v>
      </c>
      <c r="C65" s="1270" t="s">
        <v>194</v>
      </c>
      <c r="D65" s="3279">
        <v>0.65</v>
      </c>
      <c r="E65" s="3279">
        <v>0.65</v>
      </c>
      <c r="F65" s="3280">
        <v>0.65</v>
      </c>
      <c r="G65" s="3279">
        <v>0.65</v>
      </c>
      <c r="H65" s="3281">
        <v>0.65</v>
      </c>
      <c r="I65" s="3282">
        <v>0.64500000000000002</v>
      </c>
      <c r="J65" s="3283">
        <v>0.64</v>
      </c>
      <c r="K65" s="3283">
        <v>0.63300000000000001</v>
      </c>
      <c r="L65" s="3283">
        <v>0.63</v>
      </c>
      <c r="M65" s="3283">
        <v>0.61499999999999999</v>
      </c>
      <c r="N65" s="3284">
        <v>0.6</v>
      </c>
      <c r="O65" s="1271" t="s">
        <v>477</v>
      </c>
      <c r="P65" s="1272"/>
      <c r="Q65" s="111" t="s">
        <v>35</v>
      </c>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13"/>
    </row>
    <row r="66" spans="1:42" ht="15" customHeight="1" x14ac:dyDescent="0.3">
      <c r="A66" s="1268"/>
      <c r="B66" s="1269" t="s">
        <v>478</v>
      </c>
      <c r="C66" s="1270" t="s">
        <v>194</v>
      </c>
      <c r="D66" s="1204">
        <v>0.75</v>
      </c>
      <c r="E66" s="1204">
        <v>0.75</v>
      </c>
      <c r="F66" s="1205">
        <v>0.73</v>
      </c>
      <c r="G66" s="1204">
        <v>0.74</v>
      </c>
      <c r="H66" s="1206">
        <v>0.73</v>
      </c>
      <c r="I66" s="1207"/>
      <c r="J66" s="1208"/>
      <c r="K66" s="1208"/>
      <c r="L66" s="1208"/>
      <c r="M66" s="1208"/>
      <c r="N66" s="3285"/>
      <c r="O66" s="1278" t="s">
        <v>479</v>
      </c>
      <c r="P66" s="1279" t="s">
        <v>453</v>
      </c>
      <c r="Q66" s="111" t="s">
        <v>35</v>
      </c>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13"/>
    </row>
    <row r="67" spans="1:42" s="125" customFormat="1" ht="15" customHeight="1" x14ac:dyDescent="0.3">
      <c r="A67" s="1268"/>
      <c r="B67" s="1269" t="s">
        <v>480</v>
      </c>
      <c r="C67" s="1270" t="s">
        <v>390</v>
      </c>
      <c r="D67" s="2197">
        <v>4099</v>
      </c>
      <c r="E67" s="2197">
        <v>4100</v>
      </c>
      <c r="F67" s="131">
        <v>4200</v>
      </c>
      <c r="G67" s="2197">
        <v>4101</v>
      </c>
      <c r="H67" s="129">
        <v>4379.545454545455</v>
      </c>
      <c r="I67" s="130">
        <v>4559.0909090909099</v>
      </c>
      <c r="J67" s="132">
        <v>4595</v>
      </c>
      <c r="K67" s="132">
        <v>4739</v>
      </c>
      <c r="L67" s="132">
        <v>4883</v>
      </c>
      <c r="M67" s="132">
        <v>4988.5</v>
      </c>
      <c r="N67" s="2429">
        <v>5094</v>
      </c>
      <c r="O67" s="1278" t="s">
        <v>481</v>
      </c>
      <c r="P67" s="1098"/>
      <c r="Q67" s="111" t="s">
        <v>35</v>
      </c>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13"/>
      <c r="AO67" s="101"/>
      <c r="AP67" s="101"/>
    </row>
    <row r="68" spans="1:42" s="125" customFormat="1" ht="15" customHeight="1" x14ac:dyDescent="0.3">
      <c r="A68" s="1268"/>
      <c r="B68" s="1269" t="s">
        <v>482</v>
      </c>
      <c r="C68" s="1270" t="s">
        <v>401</v>
      </c>
      <c r="D68" s="1282">
        <v>2.8665819794279095</v>
      </c>
      <c r="E68" s="1282">
        <v>2.8782260606158538</v>
      </c>
      <c r="F68" s="324">
        <v>2.8004061377172724</v>
      </c>
      <c r="G68" s="1282">
        <v>2.7084513102886154</v>
      </c>
      <c r="H68" s="466">
        <v>2.7</v>
      </c>
      <c r="I68" s="458">
        <v>2.2730034478285828</v>
      </c>
      <c r="J68" s="3286">
        <v>2.2008267140479334</v>
      </c>
      <c r="K68" s="3286">
        <v>2.1243320707997917</v>
      </c>
      <c r="L68" s="3286">
        <v>2.0656853283118397</v>
      </c>
      <c r="M68" s="3286">
        <v>2.04</v>
      </c>
      <c r="N68" s="3287">
        <v>2.0065702798113327</v>
      </c>
      <c r="O68" s="1283" t="s">
        <v>483</v>
      </c>
      <c r="P68" s="1098"/>
      <c r="Q68" s="111" t="s">
        <v>35</v>
      </c>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13"/>
      <c r="AO68" s="101"/>
      <c r="AP68" s="101"/>
    </row>
    <row r="69" spans="1:42" s="125" customFormat="1" ht="15" customHeight="1" x14ac:dyDescent="0.3">
      <c r="A69" s="1259"/>
      <c r="B69" s="1269" t="s">
        <v>1650</v>
      </c>
      <c r="C69" s="1270" t="s">
        <v>194</v>
      </c>
      <c r="D69" s="1204">
        <v>1</v>
      </c>
      <c r="E69" s="1204">
        <v>1</v>
      </c>
      <c r="F69" s="1205">
        <v>1</v>
      </c>
      <c r="G69" s="1204">
        <v>1</v>
      </c>
      <c r="H69" s="1206">
        <v>1</v>
      </c>
      <c r="I69" s="1207">
        <v>1</v>
      </c>
      <c r="J69" s="1208">
        <v>1</v>
      </c>
      <c r="K69" s="1208">
        <v>1</v>
      </c>
      <c r="L69" s="1208">
        <v>1</v>
      </c>
      <c r="M69" s="1208">
        <v>1</v>
      </c>
      <c r="N69" s="1205">
        <v>1</v>
      </c>
      <c r="O69" s="1278" t="s">
        <v>1651</v>
      </c>
      <c r="P69" s="1098"/>
      <c r="Q69" s="111" t="s">
        <v>35</v>
      </c>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13"/>
      <c r="AO69" s="101"/>
      <c r="AP69" s="101"/>
    </row>
    <row r="70" spans="1:42" s="125" customFormat="1" ht="15" customHeight="1" x14ac:dyDescent="0.3">
      <c r="A70" s="1268"/>
      <c r="B70" s="1269" t="s">
        <v>486</v>
      </c>
      <c r="C70" s="1270" t="s">
        <v>487</v>
      </c>
      <c r="D70" s="1558">
        <v>3.5</v>
      </c>
      <c r="E70" s="1558">
        <v>3.5</v>
      </c>
      <c r="F70" s="127">
        <v>3.5</v>
      </c>
      <c r="G70" s="1558">
        <v>3.5</v>
      </c>
      <c r="H70" s="1498">
        <v>3.5</v>
      </c>
      <c r="I70" s="1499">
        <v>3.4</v>
      </c>
      <c r="J70" s="372">
        <v>3.3</v>
      </c>
      <c r="K70" s="372">
        <v>3.25</v>
      </c>
      <c r="L70" s="372">
        <v>3.2</v>
      </c>
      <c r="M70" s="372">
        <v>3.15</v>
      </c>
      <c r="N70" s="2479">
        <v>3.1</v>
      </c>
      <c r="O70" s="1278" t="s">
        <v>488</v>
      </c>
      <c r="P70" s="1098"/>
      <c r="Q70" s="111" t="s">
        <v>35</v>
      </c>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13"/>
      <c r="AO70" s="101"/>
      <c r="AP70" s="101"/>
    </row>
    <row r="71" spans="1:42" s="125" customFormat="1" ht="15" customHeight="1" x14ac:dyDescent="0.3">
      <c r="A71" s="1268"/>
      <c r="B71" s="1289" t="s">
        <v>489</v>
      </c>
      <c r="C71" s="1290" t="s">
        <v>405</v>
      </c>
      <c r="D71" s="1462">
        <v>116</v>
      </c>
      <c r="E71" s="1462">
        <v>116</v>
      </c>
      <c r="F71" s="307">
        <v>116</v>
      </c>
      <c r="G71" s="1462">
        <v>116</v>
      </c>
      <c r="H71" s="305">
        <v>102.81818181818181</v>
      </c>
      <c r="I71" s="306">
        <v>89.636363636363626</v>
      </c>
      <c r="J71" s="308">
        <v>87</v>
      </c>
      <c r="K71" s="308">
        <v>85</v>
      </c>
      <c r="L71" s="308">
        <v>83</v>
      </c>
      <c r="M71" s="308">
        <v>81</v>
      </c>
      <c r="N71" s="3288">
        <v>79</v>
      </c>
      <c r="O71" s="1295" t="s">
        <v>490</v>
      </c>
      <c r="P71" s="1107"/>
      <c r="Q71" s="111" t="s">
        <v>35</v>
      </c>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13"/>
      <c r="AO71" s="101"/>
      <c r="AP71" s="101"/>
    </row>
    <row r="72" spans="1:42" s="125" customFormat="1" ht="15" customHeight="1" x14ac:dyDescent="0.3">
      <c r="A72" s="1268"/>
      <c r="B72" s="1296" t="s">
        <v>491</v>
      </c>
      <c r="C72" s="1297" t="s">
        <v>194</v>
      </c>
      <c r="D72" s="1298">
        <v>0.1333119313774401</v>
      </c>
      <c r="E72" s="1298">
        <v>0.13274022431472446</v>
      </c>
      <c r="F72" s="313">
        <v>0.1296291253073481</v>
      </c>
      <c r="G72" s="1298">
        <v>0.13914607469914053</v>
      </c>
      <c r="H72" s="311">
        <v>0.13993387543561789</v>
      </c>
      <c r="I72" s="312">
        <v>0.12827128639882052</v>
      </c>
      <c r="J72" s="314">
        <v>0.12914398812469075</v>
      </c>
      <c r="K72" s="314">
        <v>0.12948270390352271</v>
      </c>
      <c r="L72" s="314">
        <v>0.12908242612752721</v>
      </c>
      <c r="M72" s="314">
        <v>0.13082980012113873</v>
      </c>
      <c r="N72" s="1299">
        <v>0.13262451035254616</v>
      </c>
      <c r="O72" s="3289"/>
      <c r="P72" s="1098"/>
      <c r="Q72" s="111" t="s">
        <v>35</v>
      </c>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13"/>
    </row>
    <row r="73" spans="1:42" s="125" customFormat="1" ht="15" customHeight="1" x14ac:dyDescent="0.3">
      <c r="A73" s="1300"/>
      <c r="B73" s="1301" t="s">
        <v>492</v>
      </c>
      <c r="C73" s="110" t="s">
        <v>191</v>
      </c>
      <c r="D73" s="1302">
        <v>75.453999999999994</v>
      </c>
      <c r="E73" s="1302">
        <v>55.456000000000003</v>
      </c>
      <c r="F73" s="1303"/>
      <c r="G73" s="1304"/>
      <c r="H73" s="1305"/>
      <c r="I73" s="1306"/>
      <c r="J73" s="1307"/>
      <c r="K73" s="1307"/>
      <c r="L73" s="1307"/>
      <c r="M73" s="1307"/>
      <c r="N73" s="1308"/>
      <c r="O73" s="1309" t="s">
        <v>493</v>
      </c>
      <c r="P73" s="1107"/>
      <c r="Q73" s="111" t="s">
        <v>35</v>
      </c>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13"/>
    </row>
    <row r="74" spans="1:42" s="125" customFormat="1" ht="15" customHeight="1" x14ac:dyDescent="0.3">
      <c r="A74" s="1268"/>
      <c r="B74" s="1311" t="s">
        <v>494</v>
      </c>
      <c r="C74" s="1312" t="s">
        <v>495</v>
      </c>
      <c r="D74" s="3290">
        <v>0.4</v>
      </c>
      <c r="E74" s="3290">
        <v>0.4</v>
      </c>
      <c r="F74" s="3291">
        <v>0.4</v>
      </c>
      <c r="G74" s="3290">
        <v>0.4</v>
      </c>
      <c r="H74" s="1959">
        <v>0.4</v>
      </c>
      <c r="I74" s="3292">
        <v>0.4</v>
      </c>
      <c r="J74" s="3293">
        <v>0.36799999999999999</v>
      </c>
      <c r="K74" s="3293">
        <v>0.33599999999999997</v>
      </c>
      <c r="L74" s="3293">
        <v>0.30399999999999994</v>
      </c>
      <c r="M74" s="3293">
        <v>0.27199999999999991</v>
      </c>
      <c r="N74" s="3294">
        <v>0.24</v>
      </c>
      <c r="O74" s="3295" t="s">
        <v>496</v>
      </c>
      <c r="P74" s="1313" t="s">
        <v>497</v>
      </c>
      <c r="Q74" s="111" t="s">
        <v>35</v>
      </c>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13"/>
    </row>
    <row r="75" spans="1:42" s="125" customFormat="1" ht="15" customHeight="1" x14ac:dyDescent="0.3">
      <c r="A75" s="1268"/>
      <c r="B75" s="1269" t="s">
        <v>1591</v>
      </c>
      <c r="C75" s="1314" t="s">
        <v>1592</v>
      </c>
      <c r="D75" s="1314">
        <v>93</v>
      </c>
      <c r="E75" s="1314">
        <v>93</v>
      </c>
      <c r="F75" s="338">
        <v>93</v>
      </c>
      <c r="G75" s="1314">
        <v>93</v>
      </c>
      <c r="H75" s="1498">
        <v>93</v>
      </c>
      <c r="I75" s="1499">
        <v>93</v>
      </c>
      <c r="J75" s="372">
        <v>93</v>
      </c>
      <c r="K75" s="372">
        <v>93</v>
      </c>
      <c r="L75" s="372">
        <v>93</v>
      </c>
      <c r="M75" s="372">
        <v>93</v>
      </c>
      <c r="N75" s="2479">
        <v>93</v>
      </c>
      <c r="O75" s="1283"/>
      <c r="P75" s="1319"/>
      <c r="Q75" s="111" t="s">
        <v>35</v>
      </c>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13"/>
    </row>
    <row r="76" spans="1:42" s="125" customFormat="1" ht="15" customHeight="1" x14ac:dyDescent="0.3">
      <c r="A76" s="1268"/>
      <c r="B76" s="1269" t="s">
        <v>1593</v>
      </c>
      <c r="C76" s="1270" t="s">
        <v>1592</v>
      </c>
      <c r="D76" s="1314">
        <v>75</v>
      </c>
      <c r="E76" s="1314">
        <v>75</v>
      </c>
      <c r="F76" s="338">
        <v>75</v>
      </c>
      <c r="G76" s="1314">
        <v>75</v>
      </c>
      <c r="H76" s="1498">
        <v>75</v>
      </c>
      <c r="I76" s="1499">
        <v>75</v>
      </c>
      <c r="J76" s="372">
        <v>75</v>
      </c>
      <c r="K76" s="372">
        <v>75</v>
      </c>
      <c r="L76" s="372">
        <v>75</v>
      </c>
      <c r="M76" s="372">
        <v>75</v>
      </c>
      <c r="N76" s="2479">
        <v>75</v>
      </c>
      <c r="O76" s="1278"/>
      <c r="P76" s="1098"/>
      <c r="Q76" s="111" t="s">
        <v>35</v>
      </c>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13"/>
    </row>
    <row r="77" spans="1:42" ht="15" customHeight="1" x14ac:dyDescent="0.3">
      <c r="A77" s="1268"/>
      <c r="B77" s="1269" t="s">
        <v>1594</v>
      </c>
      <c r="C77" s="1270" t="s">
        <v>1592</v>
      </c>
      <c r="D77" s="1314">
        <v>56</v>
      </c>
      <c r="E77" s="1314">
        <v>56</v>
      </c>
      <c r="F77" s="338">
        <v>56</v>
      </c>
      <c r="G77" s="1314">
        <v>56</v>
      </c>
      <c r="H77" s="1498">
        <v>56</v>
      </c>
      <c r="I77" s="1499">
        <v>56</v>
      </c>
      <c r="J77" s="372">
        <v>56</v>
      </c>
      <c r="K77" s="372">
        <v>56</v>
      </c>
      <c r="L77" s="372">
        <v>56</v>
      </c>
      <c r="M77" s="372">
        <v>56</v>
      </c>
      <c r="N77" s="2479">
        <v>56</v>
      </c>
      <c r="O77" s="1278"/>
      <c r="P77" s="1098"/>
      <c r="Q77" s="111" t="s">
        <v>35</v>
      </c>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13"/>
    </row>
    <row r="78" spans="1:42" ht="15" customHeight="1" thickBot="1" x14ac:dyDescent="0.35">
      <c r="A78" s="611"/>
      <c r="B78" s="1320"/>
      <c r="C78" s="1321"/>
      <c r="D78" s="1145"/>
      <c r="E78" s="1145"/>
      <c r="F78" s="1144"/>
      <c r="G78" s="1145"/>
      <c r="H78" s="1322"/>
      <c r="I78" s="1323"/>
      <c r="J78" s="1324"/>
      <c r="K78" s="1324"/>
      <c r="L78" s="1324"/>
      <c r="M78" s="1324"/>
      <c r="N78" s="1325"/>
      <c r="O78" s="1326"/>
      <c r="P78" s="1149"/>
      <c r="Q78" s="111" t="s">
        <v>35</v>
      </c>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13"/>
    </row>
    <row r="79" spans="1:42" ht="14.4" thickBot="1" x14ac:dyDescent="0.35">
      <c r="A79" s="100"/>
      <c r="B79" s="100"/>
      <c r="C79" s="100"/>
      <c r="D79" s="100"/>
      <c r="E79" s="100"/>
      <c r="F79" s="100"/>
      <c r="G79" s="100"/>
      <c r="H79" s="100"/>
      <c r="I79" s="100"/>
      <c r="J79" s="100"/>
      <c r="K79" s="100"/>
      <c r="L79" s="100"/>
      <c r="M79" s="100"/>
      <c r="N79" s="100"/>
      <c r="O79" s="100"/>
      <c r="P79" s="100"/>
      <c r="Q79" s="111" t="s">
        <v>35</v>
      </c>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13"/>
    </row>
    <row r="80" spans="1:42" ht="18" x14ac:dyDescent="0.3">
      <c r="A80" s="4092" t="s">
        <v>498</v>
      </c>
      <c r="B80" s="4093"/>
      <c r="C80" s="4093"/>
      <c r="D80" s="4093"/>
      <c r="E80" s="4093"/>
      <c r="F80" s="4093"/>
      <c r="G80" s="4093"/>
      <c r="H80" s="4093"/>
      <c r="I80" s="4093"/>
      <c r="J80" s="4093"/>
      <c r="K80" s="4093"/>
      <c r="L80" s="4093"/>
      <c r="M80" s="4093"/>
      <c r="N80" s="4094"/>
      <c r="O80" s="1068"/>
      <c r="P80" s="100"/>
      <c r="Q80" s="111" t="s">
        <v>35</v>
      </c>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13"/>
    </row>
    <row r="81" spans="1:44" x14ac:dyDescent="0.3">
      <c r="A81" s="102" t="s">
        <v>471</v>
      </c>
      <c r="B81" s="1327" t="s">
        <v>282</v>
      </c>
      <c r="C81" s="1328" t="s">
        <v>499</v>
      </c>
      <c r="D81" s="4071" t="s">
        <v>500</v>
      </c>
      <c r="E81" s="4002"/>
      <c r="F81" s="4002"/>
      <c r="G81" s="4002"/>
      <c r="H81" s="4002"/>
      <c r="I81" s="4002"/>
      <c r="J81" s="4002"/>
      <c r="K81" s="4002"/>
      <c r="L81" s="4002"/>
      <c r="M81" s="4002"/>
      <c r="N81" s="4095"/>
      <c r="O81" s="1068"/>
      <c r="P81" s="100"/>
      <c r="Q81" s="111" t="s">
        <v>35</v>
      </c>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13"/>
    </row>
    <row r="82" spans="1:44" ht="14.4" x14ac:dyDescent="0.3">
      <c r="A82" s="102"/>
      <c r="B82" s="1327"/>
      <c r="C82" s="1328"/>
      <c r="D82" s="1328" t="s">
        <v>501</v>
      </c>
      <c r="E82" s="1329" t="s">
        <v>282</v>
      </c>
      <c r="F82" s="1330"/>
      <c r="G82" s="1330"/>
      <c r="H82" s="1331" t="s">
        <v>502</v>
      </c>
      <c r="I82" s="4071" t="s">
        <v>503</v>
      </c>
      <c r="J82" s="4072"/>
      <c r="K82" s="1329" t="s">
        <v>282</v>
      </c>
      <c r="L82" s="4073" t="s">
        <v>504</v>
      </c>
      <c r="M82" s="4074"/>
      <c r="N82" s="4075"/>
      <c r="O82" s="1068"/>
      <c r="P82" s="100"/>
      <c r="Q82" s="111" t="s">
        <v>35</v>
      </c>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13"/>
    </row>
    <row r="83" spans="1:44" ht="14.4" x14ac:dyDescent="0.3">
      <c r="A83" s="1268"/>
      <c r="B83" s="1269"/>
      <c r="C83" s="1270"/>
      <c r="D83" s="1270">
        <v>1</v>
      </c>
      <c r="E83" s="1332" t="s">
        <v>505</v>
      </c>
      <c r="F83" s="373"/>
      <c r="G83" s="373"/>
      <c r="H83" s="1333" t="s">
        <v>506</v>
      </c>
      <c r="I83" s="4061"/>
      <c r="J83" s="4062"/>
      <c r="K83" s="1332" t="s">
        <v>507</v>
      </c>
      <c r="L83" s="4063"/>
      <c r="M83" s="4064"/>
      <c r="N83" s="4065"/>
      <c r="O83" s="1068"/>
      <c r="P83" s="100"/>
      <c r="Q83" s="111" t="s">
        <v>35</v>
      </c>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13"/>
    </row>
    <row r="84" spans="1:44" s="125" customFormat="1" ht="14.4" x14ac:dyDescent="0.3">
      <c r="A84" s="1268"/>
      <c r="B84" s="1269"/>
      <c r="C84" s="1270"/>
      <c r="D84" s="1270"/>
      <c r="E84" s="1332" t="s">
        <v>505</v>
      </c>
      <c r="F84" s="373"/>
      <c r="G84" s="373"/>
      <c r="H84" s="1333" t="s">
        <v>508</v>
      </c>
      <c r="I84" s="4061">
        <v>1</v>
      </c>
      <c r="J84" s="4062"/>
      <c r="K84" s="1332" t="s">
        <v>507</v>
      </c>
      <c r="L84" s="4063"/>
      <c r="M84" s="4064"/>
      <c r="N84" s="4065"/>
      <c r="O84" s="1068"/>
      <c r="P84" s="100"/>
      <c r="Q84" s="111" t="s">
        <v>35</v>
      </c>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13"/>
    </row>
    <row r="85" spans="1:44" s="125" customFormat="1" ht="14.4" x14ac:dyDescent="0.3">
      <c r="A85" s="1259"/>
      <c r="B85" s="1269"/>
      <c r="C85" s="1270"/>
      <c r="D85" s="1270"/>
      <c r="E85" s="1332"/>
      <c r="F85" s="373"/>
      <c r="G85" s="373"/>
      <c r="H85" s="1333"/>
      <c r="I85" s="4061"/>
      <c r="J85" s="4062"/>
      <c r="K85" s="1332"/>
      <c r="L85" s="4063"/>
      <c r="M85" s="4064"/>
      <c r="N85" s="4065"/>
      <c r="O85" s="1068"/>
      <c r="P85" s="100"/>
      <c r="Q85" s="111" t="s">
        <v>35</v>
      </c>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13"/>
    </row>
    <row r="86" spans="1:44" s="125" customFormat="1" ht="14.4" x14ac:dyDescent="0.3">
      <c r="A86" s="1268"/>
      <c r="B86" s="1269"/>
      <c r="C86" s="1270"/>
      <c r="D86" s="1270"/>
      <c r="E86" s="1332"/>
      <c r="F86" s="373"/>
      <c r="G86" s="373"/>
      <c r="H86" s="1333"/>
      <c r="I86" s="4061"/>
      <c r="J86" s="4062"/>
      <c r="K86" s="1332"/>
      <c r="L86" s="4063"/>
      <c r="M86" s="4064"/>
      <c r="N86" s="4065"/>
      <c r="O86" s="100"/>
      <c r="P86" s="100"/>
      <c r="Q86" s="111" t="s">
        <v>35</v>
      </c>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3"/>
    </row>
    <row r="87" spans="1:44" s="125" customFormat="1" ht="14.4" x14ac:dyDescent="0.3">
      <c r="A87" s="1268"/>
      <c r="B87" s="1269"/>
      <c r="C87" s="1270"/>
      <c r="D87" s="1270"/>
      <c r="E87" s="1332"/>
      <c r="F87" s="373"/>
      <c r="G87" s="373"/>
      <c r="H87" s="1333"/>
      <c r="I87" s="4061"/>
      <c r="J87" s="4062"/>
      <c r="K87" s="1332"/>
      <c r="L87" s="4063"/>
      <c r="M87" s="4064"/>
      <c r="N87" s="4065"/>
      <c r="O87" s="100"/>
      <c r="P87" s="100"/>
      <c r="Q87" s="111" t="s">
        <v>35</v>
      </c>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13"/>
    </row>
    <row r="88" spans="1:44" s="125" customFormat="1" ht="15" thickBot="1" x14ac:dyDescent="0.35">
      <c r="A88" s="611"/>
      <c r="B88" s="1320"/>
      <c r="C88" s="1321"/>
      <c r="D88" s="1321"/>
      <c r="E88" s="1334"/>
      <c r="F88" s="1335"/>
      <c r="G88" s="1335"/>
      <c r="H88" s="1336"/>
      <c r="I88" s="4066"/>
      <c r="J88" s="4067"/>
      <c r="K88" s="1334"/>
      <c r="L88" s="4068"/>
      <c r="M88" s="4069"/>
      <c r="N88" s="4070"/>
      <c r="O88" s="100"/>
      <c r="P88" s="100"/>
      <c r="Q88" s="111" t="s">
        <v>35</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13"/>
    </row>
    <row r="89" spans="1:44" s="125" customFormat="1" ht="14.4" thickBot="1" x14ac:dyDescent="0.35">
      <c r="A89" s="614"/>
      <c r="B89" s="614"/>
      <c r="C89" s="614"/>
      <c r="D89" s="614"/>
      <c r="E89" s="614"/>
      <c r="F89" s="614"/>
      <c r="G89" s="614"/>
      <c r="H89" s="614"/>
      <c r="I89" s="614"/>
      <c r="J89" s="614"/>
      <c r="K89" s="614"/>
      <c r="L89" s="614"/>
      <c r="M89" s="614"/>
      <c r="N89" s="614"/>
      <c r="O89" s="614"/>
      <c r="P89" s="614"/>
      <c r="Q89" s="613" t="s">
        <v>35</v>
      </c>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6"/>
    </row>
    <row r="90" spans="1:44" ht="14.4" thickBot="1" x14ac:dyDescent="0.35">
      <c r="P90" s="125"/>
      <c r="Q90" s="618" t="s">
        <v>35</v>
      </c>
      <c r="R90" s="617"/>
      <c r="S90" s="617"/>
      <c r="T90" s="617"/>
      <c r="U90" s="617"/>
      <c r="V90" s="617"/>
      <c r="W90" s="617"/>
      <c r="X90" s="617"/>
      <c r="Y90" s="617"/>
      <c r="Z90" s="617"/>
      <c r="AA90" s="617"/>
      <c r="AB90" s="617"/>
      <c r="AC90" s="617"/>
      <c r="AD90" s="617"/>
      <c r="AE90" s="617"/>
      <c r="AF90" s="617"/>
      <c r="AG90" s="617"/>
      <c r="AH90" s="617"/>
      <c r="AI90" s="617"/>
      <c r="AJ90" s="617"/>
      <c r="AK90" s="617"/>
      <c r="AL90" s="617"/>
      <c r="AM90" s="617"/>
      <c r="AN90" s="617"/>
      <c r="AO90" s="617"/>
      <c r="AP90" s="617"/>
      <c r="AQ90" s="617"/>
      <c r="AR90" s="617"/>
    </row>
    <row r="91" spans="1:44" x14ac:dyDescent="0.3">
      <c r="A91" s="1337" t="s">
        <v>509</v>
      </c>
      <c r="B91" s="1338"/>
      <c r="C91" s="1338"/>
      <c r="D91" s="1338"/>
      <c r="E91" s="1339" t="s">
        <v>510</v>
      </c>
      <c r="F91" s="1338"/>
      <c r="G91" s="1338"/>
      <c r="H91" s="1338"/>
      <c r="I91" s="1338"/>
      <c r="J91" s="1338"/>
      <c r="K91" s="1340"/>
      <c r="P91" s="125"/>
      <c r="Q91" s="618" t="s">
        <v>35</v>
      </c>
      <c r="R91" s="617"/>
      <c r="S91" s="617"/>
      <c r="T91" s="617"/>
      <c r="U91" s="617"/>
      <c r="V91" s="617"/>
      <c r="W91" s="617"/>
      <c r="X91" s="617"/>
      <c r="Y91" s="617"/>
      <c r="Z91" s="617"/>
      <c r="AA91" s="617"/>
      <c r="AB91" s="617"/>
      <c r="AC91" s="617"/>
      <c r="AD91" s="617"/>
      <c r="AE91" s="617"/>
      <c r="AF91" s="617"/>
      <c r="AG91" s="617"/>
      <c r="AH91" s="617"/>
      <c r="AI91" s="617"/>
      <c r="AJ91" s="617"/>
      <c r="AK91" s="617"/>
      <c r="AL91" s="617"/>
      <c r="AM91" s="125"/>
      <c r="AN91" s="125"/>
      <c r="AO91" s="125"/>
      <c r="AP91" s="125"/>
      <c r="AQ91" s="125"/>
    </row>
    <row r="92" spans="1:44" x14ac:dyDescent="0.3">
      <c r="A92" s="3296"/>
      <c r="B92" s="3297" t="s">
        <v>259</v>
      </c>
      <c r="C92" s="4058" t="s">
        <v>177</v>
      </c>
      <c r="D92" s="4059"/>
      <c r="E92" s="4058" t="s">
        <v>260</v>
      </c>
      <c r="F92" s="4059"/>
      <c r="G92" s="1341"/>
      <c r="H92" s="4058" t="s">
        <v>511</v>
      </c>
      <c r="I92" s="4059"/>
      <c r="J92" s="4058" t="s">
        <v>512</v>
      </c>
      <c r="K92" s="4060"/>
      <c r="P92" s="125"/>
      <c r="Q92" s="618" t="s">
        <v>35</v>
      </c>
      <c r="R92" s="617"/>
      <c r="S92" s="617"/>
      <c r="T92" s="617"/>
      <c r="U92" s="617"/>
      <c r="V92" s="617"/>
      <c r="W92" s="617"/>
      <c r="X92" s="617"/>
      <c r="Y92" s="617"/>
      <c r="Z92" s="617"/>
      <c r="AA92" s="617"/>
      <c r="AB92" s="617"/>
      <c r="AC92" s="617"/>
      <c r="AD92" s="617"/>
      <c r="AE92" s="617"/>
      <c r="AF92" s="617"/>
      <c r="AG92" s="617"/>
      <c r="AH92" s="617"/>
      <c r="AI92" s="617"/>
      <c r="AJ92" s="617"/>
      <c r="AK92" s="617"/>
      <c r="AL92" s="617"/>
      <c r="AM92" s="125"/>
      <c r="AN92" s="125"/>
      <c r="AO92" s="125"/>
      <c r="AP92" s="125"/>
      <c r="AQ92" s="125"/>
    </row>
    <row r="93" spans="1:44" x14ac:dyDescent="0.3">
      <c r="A93" s="3298"/>
      <c r="B93" s="3299" t="s">
        <v>513</v>
      </c>
      <c r="C93" s="3300" t="s">
        <v>513</v>
      </c>
      <c r="D93" s="3301" t="s">
        <v>194</v>
      </c>
      <c r="E93" s="3300" t="s">
        <v>513</v>
      </c>
      <c r="F93" s="3301" t="s">
        <v>194</v>
      </c>
      <c r="G93" s="1342"/>
      <c r="H93" s="3300" t="s">
        <v>513</v>
      </c>
      <c r="I93" s="3301" t="s">
        <v>194</v>
      </c>
      <c r="J93" s="3300" t="s">
        <v>513</v>
      </c>
      <c r="K93" s="3302" t="s">
        <v>194</v>
      </c>
      <c r="P93" s="125"/>
      <c r="Q93" s="618" t="s">
        <v>35</v>
      </c>
      <c r="R93" s="617"/>
      <c r="S93" s="617"/>
      <c r="T93" s="617"/>
      <c r="U93" s="617"/>
      <c r="V93" s="617"/>
      <c r="W93" s="617"/>
      <c r="X93" s="617"/>
      <c r="Y93" s="617"/>
      <c r="Z93" s="617"/>
      <c r="AA93" s="617"/>
      <c r="AB93" s="617"/>
      <c r="AC93" s="617"/>
      <c r="AD93" s="617"/>
      <c r="AE93" s="617"/>
      <c r="AF93" s="617"/>
      <c r="AG93" s="617"/>
      <c r="AH93" s="617"/>
      <c r="AI93" s="617"/>
      <c r="AJ93" s="617"/>
      <c r="AK93" s="617"/>
      <c r="AL93" s="617"/>
      <c r="AM93" s="125"/>
      <c r="AN93" s="125"/>
      <c r="AO93" s="125"/>
      <c r="AP93" s="125"/>
      <c r="AQ93" s="125"/>
    </row>
    <row r="94" spans="1:44" x14ac:dyDescent="0.3">
      <c r="A94" s="3303">
        <v>2014</v>
      </c>
      <c r="B94" s="3304">
        <v>1471</v>
      </c>
      <c r="C94" s="3305">
        <v>73.479500000000002</v>
      </c>
      <c r="D94" s="3306">
        <v>4.9952073419442557E-2</v>
      </c>
      <c r="E94" s="3305">
        <v>63.646000000000001</v>
      </c>
      <c r="F94" s="3306">
        <v>4.3267165193745752E-2</v>
      </c>
      <c r="G94" s="1343"/>
      <c r="H94" s="3305">
        <v>778.6</v>
      </c>
      <c r="I94" s="3306">
        <v>0.52929979605710398</v>
      </c>
      <c r="J94" s="3305">
        <v>108</v>
      </c>
      <c r="K94" s="3307">
        <v>7.3419442556084291E-2</v>
      </c>
      <c r="P94" s="125"/>
      <c r="Q94" s="618" t="s">
        <v>35</v>
      </c>
      <c r="R94" s="617"/>
      <c r="S94" s="617"/>
      <c r="T94" s="617"/>
      <c r="U94" s="617"/>
      <c r="V94" s="617"/>
      <c r="W94" s="617"/>
      <c r="X94" s="617"/>
      <c r="Y94" s="617"/>
      <c r="Z94" s="617"/>
      <c r="AA94" s="617"/>
      <c r="AB94" s="617"/>
      <c r="AC94" s="617"/>
      <c r="AD94" s="617"/>
      <c r="AE94" s="617"/>
      <c r="AF94" s="617"/>
      <c r="AG94" s="617"/>
      <c r="AH94" s="617"/>
      <c r="AI94" s="617"/>
      <c r="AJ94" s="617"/>
      <c r="AK94" s="617"/>
      <c r="AL94" s="617"/>
      <c r="AM94" s="125"/>
      <c r="AN94" s="125"/>
      <c r="AO94" s="125"/>
      <c r="AP94" s="125"/>
      <c r="AQ94" s="125"/>
    </row>
    <row r="95" spans="1:44" x14ac:dyDescent="0.3">
      <c r="A95" s="3303">
        <v>2015</v>
      </c>
      <c r="B95" s="3304">
        <v>1430</v>
      </c>
      <c r="C95" s="3305">
        <v>73.38030000000002</v>
      </c>
      <c r="D95" s="3306">
        <v>5.131489510489512E-2</v>
      </c>
      <c r="E95" s="3305">
        <v>65.332999999999998</v>
      </c>
      <c r="F95" s="3306">
        <v>4.5687412587412587E-2</v>
      </c>
      <c r="G95" s="1343"/>
      <c r="H95" s="3305">
        <v>733.7</v>
      </c>
      <c r="I95" s="3306">
        <v>0.5130769230769231</v>
      </c>
      <c r="J95" s="3305">
        <v>111.8</v>
      </c>
      <c r="K95" s="3307">
        <v>7.8181818181818186E-2</v>
      </c>
      <c r="P95" s="125"/>
      <c r="Q95" s="618" t="s">
        <v>35</v>
      </c>
      <c r="R95" s="617"/>
      <c r="S95" s="617"/>
      <c r="T95" s="617"/>
      <c r="U95" s="617"/>
      <c r="V95" s="617"/>
      <c r="W95" s="617"/>
      <c r="X95" s="617"/>
      <c r="Y95" s="617"/>
      <c r="Z95" s="617"/>
      <c r="AA95" s="617"/>
      <c r="AB95" s="617"/>
      <c r="AC95" s="617"/>
      <c r="AD95" s="617"/>
      <c r="AE95" s="617"/>
      <c r="AF95" s="617"/>
      <c r="AG95" s="617"/>
      <c r="AH95" s="617"/>
      <c r="AI95" s="617"/>
      <c r="AJ95" s="617"/>
      <c r="AK95" s="617"/>
      <c r="AL95" s="617"/>
      <c r="AM95" s="125"/>
      <c r="AN95" s="125"/>
      <c r="AO95" s="125"/>
      <c r="AP95" s="125"/>
      <c r="AQ95" s="125"/>
    </row>
    <row r="96" spans="1:44" x14ac:dyDescent="0.3">
      <c r="A96" s="3303">
        <v>2016</v>
      </c>
      <c r="B96" s="3304">
        <v>1461</v>
      </c>
      <c r="C96" s="3305">
        <v>73.548700000000011</v>
      </c>
      <c r="D96" s="3306">
        <v>5.0341341546885701E-2</v>
      </c>
      <c r="E96" s="3305">
        <v>64.981999999999999</v>
      </c>
      <c r="F96" s="3306">
        <v>4.4477754962354552E-2</v>
      </c>
      <c r="G96" s="1343"/>
      <c r="H96" s="3305">
        <v>756.4</v>
      </c>
      <c r="I96" s="3306">
        <v>0.51772758384668038</v>
      </c>
      <c r="J96" s="3305">
        <v>110.6</v>
      </c>
      <c r="K96" s="3307">
        <v>7.5701574264202598E-2</v>
      </c>
      <c r="P96" s="125"/>
      <c r="Q96" s="618"/>
      <c r="R96" s="617"/>
      <c r="S96" s="617"/>
      <c r="T96" s="617"/>
      <c r="U96" s="617"/>
      <c r="V96" s="617"/>
      <c r="W96" s="617"/>
      <c r="X96" s="617"/>
      <c r="Y96" s="617"/>
      <c r="Z96" s="617"/>
      <c r="AA96" s="617"/>
      <c r="AB96" s="617"/>
      <c r="AC96" s="617"/>
      <c r="AD96" s="617"/>
      <c r="AE96" s="617"/>
      <c r="AF96" s="617"/>
      <c r="AG96" s="617"/>
      <c r="AH96" s="617"/>
      <c r="AI96" s="617"/>
      <c r="AJ96" s="617"/>
      <c r="AK96" s="617"/>
      <c r="AL96" s="617"/>
      <c r="AM96" s="125"/>
      <c r="AN96" s="125"/>
      <c r="AO96" s="125"/>
      <c r="AP96" s="125"/>
      <c r="AQ96" s="125"/>
    </row>
    <row r="97" spans="1:46" x14ac:dyDescent="0.3">
      <c r="A97" s="3303">
        <v>2017</v>
      </c>
      <c r="B97" s="3304">
        <v>1472</v>
      </c>
      <c r="C97" s="3305">
        <v>75.453999999999994</v>
      </c>
      <c r="D97" s="3306">
        <v>5.1259510869565213E-2</v>
      </c>
      <c r="E97" s="3305">
        <v>66.421999999999997</v>
      </c>
      <c r="F97" s="3306">
        <v>4.5123641304347824E-2</v>
      </c>
      <c r="G97" s="1343"/>
      <c r="H97" s="3305">
        <v>769.3</v>
      </c>
      <c r="I97" s="3306">
        <v>0.52262228260869559</v>
      </c>
      <c r="J97" s="3305">
        <v>108.9</v>
      </c>
      <c r="K97" s="3307">
        <v>7.3980978260869565E-2</v>
      </c>
      <c r="P97" s="125"/>
      <c r="Q97" s="618"/>
      <c r="R97" s="617"/>
      <c r="S97" s="617"/>
      <c r="T97" s="617"/>
      <c r="U97" s="617"/>
      <c r="V97" s="617"/>
      <c r="W97" s="617"/>
      <c r="X97" s="617"/>
      <c r="Y97" s="617"/>
      <c r="Z97" s="617"/>
      <c r="AA97" s="617"/>
      <c r="AB97" s="617"/>
      <c r="AC97" s="617"/>
      <c r="AD97" s="617"/>
      <c r="AE97" s="617"/>
      <c r="AF97" s="617"/>
      <c r="AG97" s="617"/>
      <c r="AH97" s="617"/>
      <c r="AI97" s="617"/>
      <c r="AJ97" s="617"/>
      <c r="AK97" s="617"/>
      <c r="AL97" s="617"/>
      <c r="AM97" s="125"/>
      <c r="AN97" s="125"/>
      <c r="AO97" s="125"/>
      <c r="AP97" s="125"/>
      <c r="AQ97" s="125"/>
    </row>
    <row r="98" spans="1:46" ht="14.4" thickBot="1" x14ac:dyDescent="0.35">
      <c r="A98" s="3308">
        <v>2018</v>
      </c>
      <c r="B98" s="3309">
        <v>1502</v>
      </c>
      <c r="C98" s="3310">
        <v>55.456000000000003</v>
      </c>
      <c r="D98" s="3311">
        <v>3.6921438082556594E-2</v>
      </c>
      <c r="E98" s="3310">
        <v>67.311999999999998</v>
      </c>
      <c r="F98" s="3311">
        <v>4.4814913448735019E-2</v>
      </c>
      <c r="G98" s="1344"/>
      <c r="H98" s="3310">
        <v>782</v>
      </c>
      <c r="I98" s="3311">
        <v>0.52063914780292941</v>
      </c>
      <c r="J98" s="3310">
        <v>125.3</v>
      </c>
      <c r="K98" s="3312">
        <v>8.3422103861517979E-2</v>
      </c>
      <c r="P98" s="125"/>
      <c r="Q98" s="617"/>
      <c r="R98" s="617"/>
      <c r="S98" s="617"/>
      <c r="T98" s="617"/>
      <c r="U98" s="617"/>
      <c r="V98" s="617"/>
      <c r="W98" s="617"/>
      <c r="X98" s="617"/>
      <c r="Y98" s="617"/>
      <c r="Z98" s="617"/>
      <c r="AA98" s="617"/>
      <c r="AB98" s="617"/>
      <c r="AC98" s="617"/>
      <c r="AD98" s="617"/>
      <c r="AE98" s="617"/>
      <c r="AF98" s="617"/>
      <c r="AG98" s="617"/>
      <c r="AH98" s="617"/>
      <c r="AI98" s="617"/>
      <c r="AJ98" s="617"/>
      <c r="AK98" s="617"/>
      <c r="AL98" s="617"/>
      <c r="AM98" s="125"/>
      <c r="AN98" s="125"/>
      <c r="AO98" s="125"/>
      <c r="AP98" s="125"/>
      <c r="AQ98" s="125"/>
    </row>
    <row r="99" spans="1:46" x14ac:dyDescent="0.3">
      <c r="P99" s="125"/>
      <c r="Q99" s="617"/>
      <c r="R99" s="617"/>
      <c r="S99" s="617"/>
      <c r="T99" s="617"/>
      <c r="U99" s="617"/>
      <c r="V99" s="617"/>
      <c r="W99" s="617"/>
      <c r="X99" s="617"/>
      <c r="Y99" s="617"/>
      <c r="Z99" s="617"/>
      <c r="AA99" s="617"/>
      <c r="AB99" s="617"/>
      <c r="AC99" s="617"/>
      <c r="AD99" s="617"/>
      <c r="AE99" s="617"/>
      <c r="AF99" s="617"/>
      <c r="AG99" s="617"/>
      <c r="AH99" s="617"/>
      <c r="AI99" s="617"/>
      <c r="AJ99" s="617"/>
      <c r="AK99" s="617"/>
      <c r="AL99" s="617"/>
      <c r="AM99" s="125"/>
      <c r="AN99" s="125"/>
      <c r="AO99" s="125"/>
      <c r="AP99" s="125"/>
      <c r="AQ99" s="125"/>
    </row>
    <row r="100" spans="1:46" x14ac:dyDescent="0.3">
      <c r="P100" s="125"/>
      <c r="Q100" s="617"/>
      <c r="R100" s="617"/>
      <c r="S100" s="617"/>
      <c r="T100" s="617"/>
      <c r="U100" s="617"/>
      <c r="V100" s="617"/>
      <c r="W100" s="617"/>
      <c r="X100" s="617"/>
      <c r="Y100" s="617"/>
      <c r="Z100" s="617"/>
      <c r="AA100" s="617"/>
      <c r="AB100" s="617"/>
      <c r="AC100" s="617"/>
      <c r="AD100" s="617"/>
      <c r="AE100" s="617"/>
      <c r="AF100" s="617"/>
      <c r="AG100" s="617"/>
      <c r="AH100" s="617"/>
      <c r="AI100" s="617"/>
      <c r="AJ100" s="617"/>
      <c r="AK100" s="617"/>
      <c r="AL100" s="617"/>
      <c r="AM100" s="125"/>
      <c r="AN100" s="125"/>
      <c r="AO100" s="125"/>
      <c r="AP100" s="125"/>
      <c r="AQ100" s="125"/>
    </row>
    <row r="101" spans="1:46" x14ac:dyDescent="0.3">
      <c r="P101" s="125"/>
      <c r="Q101" s="617"/>
      <c r="R101" s="617"/>
      <c r="S101" s="617"/>
      <c r="T101" s="617"/>
      <c r="U101" s="617"/>
      <c r="V101" s="617"/>
      <c r="W101" s="617"/>
      <c r="X101" s="617"/>
      <c r="Y101" s="617"/>
      <c r="Z101" s="617"/>
      <c r="AA101" s="617"/>
      <c r="AB101" s="617"/>
      <c r="AC101" s="617"/>
      <c r="AD101" s="617"/>
      <c r="AE101" s="617"/>
      <c r="AF101" s="617"/>
      <c r="AG101" s="617"/>
      <c r="AH101" s="617"/>
      <c r="AI101" s="617"/>
      <c r="AJ101" s="617"/>
      <c r="AK101" s="617"/>
      <c r="AL101" s="617"/>
      <c r="AM101" s="125"/>
      <c r="AN101" s="125"/>
      <c r="AO101" s="125"/>
      <c r="AP101" s="125"/>
      <c r="AQ101" s="125"/>
    </row>
    <row r="102" spans="1:46" x14ac:dyDescent="0.3">
      <c r="P102" s="125"/>
      <c r="Q102" s="125"/>
      <c r="R102" s="125"/>
      <c r="S102" s="125"/>
      <c r="T102" s="617"/>
      <c r="U102" s="617"/>
      <c r="V102" s="617"/>
      <c r="W102" s="617"/>
      <c r="X102" s="617"/>
      <c r="Y102" s="617"/>
      <c r="Z102" s="617"/>
      <c r="AA102" s="617"/>
      <c r="AB102" s="617"/>
      <c r="AC102" s="617"/>
      <c r="AD102" s="617"/>
      <c r="AE102" s="617"/>
      <c r="AF102" s="617"/>
      <c r="AG102" s="617"/>
      <c r="AH102" s="617"/>
      <c r="AI102" s="617"/>
      <c r="AJ102" s="617"/>
      <c r="AK102" s="617"/>
      <c r="AL102" s="617"/>
      <c r="AM102" s="125"/>
      <c r="AN102" s="125"/>
      <c r="AO102" s="125"/>
      <c r="AP102" s="125"/>
      <c r="AQ102" s="125"/>
    </row>
    <row r="103" spans="1:46" x14ac:dyDescent="0.3">
      <c r="P103" s="125"/>
      <c r="Q103" s="125"/>
      <c r="R103" s="125"/>
      <c r="S103" s="125"/>
      <c r="T103" s="617"/>
      <c r="U103" s="617"/>
      <c r="V103" s="617"/>
      <c r="W103" s="617"/>
      <c r="X103" s="617"/>
      <c r="Y103" s="617"/>
      <c r="Z103" s="617"/>
      <c r="AA103" s="617"/>
      <c r="AB103" s="617"/>
      <c r="AC103" s="617"/>
      <c r="AD103" s="617"/>
      <c r="AE103" s="617"/>
      <c r="AF103" s="617"/>
      <c r="AG103" s="617"/>
      <c r="AH103" s="617"/>
      <c r="AI103" s="617"/>
      <c r="AJ103" s="617"/>
      <c r="AK103" s="617"/>
      <c r="AL103" s="617"/>
      <c r="AM103" s="125"/>
      <c r="AN103" s="125"/>
      <c r="AO103" s="125"/>
      <c r="AP103" s="125"/>
      <c r="AQ103" s="125"/>
    </row>
    <row r="104" spans="1:46" x14ac:dyDescent="0.3">
      <c r="P104" s="125"/>
      <c r="Q104" s="125"/>
      <c r="R104" s="125"/>
      <c r="S104" s="125"/>
      <c r="T104" s="617"/>
      <c r="U104" s="617"/>
      <c r="V104" s="617"/>
      <c r="W104" s="617"/>
      <c r="X104" s="617"/>
      <c r="Y104" s="617"/>
      <c r="Z104" s="617"/>
      <c r="AA104" s="617"/>
      <c r="AB104" s="617"/>
      <c r="AC104" s="617"/>
      <c r="AD104" s="617"/>
      <c r="AE104" s="617"/>
      <c r="AF104" s="617"/>
      <c r="AG104" s="617"/>
      <c r="AH104" s="617"/>
      <c r="AI104" s="617"/>
      <c r="AJ104" s="617"/>
      <c r="AK104" s="617"/>
      <c r="AL104" s="617"/>
      <c r="AM104" s="125"/>
      <c r="AN104" s="125"/>
      <c r="AO104" s="125"/>
      <c r="AP104" s="125"/>
      <c r="AQ104" s="125"/>
    </row>
    <row r="105" spans="1:46" x14ac:dyDescent="0.3">
      <c r="P105" s="125"/>
      <c r="Q105" s="125"/>
      <c r="R105" s="125"/>
      <c r="S105" s="125"/>
      <c r="T105" s="617"/>
      <c r="U105" s="617"/>
      <c r="V105" s="617"/>
      <c r="W105" s="617"/>
      <c r="X105" s="617"/>
      <c r="Y105" s="617"/>
      <c r="Z105" s="617"/>
      <c r="AA105" s="617"/>
      <c r="AB105" s="617"/>
      <c r="AC105" s="617"/>
      <c r="AD105" s="617"/>
      <c r="AE105" s="617"/>
      <c r="AF105" s="617"/>
      <c r="AG105" s="617"/>
      <c r="AH105" s="617"/>
      <c r="AI105" s="617"/>
      <c r="AJ105" s="617"/>
      <c r="AK105" s="617"/>
      <c r="AL105" s="617"/>
      <c r="AM105" s="125"/>
      <c r="AN105" s="125"/>
      <c r="AO105" s="125"/>
      <c r="AP105" s="125"/>
      <c r="AQ105" s="125"/>
    </row>
    <row r="106" spans="1:46" x14ac:dyDescent="0.3">
      <c r="P106" s="125"/>
      <c r="Q106" s="125"/>
      <c r="R106" s="125"/>
      <c r="S106" s="125"/>
      <c r="T106" s="617"/>
      <c r="U106" s="617"/>
      <c r="V106" s="617"/>
      <c r="W106" s="617"/>
      <c r="X106" s="617"/>
      <c r="Y106" s="617"/>
      <c r="Z106" s="617"/>
      <c r="AA106" s="617"/>
      <c r="AB106" s="617"/>
      <c r="AC106" s="617"/>
      <c r="AD106" s="617"/>
      <c r="AE106" s="617"/>
      <c r="AF106" s="617"/>
      <c r="AG106" s="617"/>
      <c r="AH106" s="617"/>
      <c r="AI106" s="617"/>
      <c r="AJ106" s="617"/>
      <c r="AK106" s="617"/>
      <c r="AL106" s="617"/>
      <c r="AM106" s="125"/>
      <c r="AN106" s="125"/>
      <c r="AO106" s="125"/>
      <c r="AP106" s="125"/>
      <c r="AQ106" s="125"/>
    </row>
    <row r="107" spans="1:46" x14ac:dyDescent="0.3">
      <c r="P107" s="125"/>
      <c r="Q107" s="125"/>
      <c r="R107" s="125"/>
      <c r="S107" s="125"/>
      <c r="T107" s="617"/>
      <c r="U107" s="617"/>
      <c r="V107" s="617"/>
      <c r="W107" s="617"/>
      <c r="X107" s="617"/>
      <c r="Y107" s="617"/>
      <c r="Z107" s="617"/>
      <c r="AA107" s="617"/>
      <c r="AB107" s="617"/>
      <c r="AC107" s="617"/>
      <c r="AD107" s="617"/>
      <c r="AE107" s="617"/>
      <c r="AF107" s="617"/>
      <c r="AG107" s="617"/>
      <c r="AH107" s="617"/>
      <c r="AI107" s="617"/>
      <c r="AJ107" s="617"/>
      <c r="AK107" s="617"/>
      <c r="AL107" s="617"/>
      <c r="AM107" s="125"/>
      <c r="AN107" s="125"/>
      <c r="AO107" s="125"/>
      <c r="AP107" s="125"/>
      <c r="AQ107" s="125"/>
    </row>
    <row r="108" spans="1:46" x14ac:dyDescent="0.3">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row>
    <row r="109" spans="1:46" x14ac:dyDescent="0.3">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row>
    <row r="110" spans="1:46" x14ac:dyDescent="0.3">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row>
    <row r="111" spans="1:46" x14ac:dyDescent="0.3">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row>
    <row r="112" spans="1:46" x14ac:dyDescent="0.3">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row>
    <row r="113" spans="16:46" x14ac:dyDescent="0.3">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row>
    <row r="114" spans="16:46" x14ac:dyDescent="0.3">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row>
  </sheetData>
  <mergeCells count="31">
    <mergeCell ref="I82:J82"/>
    <mergeCell ref="L82:N82"/>
    <mergeCell ref="I6:N6"/>
    <mergeCell ref="A7:A10"/>
    <mergeCell ref="S10:S14"/>
    <mergeCell ref="A11:A16"/>
    <mergeCell ref="S16:S20"/>
    <mergeCell ref="A17:A35"/>
    <mergeCell ref="B21:B22"/>
    <mergeCell ref="S22:S29"/>
    <mergeCell ref="A36:A44"/>
    <mergeCell ref="S37:S41"/>
    <mergeCell ref="A63:N63"/>
    <mergeCell ref="A80:N80"/>
    <mergeCell ref="D81:N81"/>
    <mergeCell ref="I83:J83"/>
    <mergeCell ref="L83:N83"/>
    <mergeCell ref="I84:J84"/>
    <mergeCell ref="L84:N84"/>
    <mergeCell ref="I85:J85"/>
    <mergeCell ref="L85:N85"/>
    <mergeCell ref="L86:N86"/>
    <mergeCell ref="I87:J87"/>
    <mergeCell ref="L87:N87"/>
    <mergeCell ref="I88:J88"/>
    <mergeCell ref="L88:N88"/>
    <mergeCell ref="C92:D92"/>
    <mergeCell ref="E92:F92"/>
    <mergeCell ref="H92:I92"/>
    <mergeCell ref="J92:K92"/>
    <mergeCell ref="I86:J86"/>
  </mergeCells>
  <hyperlinks>
    <hyperlink ref="P7" r:id="rId1" xr:uid="{00000000-0004-0000-0800-000000000000}"/>
    <hyperlink ref="P66" r:id="rId2" xr:uid="{00000000-0004-0000-0800-000001000000}"/>
    <hyperlink ref="O73" display="https://essd.copernicus.org/articles/11/1675/2019/ - The database results do not fit entirely with the claulted results. Many reasons possible: Estimated  volume European clinker production for base years, specific process emissions, clinker to cement rat" xr:uid="{00000000-0004-0000-0800-000002000000}"/>
    <hyperlink ref="P46" r:id="rId3" xr:uid="{00000000-0004-0000-0800-000003000000}"/>
  </hyperlinks>
  <pageMargins left="0.70866141732283472" right="0.70866141732283472" top="0.74803149606299213" bottom="0.74803149606299213" header="0.31496062992125984" footer="0.31496062992125984"/>
  <pageSetup paperSize="8" scale="28" orientation="landscape" r:id="rId4"/>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F9A4AE0DFDB34D911863FD5B2382DF" ma:contentTypeVersion="14" ma:contentTypeDescription="Create a new document." ma:contentTypeScope="" ma:versionID="151dc14ac50f7c7645b61ee7e92f535b">
  <xsd:schema xmlns:xsd="http://www.w3.org/2001/XMLSchema" xmlns:xs="http://www.w3.org/2001/XMLSchema" xmlns:p="http://schemas.microsoft.com/office/2006/metadata/properties" xmlns:ns1="http://schemas.microsoft.com/sharepoint/v3" xmlns:ns3="6501830b-c656-4b43-8aea-e1ddcb7cd211" xmlns:ns4="b361a941-595b-4c9d-8bcb-526c7183c810" targetNamespace="http://schemas.microsoft.com/office/2006/metadata/properties" ma:root="true" ma:fieldsID="12e122cccbf71a2721e3c4e5030ac984" ns1:_="" ns3:_="" ns4:_="">
    <xsd:import namespace="http://schemas.microsoft.com/sharepoint/v3"/>
    <xsd:import namespace="6501830b-c656-4b43-8aea-e1ddcb7cd211"/>
    <xsd:import namespace="b361a941-595b-4c9d-8bcb-526c7183c81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01830b-c656-4b43-8aea-e1ddcb7cd2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1a941-595b-4c9d-8bcb-526c7183c81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414FD9-DC11-47F3-A164-B3C462D29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501830b-c656-4b43-8aea-e1ddcb7cd211"/>
    <ds:schemaRef ds:uri="b361a941-595b-4c9d-8bcb-526c7183c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598208-C56B-4EE0-A397-32008E7A7FF5}">
  <ds:schemaRefs>
    <ds:schemaRef ds:uri="http://schemas.microsoft.com/office/2006/metadata/properties"/>
    <ds:schemaRef ds:uri="http://purl.org/dc/terms/"/>
    <ds:schemaRef ds:uri="http://purl.org/dc/elements/1.1/"/>
    <ds:schemaRef ds:uri="http://schemas.microsoft.com/sharepoint/v3"/>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b361a941-595b-4c9d-8bcb-526c7183c810"/>
    <ds:schemaRef ds:uri="6501830b-c656-4b43-8aea-e1ddcb7cd211"/>
    <ds:schemaRef ds:uri="http://purl.org/dc/dcmitype/"/>
  </ds:schemaRefs>
</ds:datastoreItem>
</file>

<file path=customXml/itemProps3.xml><?xml version="1.0" encoding="utf-8"?>
<ds:datastoreItem xmlns:ds="http://schemas.openxmlformats.org/officeDocument/2006/customXml" ds:itemID="{06B226C9-043C-4B8C-AF5E-AB03C5BB6D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45</vt:i4>
      </vt:variant>
    </vt:vector>
  </HeadingPairs>
  <TitlesOfParts>
    <vt:vector size="93" baseType="lpstr">
      <vt:lpstr>Financial Sectors &amp; Scope</vt:lpstr>
      <vt:lpstr>G_All Sectors</vt:lpstr>
      <vt:lpstr>EU_All Sectors</vt:lpstr>
      <vt:lpstr>NA_All Sectors</vt:lpstr>
      <vt:lpstr>EUvsNA_All Sectors </vt:lpstr>
      <vt:lpstr>G_Invest &amp; Fuel</vt:lpstr>
      <vt:lpstr>EU_Invest &amp; Fuel</vt:lpstr>
      <vt:lpstr>NA_Invest &amp; Fuel</vt:lpstr>
      <vt:lpstr>G_Cement</vt:lpstr>
      <vt:lpstr>EU_Cement</vt:lpstr>
      <vt:lpstr>NA_Cement</vt:lpstr>
      <vt:lpstr>G_Steel</vt:lpstr>
      <vt:lpstr>EU_Steel</vt:lpstr>
      <vt:lpstr>NA+Steel</vt:lpstr>
      <vt:lpstr>G_Energy</vt:lpstr>
      <vt:lpstr>EU_Energy</vt:lpstr>
      <vt:lpstr>NA_Energy</vt:lpstr>
      <vt:lpstr>G_Utilities</vt:lpstr>
      <vt:lpstr>EU_Utilities</vt:lpstr>
      <vt:lpstr>NA_Utilities</vt:lpstr>
      <vt:lpstr>G_Coal</vt:lpstr>
      <vt:lpstr>EU_Coal</vt:lpstr>
      <vt:lpstr>NA_Coal</vt:lpstr>
      <vt:lpstr>G_Lignite</vt:lpstr>
      <vt:lpstr>EU_Lignite</vt:lpstr>
      <vt:lpstr>NA_Lignite</vt:lpstr>
      <vt:lpstr>G_Oil</vt:lpstr>
      <vt:lpstr>EU_Oil</vt:lpstr>
      <vt:lpstr>NA_Oil</vt:lpstr>
      <vt:lpstr>G_Gas</vt:lpstr>
      <vt:lpstr>EU_Gas</vt:lpstr>
      <vt:lpstr>NA_Gas</vt:lpstr>
      <vt:lpstr>G_RE&amp;O</vt:lpstr>
      <vt:lpstr>EU_RE&amp;O</vt:lpstr>
      <vt:lpstr>NA_RE&amp;O</vt:lpstr>
      <vt:lpstr>G_Transport</vt:lpstr>
      <vt:lpstr>EU_Transport</vt:lpstr>
      <vt:lpstr>NA_Transport</vt:lpstr>
      <vt:lpstr>G_Aviation</vt:lpstr>
      <vt:lpstr>EU_Aviation</vt:lpstr>
      <vt:lpstr>NA_Aviation</vt:lpstr>
      <vt:lpstr>G_Shipping</vt:lpstr>
      <vt:lpstr>EU_Shipping</vt:lpstr>
      <vt:lpstr>NA_Shipping</vt:lpstr>
      <vt:lpstr>G_Road</vt:lpstr>
      <vt:lpstr>EU_Road</vt:lpstr>
      <vt:lpstr>NA_Road</vt:lpstr>
      <vt:lpstr>Sheet17</vt:lpstr>
      <vt:lpstr>'EU_All Sectors'!Print_Area</vt:lpstr>
      <vt:lpstr>EU_Aviation!Print_Area</vt:lpstr>
      <vt:lpstr>EU_Cement!Print_Area</vt:lpstr>
      <vt:lpstr>EU_Coal!Print_Area</vt:lpstr>
      <vt:lpstr>EU_Energy!Print_Area</vt:lpstr>
      <vt:lpstr>EU_Gas!Print_Area</vt:lpstr>
      <vt:lpstr>EU_Lignite!Print_Area</vt:lpstr>
      <vt:lpstr>EU_Oil!Print_Area</vt:lpstr>
      <vt:lpstr>'EU_RE&amp;O'!Print_Area</vt:lpstr>
      <vt:lpstr>EU_Road!Print_Area</vt:lpstr>
      <vt:lpstr>EU_Shipping!Print_Area</vt:lpstr>
      <vt:lpstr>EU_Steel!Print_Area</vt:lpstr>
      <vt:lpstr>EU_Transport!Print_Area</vt:lpstr>
      <vt:lpstr>EU_Utilities!Print_Area</vt:lpstr>
      <vt:lpstr>'EUvsNA_All Sectors '!Print_Area</vt:lpstr>
      <vt:lpstr>'Financial Sectors &amp; Scope'!Print_Area</vt:lpstr>
      <vt:lpstr>'G_All Sectors'!Print_Area</vt:lpstr>
      <vt:lpstr>G_Aviation!Print_Area</vt:lpstr>
      <vt:lpstr>G_Cement!Print_Area</vt:lpstr>
      <vt:lpstr>G_Coal!Print_Area</vt:lpstr>
      <vt:lpstr>G_Energy!Print_Area</vt:lpstr>
      <vt:lpstr>G_Gas!Print_Area</vt:lpstr>
      <vt:lpstr>'G_Invest &amp; Fuel'!Print_Area</vt:lpstr>
      <vt:lpstr>G_Lignite!Print_Area</vt:lpstr>
      <vt:lpstr>G_Oil!Print_Area</vt:lpstr>
      <vt:lpstr>'G_RE&amp;O'!Print_Area</vt:lpstr>
      <vt:lpstr>G_Road!Print_Area</vt:lpstr>
      <vt:lpstr>G_Shipping!Print_Area</vt:lpstr>
      <vt:lpstr>G_Steel!Print_Area</vt:lpstr>
      <vt:lpstr>G_Transport!Print_Area</vt:lpstr>
      <vt:lpstr>G_Utilities!Print_Area</vt:lpstr>
      <vt:lpstr>'NA_All Sectors'!Print_Area</vt:lpstr>
      <vt:lpstr>NA_Aviation!Print_Area</vt:lpstr>
      <vt:lpstr>NA_Cement!Print_Area</vt:lpstr>
      <vt:lpstr>NA_Coal!Print_Area</vt:lpstr>
      <vt:lpstr>NA_Energy!Print_Area</vt:lpstr>
      <vt:lpstr>NA_Gas!Print_Area</vt:lpstr>
      <vt:lpstr>NA_Lignite!Print_Area</vt:lpstr>
      <vt:lpstr>NA_Oil!Print_Area</vt:lpstr>
      <vt:lpstr>'NA_RE&amp;O'!Print_Area</vt:lpstr>
      <vt:lpstr>NA_Road!Print_Area</vt:lpstr>
      <vt:lpstr>NA_Shipping!Print_Area</vt:lpstr>
      <vt:lpstr>NA_Transport!Print_Area</vt:lpstr>
      <vt:lpstr>NA_Utilities!Print_Area</vt:lpstr>
      <vt:lpstr>'NA+Steel'!Print_Area</vt:lpstr>
    </vt:vector>
  </TitlesOfParts>
  <Company>University of Technology Sydney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 Teske</dc:creator>
  <cp:lastModifiedBy>Elke Pfeiffer</cp:lastModifiedBy>
  <dcterms:created xsi:type="dcterms:W3CDTF">2020-09-13T11:57:28Z</dcterms:created>
  <dcterms:modified xsi:type="dcterms:W3CDTF">2021-02-03T14:48:44Z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0x0101009CF9A4AE0DFDB34D911863FD5B2382DF</vt:lpwstr>
  </property>
  <property fmtid="{D5CDD505-2E9C-101B-9397-08002B2CF9AE}" pid="3" name="MSIP_Label_51a6c3db-1667-4f49-995a-8b9973972958_Enabled">
    <vt:lpwstr>true</vt:lpwstr>
  </property>
  <property fmtid="{D5CDD505-2E9C-101B-9397-08002B2CF9AE}" pid="4" name="MSIP_Label_51a6c3db-1667-4f49-995a-8b9973972958_SetDate">
    <vt:lpwstr>2020-12-13T06:19:29Z</vt:lpwstr>
  </property>
  <property fmtid="{D5CDD505-2E9C-101B-9397-08002B2CF9AE}" pid="5" name="MSIP_Label_51a6c3db-1667-4f49-995a-8b9973972958_Method">
    <vt:lpwstr>Standard</vt:lpwstr>
  </property>
  <property fmtid="{D5CDD505-2E9C-101B-9397-08002B2CF9AE}" pid="6" name="MSIP_Label_51a6c3db-1667-4f49-995a-8b9973972958_Name">
    <vt:lpwstr>UTS-Internal</vt:lpwstr>
  </property>
  <property fmtid="{D5CDD505-2E9C-101B-9397-08002B2CF9AE}" pid="7" name="MSIP_Label_51a6c3db-1667-4f49-995a-8b9973972958_SiteId">
    <vt:lpwstr>e8911c26-cf9f-4a9c-878e-527807be8791</vt:lpwstr>
  </property>
  <property fmtid="{D5CDD505-2E9C-101B-9397-08002B2CF9AE}" pid="8" name="MSIP_Label_51a6c3db-1667-4f49-995a-8b9973972958_ActionId">
    <vt:lpwstr>c004c6d7-4425-4d59-a1b1-7cf59ce78dde</vt:lpwstr>
  </property>
  <property fmtid="{D5CDD505-2E9C-101B-9397-08002B2CF9AE}" pid="9" name="MSIP_Label_51a6c3db-1667-4f49-995a-8b9973972958_ContentBits">
    <vt:lpwstr>0</vt:lpwstr>
  </property>
</Properties>
</file>